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R04（近内）\04 決算統計\07-01 財政状況資料集（R2年度の続き）\20220905【作業依頼】令和2年度財政状況資料集の作成について（2回目）\HP公表用\"/>
    </mc:Choice>
  </mc:AlternateContent>
  <bookViews>
    <workbookView xWindow="0" yWindow="0" windowWidth="15360" windowHeight="763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8" i="10" l="1"/>
  <c r="BG37" i="10"/>
  <c r="BG36" i="10"/>
  <c r="BG35" i="10"/>
  <c r="BG34" i="10"/>
  <c r="AO34" i="10"/>
  <c r="W38"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AM38" i="10"/>
  <c r="C38" i="10"/>
  <c r="CO37" i="10"/>
  <c r="AM37" i="10"/>
  <c r="C37" i="10"/>
  <c r="CO36" i="10"/>
  <c r="AM36" i="10"/>
  <c r="C36" i="10"/>
  <c r="CO35" i="10"/>
  <c r="AM35" i="10"/>
  <c r="C35" i="10"/>
  <c r="CO34" i="10"/>
  <c r="BW34" i="10"/>
  <c r="BW35" i="10" s="1"/>
  <c r="BW36" i="10" s="1"/>
  <c r="BW37" i="10" s="1"/>
  <c r="BW38" i="10" s="1"/>
  <c r="BW39" i="10" s="1"/>
  <c r="BW40" i="10" s="1"/>
  <c r="BW41" i="10" s="1"/>
  <c r="BW42" i="10" s="1"/>
  <c r="BW43" i="10" s="1"/>
  <c r="U34" i="10"/>
  <c r="C34" i="10"/>
  <c r="U35" i="10" l="1"/>
  <c r="U36" i="10" s="1"/>
  <c r="U37" i="10" s="1"/>
  <c r="U38" i="10" s="1"/>
  <c r="AM34" i="10"/>
  <c r="BE34" i="10" s="1"/>
  <c r="BE35" i="10" s="1"/>
  <c r="BE36" i="10" s="1"/>
  <c r="BE37" i="10" s="1"/>
  <c r="BE38"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<sst xmlns="http://schemas.openxmlformats.org/spreadsheetml/2006/main" count="1153" uniqueCount="615">
  <si>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</si>
  <si>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</si>
  <si>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</si>
  <si>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</si>
  <si>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</si>
  <si>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</si>
  <si>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</si>
  <si>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</si>
  <si>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</si>
  <si>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</si>
  <si>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</si>
  <si>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</si>
  <si>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</si>
  <si>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</si>
  <si>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</si>
  <si>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</si>
  <si>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</si>
  <si>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</si>
  <si>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</si>
  <si>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</si>
  <si>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</si>
  <si>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</si>
  <si>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</si>
  <si>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</si>
  <si>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</si>
  <si>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</si>
  <si>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</si>
  <si>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</si>
  <si>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</si>
  <si>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</si>
  <si>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</si>
  <si>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</si>
  <si>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</si>
  <si>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</si>
  <si>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</si>
  <si>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</si>
  <si>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</si>
  <si>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</si>
  <si>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</si>
  <si>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</si>
  <si>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</si>
  <si>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</si>
  <si>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</si>
  <si>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</si>
  <si>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</si>
  <si>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</si>
  <si>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</si>
  <si>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</si>
  <si>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</si>
  <si>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</si>
  <si>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</si>
  <si>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</si>
  <si>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</si>
  <si>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</si>
  <si>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</si>
  <si>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</si>
  <si>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</si>
  <si>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</si>
  <si>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</si>
  <si>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</si>
  <si>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</si>
  <si>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</si>
  <si>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</si>
  <si>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</si>
  <si>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</si>
  <si>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</si>
  <si>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</si>
  <si>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</si>
  <si>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</si>
  <si>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</si>
  <si>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</si>
  <si>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</si>
  <si>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</si>
  <si>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</si>
  <si>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</si>
  <si>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</si>
  <si>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</si>
  <si>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</si>
  <si>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</si>
  <si>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</si>
  <si>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</si>
  <si>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</si>
  <si>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</si>
  <si>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</si>
  <si>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</si>
  <si>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</si>
  <si>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</si>
  <si>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</si>
  <si>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</si>
  <si>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</si>
  <si>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</si>
  <si>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</si>
  <si>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</si>
  <si>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</si>
  <si>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</si>
  <si>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</si>
  <si>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</si>
  <si>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</si>
  <si>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伊方町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</si>
  <si>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</si>
  <si>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</si>
  <si>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</si>
  <si>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</si>
  <si>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</si>
  <si>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</si>
  <si>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</si>
  <si>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</si>
  <si>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</si>
  <si>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</si>
  <si>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</si>
  <si>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</si>
  <si>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</si>
  <si>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</si>
  <si>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</si>
  <si>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</si>
  <si>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</si>
  <si>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</si>
  <si>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</si>
  <si>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</si>
  <si>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</si>
  <si>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</si>
  <si>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</si>
  <si>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</si>
  <si>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</si>
  <si>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</si>
  <si>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</si>
  <si>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-12.8</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</si>
  <si>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</si>
  <si>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</si>
  <si>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</si>
  <si>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</si>
  <si>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</si>
  <si>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</si>
  <si>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</si>
  <si>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</si>
  <si>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</si>
  <si>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</si>
  <si>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</si>
  <si>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</si>
  <si>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</si>
  <si>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</si>
  <si>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</si>
  <si>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</si>
  <si>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</si>
  <si>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</si>
  <si>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</si>
  <si>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</si>
  <si>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</si>
  <si>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</si>
  <si>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</si>
  <si>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</si>
  <si>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-2.4</t>
    <phoneticPr fontId="5"/>
  </si>
  <si>
    <t>基準財政需要額</t>
    <phoneticPr fontId="25"/>
  </si>
  <si>
    <t>うち日本人(％)</t>
    <phoneticPr fontId="5"/>
  </si>
  <si>
    <t>-2.3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</si>
  <si>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</si>
  <si>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</si>
  <si>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</si>
  <si>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</si>
  <si>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</si>
  <si>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</si>
  <si>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</si>
  <si>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</si>
  <si>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</si>
  <si>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</si>
  <si>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</si>
  <si>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</si>
  <si>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</si>
  <si>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</si>
  <si>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</si>
  <si>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</si>
  <si>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</si>
  <si>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</si>
  <si>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</si>
  <si>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</si>
  <si>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</si>
  <si>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</si>
  <si>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</si>
  <si>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</si>
  <si>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</si>
  <si>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</si>
  <si>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</si>
  <si>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</si>
  <si>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</si>
  <si>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</si>
  <si>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</si>
  <si>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</si>
  <si>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</si>
  <si>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</si>
  <si>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</si>
  <si>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</si>
  <si>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</si>
  <si>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</si>
  <si>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</si>
  <si>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</si>
  <si>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</si>
  <si>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</si>
  <si>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</si>
  <si>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</si>
  <si>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</si>
  <si>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</si>
  <si>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</si>
  <si>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</si>
  <si>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</si>
  <si>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</si>
  <si>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</si>
  <si>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</si>
  <si>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</si>
  <si>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</si>
  <si>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</si>
  <si>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</si>
  <si>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</si>
  <si>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</si>
  <si>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愛媛県伊方町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</si>
  <si>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</si>
  <si>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</si>
  <si>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</si>
  <si>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</si>
  <si>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</si>
  <si>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</si>
  <si>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</si>
  <si>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</si>
  <si>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</si>
  <si>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</si>
  <si>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</si>
  <si>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</si>
  <si>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</si>
  <si>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</si>
  <si>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</si>
  <si>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</si>
  <si>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</si>
  <si>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</si>
  <si>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</si>
  <si>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</si>
  <si>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</si>
  <si>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</si>
  <si>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</si>
  <si>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</si>
  <si>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</si>
  <si>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</si>
  <si>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</si>
  <si>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</si>
  <si>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</si>
  <si>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</si>
  <si>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</si>
  <si>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</si>
  <si>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</si>
  <si>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</si>
  <si>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</si>
  <si>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</si>
  <si>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</si>
  <si>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</si>
  <si>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</si>
  <si>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</si>
  <si>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</si>
  <si>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</si>
  <si>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</si>
  <si>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</si>
  <si>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</si>
  <si>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</si>
  <si>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</si>
  <si>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</si>
  <si>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</si>
  <si>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</si>
  <si>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</si>
  <si>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</si>
  <si>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</si>
  <si>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</si>
  <si>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</si>
  <si>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</si>
  <si>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</si>
  <si>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</si>
  <si>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</si>
  <si>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</si>
  <si>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</si>
  <si>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</si>
  <si>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</si>
  <si>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</si>
  <si>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</si>
  <si>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</si>
  <si>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</si>
  <si>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</si>
  <si>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</si>
  <si>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</si>
  <si>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</si>
  <si>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</si>
  <si>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</si>
  <si>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</si>
  <si>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</si>
  <si>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</si>
  <si>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</si>
  <si>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</si>
  <si>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</si>
  <si>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</si>
  <si>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</si>
  <si>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</si>
  <si>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</si>
  <si>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</si>
  <si>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</si>
  <si>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</si>
  <si>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</si>
  <si>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</si>
  <si>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</si>
  <si>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</si>
  <si>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</si>
  <si>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</si>
  <si>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</si>
  <si>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</si>
  <si>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</si>
  <si>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</si>
  <si>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</si>
  <si>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</si>
  <si>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</si>
  <si>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</si>
  <si>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</si>
  <si>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</si>
  <si>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</si>
  <si>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</si>
  <si>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</si>
  <si>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</si>
  <si>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</si>
  <si>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</si>
  <si>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</si>
  <si>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</si>
  <si>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</si>
  <si>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</si>
  <si>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</si>
  <si>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</si>
  <si>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</si>
  <si>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</si>
  <si>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</si>
  <si>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</si>
  <si>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</si>
  <si>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</si>
  <si>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</si>
  <si>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</si>
  <si>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</si>
  <si>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</si>
  <si>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</si>
  <si>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</si>
  <si>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</si>
  <si>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</si>
  <si>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</si>
  <si>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その他</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</si>
  <si>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</si>
  <si>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</si>
  <si>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</si>
  <si>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</si>
  <si>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</si>
  <si>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</si>
  <si>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</si>
  <si>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</si>
  <si>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</si>
  <si>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</si>
  <si>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</si>
  <si>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</si>
  <si>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</si>
  <si>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</si>
  <si>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</si>
  <si>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</si>
  <si>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</si>
  <si>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</si>
  <si>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</si>
  <si>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</si>
  <si>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</si>
  <si>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</si>
  <si>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</si>
  <si>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</si>
  <si>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愛媛県伊方町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</si>
  <si>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</si>
  <si>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</si>
  <si>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</si>
  <si>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</si>
  <si>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</si>
  <si>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</si>
  <si>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</si>
  <si>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</si>
  <si>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</si>
  <si>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</si>
  <si>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</si>
  <si>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</si>
  <si>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</si>
  <si>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</si>
  <si>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</si>
  <si>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</si>
  <si>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</si>
  <si>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</si>
  <si>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</si>
  <si>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</si>
  <si>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</si>
  <si>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</si>
  <si>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</si>
  <si>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</si>
  <si>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</si>
  <si>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</si>
  <si>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</si>
  <si>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</si>
  <si>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</si>
  <si>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</si>
  <si>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</si>
  <si>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</si>
  <si>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</si>
  <si>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</si>
  <si>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</si>
  <si>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国民健康保険（直診）特別会計</t>
    <phoneticPr fontId="5"/>
  </si>
  <si>
    <t>後期高齢者医療保険特別会計</t>
    <phoneticPr fontId="5"/>
  </si>
  <si>
    <t>介護保険（保険）特別会計</t>
    <phoneticPr fontId="5"/>
  </si>
  <si>
    <t>介護保険（サービス）特別会計</t>
    <phoneticPr fontId="5"/>
  </si>
  <si>
    <t>水道事業会計</t>
    <phoneticPr fontId="5"/>
  </si>
  <si>
    <t>法適用企業</t>
    <phoneticPr fontId="5"/>
  </si>
  <si>
    <t>風力発電事業特別会計</t>
    <phoneticPr fontId="5"/>
  </si>
  <si>
    <t>法非適用企業</t>
    <phoneticPr fontId="5"/>
  </si>
  <si>
    <t>港湾整備事業特別会計</t>
    <phoneticPr fontId="5"/>
  </si>
  <si>
    <t>公共下水道事業特別会計</t>
    <phoneticPr fontId="5"/>
  </si>
  <si>
    <t>小規模下水道事業特別会計</t>
    <phoneticPr fontId="5"/>
  </si>
  <si>
    <t>特定地域生活排水処理事業特別会計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</si>
  <si>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</si>
  <si>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</si>
  <si>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</si>
  <si>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</si>
  <si>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</si>
  <si>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</si>
  <si>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</si>
  <si>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</si>
  <si>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</si>
  <si>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</si>
  <si>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</si>
  <si>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</si>
  <si>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</si>
  <si>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</si>
  <si>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</si>
  <si>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</si>
  <si>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</si>
  <si>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</si>
  <si>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</si>
  <si>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</si>
  <si>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</si>
  <si>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</si>
  <si>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</si>
  <si>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</si>
  <si>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</si>
  <si>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</si>
  <si>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</si>
  <si>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</si>
  <si>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</si>
  <si>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</si>
  <si>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</si>
  <si>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</si>
  <si>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</si>
  <si>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</si>
  <si>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</si>
  <si>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</si>
  <si>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</si>
  <si>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</si>
  <si>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</si>
  <si>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</si>
  <si>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</si>
  <si>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</si>
  <si>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</si>
  <si>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</si>
  <si>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</si>
  <si>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</si>
  <si>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</si>
  <si>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</si>
  <si>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</si>
  <si>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</si>
  <si>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</si>
  <si>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</si>
  <si>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</si>
  <si>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</si>
  <si>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</si>
  <si>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公共下水道事業特別会計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</si>
  <si>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</si>
  <si>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</si>
  <si>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小規模下水道事業特別会計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</si>
  <si>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</si>
  <si>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</si>
  <si>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</si>
  <si>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</si>
  <si>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</si>
  <si>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</si>
  <si>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</si>
  <si>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</si>
  <si>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</si>
  <si>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</si>
  <si>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</si>
  <si>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</si>
  <si>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</si>
  <si>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</si>
  <si>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</si>
  <si>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</si>
  <si>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</si>
  <si>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</si>
  <si>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</si>
  <si>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</si>
  <si>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</si>
  <si>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</si>
  <si>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</si>
  <si>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</si>
  <si>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</si>
  <si>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</si>
  <si>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</si>
  <si>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</si>
  <si>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</si>
  <si>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</si>
  <si>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</si>
  <si>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</si>
  <si>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</si>
  <si>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</si>
  <si>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</si>
  <si>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</si>
  <si>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</si>
  <si>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</si>
  <si>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</si>
  <si>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</si>
  <si>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</si>
  <si>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</si>
  <si>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</si>
  <si>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</si>
  <si>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</si>
  <si>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</si>
  <si>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</si>
  <si>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</si>
  <si>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</si>
  <si>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</si>
  <si>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</si>
  <si>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</si>
  <si>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</si>
  <si>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</si>
  <si>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</si>
  <si>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</si>
  <si>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</si>
  <si>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</si>
  <si>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</si>
  <si>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</si>
  <si>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</si>
  <si>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</si>
  <si>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</si>
  <si>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</si>
  <si>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</si>
  <si>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</si>
  <si>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</si>
  <si>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</si>
  <si>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</si>
  <si>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</si>
  <si>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</si>
  <si>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</si>
  <si>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</si>
  <si>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</si>
  <si>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</si>
  <si>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</si>
  <si>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</si>
  <si>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</si>
  <si>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</si>
  <si>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</si>
  <si>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</si>
  <si>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</si>
  <si>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</si>
  <si>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</si>
  <si>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</si>
  <si>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</si>
  <si>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</si>
  <si>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水道事業会計</t>
  </si>
  <si>
    <t>国民健康保険（事業）特別会計</t>
  </si>
  <si>
    <t>港湾整備事業特別会計</t>
  </si>
  <si>
    <t>介護保険（保険）特別会計</t>
  </si>
  <si>
    <t>風力発電事業特別会計</t>
  </si>
  <si>
    <t>学校給食特別会計</t>
  </si>
  <si>
    <t>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</si>
  <si>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</si>
  <si>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</si>
  <si>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</si>
  <si>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</si>
  <si>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</si>
  <si>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</si>
  <si>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</si>
  <si>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</si>
  <si>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振興基金</t>
    <rPh sb="0" eb="2">
      <t>シンコウ</t>
    </rPh>
    <rPh sb="2" eb="4">
      <t>キキン</t>
    </rPh>
    <phoneticPr fontId="5"/>
  </si>
  <si>
    <t>電源立地地域対策交付金公共用施設維持運営基金</t>
    <phoneticPr fontId="5"/>
  </si>
  <si>
    <t>災害対策基金</t>
    <phoneticPr fontId="5"/>
  </si>
  <si>
    <t>ふるさとづくり自治活動推進基金</t>
    <phoneticPr fontId="5"/>
  </si>
  <si>
    <t>電源立地地域対策交付金施設維持補修基金</t>
    <phoneticPr fontId="5"/>
  </si>
  <si>
    <t>-</t>
    <phoneticPr fontId="2"/>
  </si>
  <si>
    <t>愛媛県市町総合事務組合(退職手当事業分)</t>
  </si>
  <si>
    <t>愛媛県市町総合事務組合(消防補償事業分)</t>
    <rPh sb="12" eb="14">
      <t>ショウボウ</t>
    </rPh>
    <rPh sb="14" eb="16">
      <t>ホショウ</t>
    </rPh>
    <phoneticPr fontId="2"/>
  </si>
  <si>
    <t>愛媛県市町総合事務組合(交通災害事業分)</t>
    <rPh sb="12" eb="14">
      <t>コウツウ</t>
    </rPh>
    <rPh sb="14" eb="16">
      <t>サイガイ</t>
    </rPh>
    <rPh sb="16" eb="18">
      <t>ジギョウ</t>
    </rPh>
    <phoneticPr fontId="2"/>
  </si>
  <si>
    <t>愛媛県市町総合事務組合(自治会館事業分)</t>
    <rPh sb="12" eb="16">
      <t>ジチカイカン</t>
    </rPh>
    <rPh sb="16" eb="18">
      <t>ジギョウ</t>
    </rPh>
    <phoneticPr fontId="2"/>
  </si>
  <si>
    <t>愛媛県市町総合事務組合(議員公務災害業分)</t>
    <rPh sb="12" eb="14">
      <t>ギイン</t>
    </rPh>
    <rPh sb="14" eb="16">
      <t>コウム</t>
    </rPh>
    <rPh sb="16" eb="18">
      <t>サイガイ</t>
    </rPh>
    <rPh sb="18" eb="19">
      <t>ギョウ</t>
    </rPh>
    <rPh sb="19" eb="20">
      <t>ブン</t>
    </rPh>
    <phoneticPr fontId="2"/>
  </si>
  <si>
    <t>愛媛県市町総合事務組合(共通経費分)</t>
    <rPh sb="12" eb="14">
      <t>キョウツウ</t>
    </rPh>
    <rPh sb="14" eb="16">
      <t>ケイヒ</t>
    </rPh>
    <rPh sb="16" eb="17">
      <t>ブン</t>
    </rPh>
    <phoneticPr fontId="2"/>
  </si>
  <si>
    <t>八幡浜地区施設事務組合（一般会計）</t>
    <rPh sb="0" eb="3">
      <t>ヤワタハマ</t>
    </rPh>
    <rPh sb="3" eb="5">
      <t>チク</t>
    </rPh>
    <rPh sb="5" eb="7">
      <t>シセツ</t>
    </rPh>
    <rPh sb="7" eb="9">
      <t>ジム</t>
    </rPh>
    <rPh sb="9" eb="11">
      <t>クミアイ</t>
    </rPh>
    <rPh sb="12" eb="14">
      <t>イッパン</t>
    </rPh>
    <rPh sb="14" eb="16">
      <t>カイケイ</t>
    </rPh>
    <phoneticPr fontId="2"/>
  </si>
  <si>
    <t>八幡浜地区施設事務組合（消防事業特別会計）</t>
    <rPh sb="0" eb="3">
      <t>ヤワタハマ</t>
    </rPh>
    <rPh sb="3" eb="5">
      <t>チク</t>
    </rPh>
    <rPh sb="5" eb="7">
      <t>シセツ</t>
    </rPh>
    <rPh sb="7" eb="9">
      <t>ジム</t>
    </rPh>
    <rPh sb="9" eb="11">
      <t>クミアイ</t>
    </rPh>
    <rPh sb="12" eb="14">
      <t>ショウボウ</t>
    </rPh>
    <rPh sb="14" eb="16">
      <t>ジギョウ</t>
    </rPh>
    <rPh sb="16" eb="18">
      <t>トクベツ</t>
    </rPh>
    <rPh sb="18" eb="20">
      <t>カイケイ</t>
    </rPh>
    <phoneticPr fontId="2"/>
  </si>
  <si>
    <t>八幡浜地区施設事務組合（一次救急休日・夜間診療所事業特別会計）</t>
    <rPh sb="0" eb="3">
      <t>ヤワタハマ</t>
    </rPh>
    <rPh sb="3" eb="5">
      <t>チク</t>
    </rPh>
    <rPh sb="5" eb="7">
      <t>シセツ</t>
    </rPh>
    <rPh sb="7" eb="9">
      <t>ジム</t>
    </rPh>
    <rPh sb="9" eb="11">
      <t>クミアイ</t>
    </rPh>
    <rPh sb="12" eb="14">
      <t>イチジ</t>
    </rPh>
    <rPh sb="14" eb="16">
      <t>キュウキュウ</t>
    </rPh>
    <rPh sb="16" eb="18">
      <t>キュウジツ</t>
    </rPh>
    <rPh sb="19" eb="21">
      <t>ヤカン</t>
    </rPh>
    <rPh sb="21" eb="23">
      <t>シンリョウ</t>
    </rPh>
    <rPh sb="23" eb="24">
      <t>ジョ</t>
    </rPh>
    <rPh sb="24" eb="26">
      <t>ジギョウ</t>
    </rPh>
    <rPh sb="26" eb="28">
      <t>トクベツ</t>
    </rPh>
    <rPh sb="28" eb="30">
      <t>カイケイ</t>
    </rPh>
    <phoneticPr fontId="2"/>
  </si>
  <si>
    <t>八幡浜地区施設事務組合（し尿処理事業特別会計）</t>
    <rPh sb="0" eb="3">
      <t>ヤワタハマ</t>
    </rPh>
    <rPh sb="3" eb="5">
      <t>チク</t>
    </rPh>
    <rPh sb="5" eb="7">
      <t>シセツ</t>
    </rPh>
    <rPh sb="7" eb="9">
      <t>ジム</t>
    </rPh>
    <rPh sb="9" eb="11">
      <t>クミアイ</t>
    </rPh>
    <rPh sb="13" eb="14">
      <t>ニョウ</t>
    </rPh>
    <rPh sb="14" eb="16">
      <t>ショリ</t>
    </rPh>
    <rPh sb="16" eb="18">
      <t>ジギョウ</t>
    </rPh>
    <rPh sb="18" eb="20">
      <t>トクベツ</t>
    </rPh>
    <rPh sb="20" eb="22">
      <t>カイケイ</t>
    </rPh>
    <phoneticPr fontId="2"/>
  </si>
  <si>
    <t>八幡浜地区施設事務組合（特別養護老人ホーム事業特別会計）</t>
    <rPh sb="0" eb="3">
      <t>ヤワタハマ</t>
    </rPh>
    <rPh sb="3" eb="5">
      <t>チク</t>
    </rPh>
    <rPh sb="5" eb="7">
      <t>シセツ</t>
    </rPh>
    <rPh sb="7" eb="9">
      <t>ジム</t>
    </rPh>
    <rPh sb="9" eb="11">
      <t>クミアイ</t>
    </rPh>
    <rPh sb="12" eb="14">
      <t>トクベツ</t>
    </rPh>
    <rPh sb="14" eb="16">
      <t>ヨウゴ</t>
    </rPh>
    <rPh sb="16" eb="18">
      <t>ロウジン</t>
    </rPh>
    <rPh sb="21" eb="23">
      <t>ジギョウ</t>
    </rPh>
    <rPh sb="23" eb="25">
      <t>トクベツ</t>
    </rPh>
    <rPh sb="25" eb="27">
      <t>カイケイ</t>
    </rPh>
    <phoneticPr fontId="2"/>
  </si>
  <si>
    <t>八幡浜・大洲地区広域市町村圏組合（一般会計）</t>
  </si>
  <si>
    <t>八幡浜・大洲地区広域市町村圏組合（八幡浜・大洲地方拠点都市対策室特別会計）</t>
  </si>
  <si>
    <t>八幡浜・大洲地区広域市町村圏組合（八幡浜・大洲地区ふるさと市町村圏基金事業特別会計）</t>
  </si>
  <si>
    <t>八幡浜・大洲地区広域市町村圏組合（運動公園特別会計）</t>
  </si>
  <si>
    <t>愛媛地方税滞納整理機構</t>
  </si>
  <si>
    <t>愛媛県後期高齢者医療広域連合（一般会計）</t>
  </si>
  <si>
    <t>愛媛県後期高齢者医療広域連合（後期高齢者医療特別会計）</t>
  </si>
  <si>
    <t>南予水道企業団</t>
  </si>
  <si>
    <t>クリエイト伊方</t>
    <rPh sb="5" eb="7">
      <t>イカタ</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</si>
  <si>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</si>
  <si>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</si>
  <si>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</si>
  <si>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</si>
  <si>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</si>
  <si>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将来負担比率においては将来負担額を充当可能財源等が上回ったため、数字に表れず、実質公債費比率においても地方債の新規抑制や償還終了等の影響により、5.3％と類似団体平均を下回っており、今後も綿密な中長期財政計画を樹立し、当該年度の起債額を判断し、現在の水準以下に抑えるよう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</si>
  <si>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</si>
  <si>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</si>
  <si>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</si>
  <si>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おいては将来負担額を充当可能財源等が上回ったため数字に表れず、有形固定資産減価償却率においても56.0％と類似団体等と比較して低い水準にあり、今後も第二次伊方町総合計画及び公共施設等総合管理計画により、計画的に更新等を実施し、財政の健全化に努める。
　公共施設の管理については、必要性、対策の内容や時期を再検討し、必要性が認められる施設については、機能転換、用途変更や複合化、集約化を図るとともに、必要性が認められない施設については廃止・撤去を進め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</si>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</sst>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180" fontId="1" fillId="0" borderId="0" xfId="16" applyNumberFormat="1" applyFont="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0" fontId="34" fillId="0" borderId="0" xfId="16" applyFont="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B9E4-432C-AB90-F63BA3D54D9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210004</c:v>
                </c:pt>
                <c:pt idx="1">
                  <c:v>178298</c:v>
                </c:pt>
                <c:pt idx="2">
                  <c:v>117133</c:v>
                </c:pt>
                <c:pt idx="3">
                  <c:v>142602</c:v>
                </c:pt>
                <c:pt idx="4">
                  <c:v>229864</c:v>
                </c:pt>
              </c:numCache>
            </c:numRef>
          </c:val>
          <c:smooth val="0"/>
          <c:extLst>
            <c:ext xmlns:c16="http://schemas.microsoft.com/office/drawing/2014/chart" uri="{C3380CC4-5D6E-409C-BE32-E72D297353CC}">
              <c16:uniqueId val="{00000001-B9E4-432C-AB90-F63BA3D54D97}"/>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1.4</c:v>
                </c:pt>
                <c:pt idx="1">
                  <c:v>7.84</c:v>
                </c:pt>
                <c:pt idx="2">
                  <c:v>13.76</c:v>
                </c:pt>
                <c:pt idx="3">
                  <c:v>9.4700000000000006</c:v>
                </c:pt>
                <c:pt idx="4">
                  <c:v>13.83</c:v>
                </c:pt>
              </c:numCache>
            </c:numRef>
          </c:val>
          <c:extLst>
            <c:ext xmlns:c16="http://schemas.microsoft.com/office/drawing/2014/chart" uri="{C3380CC4-5D6E-409C-BE32-E72D297353CC}">
              <c16:uniqueId val="{00000000-A830-4779-AAC0-D037778F2E6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52.48</c:v>
                </c:pt>
                <c:pt idx="1">
                  <c:v>59.84</c:v>
                </c:pt>
                <c:pt idx="2">
                  <c:v>66.260000000000005</c:v>
                </c:pt>
                <c:pt idx="3">
                  <c:v>75.19</c:v>
                </c:pt>
                <c:pt idx="4">
                  <c:v>82.27</c:v>
                </c:pt>
              </c:numCache>
            </c:numRef>
          </c:val>
          <c:extLst>
            <c:ext xmlns:c16="http://schemas.microsoft.com/office/drawing/2014/chart" uri="{C3380CC4-5D6E-409C-BE32-E72D297353CC}">
              <c16:uniqueId val="{00000001-A830-4779-AAC0-D037778F2E6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2.27</c:v>
                </c:pt>
                <c:pt idx="1">
                  <c:v>11.49</c:v>
                </c:pt>
                <c:pt idx="2">
                  <c:v>9.77</c:v>
                </c:pt>
                <c:pt idx="3">
                  <c:v>2.5</c:v>
                </c:pt>
                <c:pt idx="4">
                  <c:v>13</c:v>
                </c:pt>
              </c:numCache>
            </c:numRef>
          </c:val>
          <c:smooth val="0"/>
          <c:extLst>
            <c:ext xmlns:c16="http://schemas.microsoft.com/office/drawing/2014/chart" uri="{C3380CC4-5D6E-409C-BE32-E72D297353CC}">
              <c16:uniqueId val="{00000002-A830-4779-AAC0-D037778F2E6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2C0-46D5-B086-B6D44DC1F83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2C0-46D5-B086-B6D44DC1F833}"/>
            </c:ext>
          </c:extLst>
        </c:ser>
        <c:ser>
          <c:idx val="2"/>
          <c:order val="2"/>
          <c:tx>
            <c:strRef>
              <c:f>データシート!$A$29</c:f>
              <c:strCache>
                <c:ptCount val="1"/>
                <c:pt idx="0">
                  <c:v>公共下水道事業特別会計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B2C0-46D5-B086-B6D44DC1F833}"/>
            </c:ext>
          </c:extLst>
        </c:ser>
        <c:ser>
          <c:idx val="3"/>
          <c:order val="3"/>
          <c:tx>
            <c:strRef>
              <c:f>データシート!$A$30</c:f>
              <c:strCache>
                <c:ptCount val="1"/>
                <c:pt idx="0">
                  <c:v>学校給食特別会計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B2C0-46D5-B086-B6D44DC1F833}"/>
            </c:ext>
          </c:extLst>
        </c:ser>
        <c:ser>
          <c:idx val="4"/>
          <c:order val="4"/>
          <c:tx>
            <c:strRef>
              <c:f>データシート!$A$31</c:f>
              <c:strCache>
                <c:ptCount val="1"/>
                <c:pt idx="0">
                  <c:v>風力発電事業特別会計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0.8</c:v>
                </c:pt>
                <c:pt idx="2">
                  <c:v>#N/A</c:v>
                </c:pt>
                <c:pt idx="3">
                  <c:v>0.62</c:v>
                </c:pt>
                <c:pt idx="4">
                  <c:v>#N/A</c:v>
                </c:pt>
                <c:pt idx="5">
                  <c:v>0.43</c:v>
                </c:pt>
                <c:pt idx="6">
                  <c:v>#N/A</c:v>
                </c:pt>
                <c:pt idx="7">
                  <c:v>0.38</c:v>
                </c:pt>
                <c:pt idx="8">
                  <c:v>#N/A</c:v>
                </c:pt>
                <c:pt idx="9">
                  <c:v>0.59</c:v>
                </c:pt>
              </c:numCache>
            </c:numRef>
          </c:val>
          <c:extLst>
            <c:ext xmlns:c16="http://schemas.microsoft.com/office/drawing/2014/chart" uri="{C3380CC4-5D6E-409C-BE32-E72D297353CC}">
              <c16:uniqueId val="{00000004-B2C0-46D5-B086-B6D44DC1F833}"/>
            </c:ext>
          </c:extLst>
        </c:ser>
        <c:ser>
          <c:idx val="5"/>
          <c:order val="5"/>
          <c:tx>
            <c:strRef>
              <c:f>データシート!$A$32</c:f>
              <c:strCache>
                <c:ptCount val="1"/>
                <c:pt idx="0">
                  <c:v>介護保険（保険）特別会計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0.44</c:v>
                </c:pt>
                <c:pt idx="2">
                  <c:v>#N/A</c:v>
                </c:pt>
                <c:pt idx="3">
                  <c:v>0.5</c:v>
                </c:pt>
                <c:pt idx="4">
                  <c:v>#N/A</c:v>
                </c:pt>
                <c:pt idx="5">
                  <c:v>0.68</c:v>
                </c:pt>
                <c:pt idx="6">
                  <c:v>#N/A</c:v>
                </c:pt>
                <c:pt idx="7">
                  <c:v>0.15</c:v>
                </c:pt>
                <c:pt idx="8">
                  <c:v>#N/A</c:v>
                </c:pt>
                <c:pt idx="9">
                  <c:v>0.83</c:v>
                </c:pt>
              </c:numCache>
            </c:numRef>
          </c:val>
          <c:extLst>
            <c:ext xmlns:c16="http://schemas.microsoft.com/office/drawing/2014/chart" uri="{C3380CC4-5D6E-409C-BE32-E72D297353CC}">
              <c16:uniqueId val="{00000005-B2C0-46D5-B086-B6D44DC1F833}"/>
            </c:ext>
          </c:extLst>
        </c:ser>
        <c:ser>
          <c:idx val="6"/>
          <c:order val="6"/>
          <c:tx>
            <c:strRef>
              <c:f>データシート!$A$33</c:f>
              <c:strCache>
                <c:ptCount val="1"/>
                <c:pt idx="0">
                  <c:v>港湾整備事業特別会計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0.69</c:v>
                </c:pt>
                <c:pt idx="2">
                  <c:v>#N/A</c:v>
                </c:pt>
                <c:pt idx="3">
                  <c:v>0.94</c:v>
                </c:pt>
                <c:pt idx="4">
                  <c:v>#N/A</c:v>
                </c:pt>
                <c:pt idx="5">
                  <c:v>1.22</c:v>
                </c:pt>
                <c:pt idx="6">
                  <c:v>#N/A</c:v>
                </c:pt>
                <c:pt idx="7">
                  <c:v>1.53</c:v>
                </c:pt>
                <c:pt idx="8">
                  <c:v>#N/A</c:v>
                </c:pt>
                <c:pt idx="9">
                  <c:v>1.01</c:v>
                </c:pt>
              </c:numCache>
            </c:numRef>
          </c:val>
          <c:extLst>
            <c:ext xmlns:c16="http://schemas.microsoft.com/office/drawing/2014/chart" uri="{C3380CC4-5D6E-409C-BE32-E72D297353CC}">
              <c16:uniqueId val="{00000006-B2C0-46D5-B086-B6D44DC1F833}"/>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0.59</c:v>
                </c:pt>
                <c:pt idx="2">
                  <c:v>#N/A</c:v>
                </c:pt>
                <c:pt idx="3">
                  <c:v>0.71</c:v>
                </c:pt>
                <c:pt idx="4">
                  <c:v>#N/A</c:v>
                </c:pt>
                <c:pt idx="5">
                  <c:v>0.78</c:v>
                </c:pt>
                <c:pt idx="6">
                  <c:v>#N/A</c:v>
                </c:pt>
                <c:pt idx="7">
                  <c:v>0.98</c:v>
                </c:pt>
                <c:pt idx="8">
                  <c:v>#N/A</c:v>
                </c:pt>
                <c:pt idx="9">
                  <c:v>1.47</c:v>
                </c:pt>
              </c:numCache>
            </c:numRef>
          </c:val>
          <c:extLst>
            <c:ext xmlns:c16="http://schemas.microsoft.com/office/drawing/2014/chart" uri="{C3380CC4-5D6E-409C-BE32-E72D297353CC}">
              <c16:uniqueId val="{00000007-B2C0-46D5-B086-B6D44DC1F833}"/>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1.81</c:v>
                </c:pt>
                <c:pt idx="2">
                  <c:v>#N/A</c:v>
                </c:pt>
                <c:pt idx="3">
                  <c:v>2.17</c:v>
                </c:pt>
                <c:pt idx="4">
                  <c:v>#N/A</c:v>
                </c:pt>
                <c:pt idx="5">
                  <c:v>2.92</c:v>
                </c:pt>
                <c:pt idx="6">
                  <c:v>#N/A</c:v>
                </c:pt>
                <c:pt idx="7">
                  <c:v>3.31</c:v>
                </c:pt>
                <c:pt idx="8">
                  <c:v>#N/A</c:v>
                </c:pt>
                <c:pt idx="9">
                  <c:v>3.83</c:v>
                </c:pt>
              </c:numCache>
            </c:numRef>
          </c:val>
          <c:extLst>
            <c:ext xmlns:c16="http://schemas.microsoft.com/office/drawing/2014/chart" uri="{C3380CC4-5D6E-409C-BE32-E72D297353CC}">
              <c16:uniqueId val="{00000008-B2C0-46D5-B086-B6D44DC1F83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1.39</c:v>
                </c:pt>
                <c:pt idx="2">
                  <c:v>#N/A</c:v>
                </c:pt>
                <c:pt idx="3">
                  <c:v>7.83</c:v>
                </c:pt>
                <c:pt idx="4">
                  <c:v>#N/A</c:v>
                </c:pt>
                <c:pt idx="5">
                  <c:v>13.75</c:v>
                </c:pt>
                <c:pt idx="6">
                  <c:v>#N/A</c:v>
                </c:pt>
                <c:pt idx="7">
                  <c:v>9.4600000000000009</c:v>
                </c:pt>
                <c:pt idx="8">
                  <c:v>#N/A</c:v>
                </c:pt>
                <c:pt idx="9">
                  <c:v>13.83</c:v>
                </c:pt>
              </c:numCache>
            </c:numRef>
          </c:val>
          <c:extLst>
            <c:ext xmlns:c16="http://schemas.microsoft.com/office/drawing/2014/chart" uri="{C3380CC4-5D6E-409C-BE32-E72D297353CC}">
              <c16:uniqueId val="{00000009-B2C0-46D5-B086-B6D44DC1F833}"/>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1067</c:v>
                </c:pt>
                <c:pt idx="5">
                  <c:v>1012</c:v>
                </c:pt>
                <c:pt idx="8">
                  <c:v>976</c:v>
                </c:pt>
                <c:pt idx="11">
                  <c:v>925</c:v>
                </c:pt>
                <c:pt idx="14">
                  <c:v>891</c:v>
                </c:pt>
              </c:numCache>
            </c:numRef>
          </c:val>
          <c:extLst>
            <c:ext xmlns:c16="http://schemas.microsoft.com/office/drawing/2014/chart" uri="{C3380CC4-5D6E-409C-BE32-E72D297353CC}">
              <c16:uniqueId val="{00000000-8295-47C5-9264-BE7199AA5C33}"/>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295-47C5-9264-BE7199AA5C33}"/>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19</c:v>
                </c:pt>
                <c:pt idx="3">
                  <c:v>19</c:v>
                </c:pt>
                <c:pt idx="6">
                  <c:v>11</c:v>
                </c:pt>
                <c:pt idx="9">
                  <c:v>6</c:v>
                </c:pt>
                <c:pt idx="12">
                  <c:v>5</c:v>
                </c:pt>
              </c:numCache>
            </c:numRef>
          </c:val>
          <c:extLst>
            <c:ext xmlns:c16="http://schemas.microsoft.com/office/drawing/2014/chart" uri="{C3380CC4-5D6E-409C-BE32-E72D297353CC}">
              <c16:uniqueId val="{00000002-8295-47C5-9264-BE7199AA5C33}"/>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8295-47C5-9264-BE7199AA5C33}"/>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210</c:v>
                </c:pt>
                <c:pt idx="3">
                  <c:v>212</c:v>
                </c:pt>
                <c:pt idx="6">
                  <c:v>209</c:v>
                </c:pt>
                <c:pt idx="9">
                  <c:v>204</c:v>
                </c:pt>
                <c:pt idx="12">
                  <c:v>192</c:v>
                </c:pt>
              </c:numCache>
            </c:numRef>
          </c:val>
          <c:extLst>
            <c:ext xmlns:c16="http://schemas.microsoft.com/office/drawing/2014/chart" uri="{C3380CC4-5D6E-409C-BE32-E72D297353CC}">
              <c16:uniqueId val="{00000004-8295-47C5-9264-BE7199AA5C33}"/>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295-47C5-9264-BE7199AA5C33}"/>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295-47C5-9264-BE7199AA5C33}"/>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1113</c:v>
                </c:pt>
                <c:pt idx="3">
                  <c:v>1044</c:v>
                </c:pt>
                <c:pt idx="6">
                  <c:v>1003</c:v>
                </c:pt>
                <c:pt idx="9">
                  <c:v>948</c:v>
                </c:pt>
                <c:pt idx="12">
                  <c:v>922</c:v>
                </c:pt>
              </c:numCache>
            </c:numRef>
          </c:val>
          <c:extLst>
            <c:ext xmlns:c16="http://schemas.microsoft.com/office/drawing/2014/chart" uri="{C3380CC4-5D6E-409C-BE32-E72D297353CC}">
              <c16:uniqueId val="{00000007-8295-47C5-9264-BE7199AA5C33}"/>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276</c:v>
                </c:pt>
                <c:pt idx="2">
                  <c:v>#N/A</c:v>
                </c:pt>
                <c:pt idx="3">
                  <c:v>#N/A</c:v>
                </c:pt>
                <c:pt idx="4">
                  <c:v>264</c:v>
                </c:pt>
                <c:pt idx="5">
                  <c:v>#N/A</c:v>
                </c:pt>
                <c:pt idx="6">
                  <c:v>#N/A</c:v>
                </c:pt>
                <c:pt idx="7">
                  <c:v>248</c:v>
                </c:pt>
                <c:pt idx="8">
                  <c:v>#N/A</c:v>
                </c:pt>
                <c:pt idx="9">
                  <c:v>#N/A</c:v>
                </c:pt>
                <c:pt idx="10">
                  <c:v>234</c:v>
                </c:pt>
                <c:pt idx="11">
                  <c:v>#N/A</c:v>
                </c:pt>
                <c:pt idx="12">
                  <c:v>#N/A</c:v>
                </c:pt>
                <c:pt idx="13">
                  <c:v>229</c:v>
                </c:pt>
                <c:pt idx="14">
                  <c:v>#N/A</c:v>
                </c:pt>
              </c:numCache>
            </c:numRef>
          </c:val>
          <c:smooth val="0"/>
          <c:extLst>
            <c:ext xmlns:c16="http://schemas.microsoft.com/office/drawing/2014/chart" uri="{C3380CC4-5D6E-409C-BE32-E72D297353CC}">
              <c16:uniqueId val="{00000008-8295-47C5-9264-BE7199AA5C33}"/>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9670</c:v>
                </c:pt>
                <c:pt idx="5">
                  <c:v>9513</c:v>
                </c:pt>
                <c:pt idx="8">
                  <c:v>8972</c:v>
                </c:pt>
                <c:pt idx="11">
                  <c:v>8364</c:v>
                </c:pt>
                <c:pt idx="14">
                  <c:v>7883</c:v>
                </c:pt>
              </c:numCache>
            </c:numRef>
          </c:val>
          <c:extLst>
            <c:ext xmlns:c16="http://schemas.microsoft.com/office/drawing/2014/chart" uri="{C3380CC4-5D6E-409C-BE32-E72D297353CC}">
              <c16:uniqueId val="{00000000-3B86-44D3-B7FE-66E37A7E78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234</c:v>
                </c:pt>
                <c:pt idx="5">
                  <c:v>204</c:v>
                </c:pt>
                <c:pt idx="8">
                  <c:v>179</c:v>
                </c:pt>
                <c:pt idx="11">
                  <c:v>155</c:v>
                </c:pt>
                <c:pt idx="14">
                  <c:v>138</c:v>
                </c:pt>
              </c:numCache>
            </c:numRef>
          </c:val>
          <c:extLst>
            <c:ext xmlns:c16="http://schemas.microsoft.com/office/drawing/2014/chart" uri="{C3380CC4-5D6E-409C-BE32-E72D297353CC}">
              <c16:uniqueId val="{00000001-3B86-44D3-B7FE-66E37A7E78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9133</c:v>
                </c:pt>
                <c:pt idx="5">
                  <c:v>9434</c:v>
                </c:pt>
                <c:pt idx="8">
                  <c:v>9646</c:v>
                </c:pt>
                <c:pt idx="11">
                  <c:v>10085</c:v>
                </c:pt>
                <c:pt idx="14">
                  <c:v>10594</c:v>
                </c:pt>
              </c:numCache>
            </c:numRef>
          </c:val>
          <c:extLst>
            <c:ext xmlns:c16="http://schemas.microsoft.com/office/drawing/2014/chart" uri="{C3380CC4-5D6E-409C-BE32-E72D297353CC}">
              <c16:uniqueId val="{00000002-3B86-44D3-B7FE-66E37A7E78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3B86-44D3-B7FE-66E37A7E78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3B86-44D3-B7FE-66E37A7E78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3B86-44D3-B7FE-66E37A7E78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1478</c:v>
                </c:pt>
                <c:pt idx="3">
                  <c:v>1248</c:v>
                </c:pt>
                <c:pt idx="6">
                  <c:v>1130</c:v>
                </c:pt>
                <c:pt idx="9">
                  <c:v>952</c:v>
                </c:pt>
                <c:pt idx="12">
                  <c:v>936</c:v>
                </c:pt>
              </c:numCache>
            </c:numRef>
          </c:val>
          <c:extLst>
            <c:ext xmlns:c16="http://schemas.microsoft.com/office/drawing/2014/chart" uri="{C3380CC4-5D6E-409C-BE32-E72D297353CC}">
              <c16:uniqueId val="{00000006-3B86-44D3-B7FE-66E37A7E78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41</c:v>
                </c:pt>
                <c:pt idx="3">
                  <c:v>32</c:v>
                </c:pt>
                <c:pt idx="6">
                  <c:v>45</c:v>
                </c:pt>
                <c:pt idx="9">
                  <c:v>90</c:v>
                </c:pt>
                <c:pt idx="12">
                  <c:v>207</c:v>
                </c:pt>
              </c:numCache>
            </c:numRef>
          </c:val>
          <c:extLst>
            <c:ext xmlns:c16="http://schemas.microsoft.com/office/drawing/2014/chart" uri="{C3380CC4-5D6E-409C-BE32-E72D297353CC}">
              <c16:uniqueId val="{00000007-3B86-44D3-B7FE-66E37A7E78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2624</c:v>
                </c:pt>
                <c:pt idx="3">
                  <c:v>2581</c:v>
                </c:pt>
                <c:pt idx="6">
                  <c:v>2540</c:v>
                </c:pt>
                <c:pt idx="9">
                  <c:v>2362</c:v>
                </c:pt>
                <c:pt idx="12">
                  <c:v>2232</c:v>
                </c:pt>
              </c:numCache>
            </c:numRef>
          </c:val>
          <c:extLst>
            <c:ext xmlns:c16="http://schemas.microsoft.com/office/drawing/2014/chart" uri="{C3380CC4-5D6E-409C-BE32-E72D297353CC}">
              <c16:uniqueId val="{00000008-3B86-44D3-B7FE-66E37A7E78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184</c:v>
                </c:pt>
                <c:pt idx="3">
                  <c:v>132</c:v>
                </c:pt>
                <c:pt idx="6">
                  <c:v>91</c:v>
                </c:pt>
                <c:pt idx="9">
                  <c:v>72</c:v>
                </c:pt>
                <c:pt idx="12">
                  <c:v>136</c:v>
                </c:pt>
              </c:numCache>
            </c:numRef>
          </c:val>
          <c:extLst>
            <c:ext xmlns:c16="http://schemas.microsoft.com/office/drawing/2014/chart" uri="{C3380CC4-5D6E-409C-BE32-E72D297353CC}">
              <c16:uniqueId val="{00000009-3B86-44D3-B7FE-66E37A7E78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10595</c:v>
                </c:pt>
                <c:pt idx="3">
                  <c:v>10652</c:v>
                </c:pt>
                <c:pt idx="6">
                  <c:v>10099</c:v>
                </c:pt>
                <c:pt idx="9">
                  <c:v>9506</c:v>
                </c:pt>
                <c:pt idx="12">
                  <c:v>9005</c:v>
                </c:pt>
              </c:numCache>
            </c:numRef>
          </c:val>
          <c:extLst>
            <c:ext xmlns:c16="http://schemas.microsoft.com/office/drawing/2014/chart" uri="{C3380CC4-5D6E-409C-BE32-E72D297353CC}">
              <c16:uniqueId val="{0000000A-3B86-44D3-B7FE-66E37A7E78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3B86-44D3-B7FE-66E37A7E78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3596</c:v>
                </c:pt>
                <c:pt idx="1">
                  <c:v>3975</c:v>
                </c:pt>
                <c:pt idx="2">
                  <c:v>4431</c:v>
                </c:pt>
              </c:numCache>
            </c:numRef>
          </c:val>
          <c:extLst>
            <c:ext xmlns:c16="http://schemas.microsoft.com/office/drawing/2014/chart" uri="{C3380CC4-5D6E-409C-BE32-E72D297353CC}">
              <c16:uniqueId val="{00000000-EC8E-4E7E-A739-9FE27DDEBFCB}"/>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818</c:v>
                </c:pt>
                <c:pt idx="1">
                  <c:v>859</c:v>
                </c:pt>
                <c:pt idx="2">
                  <c:v>900</c:v>
                </c:pt>
              </c:numCache>
            </c:numRef>
          </c:val>
          <c:extLst>
            <c:ext xmlns:c16="http://schemas.microsoft.com/office/drawing/2014/chart" uri="{C3380CC4-5D6E-409C-BE32-E72D297353CC}">
              <c16:uniqueId val="{00000001-EC8E-4E7E-A739-9FE27DDEBFCB}"/>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8106</c:v>
                </c:pt>
                <c:pt idx="1">
                  <c:v>8002</c:v>
                </c:pt>
                <c:pt idx="2">
                  <c:v>7772</c:v>
                </c:pt>
              </c:numCache>
            </c:numRef>
          </c:val>
          <c:extLst>
            <c:ext xmlns:c16="http://schemas.microsoft.com/office/drawing/2014/chart" uri="{C3380CC4-5D6E-409C-BE32-E72D297353CC}">
              <c16:uniqueId val="{00000002-EC8E-4E7E-A739-9FE27DDEBFCB}"/>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{1365F6DB-3B12-451D-99D1-F851D16ADD6D}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978-4CB6-B20E-6E93D470193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{A9F155A9-EBD3-4883-A6F1-A511068560D6}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978-4CB6-B20E-6E93D470193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{8970BC9F-1BAF-4BF4-990E-12B5F89CC04C}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978-4CB6-B20E-6E93D470193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{237A6083-9B33-46E4-AF65-DAA3701F7A10}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978-4CB6-B20E-6E93D470193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{076D3CE1-8963-4406-96E7-F5989FDA072E}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978-4CB6-B20E-6E93D470193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{07641542-9274-4DDF-B07A-6389386C6587}</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978-4CB6-B20E-6E93D470193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{6FCC6166-86ED-4F2A-861B-F85728BF2005}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978-4CB6-B20E-6E93D470193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{70A721D4-08A7-4123-9F1C-8DFDB6D731DF}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978-4CB6-B20E-6E93D470193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{9C981C5B-F610-4BEA-851E-C2FB8697A954}</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978-4CB6-B20E-6E93D470193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51.7</c:v>
                </c:pt>
                <c:pt idx="8">
                  <c:v>52.6</c:v>
                </c:pt>
                <c:pt idx="16">
                  <c:v>54.1</c:v>
                </c:pt>
                <c:pt idx="24">
                  <c:v>55.5</c:v>
                </c:pt>
                <c:pt idx="32">
                  <c:v>56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978-4CB6-B20E-6E93D470193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{91D3D3AB-62BE-4D61-9204-A2FA1D227517}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978-4CB6-B20E-6E93D4701932}"/>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{D17CAE27-94E2-467F-B106-258F4128032B}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978-4CB6-B20E-6E93D470193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{11B063E8-D216-4C9C-8B34-152770CA150A}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978-4CB6-B20E-6E93D470193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{2E808776-CB22-45E2-A905-BD4FE9C2D2A1}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978-4CB6-B20E-6E93D470193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{56FECB21-7610-4D4B-90F0-AB5E8584C9EE}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978-4CB6-B20E-6E93D4701932}"/>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{E1D6CCFB-EC9B-41F7-9CB6-2E79C87A564E}</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978-4CB6-B20E-6E93D4701932}"/>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{5DD2D06A-2BC4-4728-8663-FDF893E45AEE}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978-4CB6-B20E-6E93D4701932}"/>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{18880059-0767-4790-B671-822BC1B71E5F}</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978-4CB6-B20E-6E93D4701932}"/>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{34D489D5-5D51-4C07-A350-7D4A49A08937}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978-4CB6-B20E-6E93D470193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978-4CB6-B20E-6E93D4701932}"/>
            </c:ext>
          </c:extLst>
        </c:ser>
        <c:dLbls>
          <c:showLegendKey val="0"/>
          <c:showVal val="1"/>
          <c:showCatName val="0"/>
          <c:showSerName val="0"/>
          <c:showPercent val="0"/>
          <c:showBubbleSize val="0"/>
        </c:dLbls>
        <c:axId val="46179840"/>
        <c:axId val="46181760"/>
      </c:scatterChart>
      <c:valAx>
        <c:axId val="46179840"/>
        <c:scaling>
          <c:orientation val="maxMin"/>
          <c:max val="65"/>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{860B535D-3488-45AA-8A17-0E4772B635A5}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A39-4F01-BD83-08856A1F63D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{AE3E5F9E-55C2-4501-BEFA-C4684491B0C8}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39-4F01-BD83-08856A1F63D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{7A8E2598-DA3E-4E58-B1D6-CA84D0A63566}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39-4F01-BD83-08856A1F63D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{4131D26B-2E2B-455C-9679-95D2D446BDDD}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39-4F01-BD83-08856A1F63D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{B59A82B0-8042-45A3-A23C-EDD185C644A0}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39-4F01-BD83-08856A1F63D3}"/>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{26E05869-2FF3-4069-9B16-DE0CAEBEE4D6}</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A39-4F01-BD83-08856A1F63D3}"/>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{BD05BB5F-16D0-460F-BF77-0DD87FDCBC02}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A39-4F01-BD83-08856A1F63D3}"/>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{BA729432-907A-4CCC-BC6F-61EEA6B5F16B}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A39-4F01-BD83-08856A1F63D3}"/>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{FE06DEFD-7758-4C61-A546-A18CC11A0160}</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A39-4F01-BD83-08856A1F63D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5.5</c:v>
                </c:pt>
                <c:pt idx="16">
                  <c:v>5.6</c:v>
                </c:pt>
                <c:pt idx="24">
                  <c:v>5.4</c:v>
                </c:pt>
                <c:pt idx="32">
                  <c:v>5.3</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A39-4F01-BD83-08856A1F63D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{144FEC09-6456-40F4-A65C-08AB29556C80}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A39-4F01-BD83-08856A1F63D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{21E3FF79-AE5B-4A32-98F7-C8CA09DFAB5E}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39-4F01-BD83-08856A1F63D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{5AFC57F4-1872-4E92-926A-B8DBD2427392}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39-4F01-BD83-08856A1F63D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{6BF4D30C-CA86-41B6-A375-64AF12BE4EB9}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39-4F01-BD83-08856A1F63D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{EA93D5CB-A53F-4E3B-9CB8-8F49520C86E4}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39-4F01-BD83-08856A1F63D3}"/>
                </c:ext>
              </c:extLst>
            </c:dLbl>
            <c:dLbl>
              <c:idx val="8"/>
              <c:layout>
                <c:manualLayout>
                  <c:x val="-1.8235628084249993E-2"/>
                  <c:y val="-6.241664708779395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{41548898-1CBB-467C-B1D2-172A0B448167}</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A39-4F01-BD83-08856A1F63D3}"/>
                </c:ext>
              </c:extLst>
            </c:dLbl>
            <c:dLbl>
              <c:idx val="16"/>
              <c:layout>
                <c:manualLayout>
                  <c:x val="-4.5096530706953818E-2"/>
                  <c:y val="-8.13373728600520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{54867A1C-5A7D-4A1A-B1B0-54C7ECFB3970}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A39-4F01-BD83-08856A1F63D3}"/>
                </c:ext>
              </c:extLst>
            </c:dLbl>
            <c:dLbl>
              <c:idx val="24"/>
              <c:layout>
                <c:manualLayout>
                  <c:x val="-1.8171803637232468E-2"/>
                  <c:y val="-4.3495921315535875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{1F1F6A3A-855F-4525-919E-671B98965D68}</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A39-4F01-BD83-08856A1F63D3}"/>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{A18E1EF5-A1CD-4A2D-AE0B-F8C46760D254}</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A39-4F01-BD83-08856A1F63D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4A39-4F01-BD83-08856A1F63D3}"/>
            </c:ext>
          </c:extLst>
        </c:ser>
        <c:dLbls>
          <c:showLegendKey val="0"/>
          <c:showVal val="1"/>
          <c:showCatName val="0"/>
          <c:showSerName val="0"/>
          <c:showPercent val="0"/>
          <c:showBubbleSize val="0"/>
        </c:dLbls>
        <c:axId val="84219776"/>
        <c:axId val="84234240"/>
      </c:scatterChart>
      <c:valAx>
        <c:axId val="84219776"/>
        <c:scaling>
          <c:orientation val="maxMin"/>
          <c:max val="9"/>
          <c:min val="8.300000000000000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元利償還金は新規地方債抑制により減少傾向にある。</a:t>
          </a:r>
        </a:p>
        <a:p>
          <a:r>
            <a:rPr kumimoji="1" lang="ja-JP" altLang="en-US" sz="1400">
              <a:latin typeface="ＭＳ ゴシック" pitchFamily="49" charset="-128"/>
              <a:ea typeface="ＭＳ ゴシック" pitchFamily="49" charset="-128"/>
            </a:rPr>
            <a:t>　綿密な中長期財政計画を樹立し、今後も当該年度の起債額を判断し、現在の水準以下に抑えるよう努める。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満期一括償還地方債の償還の財源のための積立はない。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地方債の新規抑制に努めたため地方債現在高は減少している。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一方、充当可能財源等については、財政調整基金及び減債基金の積み立てにより充当可能基金を確保している。</a:t>
          </a:r>
        </a:p>
        <a:p>
          <a:r>
            <a:rPr kumimoji="1" lang="ja-JP" altLang="en-US" sz="1400">
              <a:latin typeface="ＭＳ ゴシック" pitchFamily="49" charset="-128"/>
              <a:ea typeface="ＭＳ ゴシック" pitchFamily="49" charset="-128"/>
            </a:rPr>
            <a:t>　将来負担額が減少し引き続きマイナスとなっている。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愛媛県伊方町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令和元年度末残高と比較して、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百万円の増加となっている。主な要因としては、財政調整基金に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百万円、道路新設改良工事基金に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百万円を積み立てた一方、公共施設の維持管理経費に充てるため、電源立地地域対策交付金公共用施設維持運営基金を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百万円取崩したことがあげられる。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大規模事業の財源として基金の組み替えや、想定外の自然災害等に備えるため、災害対策基金への積み立て等、将来的な財政状況を見極めながら適切な基金運営を実施していく。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町合併前の旧伊方地域の農林水産業の振興に資する事業、商工業の振興に資する事業、町道、農道、漁港及び港湾等の社会資本の整備に資　する事業、各種地元負担金の軽減に資する事業に充てられる。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・電源立地地域対策交付金公共用施設維持運営基金については、毎年、保育所等の公共施設における人件費、光熱水費に充てられる。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・災害対策基金は地震、風水害その他の自然災害又は人為的災害から町民の生命と財産を守るべく、町内における甚大な災害の被災者を支援する経費及　び復旧復興に要する経費に充てるられる。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・電源立地地域対策交付金公共用施設維持運営基金については、交付金を原資とした積み立てが終了しており、公共施設に係る人件費、物件費への経費充　当のための取り崩しによる減額。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・振興基金については、平成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年度から下水道料金の見直しにより、大幅な増額を避けるため、当該基金をその財源の一部として、毎年取崩しを行ってい　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・電源立地地域対策交付金を原資とする基金については、その使途内容に注意しながら、計画的な処分をしていく。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近年、財政調整基金の取崩しはなく、実質収支額は増加傾向にあることから、積立額の増加に繋がっている。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中長期財政見通しでは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4,800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百万円程度まで増加の見込みである。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減債基金を活用した公営企業への貸付金を公営企業会計から返済を行っており、その返済額分を基金に積み立てを行っている。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公営企業会計の償還が令和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年度末で終了することから、令和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年度からは利息分のみの積み立てとなる見込みである。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00000000-0008-0000-0000-000014000000}"/>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00000000-0008-0000-0000-000018000000}"/>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0000000-0008-0000-0000-000019000000}"/>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0000000-0008-0000-0000-00001A000000}"/>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00000000-0008-0000-0000-00001B000000}"/>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0000000-0008-0000-0000-00001C00000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0000000-0008-0000-0000-00001D000000}"/>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00000000-0008-0000-0000-00001E000000}"/>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00000000-0008-0000-0000-00001F00000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0000000-0008-0000-0000-000020000000}"/>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00000000-0008-0000-0000-000021000000}"/>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0000000-0008-0000-0000-00002200000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00000000-0008-0000-0000-000023000000}"/>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00000000-0008-0000-0000-0000240000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0000000-0008-0000-0000-000025000000}"/>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00000000-0008-0000-0000-000026000000}"/>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00000000-0008-0000-0000-000027000000}"/>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00000000-0008-0000-0000-000028000000}"/>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00000000-0008-0000-0000-000029000000}"/>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0000000-0008-0000-0000-00002A0000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00000000-0008-0000-0000-00002B000000}"/>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4" name="テキスト ボックス 43">
          <a:extLst>
            <a:ext uri="{FF2B5EF4-FFF2-40B4-BE49-F238E27FC236}">
              <a16:creationId xmlns:a16="http://schemas.microsoft.com/office/drawing/2014/main" id="{00000000-0008-0000-0000-00002C000000}"/>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a:extLst>
            <a:ext uri="{FF2B5EF4-FFF2-40B4-BE49-F238E27FC236}">
              <a16:creationId xmlns:a16="http://schemas.microsoft.com/office/drawing/2014/main" id="{00000000-0008-0000-0000-00002D000000}"/>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00000000-0008-0000-0000-000030000000}"/>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000000-0008-0000-0000-000031000000}"/>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00000000-0008-0000-0000-000032000000}"/>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00000000-0008-0000-0000-000033000000}"/>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0000000-0008-0000-0000-000034000000}"/>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00000000-0008-0000-0000-000035000000}"/>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00000000-0008-0000-0000-000036000000}"/>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000000-0008-0000-0000-000037000000}"/>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00000000-0008-0000-0000-000038000000}"/>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00000000-0008-0000-0000-000039000000}"/>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00000000-0008-0000-0000-00003A000000}"/>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56.0</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るが、今後の施設老朽化を見据え、第二次伊方町総合計画及び公共施設等総合管理計画により、対策の優先度を考慮した予算編成を行い、計画的に更新等を実施し、財政の健全化に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9086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814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476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383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50450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9512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00000000-0008-0000-0000-000044000000}"/>
            </a:ext>
          </a:extLst>
        </xdr:cNvPr>
        <xdr:cNvCxnSpPr/>
      </xdr:nvCxnSpPr>
      <xdr:spPr>
        <a:xfrm>
          <a:off x="1270000" y="46132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00000000-0008-0000-0000-000045000000}"/>
            </a:ext>
          </a:extLst>
        </xdr:cNvPr>
        <xdr:cNvSpPr txBox="1"/>
      </xdr:nvSpPr>
      <xdr:spPr>
        <a:xfrm>
          <a:off x="847106" y="45194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00000000-0008-0000-0000-000046000000}"/>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71" name="テキスト ボックス 70">
          <a:extLst>
            <a:ext uri="{FF2B5EF4-FFF2-40B4-BE49-F238E27FC236}">
              <a16:creationId xmlns:a16="http://schemas.microsoft.com/office/drawing/2014/main" id="{00000000-0008-0000-0000-000047000000}"/>
            </a:ext>
          </a:extLst>
        </xdr:cNvPr>
        <xdr:cNvSpPr txBox="1"/>
      </xdr:nvSpPr>
      <xdr:spPr>
        <a:xfrm>
          <a:off x="898403" y="40876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00000000-0008-0000-0000-000048000000}"/>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flipV="1">
          <a:off x="4760595" y="4725543"/>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74" name="有形固定資産減価償却率最小値テキスト">
          <a:extLst>
            <a:ext uri="{FF2B5EF4-FFF2-40B4-BE49-F238E27FC236}">
              <a16:creationId xmlns:a16="http://schemas.microsoft.com/office/drawing/2014/main" id="{00000000-0008-0000-0000-00004A000000}"/>
            </a:ext>
          </a:extLst>
        </xdr:cNvPr>
        <xdr:cNvSpPr txBox="1"/>
      </xdr:nvSpPr>
      <xdr:spPr>
        <a:xfrm>
          <a:off x="4813300" y="5996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75" name="直線コネクタ 74">
          <a:extLst>
            <a:ext uri="{FF2B5EF4-FFF2-40B4-BE49-F238E27FC236}">
              <a16:creationId xmlns:a16="http://schemas.microsoft.com/office/drawing/2014/main" id="{00000000-0008-0000-0000-00004B000000}"/>
            </a:ext>
          </a:extLst>
        </xdr:cNvPr>
        <xdr:cNvCxnSpPr/>
      </xdr:nvCxnSpPr>
      <xdr:spPr>
        <a:xfrm>
          <a:off x="46736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76" name="有形固定資産減価償却率最大値テキスト">
          <a:extLst>
            <a:ext uri="{FF2B5EF4-FFF2-40B4-BE49-F238E27FC236}">
              <a16:creationId xmlns:a16="http://schemas.microsoft.com/office/drawing/2014/main" id="{00000000-0008-0000-0000-00004C000000}"/>
            </a:ext>
          </a:extLst>
        </xdr:cNvPr>
        <xdr:cNvSpPr txBox="1"/>
      </xdr:nvSpPr>
      <xdr:spPr>
        <a:xfrm>
          <a:off x="4813300" y="4500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77" name="直線コネクタ 76">
          <a:extLst>
            <a:ext uri="{FF2B5EF4-FFF2-40B4-BE49-F238E27FC236}">
              <a16:creationId xmlns:a16="http://schemas.microsoft.com/office/drawing/2014/main" id="{00000000-0008-0000-0000-00004D000000}"/>
            </a:ext>
          </a:extLst>
        </xdr:cNvPr>
        <xdr:cNvCxnSpPr/>
      </xdr:nvCxnSpPr>
      <xdr:spPr>
        <a:xfrm>
          <a:off x="4673600" y="4725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4462</xdr:rowOff>
    </xdr:from>
    <xdr:ext cx="405111" cy="259045"/>
    <xdr:sp macro="" textlink="">
      <xdr:nvSpPr>
        <xdr:cNvPr id="78" name="有形固定資産減価償却率平均値テキスト">
          <a:extLst>
            <a:ext uri="{FF2B5EF4-FFF2-40B4-BE49-F238E27FC236}">
              <a16:creationId xmlns:a16="http://schemas.microsoft.com/office/drawing/2014/main" id="{00000000-0008-0000-0000-00004E000000}"/>
            </a:ext>
          </a:extLst>
        </xdr:cNvPr>
        <xdr:cNvSpPr txBox="1"/>
      </xdr:nvSpPr>
      <xdr:spPr>
        <a:xfrm>
          <a:off x="4813300" y="54908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4711700" y="551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80" name="フローチャート: 判断 79">
          <a:extLst>
            <a:ext uri="{FF2B5EF4-FFF2-40B4-BE49-F238E27FC236}">
              <a16:creationId xmlns:a16="http://schemas.microsoft.com/office/drawing/2014/main" id="{00000000-0008-0000-0000-000050000000}"/>
            </a:ext>
          </a:extLst>
        </xdr:cNvPr>
        <xdr:cNvSpPr/>
      </xdr:nvSpPr>
      <xdr:spPr>
        <a:xfrm>
          <a:off x="4000500" y="546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81" name="フローチャート: 判断 80">
          <a:extLst>
            <a:ext uri="{FF2B5EF4-FFF2-40B4-BE49-F238E27FC236}">
              <a16:creationId xmlns:a16="http://schemas.microsoft.com/office/drawing/2014/main" id="{00000000-0008-0000-0000-000051000000}"/>
            </a:ext>
          </a:extLst>
        </xdr:cNvPr>
        <xdr:cNvSpPr/>
      </xdr:nvSpPr>
      <xdr:spPr>
        <a:xfrm>
          <a:off x="3238500" y="542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82" name="フローチャート: 判断 81">
          <a:extLst>
            <a:ext uri="{FF2B5EF4-FFF2-40B4-BE49-F238E27FC236}">
              <a16:creationId xmlns:a16="http://schemas.microsoft.com/office/drawing/2014/main" id="{00000000-0008-0000-0000-000052000000}"/>
            </a:ext>
          </a:extLst>
        </xdr:cNvPr>
        <xdr:cNvSpPr/>
      </xdr:nvSpPr>
      <xdr:spPr>
        <a:xfrm>
          <a:off x="2476500" y="538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83" name="フローチャート: 判断 82">
          <a:extLst>
            <a:ext uri="{FF2B5EF4-FFF2-40B4-BE49-F238E27FC236}">
              <a16:creationId xmlns:a16="http://schemas.microsoft.com/office/drawing/2014/main" id="{00000000-0008-0000-0000-000053000000}"/>
            </a:ext>
          </a:extLst>
        </xdr:cNvPr>
        <xdr:cNvSpPr/>
      </xdr:nvSpPr>
      <xdr:spPr>
        <a:xfrm>
          <a:off x="1714500" y="5344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00000000-0008-0000-0000-000055000000}"/>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00000000-0008-0000-0000-000056000000}"/>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00000000-0008-0000-0000-00005700000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0000000-0008-0000-0000-00005800000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24765</xdr:rowOff>
    </xdr:from>
    <xdr:to>
      <xdr:col>23</xdr:col>
      <xdr:colOff>136525</xdr:colOff>
      <xdr:row>31</xdr:row>
      <xdr:rowOff>126365</xdr:rowOff>
    </xdr:to>
    <xdr:sp macro="" textlink="">
      <xdr:nvSpPr>
        <xdr:cNvPr id="89" name="楕円 88">
          <a:extLst>
            <a:ext uri="{FF2B5EF4-FFF2-40B4-BE49-F238E27FC236}">
              <a16:creationId xmlns:a16="http://schemas.microsoft.com/office/drawing/2014/main" id="{00000000-0008-0000-0000-000059000000}"/>
            </a:ext>
          </a:extLst>
        </xdr:cNvPr>
        <xdr:cNvSpPr/>
      </xdr:nvSpPr>
      <xdr:spPr>
        <a:xfrm>
          <a:off x="4711700" y="5339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47642</xdr:rowOff>
    </xdr:from>
    <xdr:ext cx="405111" cy="259045"/>
    <xdr:sp macro="" textlink="">
      <xdr:nvSpPr>
        <xdr:cNvPr id="90" name="有形固定資産減価償却率該当値テキスト">
          <a:extLst>
            <a:ext uri="{FF2B5EF4-FFF2-40B4-BE49-F238E27FC236}">
              <a16:creationId xmlns:a16="http://schemas.microsoft.com/office/drawing/2014/main" id="{00000000-0008-0000-0000-00005A000000}"/>
            </a:ext>
          </a:extLst>
        </xdr:cNvPr>
        <xdr:cNvSpPr txBox="1"/>
      </xdr:nvSpPr>
      <xdr:spPr>
        <a:xfrm>
          <a:off x="4813300" y="5191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13970</xdr:rowOff>
    </xdr:from>
    <xdr:to>
      <xdr:col>19</xdr:col>
      <xdr:colOff>187325</xdr:colOff>
      <xdr:row>31</xdr:row>
      <xdr:rowOff>115570</xdr:rowOff>
    </xdr:to>
    <xdr:sp macro="" textlink="">
      <xdr:nvSpPr>
        <xdr:cNvPr id="91" name="楕円 90">
          <a:extLst>
            <a:ext uri="{FF2B5EF4-FFF2-40B4-BE49-F238E27FC236}">
              <a16:creationId xmlns:a16="http://schemas.microsoft.com/office/drawing/2014/main" id="{00000000-0008-0000-0000-00005B000000}"/>
            </a:ext>
          </a:extLst>
        </xdr:cNvPr>
        <xdr:cNvSpPr/>
      </xdr:nvSpPr>
      <xdr:spPr>
        <a:xfrm>
          <a:off x="4000500" y="53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64770</xdr:rowOff>
    </xdr:from>
    <xdr:to>
      <xdr:col>23</xdr:col>
      <xdr:colOff>85725</xdr:colOff>
      <xdr:row>31</xdr:row>
      <xdr:rowOff>75565</xdr:rowOff>
    </xdr:to>
    <xdr:cxnSp macro="">
      <xdr:nvCxnSpPr>
        <xdr:cNvPr id="92" name="直線コネクタ 91">
          <a:extLst>
            <a:ext uri="{FF2B5EF4-FFF2-40B4-BE49-F238E27FC236}">
              <a16:creationId xmlns:a16="http://schemas.microsoft.com/office/drawing/2014/main" id="{00000000-0008-0000-0000-00005C000000}"/>
            </a:ext>
          </a:extLst>
        </xdr:cNvPr>
        <xdr:cNvCxnSpPr/>
      </xdr:nvCxnSpPr>
      <xdr:spPr>
        <a:xfrm>
          <a:off x="4051300" y="5379720"/>
          <a:ext cx="7112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155194</xdr:rowOff>
    </xdr:from>
    <xdr:to>
      <xdr:col>15</xdr:col>
      <xdr:colOff>187325</xdr:colOff>
      <xdr:row>31</xdr:row>
      <xdr:rowOff>85344</xdr:rowOff>
    </xdr:to>
    <xdr:sp macro="" textlink="">
      <xdr:nvSpPr>
        <xdr:cNvPr id="93" name="楕円 92">
          <a:extLst>
            <a:ext uri="{FF2B5EF4-FFF2-40B4-BE49-F238E27FC236}">
              <a16:creationId xmlns:a16="http://schemas.microsoft.com/office/drawing/2014/main" id="{00000000-0008-0000-0000-00005D000000}"/>
            </a:ext>
          </a:extLst>
        </xdr:cNvPr>
        <xdr:cNvSpPr/>
      </xdr:nvSpPr>
      <xdr:spPr>
        <a:xfrm>
          <a:off x="3238500" y="529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34544</xdr:rowOff>
    </xdr:from>
    <xdr:to>
      <xdr:col>19</xdr:col>
      <xdr:colOff>136525</xdr:colOff>
      <xdr:row>31</xdr:row>
      <xdr:rowOff>64770</xdr:rowOff>
    </xdr:to>
    <xdr:cxnSp macro="">
      <xdr:nvCxnSpPr>
        <xdr:cNvPr id="94" name="直線コネクタ 93">
          <a:extLst>
            <a:ext uri="{FF2B5EF4-FFF2-40B4-BE49-F238E27FC236}">
              <a16:creationId xmlns:a16="http://schemas.microsoft.com/office/drawing/2014/main" id="{00000000-0008-0000-0000-00005E000000}"/>
            </a:ext>
          </a:extLst>
        </xdr:cNvPr>
        <xdr:cNvCxnSpPr/>
      </xdr:nvCxnSpPr>
      <xdr:spPr>
        <a:xfrm>
          <a:off x="3289300" y="5349494"/>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122809</xdr:rowOff>
    </xdr:from>
    <xdr:to>
      <xdr:col>11</xdr:col>
      <xdr:colOff>187325</xdr:colOff>
      <xdr:row>31</xdr:row>
      <xdr:rowOff>52959</xdr:rowOff>
    </xdr:to>
    <xdr:sp macro="" textlink="">
      <xdr:nvSpPr>
        <xdr:cNvPr id="95" name="楕円 94">
          <a:extLst>
            <a:ext uri="{FF2B5EF4-FFF2-40B4-BE49-F238E27FC236}">
              <a16:creationId xmlns:a16="http://schemas.microsoft.com/office/drawing/2014/main" id="{00000000-0008-0000-0000-00005F000000}"/>
            </a:ext>
          </a:extLst>
        </xdr:cNvPr>
        <xdr:cNvSpPr/>
      </xdr:nvSpPr>
      <xdr:spPr>
        <a:xfrm>
          <a:off x="2476500" y="526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2159</xdr:rowOff>
    </xdr:from>
    <xdr:to>
      <xdr:col>15</xdr:col>
      <xdr:colOff>136525</xdr:colOff>
      <xdr:row>31</xdr:row>
      <xdr:rowOff>34544</xdr:rowOff>
    </xdr:to>
    <xdr:cxnSp macro="">
      <xdr:nvCxnSpPr>
        <xdr:cNvPr id="96" name="直線コネクタ 95">
          <a:extLst>
            <a:ext uri="{FF2B5EF4-FFF2-40B4-BE49-F238E27FC236}">
              <a16:creationId xmlns:a16="http://schemas.microsoft.com/office/drawing/2014/main" id="{00000000-0008-0000-0000-000060000000}"/>
            </a:ext>
          </a:extLst>
        </xdr:cNvPr>
        <xdr:cNvCxnSpPr/>
      </xdr:nvCxnSpPr>
      <xdr:spPr>
        <a:xfrm>
          <a:off x="2527300" y="5317109"/>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103378</xdr:rowOff>
    </xdr:from>
    <xdr:to>
      <xdr:col>7</xdr:col>
      <xdr:colOff>187325</xdr:colOff>
      <xdr:row>31</xdr:row>
      <xdr:rowOff>33528</xdr:rowOff>
    </xdr:to>
    <xdr:sp macro="" textlink="">
      <xdr:nvSpPr>
        <xdr:cNvPr id="97" name="楕円 96">
          <a:extLst>
            <a:ext uri="{FF2B5EF4-FFF2-40B4-BE49-F238E27FC236}">
              <a16:creationId xmlns:a16="http://schemas.microsoft.com/office/drawing/2014/main" id="{00000000-0008-0000-0000-000061000000}"/>
            </a:ext>
          </a:extLst>
        </xdr:cNvPr>
        <xdr:cNvSpPr/>
      </xdr:nvSpPr>
      <xdr:spPr>
        <a:xfrm>
          <a:off x="1714500" y="52468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154178</xdr:rowOff>
    </xdr:from>
    <xdr:to>
      <xdr:col>11</xdr:col>
      <xdr:colOff>136525</xdr:colOff>
      <xdr:row>31</xdr:row>
      <xdr:rowOff>2159</xdr:rowOff>
    </xdr:to>
    <xdr:cxnSp macro="">
      <xdr:nvCxnSpPr>
        <xdr:cNvPr id="98" name="直線コネクタ 97">
          <a:extLst>
            <a:ext uri="{FF2B5EF4-FFF2-40B4-BE49-F238E27FC236}">
              <a16:creationId xmlns:a16="http://schemas.microsoft.com/office/drawing/2014/main" id="{00000000-0008-0000-0000-000062000000}"/>
            </a:ext>
          </a:extLst>
        </xdr:cNvPr>
        <xdr:cNvCxnSpPr/>
      </xdr:nvCxnSpPr>
      <xdr:spPr>
        <a:xfrm>
          <a:off x="1765300" y="5297678"/>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66946</xdr:rowOff>
    </xdr:from>
    <xdr:ext cx="405111" cy="259045"/>
    <xdr:sp macro="" textlink="">
      <xdr:nvSpPr>
        <xdr:cNvPr id="99" name="n_1aveValue有形固定資産減価償却率">
          <a:extLst>
            <a:ext uri="{FF2B5EF4-FFF2-40B4-BE49-F238E27FC236}">
              <a16:creationId xmlns:a16="http://schemas.microsoft.com/office/drawing/2014/main" id="{00000000-0008-0000-0000-000063000000}"/>
            </a:ext>
          </a:extLst>
        </xdr:cNvPr>
        <xdr:cNvSpPr txBox="1"/>
      </xdr:nvSpPr>
      <xdr:spPr>
        <a:xfrm>
          <a:off x="3836044" y="555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34561</xdr:rowOff>
    </xdr:from>
    <xdr:ext cx="405111" cy="259045"/>
    <xdr:sp macro="" textlink="">
      <xdr:nvSpPr>
        <xdr:cNvPr id="100" name="n_2aveValue有形固定資産減価償却率">
          <a:extLst>
            <a:ext uri="{FF2B5EF4-FFF2-40B4-BE49-F238E27FC236}">
              <a16:creationId xmlns:a16="http://schemas.microsoft.com/office/drawing/2014/main" id="{00000000-0008-0000-0000-000064000000}"/>
            </a:ext>
          </a:extLst>
        </xdr:cNvPr>
        <xdr:cNvSpPr txBox="1"/>
      </xdr:nvSpPr>
      <xdr:spPr>
        <a:xfrm>
          <a:off x="3086744" y="552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164990</xdr:rowOff>
    </xdr:from>
    <xdr:ext cx="405111" cy="259045"/>
    <xdr:sp macro="" textlink="">
      <xdr:nvSpPr>
        <xdr:cNvPr id="101" name="n_3aveValue有形固定資産減価償却率">
          <a:extLst>
            <a:ext uri="{FF2B5EF4-FFF2-40B4-BE49-F238E27FC236}">
              <a16:creationId xmlns:a16="http://schemas.microsoft.com/office/drawing/2014/main" id="{00000000-0008-0000-0000-000065000000}"/>
            </a:ext>
          </a:extLst>
        </xdr:cNvPr>
        <xdr:cNvSpPr txBox="1"/>
      </xdr:nvSpPr>
      <xdr:spPr>
        <a:xfrm>
          <a:off x="2324744" y="5479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121810</xdr:rowOff>
    </xdr:from>
    <xdr:ext cx="405111" cy="259045"/>
    <xdr:sp macro="" textlink="">
      <xdr:nvSpPr>
        <xdr:cNvPr id="102" name="n_4aveValue有形固定資産減価償却率">
          <a:extLst>
            <a:ext uri="{FF2B5EF4-FFF2-40B4-BE49-F238E27FC236}">
              <a16:creationId xmlns:a16="http://schemas.microsoft.com/office/drawing/2014/main" id="{00000000-0008-0000-0000-000066000000}"/>
            </a:ext>
          </a:extLst>
        </xdr:cNvPr>
        <xdr:cNvSpPr txBox="1"/>
      </xdr:nvSpPr>
      <xdr:spPr>
        <a:xfrm>
          <a:off x="1562744" y="5436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132097</xdr:rowOff>
    </xdr:from>
    <xdr:ext cx="405111" cy="259045"/>
    <xdr:sp macro="" textlink="">
      <xdr:nvSpPr>
        <xdr:cNvPr id="103" name="n_1mainValue有形固定資産減価償却率">
          <a:extLst>
            <a:ext uri="{FF2B5EF4-FFF2-40B4-BE49-F238E27FC236}">
              <a16:creationId xmlns:a16="http://schemas.microsoft.com/office/drawing/2014/main" id="{00000000-0008-0000-0000-000067000000}"/>
            </a:ext>
          </a:extLst>
        </xdr:cNvPr>
        <xdr:cNvSpPr txBox="1"/>
      </xdr:nvSpPr>
      <xdr:spPr>
        <a:xfrm>
          <a:off x="3836044" y="5104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101871</xdr:rowOff>
    </xdr:from>
    <xdr:ext cx="405111" cy="259045"/>
    <xdr:sp macro="" textlink="">
      <xdr:nvSpPr>
        <xdr:cNvPr id="104" name="n_2mainValue有形固定資産減価償却率">
          <a:extLst>
            <a:ext uri="{FF2B5EF4-FFF2-40B4-BE49-F238E27FC236}">
              <a16:creationId xmlns:a16="http://schemas.microsoft.com/office/drawing/2014/main" id="{00000000-0008-0000-0000-000068000000}"/>
            </a:ext>
          </a:extLst>
        </xdr:cNvPr>
        <xdr:cNvSpPr txBox="1"/>
      </xdr:nvSpPr>
      <xdr:spPr>
        <a:xfrm>
          <a:off x="3086744" y="5073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69486</xdr:rowOff>
    </xdr:from>
    <xdr:ext cx="405111" cy="259045"/>
    <xdr:sp macro="" textlink="">
      <xdr:nvSpPr>
        <xdr:cNvPr id="105" name="n_3mainValue有形固定資産減価償却率">
          <a:extLst>
            <a:ext uri="{FF2B5EF4-FFF2-40B4-BE49-F238E27FC236}">
              <a16:creationId xmlns:a16="http://schemas.microsoft.com/office/drawing/2014/main" id="{00000000-0008-0000-0000-000069000000}"/>
            </a:ext>
          </a:extLst>
        </xdr:cNvPr>
        <xdr:cNvSpPr txBox="1"/>
      </xdr:nvSpPr>
      <xdr:spPr>
        <a:xfrm>
          <a:off x="2324744" y="50415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50055</xdr:rowOff>
    </xdr:from>
    <xdr:ext cx="405111" cy="259045"/>
    <xdr:sp macro="" textlink="">
      <xdr:nvSpPr>
        <xdr:cNvPr id="106" name="n_4mainValue有形固定資産減価償却率">
          <a:extLst>
            <a:ext uri="{FF2B5EF4-FFF2-40B4-BE49-F238E27FC236}">
              <a16:creationId xmlns:a16="http://schemas.microsoft.com/office/drawing/2014/main" id="{00000000-0008-0000-0000-00006A000000}"/>
            </a:ext>
          </a:extLst>
        </xdr:cNvPr>
        <xdr:cNvSpPr txBox="1"/>
      </xdr:nvSpPr>
      <xdr:spPr>
        <a:xfrm>
          <a:off x="1562744" y="5022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00000000-0008-0000-0000-00006B000000}"/>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00000000-0008-0000-0000-00006C000000}"/>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9" name="正方形/長方形 108">
          <a:extLst>
            <a:ext uri="{FF2B5EF4-FFF2-40B4-BE49-F238E27FC236}">
              <a16:creationId xmlns:a16="http://schemas.microsoft.com/office/drawing/2014/main" id="{00000000-0008-0000-0000-00006D000000}"/>
            </a:ext>
          </a:extLst>
        </xdr:cNvPr>
        <xdr:cNvSpPr/>
      </xdr:nvSpPr>
      <xdr:spPr>
        <a:xfrm>
          <a:off x="13860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[ 98.2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00000000-0008-0000-0000-00006E000000}"/>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00000000-0008-0000-0000-00006F000000}"/>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00000000-0008-0000-0000-000070000000}"/>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00000000-0008-0000-0000-00007100000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0000000-0008-0000-0000-000072000000}"/>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00000000-0008-0000-0000-00007300000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00000000-0008-0000-0000-00007400000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0000000-0008-0000-0000-000075000000}"/>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00000000-0008-0000-0000-000076000000}"/>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a:t>
          </a:r>
          <a:r>
            <a:rPr kumimoji="1" lang="en-US" altLang="ja-JP" sz="1100">
              <a:latin typeface="ＭＳ Ｐゴシック" panose="020B0600070205080204" pitchFamily="50" charset="-128"/>
              <a:ea typeface="ＭＳ Ｐゴシック" panose="020B0600070205080204" pitchFamily="50" charset="-128"/>
            </a:rPr>
            <a:t>98.2%</a:t>
          </a:r>
          <a:r>
            <a:rPr kumimoji="1" lang="ja-JP" altLang="en-US" sz="1100">
              <a:latin typeface="ＭＳ Ｐゴシック" panose="020B0600070205080204" pitchFamily="50" charset="-128"/>
              <a:ea typeface="ＭＳ Ｐゴシック" panose="020B0600070205080204" pitchFamily="50" charset="-128"/>
            </a:rPr>
            <a:t>と類似団体等と比較して低い水準にあり、財政の健全化、柔軟性が確保されている。今後も綿密な中長期財政計画を樹立し、財政の健全化に努める。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0000000-0008-0000-0000-000078000000}"/>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00000000-0008-0000-0000-00007900000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00000000-0008-0000-0000-00007A000000}"/>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3" name="直線コネクタ 122">
          <a:extLst>
            <a:ext uri="{FF2B5EF4-FFF2-40B4-BE49-F238E27FC236}">
              <a16:creationId xmlns:a16="http://schemas.microsoft.com/office/drawing/2014/main" id="{00000000-0008-0000-0000-00007B000000}"/>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4" name="テキスト ボックス 123">
          <a:extLst>
            <a:ext uri="{FF2B5EF4-FFF2-40B4-BE49-F238E27FC236}">
              <a16:creationId xmlns:a16="http://schemas.microsoft.com/office/drawing/2014/main" id="{00000000-0008-0000-0000-00007C000000}"/>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5" name="直線コネクタ 124">
          <a:extLst>
            <a:ext uri="{FF2B5EF4-FFF2-40B4-BE49-F238E27FC236}">
              <a16:creationId xmlns:a16="http://schemas.microsoft.com/office/drawing/2014/main" id="{00000000-0008-0000-0000-00007D000000}"/>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26" name="テキスト ボックス 125">
          <a:extLst>
            <a:ext uri="{FF2B5EF4-FFF2-40B4-BE49-F238E27FC236}">
              <a16:creationId xmlns:a16="http://schemas.microsoft.com/office/drawing/2014/main" id="{00000000-0008-0000-0000-00007E000000}"/>
            </a:ext>
          </a:extLst>
        </xdr:cNvPr>
        <xdr:cNvSpPr txBox="1"/>
      </xdr:nvSpPr>
      <xdr:spPr>
        <a:xfrm>
          <a:off x="10756676" y="562981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7" name="直線コネクタ 126">
          <a:extLst>
            <a:ext uri="{FF2B5EF4-FFF2-40B4-BE49-F238E27FC236}">
              <a16:creationId xmlns:a16="http://schemas.microsoft.com/office/drawing/2014/main" id="{00000000-0008-0000-0000-00007F000000}"/>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8" name="テキスト ボックス 127">
          <a:extLst>
            <a:ext uri="{FF2B5EF4-FFF2-40B4-BE49-F238E27FC236}">
              <a16:creationId xmlns:a16="http://schemas.microsoft.com/office/drawing/2014/main" id="{00000000-0008-0000-0000-000080000000}"/>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9" name="直線コネクタ 128">
          <a:extLst>
            <a:ext uri="{FF2B5EF4-FFF2-40B4-BE49-F238E27FC236}">
              <a16:creationId xmlns:a16="http://schemas.microsoft.com/office/drawing/2014/main" id="{00000000-0008-0000-0000-000081000000}"/>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0" name="テキスト ボックス 129">
          <a:extLst>
            <a:ext uri="{FF2B5EF4-FFF2-40B4-BE49-F238E27FC236}">
              <a16:creationId xmlns:a16="http://schemas.microsoft.com/office/drawing/2014/main" id="{00000000-0008-0000-0000-000082000000}"/>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1" name="直線コネクタ 130">
          <a:extLst>
            <a:ext uri="{FF2B5EF4-FFF2-40B4-BE49-F238E27FC236}">
              <a16:creationId xmlns:a16="http://schemas.microsoft.com/office/drawing/2014/main" id="{00000000-0008-0000-0000-000083000000}"/>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2" name="テキスト ボックス 131">
          <a:extLst>
            <a:ext uri="{FF2B5EF4-FFF2-40B4-BE49-F238E27FC236}">
              <a16:creationId xmlns:a16="http://schemas.microsoft.com/office/drawing/2014/main" id="{00000000-0008-0000-0000-000084000000}"/>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3" name="直線コネクタ 132">
          <a:extLst>
            <a:ext uri="{FF2B5EF4-FFF2-40B4-BE49-F238E27FC236}">
              <a16:creationId xmlns:a16="http://schemas.microsoft.com/office/drawing/2014/main" id="{00000000-0008-0000-0000-000085000000}"/>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4" name="テキスト ボックス 133">
          <a:extLst>
            <a:ext uri="{FF2B5EF4-FFF2-40B4-BE49-F238E27FC236}">
              <a16:creationId xmlns:a16="http://schemas.microsoft.com/office/drawing/2014/main" id="{00000000-0008-0000-0000-000086000000}"/>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00000000-0008-0000-0000-000087000000}"/>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00000000-0008-0000-0000-000088000000}"/>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37" name="直線コネクタ 136">
          <a:extLst>
            <a:ext uri="{FF2B5EF4-FFF2-40B4-BE49-F238E27FC236}">
              <a16:creationId xmlns:a16="http://schemas.microsoft.com/office/drawing/2014/main" id="{00000000-0008-0000-0000-000089000000}"/>
            </a:ext>
          </a:extLst>
        </xdr:cNvPr>
        <xdr:cNvCxnSpPr/>
      </xdr:nvCxnSpPr>
      <xdr:spPr>
        <a:xfrm flipV="1">
          <a:off x="14793595" y="4489903"/>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38" name="債務償還比率最小値テキスト">
          <a:extLst>
            <a:ext uri="{FF2B5EF4-FFF2-40B4-BE49-F238E27FC236}">
              <a16:creationId xmlns:a16="http://schemas.microsoft.com/office/drawing/2014/main" id="{00000000-0008-0000-0000-00008A000000}"/>
            </a:ext>
          </a:extLst>
        </xdr:cNvPr>
        <xdr:cNvSpPr txBox="1"/>
      </xdr:nvSpPr>
      <xdr:spPr>
        <a:xfrm>
          <a:off x="14846300" y="584361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39" name="直線コネクタ 138">
          <a:extLst>
            <a:ext uri="{FF2B5EF4-FFF2-40B4-BE49-F238E27FC236}">
              <a16:creationId xmlns:a16="http://schemas.microsoft.com/office/drawing/2014/main" id="{00000000-0008-0000-0000-00008B000000}"/>
            </a:ext>
          </a:extLst>
        </xdr:cNvPr>
        <xdr:cNvCxnSpPr/>
      </xdr:nvCxnSpPr>
      <xdr:spPr>
        <a:xfrm>
          <a:off x="14706600" y="5839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0" name="債務償還比率最大値テキスト">
          <a:extLst>
            <a:ext uri="{FF2B5EF4-FFF2-40B4-BE49-F238E27FC236}">
              <a16:creationId xmlns:a16="http://schemas.microsoft.com/office/drawing/2014/main" id="{00000000-0008-0000-0000-00008C000000}"/>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1" name="直線コネクタ 140">
          <a:extLst>
            <a:ext uri="{FF2B5EF4-FFF2-40B4-BE49-F238E27FC236}">
              <a16:creationId xmlns:a16="http://schemas.microsoft.com/office/drawing/2014/main" id="{00000000-0008-0000-0000-00008D000000}"/>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30533</xdr:rowOff>
    </xdr:from>
    <xdr:ext cx="469744" cy="259045"/>
    <xdr:sp macro="" textlink="">
      <xdr:nvSpPr>
        <xdr:cNvPr id="142" name="債務償還比率平均値テキスト">
          <a:extLst>
            <a:ext uri="{FF2B5EF4-FFF2-40B4-BE49-F238E27FC236}">
              <a16:creationId xmlns:a16="http://schemas.microsoft.com/office/drawing/2014/main" id="{00000000-0008-0000-0000-00008E000000}"/>
            </a:ext>
          </a:extLst>
        </xdr:cNvPr>
        <xdr:cNvSpPr txBox="1"/>
      </xdr:nvSpPr>
      <xdr:spPr>
        <a:xfrm>
          <a:off x="14846300" y="4831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43" name="フローチャート: 判断 142">
          <a:extLst>
            <a:ext uri="{FF2B5EF4-FFF2-40B4-BE49-F238E27FC236}">
              <a16:creationId xmlns:a16="http://schemas.microsoft.com/office/drawing/2014/main" id="{00000000-0008-0000-0000-00008F000000}"/>
            </a:ext>
          </a:extLst>
        </xdr:cNvPr>
        <xdr:cNvSpPr/>
      </xdr:nvSpPr>
      <xdr:spPr>
        <a:xfrm>
          <a:off x="14744700" y="4852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44" name="フローチャート: 判断 143">
          <a:extLst>
            <a:ext uri="{FF2B5EF4-FFF2-40B4-BE49-F238E27FC236}">
              <a16:creationId xmlns:a16="http://schemas.microsoft.com/office/drawing/2014/main" id="{00000000-0008-0000-0000-000090000000}"/>
            </a:ext>
          </a:extLst>
        </xdr:cNvPr>
        <xdr:cNvSpPr/>
      </xdr:nvSpPr>
      <xdr:spPr>
        <a:xfrm>
          <a:off x="14033500" y="48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45" name="フローチャート: 判断 144">
          <a:extLst>
            <a:ext uri="{FF2B5EF4-FFF2-40B4-BE49-F238E27FC236}">
              <a16:creationId xmlns:a16="http://schemas.microsoft.com/office/drawing/2014/main" id="{00000000-0008-0000-0000-000091000000}"/>
            </a:ext>
          </a:extLst>
        </xdr:cNvPr>
        <xdr:cNvSpPr/>
      </xdr:nvSpPr>
      <xdr:spPr>
        <a:xfrm>
          <a:off x="13271500" y="486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46" name="フローチャート: 判断 145">
          <a:extLst>
            <a:ext uri="{FF2B5EF4-FFF2-40B4-BE49-F238E27FC236}">
              <a16:creationId xmlns:a16="http://schemas.microsoft.com/office/drawing/2014/main" id="{00000000-0008-0000-0000-000092000000}"/>
            </a:ext>
          </a:extLst>
        </xdr:cNvPr>
        <xdr:cNvSpPr/>
      </xdr:nvSpPr>
      <xdr:spPr>
        <a:xfrm>
          <a:off x="12509500" y="486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47" name="フローチャート: 判断 146">
          <a:extLst>
            <a:ext uri="{FF2B5EF4-FFF2-40B4-BE49-F238E27FC236}">
              <a16:creationId xmlns:a16="http://schemas.microsoft.com/office/drawing/2014/main" id="{00000000-0008-0000-0000-000093000000}"/>
            </a:ext>
          </a:extLst>
        </xdr:cNvPr>
        <xdr:cNvSpPr/>
      </xdr:nvSpPr>
      <xdr:spPr>
        <a:xfrm>
          <a:off x="11747500" y="4841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00000000-0008-0000-0000-000094000000}"/>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00000000-0008-0000-0000-000095000000}"/>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0000000-0008-0000-0000-000096000000}"/>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00000000-0008-0000-0000-000097000000}"/>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00000000-0008-0000-0000-000098000000}"/>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82362</xdr:rowOff>
    </xdr:from>
    <xdr:to>
      <xdr:col>76</xdr:col>
      <xdr:colOff>73025</xdr:colOff>
      <xdr:row>27</xdr:row>
      <xdr:rowOff>12512</xdr:rowOff>
    </xdr:to>
    <xdr:sp macro="" textlink="">
      <xdr:nvSpPr>
        <xdr:cNvPr id="153" name="楕円 152">
          <a:extLst>
            <a:ext uri="{FF2B5EF4-FFF2-40B4-BE49-F238E27FC236}">
              <a16:creationId xmlns:a16="http://schemas.microsoft.com/office/drawing/2014/main" id="{00000000-0008-0000-0000-000099000000}"/>
            </a:ext>
          </a:extLst>
        </xdr:cNvPr>
        <xdr:cNvSpPr/>
      </xdr:nvSpPr>
      <xdr:spPr>
        <a:xfrm>
          <a:off x="14744700" y="4540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25</xdr:row>
      <xdr:rowOff>168739</xdr:rowOff>
    </xdr:from>
    <xdr:ext cx="405111" cy="259045"/>
    <xdr:sp macro="" textlink="">
      <xdr:nvSpPr>
        <xdr:cNvPr id="154" name="債務償還比率該当値テキスト">
          <a:extLst>
            <a:ext uri="{FF2B5EF4-FFF2-40B4-BE49-F238E27FC236}">
              <a16:creationId xmlns:a16="http://schemas.microsoft.com/office/drawing/2014/main" id="{00000000-0008-0000-0000-00009A000000}"/>
            </a:ext>
          </a:extLst>
        </xdr:cNvPr>
        <xdr:cNvSpPr txBox="1"/>
      </xdr:nvSpPr>
      <xdr:spPr>
        <a:xfrm>
          <a:off x="14846300" y="4454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134076</xdr:rowOff>
    </xdr:from>
    <xdr:to>
      <xdr:col>72</xdr:col>
      <xdr:colOff>123825</xdr:colOff>
      <xdr:row>27</xdr:row>
      <xdr:rowOff>64226</xdr:rowOff>
    </xdr:to>
    <xdr:sp macro="" textlink="">
      <xdr:nvSpPr>
        <xdr:cNvPr id="155" name="楕円 154">
          <a:extLst>
            <a:ext uri="{FF2B5EF4-FFF2-40B4-BE49-F238E27FC236}">
              <a16:creationId xmlns:a16="http://schemas.microsoft.com/office/drawing/2014/main" id="{00000000-0008-0000-0000-00009B000000}"/>
            </a:ext>
          </a:extLst>
        </xdr:cNvPr>
        <xdr:cNvSpPr/>
      </xdr:nvSpPr>
      <xdr:spPr>
        <a:xfrm>
          <a:off x="14033500" y="459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133162</xdr:rowOff>
    </xdr:from>
    <xdr:to>
      <xdr:col>76</xdr:col>
      <xdr:colOff>22225</xdr:colOff>
      <xdr:row>27</xdr:row>
      <xdr:rowOff>13426</xdr:rowOff>
    </xdr:to>
    <xdr:cxnSp macro="">
      <xdr:nvCxnSpPr>
        <xdr:cNvPr id="156" name="直線コネクタ 155">
          <a:extLst>
            <a:ext uri="{FF2B5EF4-FFF2-40B4-BE49-F238E27FC236}">
              <a16:creationId xmlns:a16="http://schemas.microsoft.com/office/drawing/2014/main" id="{00000000-0008-0000-0000-00009C000000}"/>
            </a:ext>
          </a:extLst>
        </xdr:cNvPr>
        <xdr:cNvCxnSpPr/>
      </xdr:nvCxnSpPr>
      <xdr:spPr>
        <a:xfrm flipV="1">
          <a:off x="14084300" y="4590862"/>
          <a:ext cx="711200" cy="51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31302</xdr:rowOff>
    </xdr:from>
    <xdr:to>
      <xdr:col>68</xdr:col>
      <xdr:colOff>123825</xdr:colOff>
      <xdr:row>27</xdr:row>
      <xdr:rowOff>132902</xdr:rowOff>
    </xdr:to>
    <xdr:sp macro="" textlink="">
      <xdr:nvSpPr>
        <xdr:cNvPr id="157" name="楕円 156">
          <a:extLst>
            <a:ext uri="{FF2B5EF4-FFF2-40B4-BE49-F238E27FC236}">
              <a16:creationId xmlns:a16="http://schemas.microsoft.com/office/drawing/2014/main" id="{00000000-0008-0000-0000-00009D000000}"/>
            </a:ext>
          </a:extLst>
        </xdr:cNvPr>
        <xdr:cNvSpPr/>
      </xdr:nvSpPr>
      <xdr:spPr>
        <a:xfrm>
          <a:off x="13271500" y="466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13426</xdr:rowOff>
    </xdr:from>
    <xdr:to>
      <xdr:col>72</xdr:col>
      <xdr:colOff>73025</xdr:colOff>
      <xdr:row>27</xdr:row>
      <xdr:rowOff>82102</xdr:rowOff>
    </xdr:to>
    <xdr:cxnSp macro="">
      <xdr:nvCxnSpPr>
        <xdr:cNvPr id="158" name="直線コネクタ 157">
          <a:extLst>
            <a:ext uri="{FF2B5EF4-FFF2-40B4-BE49-F238E27FC236}">
              <a16:creationId xmlns:a16="http://schemas.microsoft.com/office/drawing/2014/main" id="{00000000-0008-0000-0000-00009E000000}"/>
            </a:ext>
          </a:extLst>
        </xdr:cNvPr>
        <xdr:cNvCxnSpPr/>
      </xdr:nvCxnSpPr>
      <xdr:spPr>
        <a:xfrm flipV="1">
          <a:off x="13322300" y="4642576"/>
          <a:ext cx="762000" cy="68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66875</xdr:rowOff>
    </xdr:from>
    <xdr:to>
      <xdr:col>64</xdr:col>
      <xdr:colOff>123825</xdr:colOff>
      <xdr:row>27</xdr:row>
      <xdr:rowOff>168475</xdr:rowOff>
    </xdr:to>
    <xdr:sp macro="" textlink="">
      <xdr:nvSpPr>
        <xdr:cNvPr id="159" name="楕円 158">
          <a:extLst>
            <a:ext uri="{FF2B5EF4-FFF2-40B4-BE49-F238E27FC236}">
              <a16:creationId xmlns:a16="http://schemas.microsoft.com/office/drawing/2014/main" id="{00000000-0008-0000-0000-00009F000000}"/>
            </a:ext>
          </a:extLst>
        </xdr:cNvPr>
        <xdr:cNvSpPr/>
      </xdr:nvSpPr>
      <xdr:spPr>
        <a:xfrm>
          <a:off x="12509500" y="469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82102</xdr:rowOff>
    </xdr:from>
    <xdr:to>
      <xdr:col>68</xdr:col>
      <xdr:colOff>73025</xdr:colOff>
      <xdr:row>27</xdr:row>
      <xdr:rowOff>117675</xdr:rowOff>
    </xdr:to>
    <xdr:cxnSp macro="">
      <xdr:nvCxnSpPr>
        <xdr:cNvPr id="160" name="直線コネクタ 159">
          <a:extLst>
            <a:ext uri="{FF2B5EF4-FFF2-40B4-BE49-F238E27FC236}">
              <a16:creationId xmlns:a16="http://schemas.microsoft.com/office/drawing/2014/main" id="{00000000-0008-0000-0000-0000A0000000}"/>
            </a:ext>
          </a:extLst>
        </xdr:cNvPr>
        <xdr:cNvCxnSpPr/>
      </xdr:nvCxnSpPr>
      <xdr:spPr>
        <a:xfrm flipV="1">
          <a:off x="12560300" y="4711252"/>
          <a:ext cx="762000" cy="35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50528</xdr:rowOff>
    </xdr:from>
    <xdr:to>
      <xdr:col>60</xdr:col>
      <xdr:colOff>123825</xdr:colOff>
      <xdr:row>27</xdr:row>
      <xdr:rowOff>152128</xdr:rowOff>
    </xdr:to>
    <xdr:sp macro="" textlink="">
      <xdr:nvSpPr>
        <xdr:cNvPr id="161" name="楕円 160">
          <a:extLst>
            <a:ext uri="{FF2B5EF4-FFF2-40B4-BE49-F238E27FC236}">
              <a16:creationId xmlns:a16="http://schemas.microsoft.com/office/drawing/2014/main" id="{00000000-0008-0000-0000-0000A1000000}"/>
            </a:ext>
          </a:extLst>
        </xdr:cNvPr>
        <xdr:cNvSpPr/>
      </xdr:nvSpPr>
      <xdr:spPr>
        <a:xfrm>
          <a:off x="11747500" y="467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101328</xdr:rowOff>
    </xdr:from>
    <xdr:to>
      <xdr:col>64</xdr:col>
      <xdr:colOff>73025</xdr:colOff>
      <xdr:row>27</xdr:row>
      <xdr:rowOff>117675</xdr:rowOff>
    </xdr:to>
    <xdr:cxnSp macro="">
      <xdr:nvCxnSpPr>
        <xdr:cNvPr id="162" name="直線コネクタ 161">
          <a:extLst>
            <a:ext uri="{FF2B5EF4-FFF2-40B4-BE49-F238E27FC236}">
              <a16:creationId xmlns:a16="http://schemas.microsoft.com/office/drawing/2014/main" id="{00000000-0008-0000-0000-0000A2000000}"/>
            </a:ext>
          </a:extLst>
        </xdr:cNvPr>
        <xdr:cNvCxnSpPr/>
      </xdr:nvCxnSpPr>
      <xdr:spPr>
        <a:xfrm>
          <a:off x="11798300" y="4730478"/>
          <a:ext cx="762000" cy="16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148637</xdr:rowOff>
    </xdr:from>
    <xdr:ext cx="469744" cy="259045"/>
    <xdr:sp macro="" textlink="">
      <xdr:nvSpPr>
        <xdr:cNvPr id="163" name="n_1aveValue債務償還比率">
          <a:extLst>
            <a:ext uri="{FF2B5EF4-FFF2-40B4-BE49-F238E27FC236}">
              <a16:creationId xmlns:a16="http://schemas.microsoft.com/office/drawing/2014/main" id="{00000000-0008-0000-0000-0000A3000000}"/>
            </a:ext>
          </a:extLst>
        </xdr:cNvPr>
        <xdr:cNvSpPr txBox="1"/>
      </xdr:nvSpPr>
      <xdr:spPr>
        <a:xfrm>
          <a:off x="13836727" y="4949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160049</xdr:rowOff>
    </xdr:from>
    <xdr:ext cx="469744" cy="259045"/>
    <xdr:sp macro="" textlink="">
      <xdr:nvSpPr>
        <xdr:cNvPr id="164" name="n_2aveValue債務償還比率">
          <a:extLst>
            <a:ext uri="{FF2B5EF4-FFF2-40B4-BE49-F238E27FC236}">
              <a16:creationId xmlns:a16="http://schemas.microsoft.com/office/drawing/2014/main" id="{00000000-0008-0000-0000-0000A4000000}"/>
            </a:ext>
          </a:extLst>
        </xdr:cNvPr>
        <xdr:cNvSpPr txBox="1"/>
      </xdr:nvSpPr>
      <xdr:spPr>
        <a:xfrm>
          <a:off x="13087427" y="4960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152133</xdr:rowOff>
    </xdr:from>
    <xdr:ext cx="469744" cy="259045"/>
    <xdr:sp macro="" textlink="">
      <xdr:nvSpPr>
        <xdr:cNvPr id="165" name="n_3aveValue債務償還比率">
          <a:extLst>
            <a:ext uri="{FF2B5EF4-FFF2-40B4-BE49-F238E27FC236}">
              <a16:creationId xmlns:a16="http://schemas.microsoft.com/office/drawing/2014/main" id="{00000000-0008-0000-0000-0000A5000000}"/>
            </a:ext>
          </a:extLst>
        </xdr:cNvPr>
        <xdr:cNvSpPr txBox="1"/>
      </xdr:nvSpPr>
      <xdr:spPr>
        <a:xfrm>
          <a:off x="12325427" y="4952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133421</xdr:rowOff>
    </xdr:from>
    <xdr:ext cx="469744" cy="259045"/>
    <xdr:sp macro="" textlink="">
      <xdr:nvSpPr>
        <xdr:cNvPr id="166" name="n_4aveValue債務償還比率">
          <a:extLst>
            <a:ext uri="{FF2B5EF4-FFF2-40B4-BE49-F238E27FC236}">
              <a16:creationId xmlns:a16="http://schemas.microsoft.com/office/drawing/2014/main" id="{00000000-0008-0000-0000-0000A6000000}"/>
            </a:ext>
          </a:extLst>
        </xdr:cNvPr>
        <xdr:cNvSpPr txBox="1"/>
      </xdr:nvSpPr>
      <xdr:spPr>
        <a:xfrm>
          <a:off x="11563427" y="4934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25</xdr:row>
      <xdr:rowOff>80753</xdr:rowOff>
    </xdr:from>
    <xdr:ext cx="469744" cy="259045"/>
    <xdr:sp macro="" textlink="">
      <xdr:nvSpPr>
        <xdr:cNvPr id="167" name="n_1mainValue債務償還比率">
          <a:extLst>
            <a:ext uri="{FF2B5EF4-FFF2-40B4-BE49-F238E27FC236}">
              <a16:creationId xmlns:a16="http://schemas.microsoft.com/office/drawing/2014/main" id="{00000000-0008-0000-0000-0000A7000000}"/>
            </a:ext>
          </a:extLst>
        </xdr:cNvPr>
        <xdr:cNvSpPr txBox="1"/>
      </xdr:nvSpPr>
      <xdr:spPr>
        <a:xfrm>
          <a:off x="13836727" y="436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25</xdr:row>
      <xdr:rowOff>149429</xdr:rowOff>
    </xdr:from>
    <xdr:ext cx="469744" cy="259045"/>
    <xdr:sp macro="" textlink="">
      <xdr:nvSpPr>
        <xdr:cNvPr id="168" name="n_2mainValue債務償還比率">
          <a:extLst>
            <a:ext uri="{FF2B5EF4-FFF2-40B4-BE49-F238E27FC236}">
              <a16:creationId xmlns:a16="http://schemas.microsoft.com/office/drawing/2014/main" id="{00000000-0008-0000-0000-0000A8000000}"/>
            </a:ext>
          </a:extLst>
        </xdr:cNvPr>
        <xdr:cNvSpPr txBox="1"/>
      </xdr:nvSpPr>
      <xdr:spPr>
        <a:xfrm>
          <a:off x="13087427" y="4435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13552</xdr:rowOff>
    </xdr:from>
    <xdr:ext cx="469744" cy="259045"/>
    <xdr:sp macro="" textlink="">
      <xdr:nvSpPr>
        <xdr:cNvPr id="169" name="n_3mainValue債務償還比率">
          <a:extLst>
            <a:ext uri="{FF2B5EF4-FFF2-40B4-BE49-F238E27FC236}">
              <a16:creationId xmlns:a16="http://schemas.microsoft.com/office/drawing/2014/main" id="{00000000-0008-0000-0000-0000A9000000}"/>
            </a:ext>
          </a:extLst>
        </xdr:cNvPr>
        <xdr:cNvSpPr txBox="1"/>
      </xdr:nvSpPr>
      <xdr:spPr>
        <a:xfrm>
          <a:off x="12325427" y="447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25</xdr:row>
      <xdr:rowOff>168655</xdr:rowOff>
    </xdr:from>
    <xdr:ext cx="469744" cy="259045"/>
    <xdr:sp macro="" textlink="">
      <xdr:nvSpPr>
        <xdr:cNvPr id="170" name="n_4mainValue債務償還比率">
          <a:extLst>
            <a:ext uri="{FF2B5EF4-FFF2-40B4-BE49-F238E27FC236}">
              <a16:creationId xmlns:a16="http://schemas.microsoft.com/office/drawing/2014/main" id="{00000000-0008-0000-0000-0000AA000000}"/>
            </a:ext>
          </a:extLst>
        </xdr:cNvPr>
        <xdr:cNvSpPr txBox="1"/>
      </xdr:nvSpPr>
      <xdr:spPr>
        <a:xfrm>
          <a:off x="11563427" y="4454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00000000-0008-0000-0000-0000AB000000}"/>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2" name="正方形/長方形 171">
          <a:extLst>
            <a:ext uri="{FF2B5EF4-FFF2-40B4-BE49-F238E27FC236}">
              <a16:creationId xmlns:a16="http://schemas.microsoft.com/office/drawing/2014/main" id="{00000000-0008-0000-0000-0000AC000000}"/>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3" name="テキスト ボックス 172">
          <a:extLst>
            <a:ext uri="{FF2B5EF4-FFF2-40B4-BE49-F238E27FC236}">
              <a16:creationId xmlns:a16="http://schemas.microsoft.com/office/drawing/2014/main" id="{00000000-0008-0000-0000-0000AD000000}"/>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4" name="テキスト ボックス 173">
          <a:extLst>
            <a:ext uri="{FF2B5EF4-FFF2-40B4-BE49-F238E27FC236}">
              <a16:creationId xmlns:a16="http://schemas.microsoft.com/office/drawing/2014/main" id="{00000000-0008-0000-0000-0000AE00000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5" name="テキスト ボックス 174">
          <a:extLst>
            <a:ext uri="{FF2B5EF4-FFF2-40B4-BE49-F238E27FC236}">
              <a16:creationId xmlns:a16="http://schemas.microsoft.com/office/drawing/2014/main" id="{00000000-0008-0000-0000-0000AF000000}"/>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6" name="テキスト ボックス 175">
          <a:extLst>
            <a:ext uri="{FF2B5EF4-FFF2-40B4-BE49-F238E27FC236}">
              <a16:creationId xmlns:a16="http://schemas.microsoft.com/office/drawing/2014/main" id="{00000000-0008-0000-0000-0000B0000000}"/>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35214</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550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13970</xdr:rowOff>
    </xdr:from>
    <xdr:to>
      <xdr:col>24</xdr:col>
      <xdr:colOff>114300</xdr:colOff>
      <xdr:row>39</xdr:row>
      <xdr:rowOff>115570</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4584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163847</xdr:rowOff>
    </xdr:from>
    <xdr:ext cx="405111" cy="259045"/>
    <xdr:sp macro="" textlink="">
      <xdr:nvSpPr>
        <xdr:cNvPr id="75" name="【道路】&#10;有形固定資産減価償却率該当値テキスト">
          <a:extLst>
            <a:ext uri="{FF2B5EF4-FFF2-40B4-BE49-F238E27FC236}">
              <a16:creationId xmlns:a16="http://schemas.microsoft.com/office/drawing/2014/main" id="{00000000-0008-0000-0100-00004B000000}"/>
            </a:ext>
          </a:extLst>
        </xdr:cNvPr>
        <xdr:cNvSpPr txBox="1"/>
      </xdr:nvSpPr>
      <xdr:spPr>
        <a:xfrm>
          <a:off x="4673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169091</xdr:rowOff>
    </xdr:from>
    <xdr:to>
      <xdr:col>20</xdr:col>
      <xdr:colOff>38100</xdr:colOff>
      <xdr:row>39</xdr:row>
      <xdr:rowOff>99241</xdr:rowOff>
    </xdr:to>
    <xdr:sp macro="" textlink="">
      <xdr:nvSpPr>
        <xdr:cNvPr id="76" name="楕円 75">
          <a:extLst>
            <a:ext uri="{FF2B5EF4-FFF2-40B4-BE49-F238E27FC236}">
              <a16:creationId xmlns:a16="http://schemas.microsoft.com/office/drawing/2014/main" id="{00000000-0008-0000-0100-00004C000000}"/>
            </a:ext>
          </a:extLst>
        </xdr:cNvPr>
        <xdr:cNvSpPr/>
      </xdr:nvSpPr>
      <xdr:spPr>
        <a:xfrm>
          <a:off x="3746500" y="6684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48441</xdr:rowOff>
    </xdr:from>
    <xdr:to>
      <xdr:col>24</xdr:col>
      <xdr:colOff>63500</xdr:colOff>
      <xdr:row>39</xdr:row>
      <xdr:rowOff>64770</xdr:rowOff>
    </xdr:to>
    <xdr:cxnSp macro="">
      <xdr:nvCxnSpPr>
        <xdr:cNvPr id="77" name="直線コネクタ 76">
          <a:extLst>
            <a:ext uri="{FF2B5EF4-FFF2-40B4-BE49-F238E27FC236}">
              <a16:creationId xmlns:a16="http://schemas.microsoft.com/office/drawing/2014/main" id="{00000000-0008-0000-0100-00004D000000}"/>
            </a:ext>
          </a:extLst>
        </xdr:cNvPr>
        <xdr:cNvCxnSpPr/>
      </xdr:nvCxnSpPr>
      <xdr:spPr>
        <a:xfrm>
          <a:off x="3797300" y="673499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144599</xdr:rowOff>
    </xdr:from>
    <xdr:to>
      <xdr:col>15</xdr:col>
      <xdr:colOff>101600</xdr:colOff>
      <xdr:row>39</xdr:row>
      <xdr:rowOff>74749</xdr:rowOff>
    </xdr:to>
    <xdr:sp macro="" textlink="">
      <xdr:nvSpPr>
        <xdr:cNvPr id="78" name="楕円 77">
          <a:extLst>
            <a:ext uri="{FF2B5EF4-FFF2-40B4-BE49-F238E27FC236}">
              <a16:creationId xmlns:a16="http://schemas.microsoft.com/office/drawing/2014/main" id="{00000000-0008-0000-0100-00004E000000}"/>
            </a:ext>
          </a:extLst>
        </xdr:cNvPr>
        <xdr:cNvSpPr/>
      </xdr:nvSpPr>
      <xdr:spPr>
        <a:xfrm>
          <a:off x="2857500" y="665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23949</xdr:rowOff>
    </xdr:from>
    <xdr:to>
      <xdr:col>19</xdr:col>
      <xdr:colOff>177800</xdr:colOff>
      <xdr:row>39</xdr:row>
      <xdr:rowOff>48441</xdr:rowOff>
    </xdr:to>
    <xdr:cxnSp macro="">
      <xdr:nvCxnSpPr>
        <xdr:cNvPr id="79" name="直線コネクタ 78">
          <a:extLst>
            <a:ext uri="{FF2B5EF4-FFF2-40B4-BE49-F238E27FC236}">
              <a16:creationId xmlns:a16="http://schemas.microsoft.com/office/drawing/2014/main" id="{00000000-0008-0000-0100-00004F000000}"/>
            </a:ext>
          </a:extLst>
        </xdr:cNvPr>
        <xdr:cNvCxnSpPr/>
      </xdr:nvCxnSpPr>
      <xdr:spPr>
        <a:xfrm>
          <a:off x="2908300" y="6710499"/>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121738</xdr:rowOff>
    </xdr:from>
    <xdr:to>
      <xdr:col>10</xdr:col>
      <xdr:colOff>165100</xdr:colOff>
      <xdr:row>39</xdr:row>
      <xdr:rowOff>51888</xdr:rowOff>
    </xdr:to>
    <xdr:sp macro="" textlink="">
      <xdr:nvSpPr>
        <xdr:cNvPr id="80" name="楕円 79">
          <a:extLst>
            <a:ext uri="{FF2B5EF4-FFF2-40B4-BE49-F238E27FC236}">
              <a16:creationId xmlns:a16="http://schemas.microsoft.com/office/drawing/2014/main" id="{00000000-0008-0000-0100-000050000000}"/>
            </a:ext>
          </a:extLst>
        </xdr:cNvPr>
        <xdr:cNvSpPr/>
      </xdr:nvSpPr>
      <xdr:spPr>
        <a:xfrm>
          <a:off x="1968500" y="663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xdr:rowOff>
    </xdr:from>
    <xdr:to>
      <xdr:col>15</xdr:col>
      <xdr:colOff>50800</xdr:colOff>
      <xdr:row>39</xdr:row>
      <xdr:rowOff>23949</xdr:rowOff>
    </xdr:to>
    <xdr:cxnSp macro="">
      <xdr:nvCxnSpPr>
        <xdr:cNvPr id="81" name="直線コネクタ 80">
          <a:extLst>
            <a:ext uri="{FF2B5EF4-FFF2-40B4-BE49-F238E27FC236}">
              <a16:creationId xmlns:a16="http://schemas.microsoft.com/office/drawing/2014/main" id="{00000000-0008-0000-0100-000051000000}"/>
            </a:ext>
          </a:extLst>
        </xdr:cNvPr>
        <xdr:cNvCxnSpPr/>
      </xdr:nvCxnSpPr>
      <xdr:spPr>
        <a:xfrm>
          <a:off x="2019300" y="6687638"/>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102144</xdr:rowOff>
    </xdr:from>
    <xdr:to>
      <xdr:col>6</xdr:col>
      <xdr:colOff>38100</xdr:colOff>
      <xdr:row>39</xdr:row>
      <xdr:rowOff>32294</xdr:rowOff>
    </xdr:to>
    <xdr:sp macro="" textlink="">
      <xdr:nvSpPr>
        <xdr:cNvPr id="82" name="楕円 81">
          <a:extLst>
            <a:ext uri="{FF2B5EF4-FFF2-40B4-BE49-F238E27FC236}">
              <a16:creationId xmlns:a16="http://schemas.microsoft.com/office/drawing/2014/main" id="{00000000-0008-0000-0100-000052000000}"/>
            </a:ext>
          </a:extLst>
        </xdr:cNvPr>
        <xdr:cNvSpPr/>
      </xdr:nvSpPr>
      <xdr:spPr>
        <a:xfrm>
          <a:off x="1079500" y="6617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152944</xdr:rowOff>
    </xdr:from>
    <xdr:to>
      <xdr:col>10</xdr:col>
      <xdr:colOff>114300</xdr:colOff>
      <xdr:row>39</xdr:row>
      <xdr:rowOff>1088</xdr:rowOff>
    </xdr:to>
    <xdr:cxnSp macro="">
      <xdr:nvCxnSpPr>
        <xdr:cNvPr id="83" name="直線コネクタ 82">
          <a:extLst>
            <a:ext uri="{FF2B5EF4-FFF2-40B4-BE49-F238E27FC236}">
              <a16:creationId xmlns:a16="http://schemas.microsoft.com/office/drawing/2014/main" id="{00000000-0008-0000-0100-000053000000}"/>
            </a:ext>
          </a:extLst>
        </xdr:cNvPr>
        <xdr:cNvCxnSpPr/>
      </xdr:nvCxnSpPr>
      <xdr:spPr>
        <a:xfrm>
          <a:off x="1130300" y="6668044"/>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00000000-0008-0000-0100-000054000000}"/>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00000000-0008-0000-0100-000055000000}"/>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00000000-0008-0000-0100-000056000000}"/>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00000000-0008-0000-0100-000057000000}"/>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90368</xdr:rowOff>
    </xdr:from>
    <xdr:ext cx="405111" cy="259045"/>
    <xdr:sp macro="" textlink="">
      <xdr:nvSpPr>
        <xdr:cNvPr id="88" name="n_1mainValue【道路】&#10;有形固定資産減価償却率">
          <a:extLst>
            <a:ext uri="{FF2B5EF4-FFF2-40B4-BE49-F238E27FC236}">
              <a16:creationId xmlns:a16="http://schemas.microsoft.com/office/drawing/2014/main" id="{00000000-0008-0000-0100-000058000000}"/>
            </a:ext>
          </a:extLst>
        </xdr:cNvPr>
        <xdr:cNvSpPr txBox="1"/>
      </xdr:nvSpPr>
      <xdr:spPr>
        <a:xfrm>
          <a:off x="3582044" y="6776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65876</xdr:rowOff>
    </xdr:from>
    <xdr:ext cx="405111" cy="259045"/>
    <xdr:sp macro="" textlink="">
      <xdr:nvSpPr>
        <xdr:cNvPr id="89" name="n_2mainValue【道路】&#10;有形固定資産減価償却率">
          <a:extLst>
            <a:ext uri="{FF2B5EF4-FFF2-40B4-BE49-F238E27FC236}">
              <a16:creationId xmlns:a16="http://schemas.microsoft.com/office/drawing/2014/main" id="{00000000-0008-0000-0100-000059000000}"/>
            </a:ext>
          </a:extLst>
        </xdr:cNvPr>
        <xdr:cNvSpPr txBox="1"/>
      </xdr:nvSpPr>
      <xdr:spPr>
        <a:xfrm>
          <a:off x="2705744" y="67524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43015</xdr:rowOff>
    </xdr:from>
    <xdr:ext cx="405111" cy="259045"/>
    <xdr:sp macro="" textlink="">
      <xdr:nvSpPr>
        <xdr:cNvPr id="90" name="n_3mainValue【道路】&#10;有形固定資産減価償却率">
          <a:extLst>
            <a:ext uri="{FF2B5EF4-FFF2-40B4-BE49-F238E27FC236}">
              <a16:creationId xmlns:a16="http://schemas.microsoft.com/office/drawing/2014/main" id="{00000000-0008-0000-0100-00005A000000}"/>
            </a:ext>
          </a:extLst>
        </xdr:cNvPr>
        <xdr:cNvSpPr txBox="1"/>
      </xdr:nvSpPr>
      <xdr:spPr>
        <a:xfrm>
          <a:off x="1816744" y="672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23421</xdr:rowOff>
    </xdr:from>
    <xdr:ext cx="405111" cy="259045"/>
    <xdr:sp macro="" textlink="">
      <xdr:nvSpPr>
        <xdr:cNvPr id="91" name="n_4mainValue【道路】&#10;有形固定資産減価償却率">
          <a:extLst>
            <a:ext uri="{FF2B5EF4-FFF2-40B4-BE49-F238E27FC236}">
              <a16:creationId xmlns:a16="http://schemas.microsoft.com/office/drawing/2014/main" id="{00000000-0008-0000-0100-00005B000000}"/>
            </a:ext>
          </a:extLst>
        </xdr:cNvPr>
        <xdr:cNvSpPr txBox="1"/>
      </xdr:nvSpPr>
      <xdr:spPr>
        <a:xfrm>
          <a:off x="927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00000000-0008-0000-0100-00005C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0000000-0008-0000-0100-00005D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00000000-0008-0000-0100-00005E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00000000-0008-0000-0100-00005F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0000000-0008-0000-0100-000060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0000000-0008-0000-0100-000061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0000000-0008-0000-0100-000062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0000000-0008-0000-0100-000063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00000000-0008-0000-0100-000066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00000000-0008-0000-0100-000067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00000000-0008-0000-0100-00006900000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00000000-0008-0000-0100-00006B000000}"/>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00000000-0008-0000-0100-00006D000000}"/>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0000000-0008-0000-0100-00006E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00000000-0008-0000-0100-00006F000000}"/>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00000000-0008-0000-0100-000070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00000000-0008-0000-0100-00007100000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00000000-0008-0000-0100-000072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00000000-0008-0000-0100-000073000000}"/>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00000000-0008-0000-0100-000074000000}"/>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00000000-0008-0000-0100-000075000000}"/>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00000000-0008-0000-0100-000076000000}"/>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00000000-0008-0000-0100-000077000000}"/>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a:extLst>
            <a:ext uri="{FF2B5EF4-FFF2-40B4-BE49-F238E27FC236}">
              <a16:creationId xmlns:a16="http://schemas.microsoft.com/office/drawing/2014/main" id="{00000000-0008-0000-0100-000078000000}"/>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00000000-0008-0000-0100-000079000000}"/>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00000000-0008-0000-0100-00007A000000}"/>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00000000-0008-0000-0100-00007B000000}"/>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00000000-0008-0000-0100-00007C000000}"/>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00000000-0008-0000-0100-00007D000000}"/>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0000-0008-0000-0100-00007E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00000000-0008-0000-0100-00007F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00000000-0008-0000-0100-000080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0000000-0008-0000-0100-000081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00000000-0008-0000-0100-000082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89337</xdr:rowOff>
    </xdr:from>
    <xdr:to>
      <xdr:col>55</xdr:col>
      <xdr:colOff>50800</xdr:colOff>
      <xdr:row>42</xdr:row>
      <xdr:rowOff>19487</xdr:rowOff>
    </xdr:to>
    <xdr:sp macro="" textlink="">
      <xdr:nvSpPr>
        <xdr:cNvPr id="131" name="楕円 130">
          <a:extLst>
            <a:ext uri="{FF2B5EF4-FFF2-40B4-BE49-F238E27FC236}">
              <a16:creationId xmlns:a16="http://schemas.microsoft.com/office/drawing/2014/main" id="{00000000-0008-0000-0100-000083000000}"/>
            </a:ext>
          </a:extLst>
        </xdr:cNvPr>
        <xdr:cNvSpPr/>
      </xdr:nvSpPr>
      <xdr:spPr>
        <a:xfrm>
          <a:off x="10426700" y="71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a:extLst>
            <a:ext uri="{FF2B5EF4-FFF2-40B4-BE49-F238E27FC236}">
              <a16:creationId xmlns:a16="http://schemas.microsoft.com/office/drawing/2014/main" id="{00000000-0008-0000-0100-000084000000}"/>
            </a:ext>
          </a:extLst>
        </xdr:cNvPr>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90974</xdr:rowOff>
    </xdr:from>
    <xdr:to>
      <xdr:col>50</xdr:col>
      <xdr:colOff>165100</xdr:colOff>
      <xdr:row>42</xdr:row>
      <xdr:rowOff>21124</xdr:rowOff>
    </xdr:to>
    <xdr:sp macro="" textlink="">
      <xdr:nvSpPr>
        <xdr:cNvPr id="133" name="楕円 132">
          <a:extLst>
            <a:ext uri="{FF2B5EF4-FFF2-40B4-BE49-F238E27FC236}">
              <a16:creationId xmlns:a16="http://schemas.microsoft.com/office/drawing/2014/main" id="{00000000-0008-0000-0100-000085000000}"/>
            </a:ext>
          </a:extLst>
        </xdr:cNvPr>
        <xdr:cNvSpPr/>
      </xdr:nvSpPr>
      <xdr:spPr>
        <a:xfrm>
          <a:off x="9588500" y="712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140137</xdr:rowOff>
    </xdr:from>
    <xdr:to>
      <xdr:col>55</xdr:col>
      <xdr:colOff>0</xdr:colOff>
      <xdr:row>41</xdr:row>
      <xdr:rowOff>141774</xdr:rowOff>
    </xdr:to>
    <xdr:cxnSp macro="">
      <xdr:nvCxnSpPr>
        <xdr:cNvPr id="134" name="直線コネクタ 133">
          <a:extLst>
            <a:ext uri="{FF2B5EF4-FFF2-40B4-BE49-F238E27FC236}">
              <a16:creationId xmlns:a16="http://schemas.microsoft.com/office/drawing/2014/main" id="{00000000-0008-0000-0100-000086000000}"/>
            </a:ext>
          </a:extLst>
        </xdr:cNvPr>
        <xdr:cNvCxnSpPr/>
      </xdr:nvCxnSpPr>
      <xdr:spPr>
        <a:xfrm flipV="1">
          <a:off x="9639300" y="7169587"/>
          <a:ext cx="838200" cy="1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94784</xdr:rowOff>
    </xdr:from>
    <xdr:to>
      <xdr:col>46</xdr:col>
      <xdr:colOff>38100</xdr:colOff>
      <xdr:row>42</xdr:row>
      <xdr:rowOff>24934</xdr:rowOff>
    </xdr:to>
    <xdr:sp macro="" textlink="">
      <xdr:nvSpPr>
        <xdr:cNvPr id="135" name="楕円 134">
          <a:extLst>
            <a:ext uri="{FF2B5EF4-FFF2-40B4-BE49-F238E27FC236}">
              <a16:creationId xmlns:a16="http://schemas.microsoft.com/office/drawing/2014/main" id="{00000000-0008-0000-0100-000087000000}"/>
            </a:ext>
          </a:extLst>
        </xdr:cNvPr>
        <xdr:cNvSpPr/>
      </xdr:nvSpPr>
      <xdr:spPr>
        <a:xfrm>
          <a:off x="8699500" y="712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141774</xdr:rowOff>
    </xdr:from>
    <xdr:to>
      <xdr:col>50</xdr:col>
      <xdr:colOff>114300</xdr:colOff>
      <xdr:row>41</xdr:row>
      <xdr:rowOff>145584</xdr:rowOff>
    </xdr:to>
    <xdr:cxnSp macro="">
      <xdr:nvCxnSpPr>
        <xdr:cNvPr id="136" name="直線コネクタ 135">
          <a:extLst>
            <a:ext uri="{FF2B5EF4-FFF2-40B4-BE49-F238E27FC236}">
              <a16:creationId xmlns:a16="http://schemas.microsoft.com/office/drawing/2014/main" id="{00000000-0008-0000-0100-000088000000}"/>
            </a:ext>
          </a:extLst>
        </xdr:cNvPr>
        <xdr:cNvCxnSpPr/>
      </xdr:nvCxnSpPr>
      <xdr:spPr>
        <a:xfrm flipV="1">
          <a:off x="8750300" y="7171224"/>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96408</xdr:rowOff>
    </xdr:from>
    <xdr:to>
      <xdr:col>41</xdr:col>
      <xdr:colOff>101600</xdr:colOff>
      <xdr:row>42</xdr:row>
      <xdr:rowOff>26558</xdr:rowOff>
    </xdr:to>
    <xdr:sp macro="" textlink="">
      <xdr:nvSpPr>
        <xdr:cNvPr id="137" name="楕円 136">
          <a:extLst>
            <a:ext uri="{FF2B5EF4-FFF2-40B4-BE49-F238E27FC236}">
              <a16:creationId xmlns:a16="http://schemas.microsoft.com/office/drawing/2014/main" id="{00000000-0008-0000-0100-000089000000}"/>
            </a:ext>
          </a:extLst>
        </xdr:cNvPr>
        <xdr:cNvSpPr/>
      </xdr:nvSpPr>
      <xdr:spPr>
        <a:xfrm>
          <a:off x="7810500" y="7125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145584</xdr:rowOff>
    </xdr:from>
    <xdr:to>
      <xdr:col>45</xdr:col>
      <xdr:colOff>177800</xdr:colOff>
      <xdr:row>41</xdr:row>
      <xdr:rowOff>147208</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flipV="1">
          <a:off x="7861300" y="7175034"/>
          <a:ext cx="889000" cy="1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98118</xdr:rowOff>
    </xdr:from>
    <xdr:to>
      <xdr:col>36</xdr:col>
      <xdr:colOff>165100</xdr:colOff>
      <xdr:row>42</xdr:row>
      <xdr:rowOff>28268</xdr:rowOff>
    </xdr:to>
    <xdr:sp macro="" textlink="">
      <xdr:nvSpPr>
        <xdr:cNvPr id="139" name="楕円 138">
          <a:extLst>
            <a:ext uri="{FF2B5EF4-FFF2-40B4-BE49-F238E27FC236}">
              <a16:creationId xmlns:a16="http://schemas.microsoft.com/office/drawing/2014/main" id="{00000000-0008-0000-0100-00008B000000}"/>
            </a:ext>
          </a:extLst>
        </xdr:cNvPr>
        <xdr:cNvSpPr/>
      </xdr:nvSpPr>
      <xdr:spPr>
        <a:xfrm>
          <a:off x="6921500" y="712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147208</xdr:rowOff>
    </xdr:from>
    <xdr:to>
      <xdr:col>41</xdr:col>
      <xdr:colOff>50800</xdr:colOff>
      <xdr:row>41</xdr:row>
      <xdr:rowOff>148918</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flipV="1">
          <a:off x="6972300" y="7176658"/>
          <a:ext cx="889000" cy="1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a:extLst>
            <a:ext uri="{FF2B5EF4-FFF2-40B4-BE49-F238E27FC236}">
              <a16:creationId xmlns:a16="http://schemas.microsoft.com/office/drawing/2014/main" id="{00000000-0008-0000-0100-00008D000000}"/>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a:extLst>
            <a:ext uri="{FF2B5EF4-FFF2-40B4-BE49-F238E27FC236}">
              <a16:creationId xmlns:a16="http://schemas.microsoft.com/office/drawing/2014/main" id="{00000000-0008-0000-0100-00008E000000}"/>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a:extLst>
            <a:ext uri="{FF2B5EF4-FFF2-40B4-BE49-F238E27FC236}">
              <a16:creationId xmlns:a16="http://schemas.microsoft.com/office/drawing/2014/main" id="{00000000-0008-0000-0100-00008F000000}"/>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00000000-0008-0000-0100-000090000000}"/>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12251</xdr:rowOff>
    </xdr:from>
    <xdr:ext cx="534377" cy="259045"/>
    <xdr:sp macro="" textlink="">
      <xdr:nvSpPr>
        <xdr:cNvPr id="145" name="n_1mainValue【道路】&#10;一人当たり延長">
          <a:extLst>
            <a:ext uri="{FF2B5EF4-FFF2-40B4-BE49-F238E27FC236}">
              <a16:creationId xmlns:a16="http://schemas.microsoft.com/office/drawing/2014/main" id="{00000000-0008-0000-0100-000091000000}"/>
            </a:ext>
          </a:extLst>
        </xdr:cNvPr>
        <xdr:cNvSpPr txBox="1"/>
      </xdr:nvSpPr>
      <xdr:spPr>
        <a:xfrm>
          <a:off x="9359411" y="721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16061</xdr:rowOff>
    </xdr:from>
    <xdr:ext cx="534377" cy="259045"/>
    <xdr:sp macro="" textlink="">
      <xdr:nvSpPr>
        <xdr:cNvPr id="146" name="n_2mainValue【道路】&#10;一人当たり延長">
          <a:extLst>
            <a:ext uri="{FF2B5EF4-FFF2-40B4-BE49-F238E27FC236}">
              <a16:creationId xmlns:a16="http://schemas.microsoft.com/office/drawing/2014/main" id="{00000000-0008-0000-0100-000092000000}"/>
            </a:ext>
          </a:extLst>
        </xdr:cNvPr>
        <xdr:cNvSpPr txBox="1"/>
      </xdr:nvSpPr>
      <xdr:spPr>
        <a:xfrm>
          <a:off x="8483111" y="721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17685</xdr:rowOff>
    </xdr:from>
    <xdr:ext cx="534377" cy="259045"/>
    <xdr:sp macro="" textlink="">
      <xdr:nvSpPr>
        <xdr:cNvPr id="147" name="n_3mainValue【道路】&#10;一人当たり延長">
          <a:extLst>
            <a:ext uri="{FF2B5EF4-FFF2-40B4-BE49-F238E27FC236}">
              <a16:creationId xmlns:a16="http://schemas.microsoft.com/office/drawing/2014/main" id="{00000000-0008-0000-0100-000093000000}"/>
            </a:ext>
          </a:extLst>
        </xdr:cNvPr>
        <xdr:cNvSpPr txBox="1"/>
      </xdr:nvSpPr>
      <xdr:spPr>
        <a:xfrm>
          <a:off x="7594111" y="7218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19395</xdr:rowOff>
    </xdr:from>
    <xdr:ext cx="534377" cy="259045"/>
    <xdr:sp macro="" textlink="">
      <xdr:nvSpPr>
        <xdr:cNvPr id="148" name="n_4mainValue【道路】&#10;一人当たり延長">
          <a:extLst>
            <a:ext uri="{FF2B5EF4-FFF2-40B4-BE49-F238E27FC236}">
              <a16:creationId xmlns:a16="http://schemas.microsoft.com/office/drawing/2014/main" id="{00000000-0008-0000-0100-000094000000}"/>
            </a:ext>
          </a:extLst>
        </xdr:cNvPr>
        <xdr:cNvSpPr txBox="1"/>
      </xdr:nvSpPr>
      <xdr:spPr>
        <a:xfrm>
          <a:off x="6705111" y="722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00000000-0008-0000-0100-000095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0000000-0008-0000-0100-000096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00000-0008-0000-0100-000097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00000000-0008-0000-0100-000098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0000000-0008-0000-0100-000099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00000000-0008-0000-0100-00009A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0000000-0008-0000-0100-00009B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00000000-0008-0000-0100-00009C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00000000-0008-0000-0100-00009D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00000000-0008-0000-0100-00009F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00000000-0008-0000-0100-0000A0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00000000-0008-0000-0100-0000A1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00000000-0008-0000-0100-0000A2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00000000-0008-0000-0100-0000A3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00000000-0008-0000-0100-0000A4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00000000-0008-0000-0100-0000A6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00000000-0008-0000-0100-0000A8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0000000-0008-0000-0100-0000AA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00000000-0008-0000-0100-0000AB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00000000-0008-0000-0100-0000AD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00000000-0008-0000-0100-0000AE000000}"/>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00000000-0008-0000-0100-0000AF000000}"/>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00000000-0008-0000-0100-0000B0000000}"/>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00000000-0008-0000-0100-0000B1000000}"/>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00000000-0008-0000-0100-0000B2000000}"/>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89280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00000000-0008-0000-0100-0000B3000000}"/>
            </a:ext>
          </a:extLst>
        </xdr:cNvPr>
        <xdr:cNvSpPr txBox="1"/>
      </xdr:nvSpPr>
      <xdr:spPr>
        <a:xfrm>
          <a:off x="4673600" y="10376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00000000-0008-0000-0100-0000B4000000}"/>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00000000-0008-0000-0100-0000B5000000}"/>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00000000-0008-0000-0100-0000B6000000}"/>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00000000-0008-0000-0100-0000B7000000}"/>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00000000-0008-0000-0100-0000B8000000}"/>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0000000-0008-0000-0100-0000B9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00000000-0008-0000-0100-0000BA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00000000-0008-0000-0100-0000BC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00000000-0008-0000-0100-0000BD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112485</xdr:rowOff>
    </xdr:from>
    <xdr:to>
      <xdr:col>24</xdr:col>
      <xdr:colOff>114300</xdr:colOff>
      <xdr:row>58</xdr:row>
      <xdr:rowOff>42635</xdr:rowOff>
    </xdr:to>
    <xdr:sp macro="" textlink="">
      <xdr:nvSpPr>
        <xdr:cNvPr id="190" name="楕円 189">
          <a:extLst>
            <a:ext uri="{FF2B5EF4-FFF2-40B4-BE49-F238E27FC236}">
              <a16:creationId xmlns:a16="http://schemas.microsoft.com/office/drawing/2014/main" id="{00000000-0008-0000-0100-0000BE000000}"/>
            </a:ext>
          </a:extLst>
        </xdr:cNvPr>
        <xdr:cNvSpPr/>
      </xdr:nvSpPr>
      <xdr:spPr>
        <a:xfrm>
          <a:off x="4584700" y="9885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135362</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00000000-0008-0000-0100-0000BF000000}"/>
            </a:ext>
          </a:extLst>
        </xdr:cNvPr>
        <xdr:cNvSpPr txBox="1"/>
      </xdr:nvSpPr>
      <xdr:spPr>
        <a:xfrm>
          <a:off x="4673600" y="9736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89626</xdr:rowOff>
    </xdr:from>
    <xdr:to>
      <xdr:col>20</xdr:col>
      <xdr:colOff>38100</xdr:colOff>
      <xdr:row>58</xdr:row>
      <xdr:rowOff>19776</xdr:rowOff>
    </xdr:to>
    <xdr:sp macro="" textlink="">
      <xdr:nvSpPr>
        <xdr:cNvPr id="192" name="楕円 191">
          <a:extLst>
            <a:ext uri="{FF2B5EF4-FFF2-40B4-BE49-F238E27FC236}">
              <a16:creationId xmlns:a16="http://schemas.microsoft.com/office/drawing/2014/main" id="{00000000-0008-0000-0100-0000C0000000}"/>
            </a:ext>
          </a:extLst>
        </xdr:cNvPr>
        <xdr:cNvSpPr/>
      </xdr:nvSpPr>
      <xdr:spPr>
        <a:xfrm>
          <a:off x="3746500" y="986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140426</xdr:rowOff>
    </xdr:from>
    <xdr:to>
      <xdr:col>24</xdr:col>
      <xdr:colOff>63500</xdr:colOff>
      <xdr:row>57</xdr:row>
      <xdr:rowOff>163285</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3797300" y="991307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66766</xdr:rowOff>
    </xdr:from>
    <xdr:to>
      <xdr:col>15</xdr:col>
      <xdr:colOff>101600</xdr:colOff>
      <xdr:row>57</xdr:row>
      <xdr:rowOff>168366</xdr:rowOff>
    </xdr:to>
    <xdr:sp macro="" textlink="">
      <xdr:nvSpPr>
        <xdr:cNvPr id="194" name="楕円 193">
          <a:extLst>
            <a:ext uri="{FF2B5EF4-FFF2-40B4-BE49-F238E27FC236}">
              <a16:creationId xmlns:a16="http://schemas.microsoft.com/office/drawing/2014/main" id="{00000000-0008-0000-0100-0000C2000000}"/>
            </a:ext>
          </a:extLst>
        </xdr:cNvPr>
        <xdr:cNvSpPr/>
      </xdr:nvSpPr>
      <xdr:spPr>
        <a:xfrm>
          <a:off x="2857500" y="9839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117566</xdr:rowOff>
    </xdr:from>
    <xdr:to>
      <xdr:col>19</xdr:col>
      <xdr:colOff>177800</xdr:colOff>
      <xdr:row>57</xdr:row>
      <xdr:rowOff>140426</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2908300" y="989021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45538</xdr:rowOff>
    </xdr:from>
    <xdr:to>
      <xdr:col>10</xdr:col>
      <xdr:colOff>165100</xdr:colOff>
      <xdr:row>57</xdr:row>
      <xdr:rowOff>147138</xdr:rowOff>
    </xdr:to>
    <xdr:sp macro="" textlink="">
      <xdr:nvSpPr>
        <xdr:cNvPr id="196" name="楕円 195">
          <a:extLst>
            <a:ext uri="{FF2B5EF4-FFF2-40B4-BE49-F238E27FC236}">
              <a16:creationId xmlns:a16="http://schemas.microsoft.com/office/drawing/2014/main" id="{00000000-0008-0000-0100-0000C4000000}"/>
            </a:ext>
          </a:extLst>
        </xdr:cNvPr>
        <xdr:cNvSpPr/>
      </xdr:nvSpPr>
      <xdr:spPr>
        <a:xfrm>
          <a:off x="1968500" y="9818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96338</xdr:rowOff>
    </xdr:from>
    <xdr:to>
      <xdr:col>15</xdr:col>
      <xdr:colOff>50800</xdr:colOff>
      <xdr:row>57</xdr:row>
      <xdr:rowOff>117566</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2019300" y="986898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22678</xdr:rowOff>
    </xdr:from>
    <xdr:to>
      <xdr:col>6</xdr:col>
      <xdr:colOff>38100</xdr:colOff>
      <xdr:row>57</xdr:row>
      <xdr:rowOff>124278</xdr:rowOff>
    </xdr:to>
    <xdr:sp macro="" textlink="">
      <xdr:nvSpPr>
        <xdr:cNvPr id="198" name="楕円 197">
          <a:extLst>
            <a:ext uri="{FF2B5EF4-FFF2-40B4-BE49-F238E27FC236}">
              <a16:creationId xmlns:a16="http://schemas.microsoft.com/office/drawing/2014/main" id="{00000000-0008-0000-0100-0000C6000000}"/>
            </a:ext>
          </a:extLst>
        </xdr:cNvPr>
        <xdr:cNvSpPr/>
      </xdr:nvSpPr>
      <xdr:spPr>
        <a:xfrm>
          <a:off x="1079500" y="9795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73478</xdr:rowOff>
    </xdr:from>
    <xdr:to>
      <xdr:col>10</xdr:col>
      <xdr:colOff>114300</xdr:colOff>
      <xdr:row>57</xdr:row>
      <xdr:rowOff>96338</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1130300" y="98461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164392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00000000-0008-0000-0100-0000C8000000}"/>
            </a:ext>
          </a:extLst>
        </xdr:cNvPr>
        <xdr:cNvSpPr txBox="1"/>
      </xdr:nvSpPr>
      <xdr:spPr>
        <a:xfrm>
          <a:off x="3582044" y="10451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130101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00000000-0008-0000-0100-0000C9000000}"/>
            </a:ext>
          </a:extLst>
        </xdr:cNvPr>
        <xdr:cNvSpPr txBox="1"/>
      </xdr:nvSpPr>
      <xdr:spPr>
        <a:xfrm>
          <a:off x="2705744" y="1041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115405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00000000-0008-0000-0100-0000CA000000}"/>
            </a:ext>
          </a:extLst>
        </xdr:cNvPr>
        <xdr:cNvSpPr txBox="1"/>
      </xdr:nvSpPr>
      <xdr:spPr>
        <a:xfrm>
          <a:off x="1816744" y="10402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74584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00000000-0008-0000-0100-0000CB000000}"/>
            </a:ext>
          </a:extLst>
        </xdr:cNvPr>
        <xdr:cNvSpPr txBox="1"/>
      </xdr:nvSpPr>
      <xdr:spPr>
        <a:xfrm>
          <a:off x="927744" y="1036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36303</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00000000-0008-0000-0100-0000CC000000}"/>
            </a:ext>
          </a:extLst>
        </xdr:cNvPr>
        <xdr:cNvSpPr txBox="1"/>
      </xdr:nvSpPr>
      <xdr:spPr>
        <a:xfrm>
          <a:off x="3582044" y="9637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13443</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00000000-0008-0000-0100-0000CD000000}"/>
            </a:ext>
          </a:extLst>
        </xdr:cNvPr>
        <xdr:cNvSpPr txBox="1"/>
      </xdr:nvSpPr>
      <xdr:spPr>
        <a:xfrm>
          <a:off x="2705744" y="9614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163665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00000000-0008-0000-0100-0000CE000000}"/>
            </a:ext>
          </a:extLst>
        </xdr:cNvPr>
        <xdr:cNvSpPr txBox="1"/>
      </xdr:nvSpPr>
      <xdr:spPr>
        <a:xfrm>
          <a:off x="1816744" y="9593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140805</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00000000-0008-0000-0100-0000CF000000}"/>
            </a:ext>
          </a:extLst>
        </xdr:cNvPr>
        <xdr:cNvSpPr txBox="1"/>
      </xdr:nvSpPr>
      <xdr:spPr>
        <a:xfrm>
          <a:off x="927744" y="9570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00000000-0008-0000-0100-0000D0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00000000-0008-0000-0100-0000D1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00000000-0008-0000-0100-0000D2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00000000-0008-0000-0100-0000D3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00000000-0008-0000-0100-0000D4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0000000-0008-0000-0100-0000D5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00000000-0008-0000-0100-0000D6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00000000-0008-0000-0100-0000D7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00000000-0008-0000-0100-0000D9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00000000-0008-0000-0100-0000DA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00000000-0008-0000-0100-0000DB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00000000-0008-0000-0100-0000DD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0000000-0008-0000-0100-0000DE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00000000-0008-0000-0100-0000DF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0000000-0008-0000-0100-0000E0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00000000-0008-0000-0100-0000E1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00000000-0008-0000-0100-0000E2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00000000-0008-0000-0100-0000E3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0000000-0008-0000-0100-0000E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00000000-0008-0000-0100-0000E5000000}"/>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00000000-0008-0000-0100-0000E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00000000-0008-0000-0100-0000E7000000}"/>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00000000-0008-0000-0100-0000E8000000}"/>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00000000-0008-0000-0100-0000E9000000}"/>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00000000-0008-0000-0100-0000EA000000}"/>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00000000-0008-0000-0100-0000EB000000}"/>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00000000-0008-0000-0100-0000EC000000}"/>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00000000-0008-0000-0100-0000ED000000}"/>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00000000-0008-0000-0100-0000EE000000}"/>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00000000-0008-0000-0100-0000EF000000}"/>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00000000-0008-0000-0100-0000F0000000}"/>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00000000-0008-0000-0100-0000F1000000}"/>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0000000-0008-0000-0100-0000F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00000-0008-0000-0100-0000F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00000000-0008-0000-0100-0000F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85662</xdr:rowOff>
    </xdr:from>
    <xdr:to>
      <xdr:col>55</xdr:col>
      <xdr:colOff>50800</xdr:colOff>
      <xdr:row>64</xdr:row>
      <xdr:rowOff>15812</xdr:rowOff>
    </xdr:to>
    <xdr:sp macro="" textlink="">
      <xdr:nvSpPr>
        <xdr:cNvPr id="247" name="楕円 246">
          <a:extLst>
            <a:ext uri="{FF2B5EF4-FFF2-40B4-BE49-F238E27FC236}">
              <a16:creationId xmlns:a16="http://schemas.microsoft.com/office/drawing/2014/main" id="{00000000-0008-0000-0100-0000F7000000}"/>
            </a:ext>
          </a:extLst>
        </xdr:cNvPr>
        <xdr:cNvSpPr/>
      </xdr:nvSpPr>
      <xdr:spPr>
        <a:xfrm>
          <a:off x="10426700" y="1088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15690</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0000000-0008-0000-0100-0000F8000000}"/>
            </a:ext>
          </a:extLst>
        </xdr:cNvPr>
        <xdr:cNvSpPr txBox="1"/>
      </xdr:nvSpPr>
      <xdr:spPr>
        <a:xfrm>
          <a:off x="10515600" y="10817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88290</xdr:rowOff>
    </xdr:from>
    <xdr:to>
      <xdr:col>50</xdr:col>
      <xdr:colOff>165100</xdr:colOff>
      <xdr:row>64</xdr:row>
      <xdr:rowOff>18440</xdr:rowOff>
    </xdr:to>
    <xdr:sp macro="" textlink="">
      <xdr:nvSpPr>
        <xdr:cNvPr id="249" name="楕円 248">
          <a:extLst>
            <a:ext uri="{FF2B5EF4-FFF2-40B4-BE49-F238E27FC236}">
              <a16:creationId xmlns:a16="http://schemas.microsoft.com/office/drawing/2014/main" id="{00000000-0008-0000-0100-0000F9000000}"/>
            </a:ext>
          </a:extLst>
        </xdr:cNvPr>
        <xdr:cNvSpPr/>
      </xdr:nvSpPr>
      <xdr:spPr>
        <a:xfrm>
          <a:off x="9588500" y="1088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136462</xdr:rowOff>
    </xdr:from>
    <xdr:to>
      <xdr:col>55</xdr:col>
      <xdr:colOff>0</xdr:colOff>
      <xdr:row>63</xdr:row>
      <xdr:rowOff>139090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flipV="1">
          <a:off x="9639300" y="10937812"/>
          <a:ext cx="838200" cy="2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91570</xdr:rowOff>
    </xdr:from>
    <xdr:to>
      <xdr:col>46</xdr:col>
      <xdr:colOff>38100</xdr:colOff>
      <xdr:row>64</xdr:row>
      <xdr:rowOff>21720</xdr:rowOff>
    </xdr:to>
    <xdr:sp macro="" textlink="">
      <xdr:nvSpPr>
        <xdr:cNvPr id="251" name="楕円 250">
          <a:extLst>
            <a:ext uri="{FF2B5EF4-FFF2-40B4-BE49-F238E27FC236}">
              <a16:creationId xmlns:a16="http://schemas.microsoft.com/office/drawing/2014/main" id="{00000000-0008-0000-0100-0000FB000000}"/>
            </a:ext>
          </a:extLst>
        </xdr:cNvPr>
        <xdr:cNvSpPr/>
      </xdr:nvSpPr>
      <xdr:spPr>
        <a:xfrm>
          <a:off x="8699500" y="1089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139090</xdr:rowOff>
    </xdr:from>
    <xdr:to>
      <xdr:col>50</xdr:col>
      <xdr:colOff>114300</xdr:colOff>
      <xdr:row>63</xdr:row>
      <xdr:rowOff>142370</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8750300" y="10940440"/>
          <a:ext cx="889000" cy="3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94748</xdr:rowOff>
    </xdr:from>
    <xdr:to>
      <xdr:col>41</xdr:col>
      <xdr:colOff>101600</xdr:colOff>
      <xdr:row>64</xdr:row>
      <xdr:rowOff>24898</xdr:rowOff>
    </xdr:to>
    <xdr:sp macro="" textlink="">
      <xdr:nvSpPr>
        <xdr:cNvPr id="253" name="楕円 252">
          <a:extLst>
            <a:ext uri="{FF2B5EF4-FFF2-40B4-BE49-F238E27FC236}">
              <a16:creationId xmlns:a16="http://schemas.microsoft.com/office/drawing/2014/main" id="{00000000-0008-0000-0100-0000FD000000}"/>
            </a:ext>
          </a:extLst>
        </xdr:cNvPr>
        <xdr:cNvSpPr/>
      </xdr:nvSpPr>
      <xdr:spPr>
        <a:xfrm>
          <a:off x="7810500" y="10896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142370</xdr:rowOff>
    </xdr:from>
    <xdr:to>
      <xdr:col>45</xdr:col>
      <xdr:colOff>177800</xdr:colOff>
      <xdr:row>63</xdr:row>
      <xdr:rowOff>145548</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flipV="1">
          <a:off x="7861300" y="10943720"/>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97796</xdr:rowOff>
    </xdr:from>
    <xdr:to>
      <xdr:col>36</xdr:col>
      <xdr:colOff>165100</xdr:colOff>
      <xdr:row>64</xdr:row>
      <xdr:rowOff>27946</xdr:rowOff>
    </xdr:to>
    <xdr:sp macro="" textlink="">
      <xdr:nvSpPr>
        <xdr:cNvPr id="255" name="楕円 254">
          <a:extLst>
            <a:ext uri="{FF2B5EF4-FFF2-40B4-BE49-F238E27FC236}">
              <a16:creationId xmlns:a16="http://schemas.microsoft.com/office/drawing/2014/main" id="{00000000-0008-0000-0100-0000FF000000}"/>
            </a:ext>
          </a:extLst>
        </xdr:cNvPr>
        <xdr:cNvSpPr/>
      </xdr:nvSpPr>
      <xdr:spPr>
        <a:xfrm>
          <a:off x="6921500" y="1089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145548</xdr:rowOff>
    </xdr:from>
    <xdr:to>
      <xdr:col>41</xdr:col>
      <xdr:colOff>50800</xdr:colOff>
      <xdr:row>63</xdr:row>
      <xdr:rowOff>148596</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flipV="1">
          <a:off x="6972300" y="10946898"/>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00000000-0008-0000-0100-000001010000}"/>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00000000-0008-0000-0100-000002010000}"/>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00000000-0008-0000-0100-000003010000}"/>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00000000-0008-0000-0100-000004010000}"/>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9567</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00000000-0008-0000-0100-000005010000}"/>
            </a:ext>
          </a:extLst>
        </xdr:cNvPr>
        <xdr:cNvSpPr txBox="1"/>
      </xdr:nvSpPr>
      <xdr:spPr>
        <a:xfrm>
          <a:off x="9327095" y="10982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12847</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00000000-0008-0000-0100-000006010000}"/>
            </a:ext>
          </a:extLst>
        </xdr:cNvPr>
        <xdr:cNvSpPr txBox="1"/>
      </xdr:nvSpPr>
      <xdr:spPr>
        <a:xfrm>
          <a:off x="8450795" y="10985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16025</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00000000-0008-0000-0100-000007010000}"/>
            </a:ext>
          </a:extLst>
        </xdr:cNvPr>
        <xdr:cNvSpPr txBox="1"/>
      </xdr:nvSpPr>
      <xdr:spPr>
        <a:xfrm>
          <a:off x="7561795" y="10988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19073</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00000000-0008-0000-0100-000008010000}"/>
            </a:ext>
          </a:extLst>
        </xdr:cNvPr>
        <xdr:cNvSpPr txBox="1"/>
      </xdr:nvSpPr>
      <xdr:spPr>
        <a:xfrm>
          <a:off x="6672795" y="10991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00000000-0008-0000-0100-00000901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00000000-0008-0000-0100-00000A01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0000000-0008-0000-0100-00000B01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00000000-0008-0000-0100-00000C01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00000000-0008-0000-0100-00000D01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00000000-0008-0000-0100-00000E01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00000000-0008-0000-0100-00000F01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000000-0008-0000-0100-00001001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00000000-0008-0000-0100-00001101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00000000-0008-0000-0100-00001201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00000000-0008-0000-0100-00001301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00000000-0008-0000-0100-00001401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00000000-0008-0000-0100-00001501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0000000-0008-0000-0100-00001601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00000000-0008-0000-0100-00001701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00000000-0008-0000-0100-00001801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00000000-0008-0000-0100-00001901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00000000-0008-0000-0100-00001A01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00000000-0008-0000-0100-00001B01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00000000-0008-0000-0100-00001C01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00000000-0008-0000-0100-00001F01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00000000-0008-0000-0100-00002001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00000000-0008-0000-0100-00002101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00000000-0008-0000-0100-000022010000}"/>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00000000-0008-0000-0100-00002301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00000000-0008-0000-0100-00002401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00000000-0008-0000-0100-000025010000}"/>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00000000-0008-0000-0100-000026010000}"/>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00000000-0008-0000-0100-000027010000}"/>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00000000-0008-0000-0100-000028010000}"/>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00000000-0008-0000-0100-000029010000}"/>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00000000-0008-0000-0100-00002A010000}"/>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00000000-0008-0000-0100-00002B010000}"/>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00000000-0008-0000-0100-00002C010000}"/>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0000000-0008-0000-0100-00002D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00000000-0008-0000-0100-00002E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00000000-0008-0000-0100-00002F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00000000-0008-0000-0100-000030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00000000-0008-0000-0100-000031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109764</xdr:rowOff>
    </xdr:from>
    <xdr:to>
      <xdr:col>24</xdr:col>
      <xdr:colOff>114300</xdr:colOff>
      <xdr:row>84</xdr:row>
      <xdr:rowOff>39914</xdr:rowOff>
    </xdr:to>
    <xdr:sp macro="" textlink="">
      <xdr:nvSpPr>
        <xdr:cNvPr id="306" name="楕円 305">
          <a:extLst>
            <a:ext uri="{FF2B5EF4-FFF2-40B4-BE49-F238E27FC236}">
              <a16:creationId xmlns:a16="http://schemas.microsoft.com/office/drawing/2014/main" id="{00000000-0008-0000-0100-000032010000}"/>
            </a:ext>
          </a:extLst>
        </xdr:cNvPr>
        <xdr:cNvSpPr/>
      </xdr:nvSpPr>
      <xdr:spPr>
        <a:xfrm>
          <a:off x="4584700" y="14340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88191</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00000000-0008-0000-0100-000033010000}"/>
            </a:ext>
          </a:extLst>
        </xdr:cNvPr>
        <xdr:cNvSpPr txBox="1"/>
      </xdr:nvSpPr>
      <xdr:spPr>
        <a:xfrm>
          <a:off x="4673600" y="1431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132624</xdr:rowOff>
    </xdr:from>
    <xdr:to>
      <xdr:col>20</xdr:col>
      <xdr:colOff>38100</xdr:colOff>
      <xdr:row>84</xdr:row>
      <xdr:rowOff>62774</xdr:rowOff>
    </xdr:to>
    <xdr:sp macro="" textlink="">
      <xdr:nvSpPr>
        <xdr:cNvPr id="308" name="楕円 307">
          <a:extLst>
            <a:ext uri="{FF2B5EF4-FFF2-40B4-BE49-F238E27FC236}">
              <a16:creationId xmlns:a16="http://schemas.microsoft.com/office/drawing/2014/main" id="{00000000-0008-0000-0100-000034010000}"/>
            </a:ext>
          </a:extLst>
        </xdr:cNvPr>
        <xdr:cNvSpPr/>
      </xdr:nvSpPr>
      <xdr:spPr>
        <a:xfrm>
          <a:off x="3746500" y="1436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160564</xdr:rowOff>
    </xdr:from>
    <xdr:to>
      <xdr:col>24</xdr:col>
      <xdr:colOff>63500</xdr:colOff>
      <xdr:row>84</xdr:row>
      <xdr:rowOff>11974</xdr:rowOff>
    </xdr:to>
    <xdr:cxnSp macro="">
      <xdr:nvCxnSpPr>
        <xdr:cNvPr id="309" name="直線コネクタ 308">
          <a:extLst>
            <a:ext uri="{FF2B5EF4-FFF2-40B4-BE49-F238E27FC236}">
              <a16:creationId xmlns:a16="http://schemas.microsoft.com/office/drawing/2014/main" id="{00000000-0008-0000-0100-000035010000}"/>
            </a:ext>
          </a:extLst>
        </xdr:cNvPr>
        <xdr:cNvCxnSpPr/>
      </xdr:nvCxnSpPr>
      <xdr:spPr>
        <a:xfrm flipV="1">
          <a:off x="3797300" y="1439091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106499</xdr:rowOff>
    </xdr:from>
    <xdr:to>
      <xdr:col>15</xdr:col>
      <xdr:colOff>101600</xdr:colOff>
      <xdr:row>84</xdr:row>
      <xdr:rowOff>36649</xdr:rowOff>
    </xdr:to>
    <xdr:sp macro="" textlink="">
      <xdr:nvSpPr>
        <xdr:cNvPr id="310" name="楕円 309">
          <a:extLst>
            <a:ext uri="{FF2B5EF4-FFF2-40B4-BE49-F238E27FC236}">
              <a16:creationId xmlns:a16="http://schemas.microsoft.com/office/drawing/2014/main" id="{00000000-0008-0000-0100-000036010000}"/>
            </a:ext>
          </a:extLst>
        </xdr:cNvPr>
        <xdr:cNvSpPr/>
      </xdr:nvSpPr>
      <xdr:spPr>
        <a:xfrm>
          <a:off x="2857500" y="1433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157299</xdr:rowOff>
    </xdr:from>
    <xdr:to>
      <xdr:col>19</xdr:col>
      <xdr:colOff>177800</xdr:colOff>
      <xdr:row>84</xdr:row>
      <xdr:rowOff>11974</xdr:rowOff>
    </xdr:to>
    <xdr:cxnSp macro="">
      <xdr:nvCxnSpPr>
        <xdr:cNvPr id="311" name="直線コネクタ 310">
          <a:extLst>
            <a:ext uri="{FF2B5EF4-FFF2-40B4-BE49-F238E27FC236}">
              <a16:creationId xmlns:a16="http://schemas.microsoft.com/office/drawing/2014/main" id="{00000000-0008-0000-0100-000037010000}"/>
            </a:ext>
          </a:extLst>
        </xdr:cNvPr>
        <xdr:cNvCxnSpPr/>
      </xdr:nvCxnSpPr>
      <xdr:spPr>
        <a:xfrm>
          <a:off x="2908300" y="143876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41184</xdr:rowOff>
    </xdr:from>
    <xdr:to>
      <xdr:col>10</xdr:col>
      <xdr:colOff>165100</xdr:colOff>
      <xdr:row>83</xdr:row>
      <xdr:rowOff>142784</xdr:rowOff>
    </xdr:to>
    <xdr:sp macro="" textlink="">
      <xdr:nvSpPr>
        <xdr:cNvPr id="312" name="楕円 311">
          <a:extLst>
            <a:ext uri="{FF2B5EF4-FFF2-40B4-BE49-F238E27FC236}">
              <a16:creationId xmlns:a16="http://schemas.microsoft.com/office/drawing/2014/main" id="{00000000-0008-0000-0100-000038010000}"/>
            </a:ext>
          </a:extLst>
        </xdr:cNvPr>
        <xdr:cNvSpPr/>
      </xdr:nvSpPr>
      <xdr:spPr>
        <a:xfrm>
          <a:off x="1968500" y="1427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91984</xdr:rowOff>
    </xdr:from>
    <xdr:to>
      <xdr:col>15</xdr:col>
      <xdr:colOff>50800</xdr:colOff>
      <xdr:row>83</xdr:row>
      <xdr:rowOff>157299</xdr:rowOff>
    </xdr:to>
    <xdr:cxnSp macro="">
      <xdr:nvCxnSpPr>
        <xdr:cNvPr id="313" name="直線コネクタ 312">
          <a:extLst>
            <a:ext uri="{FF2B5EF4-FFF2-40B4-BE49-F238E27FC236}">
              <a16:creationId xmlns:a16="http://schemas.microsoft.com/office/drawing/2014/main" id="{00000000-0008-0000-0100-000039010000}"/>
            </a:ext>
          </a:extLst>
        </xdr:cNvPr>
        <xdr:cNvCxnSpPr/>
      </xdr:nvCxnSpPr>
      <xdr:spPr>
        <a:xfrm>
          <a:off x="2019300" y="14322334"/>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166914</xdr:rowOff>
    </xdr:from>
    <xdr:to>
      <xdr:col>6</xdr:col>
      <xdr:colOff>38100</xdr:colOff>
      <xdr:row>83</xdr:row>
      <xdr:rowOff>97064</xdr:rowOff>
    </xdr:to>
    <xdr:sp macro="" textlink="">
      <xdr:nvSpPr>
        <xdr:cNvPr id="314" name="楕円 313">
          <a:extLst>
            <a:ext uri="{FF2B5EF4-FFF2-40B4-BE49-F238E27FC236}">
              <a16:creationId xmlns:a16="http://schemas.microsoft.com/office/drawing/2014/main" id="{00000000-0008-0000-0100-00003A010000}"/>
            </a:ext>
          </a:extLst>
        </xdr:cNvPr>
        <xdr:cNvSpPr/>
      </xdr:nvSpPr>
      <xdr:spPr>
        <a:xfrm>
          <a:off x="1079500" y="1422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46264</xdr:rowOff>
    </xdr:from>
    <xdr:to>
      <xdr:col>10</xdr:col>
      <xdr:colOff>114300</xdr:colOff>
      <xdr:row>83</xdr:row>
      <xdr:rowOff>91984</xdr:rowOff>
    </xdr:to>
    <xdr:cxnSp macro="">
      <xdr:nvCxnSpPr>
        <xdr:cNvPr id="315" name="直線コネクタ 314">
          <a:extLst>
            <a:ext uri="{FF2B5EF4-FFF2-40B4-BE49-F238E27FC236}">
              <a16:creationId xmlns:a16="http://schemas.microsoft.com/office/drawing/2014/main" id="{00000000-0008-0000-0100-00003B010000}"/>
            </a:ext>
          </a:extLst>
        </xdr:cNvPr>
        <xdr:cNvCxnSpPr/>
      </xdr:nvCxnSpPr>
      <xdr:spPr>
        <a:xfrm>
          <a:off x="1130300" y="1427661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00000000-0008-0000-0100-00003C010000}"/>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00000000-0008-0000-0100-00003D010000}"/>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00000000-0008-0000-0100-00003E010000}"/>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115950</xdr:rowOff>
    </xdr:from>
    <xdr:ext cx="405111" cy="259045"/>
    <xdr:sp macro="" textlink="">
      <xdr:nvSpPr>
        <xdr:cNvPr id="319" name="n_4aveValue【公営住宅】&#10;有形固定資産減価償却率">
          <a:extLst>
            <a:ext uri="{FF2B5EF4-FFF2-40B4-BE49-F238E27FC236}">
              <a16:creationId xmlns:a16="http://schemas.microsoft.com/office/drawing/2014/main" id="{00000000-0008-0000-0100-00003F010000}"/>
            </a:ext>
          </a:extLst>
        </xdr:cNvPr>
        <xdr:cNvSpPr txBox="1"/>
      </xdr:nvSpPr>
      <xdr:spPr>
        <a:xfrm>
          <a:off x="927744" y="1434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53901</xdr:rowOff>
    </xdr:from>
    <xdr:ext cx="405111" cy="259045"/>
    <xdr:sp macro="" textlink="">
      <xdr:nvSpPr>
        <xdr:cNvPr id="320" name="n_1mainValue【公営住宅】&#10;有形固定資産減価償却率">
          <a:extLst>
            <a:ext uri="{FF2B5EF4-FFF2-40B4-BE49-F238E27FC236}">
              <a16:creationId xmlns:a16="http://schemas.microsoft.com/office/drawing/2014/main" id="{00000000-0008-0000-0100-000040010000}"/>
            </a:ext>
          </a:extLst>
        </xdr:cNvPr>
        <xdr:cNvSpPr txBox="1"/>
      </xdr:nvSpPr>
      <xdr:spPr>
        <a:xfrm>
          <a:off x="3582044" y="1445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27776</xdr:rowOff>
    </xdr:from>
    <xdr:ext cx="405111" cy="259045"/>
    <xdr:sp macro="" textlink="">
      <xdr:nvSpPr>
        <xdr:cNvPr id="321" name="n_2mainValue【公営住宅】&#10;有形固定資産減価償却率">
          <a:extLst>
            <a:ext uri="{FF2B5EF4-FFF2-40B4-BE49-F238E27FC236}">
              <a16:creationId xmlns:a16="http://schemas.microsoft.com/office/drawing/2014/main" id="{00000000-0008-0000-0100-000041010000}"/>
            </a:ext>
          </a:extLst>
        </xdr:cNvPr>
        <xdr:cNvSpPr txBox="1"/>
      </xdr:nvSpPr>
      <xdr:spPr>
        <a:xfrm>
          <a:off x="2705744" y="1442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133911</xdr:rowOff>
    </xdr:from>
    <xdr:ext cx="405111" cy="259045"/>
    <xdr:sp macro="" textlink="">
      <xdr:nvSpPr>
        <xdr:cNvPr id="322" name="n_3mainValue【公営住宅】&#10;有形固定資産減価償却率">
          <a:extLst>
            <a:ext uri="{FF2B5EF4-FFF2-40B4-BE49-F238E27FC236}">
              <a16:creationId xmlns:a16="http://schemas.microsoft.com/office/drawing/2014/main" id="{00000000-0008-0000-0100-000042010000}"/>
            </a:ext>
          </a:extLst>
        </xdr:cNvPr>
        <xdr:cNvSpPr txBox="1"/>
      </xdr:nvSpPr>
      <xdr:spPr>
        <a:xfrm>
          <a:off x="1816744" y="14364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113591</xdr:rowOff>
    </xdr:from>
    <xdr:ext cx="405111" cy="259045"/>
    <xdr:sp macro="" textlink="">
      <xdr:nvSpPr>
        <xdr:cNvPr id="323" name="n_4mainValue【公営住宅】&#10;有形固定資産減価償却率">
          <a:extLst>
            <a:ext uri="{FF2B5EF4-FFF2-40B4-BE49-F238E27FC236}">
              <a16:creationId xmlns:a16="http://schemas.microsoft.com/office/drawing/2014/main" id="{00000000-0008-0000-0100-000043010000}"/>
            </a:ext>
          </a:extLst>
        </xdr:cNvPr>
        <xdr:cNvSpPr txBox="1"/>
      </xdr:nvSpPr>
      <xdr:spPr>
        <a:xfrm>
          <a:off x="927744" y="1400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00000000-0008-0000-0100-000044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00000000-0008-0000-0100-00004C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00000000-0008-0000-0100-00004D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00000000-0008-0000-0100-00004E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00000000-0008-0000-0100-00004F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00000000-0008-0000-0100-000050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00000000-0008-0000-0100-000051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00000000-0008-0000-0100-000052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00000000-0008-0000-0100-000053010000}"/>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00000000-0008-0000-0100-000054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00000000-0008-0000-0100-000055010000}"/>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00000000-0008-0000-0100-000056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00000000-0008-0000-0100-000057010000}"/>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00000000-0008-0000-0100-000058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00000000-0008-0000-0100-000059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00000000-0008-0000-0100-00005A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00000000-0008-0000-0100-00005B010000}"/>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00000000-0008-0000-0100-00005C010000}"/>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00000000-0008-0000-0100-00005D010000}"/>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00000000-0008-0000-0100-00005E010000}"/>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00000000-0008-0000-0100-00005F010000}"/>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1085</xdr:rowOff>
    </xdr:from>
    <xdr:ext cx="469744" cy="259045"/>
    <xdr:sp macro="" textlink="">
      <xdr:nvSpPr>
        <xdr:cNvPr id="352" name="【公営住宅】&#10;一人当たり面積平均値テキスト">
          <a:extLst>
            <a:ext uri="{FF2B5EF4-FFF2-40B4-BE49-F238E27FC236}">
              <a16:creationId xmlns:a16="http://schemas.microsoft.com/office/drawing/2014/main" id="{00000000-0008-0000-0100-000060010000}"/>
            </a:ext>
          </a:extLst>
        </xdr:cNvPr>
        <xdr:cNvSpPr txBox="1"/>
      </xdr:nvSpPr>
      <xdr:spPr>
        <a:xfrm>
          <a:off x="10515600" y="14574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00000000-0008-0000-0100-000061010000}"/>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00000000-0008-0000-0100-000062010000}"/>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00000000-0008-0000-0100-000063010000}"/>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00000000-0008-0000-0100-000064010000}"/>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00000000-0008-0000-0100-000065010000}"/>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00000000-0008-0000-0100-000066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00000000-0008-0000-0100-000068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00000000-0008-0000-0100-00006A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21895</xdr:rowOff>
    </xdr:from>
    <xdr:to>
      <xdr:col>55</xdr:col>
      <xdr:colOff>50800</xdr:colOff>
      <xdr:row>85</xdr:row>
      <xdr:rowOff>123495</xdr:rowOff>
    </xdr:to>
    <xdr:sp macro="" textlink="">
      <xdr:nvSpPr>
        <xdr:cNvPr id="363" name="楕円 362">
          <a:extLst>
            <a:ext uri="{FF2B5EF4-FFF2-40B4-BE49-F238E27FC236}">
              <a16:creationId xmlns:a16="http://schemas.microsoft.com/office/drawing/2014/main" id="{00000000-0008-0000-0100-00006B010000}"/>
            </a:ext>
          </a:extLst>
        </xdr:cNvPr>
        <xdr:cNvSpPr/>
      </xdr:nvSpPr>
      <xdr:spPr>
        <a:xfrm>
          <a:off x="10426700" y="1459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44772</xdr:rowOff>
    </xdr:from>
    <xdr:ext cx="469744" cy="259045"/>
    <xdr:sp macro="" textlink="">
      <xdr:nvSpPr>
        <xdr:cNvPr id="364" name="【公営住宅】&#10;一人当たり面積該当値テキスト">
          <a:extLst>
            <a:ext uri="{FF2B5EF4-FFF2-40B4-BE49-F238E27FC236}">
              <a16:creationId xmlns:a16="http://schemas.microsoft.com/office/drawing/2014/main" id="{00000000-0008-0000-0100-00006C010000}"/>
            </a:ext>
          </a:extLst>
        </xdr:cNvPr>
        <xdr:cNvSpPr txBox="1"/>
      </xdr:nvSpPr>
      <xdr:spPr>
        <a:xfrm>
          <a:off x="10515600" y="14446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38582</xdr:rowOff>
    </xdr:from>
    <xdr:to>
      <xdr:col>50</xdr:col>
      <xdr:colOff>165100</xdr:colOff>
      <xdr:row>85</xdr:row>
      <xdr:rowOff>140182</xdr:rowOff>
    </xdr:to>
    <xdr:sp macro="" textlink="">
      <xdr:nvSpPr>
        <xdr:cNvPr id="365" name="楕円 364">
          <a:extLst>
            <a:ext uri="{FF2B5EF4-FFF2-40B4-BE49-F238E27FC236}">
              <a16:creationId xmlns:a16="http://schemas.microsoft.com/office/drawing/2014/main" id="{00000000-0008-0000-0100-00006D010000}"/>
            </a:ext>
          </a:extLst>
        </xdr:cNvPr>
        <xdr:cNvSpPr/>
      </xdr:nvSpPr>
      <xdr:spPr>
        <a:xfrm>
          <a:off x="9588500" y="14611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72695</xdr:rowOff>
    </xdr:from>
    <xdr:to>
      <xdr:col>55</xdr:col>
      <xdr:colOff>0</xdr:colOff>
      <xdr:row>85</xdr:row>
      <xdr:rowOff>89382</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9639300" y="14645945"/>
          <a:ext cx="838200" cy="16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44526</xdr:rowOff>
    </xdr:from>
    <xdr:to>
      <xdr:col>46</xdr:col>
      <xdr:colOff>38100</xdr:colOff>
      <xdr:row>85</xdr:row>
      <xdr:rowOff>146126</xdr:rowOff>
    </xdr:to>
    <xdr:sp macro="" textlink="">
      <xdr:nvSpPr>
        <xdr:cNvPr id="367" name="楕円 366">
          <a:extLst>
            <a:ext uri="{FF2B5EF4-FFF2-40B4-BE49-F238E27FC236}">
              <a16:creationId xmlns:a16="http://schemas.microsoft.com/office/drawing/2014/main" id="{00000000-0008-0000-0100-00006F010000}"/>
            </a:ext>
          </a:extLst>
        </xdr:cNvPr>
        <xdr:cNvSpPr/>
      </xdr:nvSpPr>
      <xdr:spPr>
        <a:xfrm>
          <a:off x="8699500" y="14617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89382</xdr:rowOff>
    </xdr:from>
    <xdr:to>
      <xdr:col>50</xdr:col>
      <xdr:colOff>114300</xdr:colOff>
      <xdr:row>85</xdr:row>
      <xdr:rowOff>95326</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flipV="1">
          <a:off x="8750300" y="14662632"/>
          <a:ext cx="889000" cy="5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74016</xdr:rowOff>
    </xdr:from>
    <xdr:to>
      <xdr:col>41</xdr:col>
      <xdr:colOff>101600</xdr:colOff>
      <xdr:row>86</xdr:row>
      <xdr:rowOff>4166</xdr:rowOff>
    </xdr:to>
    <xdr:sp macro="" textlink="">
      <xdr:nvSpPr>
        <xdr:cNvPr id="369" name="楕円 368">
          <a:extLst>
            <a:ext uri="{FF2B5EF4-FFF2-40B4-BE49-F238E27FC236}">
              <a16:creationId xmlns:a16="http://schemas.microsoft.com/office/drawing/2014/main" id="{00000000-0008-0000-0100-000071010000}"/>
            </a:ext>
          </a:extLst>
        </xdr:cNvPr>
        <xdr:cNvSpPr/>
      </xdr:nvSpPr>
      <xdr:spPr>
        <a:xfrm>
          <a:off x="7810500" y="146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95326</xdr:rowOff>
    </xdr:from>
    <xdr:to>
      <xdr:col>45</xdr:col>
      <xdr:colOff>177800</xdr:colOff>
      <xdr:row>85</xdr:row>
      <xdr:rowOff>124816</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flipV="1">
          <a:off x="7861300" y="14668576"/>
          <a:ext cx="889000" cy="2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87655</xdr:rowOff>
    </xdr:from>
    <xdr:to>
      <xdr:col>36</xdr:col>
      <xdr:colOff>165100</xdr:colOff>
      <xdr:row>86</xdr:row>
      <xdr:rowOff>17805</xdr:rowOff>
    </xdr:to>
    <xdr:sp macro="" textlink="">
      <xdr:nvSpPr>
        <xdr:cNvPr id="371" name="楕円 370">
          <a:extLst>
            <a:ext uri="{FF2B5EF4-FFF2-40B4-BE49-F238E27FC236}">
              <a16:creationId xmlns:a16="http://schemas.microsoft.com/office/drawing/2014/main" id="{00000000-0008-0000-0100-000073010000}"/>
            </a:ext>
          </a:extLst>
        </xdr:cNvPr>
        <xdr:cNvSpPr/>
      </xdr:nvSpPr>
      <xdr:spPr>
        <a:xfrm>
          <a:off x="6921500" y="1466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124816</xdr:rowOff>
    </xdr:from>
    <xdr:to>
      <xdr:col>41</xdr:col>
      <xdr:colOff>50800</xdr:colOff>
      <xdr:row>85</xdr:row>
      <xdr:rowOff>138455</xdr:rowOff>
    </xdr:to>
    <xdr:cxnSp macro="">
      <xdr:nvCxnSpPr>
        <xdr:cNvPr id="372" name="直線コネクタ 371">
          <a:extLst>
            <a:ext uri="{FF2B5EF4-FFF2-40B4-BE49-F238E27FC236}">
              <a16:creationId xmlns:a16="http://schemas.microsoft.com/office/drawing/2014/main" id="{00000000-0008-0000-0100-000074010000}"/>
            </a:ext>
          </a:extLst>
        </xdr:cNvPr>
        <xdr:cNvCxnSpPr/>
      </xdr:nvCxnSpPr>
      <xdr:spPr>
        <a:xfrm flipV="1">
          <a:off x="6972300" y="14698066"/>
          <a:ext cx="889000" cy="1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a:extLst>
            <a:ext uri="{FF2B5EF4-FFF2-40B4-BE49-F238E27FC236}">
              <a16:creationId xmlns:a16="http://schemas.microsoft.com/office/drawing/2014/main" id="{00000000-0008-0000-0100-000075010000}"/>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a:extLst>
            <a:ext uri="{FF2B5EF4-FFF2-40B4-BE49-F238E27FC236}">
              <a16:creationId xmlns:a16="http://schemas.microsoft.com/office/drawing/2014/main" id="{00000000-0008-0000-0100-000076010000}"/>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a:extLst>
            <a:ext uri="{FF2B5EF4-FFF2-40B4-BE49-F238E27FC236}">
              <a16:creationId xmlns:a16="http://schemas.microsoft.com/office/drawing/2014/main" id="{00000000-0008-0000-0100-000077010000}"/>
            </a:ext>
          </a:extLst>
        </xdr:cNvPr>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a:extLst>
            <a:ext uri="{FF2B5EF4-FFF2-40B4-BE49-F238E27FC236}">
              <a16:creationId xmlns:a16="http://schemas.microsoft.com/office/drawing/2014/main" id="{00000000-0008-0000-0100-000078010000}"/>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131309</xdr:rowOff>
    </xdr:from>
    <xdr:ext cx="469744" cy="259045"/>
    <xdr:sp macro="" textlink="">
      <xdr:nvSpPr>
        <xdr:cNvPr id="377" name="n_1mainValue【公営住宅】&#10;一人当たり面積">
          <a:extLst>
            <a:ext uri="{FF2B5EF4-FFF2-40B4-BE49-F238E27FC236}">
              <a16:creationId xmlns:a16="http://schemas.microsoft.com/office/drawing/2014/main" id="{00000000-0008-0000-0100-000079010000}"/>
            </a:ext>
          </a:extLst>
        </xdr:cNvPr>
        <xdr:cNvSpPr txBox="1"/>
      </xdr:nvSpPr>
      <xdr:spPr>
        <a:xfrm>
          <a:off x="9391727" y="1470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137253</xdr:rowOff>
    </xdr:from>
    <xdr:ext cx="469744" cy="259045"/>
    <xdr:sp macro="" textlink="">
      <xdr:nvSpPr>
        <xdr:cNvPr id="378" name="n_2mainValue【公営住宅】&#10;一人当たり面積">
          <a:extLst>
            <a:ext uri="{FF2B5EF4-FFF2-40B4-BE49-F238E27FC236}">
              <a16:creationId xmlns:a16="http://schemas.microsoft.com/office/drawing/2014/main" id="{00000000-0008-0000-0100-00007A010000}"/>
            </a:ext>
          </a:extLst>
        </xdr:cNvPr>
        <xdr:cNvSpPr txBox="1"/>
      </xdr:nvSpPr>
      <xdr:spPr>
        <a:xfrm>
          <a:off x="8515427" y="14710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166743</xdr:rowOff>
    </xdr:from>
    <xdr:ext cx="469744" cy="259045"/>
    <xdr:sp macro="" textlink="">
      <xdr:nvSpPr>
        <xdr:cNvPr id="379" name="n_3mainValue【公営住宅】&#10;一人当たり面積">
          <a:extLst>
            <a:ext uri="{FF2B5EF4-FFF2-40B4-BE49-F238E27FC236}">
              <a16:creationId xmlns:a16="http://schemas.microsoft.com/office/drawing/2014/main" id="{00000000-0008-0000-0100-00007B010000}"/>
            </a:ext>
          </a:extLst>
        </xdr:cNvPr>
        <xdr:cNvSpPr txBox="1"/>
      </xdr:nvSpPr>
      <xdr:spPr>
        <a:xfrm>
          <a:off x="7626427" y="1473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8932</xdr:rowOff>
    </xdr:from>
    <xdr:ext cx="469744" cy="259045"/>
    <xdr:sp macro="" textlink="">
      <xdr:nvSpPr>
        <xdr:cNvPr id="380" name="n_4mainValue【公営住宅】&#10;一人当たり面積">
          <a:extLst>
            <a:ext uri="{FF2B5EF4-FFF2-40B4-BE49-F238E27FC236}">
              <a16:creationId xmlns:a16="http://schemas.microsoft.com/office/drawing/2014/main" id="{00000000-0008-0000-0100-00007C010000}"/>
            </a:ext>
          </a:extLst>
        </xdr:cNvPr>
        <xdr:cNvSpPr txBox="1"/>
      </xdr:nvSpPr>
      <xdr:spPr>
        <a:xfrm>
          <a:off x="6737427" y="14753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00000000-0008-0000-0100-00007D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00000000-0008-0000-0100-00007E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00000000-0008-0000-0100-00007F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00000000-0008-0000-0100-000080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00000000-0008-0000-0100-000081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00000000-0008-0000-0100-000082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00000000-0008-0000-0100-000083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0000000-0008-0000-0100-000084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9" name="テキスト ボックス 388">
          <a:extLst>
            <a:ext uri="{FF2B5EF4-FFF2-40B4-BE49-F238E27FC236}">
              <a16:creationId xmlns:a16="http://schemas.microsoft.com/office/drawing/2014/main" id="{00000000-0008-0000-0100-000085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0" name="直線コネクタ 389">
          <a:extLst>
            <a:ext uri="{FF2B5EF4-FFF2-40B4-BE49-F238E27FC236}">
              <a16:creationId xmlns:a16="http://schemas.microsoft.com/office/drawing/2014/main" id="{00000000-0008-0000-0100-000086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1" name="テキスト ボックス 390">
          <a:extLst>
            <a:ext uri="{FF2B5EF4-FFF2-40B4-BE49-F238E27FC236}">
              <a16:creationId xmlns:a16="http://schemas.microsoft.com/office/drawing/2014/main" id="{00000000-0008-0000-0100-000087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2" name="直線コネクタ 391">
          <a:extLst>
            <a:ext uri="{FF2B5EF4-FFF2-40B4-BE49-F238E27FC236}">
              <a16:creationId xmlns:a16="http://schemas.microsoft.com/office/drawing/2014/main" id="{00000000-0008-0000-0100-000088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3" name="テキスト ボックス 392">
          <a:extLst>
            <a:ext uri="{FF2B5EF4-FFF2-40B4-BE49-F238E27FC236}">
              <a16:creationId xmlns:a16="http://schemas.microsoft.com/office/drawing/2014/main" id="{00000000-0008-0000-0100-000089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4" name="直線コネクタ 393">
          <a:extLst>
            <a:ext uri="{FF2B5EF4-FFF2-40B4-BE49-F238E27FC236}">
              <a16:creationId xmlns:a16="http://schemas.microsoft.com/office/drawing/2014/main" id="{00000000-0008-0000-0100-00008A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5" name="テキスト ボックス 394">
          <a:extLst>
            <a:ext uri="{FF2B5EF4-FFF2-40B4-BE49-F238E27FC236}">
              <a16:creationId xmlns:a16="http://schemas.microsoft.com/office/drawing/2014/main" id="{00000000-0008-0000-0100-00008B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6" name="直線コネクタ 395">
          <a:extLst>
            <a:ext uri="{FF2B5EF4-FFF2-40B4-BE49-F238E27FC236}">
              <a16:creationId xmlns:a16="http://schemas.microsoft.com/office/drawing/2014/main" id="{00000000-0008-0000-0100-00008C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7" name="テキスト ボックス 396">
          <a:extLst>
            <a:ext uri="{FF2B5EF4-FFF2-40B4-BE49-F238E27FC236}">
              <a16:creationId xmlns:a16="http://schemas.microsoft.com/office/drawing/2014/main" id="{00000000-0008-0000-0100-00008D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8" name="直線コネクタ 397">
          <a:extLst>
            <a:ext uri="{FF2B5EF4-FFF2-40B4-BE49-F238E27FC236}">
              <a16:creationId xmlns:a16="http://schemas.microsoft.com/office/drawing/2014/main" id="{00000000-0008-0000-0100-00008E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1" name="テキスト ボックス 400">
          <a:extLst>
            <a:ext uri="{FF2B5EF4-FFF2-40B4-BE49-F238E27FC236}">
              <a16:creationId xmlns:a16="http://schemas.microsoft.com/office/drawing/2014/main" id="{00000000-0008-0000-0100-000091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2" name="直線コネクタ 401">
          <a:extLst>
            <a:ext uri="{FF2B5EF4-FFF2-40B4-BE49-F238E27FC236}">
              <a16:creationId xmlns:a16="http://schemas.microsoft.com/office/drawing/2014/main" id="{00000000-0008-0000-0100-000092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3" name="テキスト ボックス 402">
          <a:extLst>
            <a:ext uri="{FF2B5EF4-FFF2-40B4-BE49-F238E27FC236}">
              <a16:creationId xmlns:a16="http://schemas.microsoft.com/office/drawing/2014/main" id="{00000000-0008-0000-0100-000093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a:extLst>
            <a:ext uri="{FF2B5EF4-FFF2-40B4-BE49-F238E27FC236}">
              <a16:creationId xmlns:a16="http://schemas.microsoft.com/office/drawing/2014/main" id="{00000000-0008-0000-0100-000094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港湾・漁港】&#10;有形固定資産減価償却率グラフ枠">
          <a:extLst>
            <a:ext uri="{FF2B5EF4-FFF2-40B4-BE49-F238E27FC236}">
              <a16:creationId xmlns:a16="http://schemas.microsoft.com/office/drawing/2014/main" id="{00000000-0008-0000-0100-000095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12519</xdr:rowOff>
    </xdr:from>
    <xdr:to>
      <xdr:col>24</xdr:col>
      <xdr:colOff>62865</xdr:colOff>
      <xdr:row>109</xdr:row>
      <xdr:rowOff>32113</xdr:rowOff>
    </xdr:to>
    <xdr:cxnSp macro="">
      <xdr:nvCxnSpPr>
        <xdr:cNvPr id="406" name="直線コネクタ 405">
          <a:extLst>
            <a:ext uri="{FF2B5EF4-FFF2-40B4-BE49-F238E27FC236}">
              <a16:creationId xmlns:a16="http://schemas.microsoft.com/office/drawing/2014/main" id="{00000000-0008-0000-0100-000096010000}"/>
            </a:ext>
          </a:extLst>
        </xdr:cNvPr>
        <xdr:cNvCxnSpPr/>
      </xdr:nvCxnSpPr>
      <xdr:spPr>
        <a:xfrm flipV="1">
          <a:off x="4634865" y="17157519"/>
          <a:ext cx="0" cy="1562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35940</xdr:rowOff>
    </xdr:from>
    <xdr:ext cx="405111" cy="259045"/>
    <xdr:sp macro="" textlink="">
      <xdr:nvSpPr>
        <xdr:cNvPr id="407" name="【港湾・漁港】&#10;有形固定資産減価償却率最小値テキスト">
          <a:extLst>
            <a:ext uri="{FF2B5EF4-FFF2-40B4-BE49-F238E27FC236}">
              <a16:creationId xmlns:a16="http://schemas.microsoft.com/office/drawing/2014/main" id="{00000000-0008-0000-0100-000097010000}"/>
            </a:ext>
          </a:extLst>
        </xdr:cNvPr>
        <xdr:cNvSpPr txBox="1"/>
      </xdr:nvSpPr>
      <xdr:spPr>
        <a:xfrm>
          <a:off x="4673600" y="18723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32113</xdr:rowOff>
    </xdr:from>
    <xdr:to>
      <xdr:col>24</xdr:col>
      <xdr:colOff>152400</xdr:colOff>
      <xdr:row>109</xdr:row>
      <xdr:rowOff>32113</xdr:rowOff>
    </xdr:to>
    <xdr:cxnSp macro="">
      <xdr:nvCxnSpPr>
        <xdr:cNvPr id="408" name="直線コネクタ 407">
          <a:extLst>
            <a:ext uri="{FF2B5EF4-FFF2-40B4-BE49-F238E27FC236}">
              <a16:creationId xmlns:a16="http://schemas.microsoft.com/office/drawing/2014/main" id="{00000000-0008-0000-0100-000098010000}"/>
            </a:ext>
          </a:extLst>
        </xdr:cNvPr>
        <xdr:cNvCxnSpPr/>
      </xdr:nvCxnSpPr>
      <xdr:spPr>
        <a:xfrm>
          <a:off x="4546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130646</xdr:rowOff>
    </xdr:from>
    <xdr:ext cx="340478" cy="259045"/>
    <xdr:sp macro="" textlink="">
      <xdr:nvSpPr>
        <xdr:cNvPr id="409" name="【港湾・漁港】&#10;有形固定資産減価償却率最大値テキスト">
          <a:extLst>
            <a:ext uri="{FF2B5EF4-FFF2-40B4-BE49-F238E27FC236}">
              <a16:creationId xmlns:a16="http://schemas.microsoft.com/office/drawing/2014/main" id="{00000000-0008-0000-0100-000099010000}"/>
            </a:ext>
          </a:extLst>
        </xdr:cNvPr>
        <xdr:cNvSpPr txBox="1"/>
      </xdr:nvSpPr>
      <xdr:spPr>
        <a:xfrm>
          <a:off x="4673600" y="1693274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12519</xdr:rowOff>
    </xdr:from>
    <xdr:to>
      <xdr:col>24</xdr:col>
      <xdr:colOff>152400</xdr:colOff>
      <xdr:row>100</xdr:row>
      <xdr:rowOff>12519</xdr:rowOff>
    </xdr:to>
    <xdr:cxnSp macro="">
      <xdr:nvCxnSpPr>
        <xdr:cNvPr id="410" name="直線コネクタ 409">
          <a:extLst>
            <a:ext uri="{FF2B5EF4-FFF2-40B4-BE49-F238E27FC236}">
              <a16:creationId xmlns:a16="http://schemas.microsoft.com/office/drawing/2014/main" id="{00000000-0008-0000-0100-00009A010000}"/>
            </a:ext>
          </a:extLst>
        </xdr:cNvPr>
        <xdr:cNvCxnSpPr/>
      </xdr:nvCxnSpPr>
      <xdr:spPr>
        <a:xfrm>
          <a:off x="4546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101798</xdr:rowOff>
    </xdr:from>
    <xdr:ext cx="405111" cy="259045"/>
    <xdr:sp macro="" textlink="">
      <xdr:nvSpPr>
        <xdr:cNvPr id="411" name="【港湾・漁港】&#10;有形固定資産減価償却率平均値テキスト">
          <a:extLst>
            <a:ext uri="{FF2B5EF4-FFF2-40B4-BE49-F238E27FC236}">
              <a16:creationId xmlns:a16="http://schemas.microsoft.com/office/drawing/2014/main" id="{00000000-0008-0000-0100-00009B010000}"/>
            </a:ext>
          </a:extLst>
        </xdr:cNvPr>
        <xdr:cNvSpPr txBox="1"/>
      </xdr:nvSpPr>
      <xdr:spPr>
        <a:xfrm>
          <a:off x="4673600" y="181040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123371</xdr:rowOff>
    </xdr:from>
    <xdr:to>
      <xdr:col>24</xdr:col>
      <xdr:colOff>114300</xdr:colOff>
      <xdr:row>106</xdr:row>
      <xdr:rowOff>53521</xdr:rowOff>
    </xdr:to>
    <xdr:sp macro="" textlink="">
      <xdr:nvSpPr>
        <xdr:cNvPr id="412" name="フローチャート: 判断 411">
          <a:extLst>
            <a:ext uri="{FF2B5EF4-FFF2-40B4-BE49-F238E27FC236}">
              <a16:creationId xmlns:a16="http://schemas.microsoft.com/office/drawing/2014/main" id="{00000000-0008-0000-0100-00009C010000}"/>
            </a:ext>
          </a:extLst>
        </xdr:cNvPr>
        <xdr:cNvSpPr/>
      </xdr:nvSpPr>
      <xdr:spPr>
        <a:xfrm>
          <a:off x="4584700" y="18125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118473</xdr:rowOff>
    </xdr:from>
    <xdr:to>
      <xdr:col>20</xdr:col>
      <xdr:colOff>38100</xdr:colOff>
      <xdr:row>106</xdr:row>
      <xdr:rowOff>48623</xdr:rowOff>
    </xdr:to>
    <xdr:sp macro="" textlink="">
      <xdr:nvSpPr>
        <xdr:cNvPr id="413" name="フローチャート: 判断 412">
          <a:extLst>
            <a:ext uri="{FF2B5EF4-FFF2-40B4-BE49-F238E27FC236}">
              <a16:creationId xmlns:a16="http://schemas.microsoft.com/office/drawing/2014/main" id="{00000000-0008-0000-0100-00009D010000}"/>
            </a:ext>
          </a:extLst>
        </xdr:cNvPr>
        <xdr:cNvSpPr/>
      </xdr:nvSpPr>
      <xdr:spPr>
        <a:xfrm>
          <a:off x="3746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105411</xdr:rowOff>
    </xdr:from>
    <xdr:to>
      <xdr:col>15</xdr:col>
      <xdr:colOff>101600</xdr:colOff>
      <xdr:row>106</xdr:row>
      <xdr:rowOff>35561</xdr:rowOff>
    </xdr:to>
    <xdr:sp macro="" textlink="">
      <xdr:nvSpPr>
        <xdr:cNvPr id="414" name="フローチャート: 判断 413">
          <a:extLst>
            <a:ext uri="{FF2B5EF4-FFF2-40B4-BE49-F238E27FC236}">
              <a16:creationId xmlns:a16="http://schemas.microsoft.com/office/drawing/2014/main" id="{00000000-0008-0000-0100-00009E010000}"/>
            </a:ext>
          </a:extLst>
        </xdr:cNvPr>
        <xdr:cNvSpPr/>
      </xdr:nvSpPr>
      <xdr:spPr>
        <a:xfrm>
          <a:off x="2857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415" name="フローチャート: 判断 414">
          <a:extLst>
            <a:ext uri="{FF2B5EF4-FFF2-40B4-BE49-F238E27FC236}">
              <a16:creationId xmlns:a16="http://schemas.microsoft.com/office/drawing/2014/main" id="{00000000-0008-0000-0100-00009F010000}"/>
            </a:ext>
          </a:extLst>
        </xdr:cNvPr>
        <xdr:cNvSpPr/>
      </xdr:nvSpPr>
      <xdr:spPr>
        <a:xfrm>
          <a:off x="19685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17236</xdr:rowOff>
    </xdr:from>
    <xdr:to>
      <xdr:col>6</xdr:col>
      <xdr:colOff>38100</xdr:colOff>
      <xdr:row>105</xdr:row>
      <xdr:rowOff>118836</xdr:rowOff>
    </xdr:to>
    <xdr:sp macro="" textlink="">
      <xdr:nvSpPr>
        <xdr:cNvPr id="416" name="フローチャート: 判断 415">
          <a:extLst>
            <a:ext uri="{FF2B5EF4-FFF2-40B4-BE49-F238E27FC236}">
              <a16:creationId xmlns:a16="http://schemas.microsoft.com/office/drawing/2014/main" id="{00000000-0008-0000-0100-0000A0010000}"/>
            </a:ext>
          </a:extLst>
        </xdr:cNvPr>
        <xdr:cNvSpPr/>
      </xdr:nvSpPr>
      <xdr:spPr>
        <a:xfrm>
          <a:off x="1079500" y="1801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00000000-0008-0000-0100-0000A1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00000000-0008-0000-0100-0000A2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00000000-0008-0000-0100-0000A3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00000000-0008-0000-0100-0000A4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0000000-0008-0000-0100-0000A5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170724</xdr:rowOff>
    </xdr:from>
    <xdr:to>
      <xdr:col>24</xdr:col>
      <xdr:colOff>114300</xdr:colOff>
      <xdr:row>104</xdr:row>
      <xdr:rowOff>100874</xdr:rowOff>
    </xdr:to>
    <xdr:sp macro="" textlink="">
      <xdr:nvSpPr>
        <xdr:cNvPr id="422" name="楕円 421">
          <a:extLst>
            <a:ext uri="{FF2B5EF4-FFF2-40B4-BE49-F238E27FC236}">
              <a16:creationId xmlns:a16="http://schemas.microsoft.com/office/drawing/2014/main" id="{00000000-0008-0000-0100-0000A6010000}"/>
            </a:ext>
          </a:extLst>
        </xdr:cNvPr>
        <xdr:cNvSpPr/>
      </xdr:nvSpPr>
      <xdr:spPr>
        <a:xfrm>
          <a:off x="4584700" y="1783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22151</xdr:rowOff>
    </xdr:from>
    <xdr:ext cx="405111" cy="259045"/>
    <xdr:sp macro="" textlink="">
      <xdr:nvSpPr>
        <xdr:cNvPr id="423" name="【港湾・漁港】&#10;有形固定資産減価償却率該当値テキスト">
          <a:extLst>
            <a:ext uri="{FF2B5EF4-FFF2-40B4-BE49-F238E27FC236}">
              <a16:creationId xmlns:a16="http://schemas.microsoft.com/office/drawing/2014/main" id="{00000000-0008-0000-0100-0000A7010000}"/>
            </a:ext>
          </a:extLst>
        </xdr:cNvPr>
        <xdr:cNvSpPr txBox="1"/>
      </xdr:nvSpPr>
      <xdr:spPr>
        <a:xfrm>
          <a:off x="4673600" y="176815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139700</xdr:rowOff>
    </xdr:from>
    <xdr:to>
      <xdr:col>20</xdr:col>
      <xdr:colOff>38100</xdr:colOff>
      <xdr:row>104</xdr:row>
      <xdr:rowOff>69850</xdr:rowOff>
    </xdr:to>
    <xdr:sp macro="" textlink="">
      <xdr:nvSpPr>
        <xdr:cNvPr id="424" name="楕円 423">
          <a:extLst>
            <a:ext uri="{FF2B5EF4-FFF2-40B4-BE49-F238E27FC236}">
              <a16:creationId xmlns:a16="http://schemas.microsoft.com/office/drawing/2014/main" id="{00000000-0008-0000-0100-0000A8010000}"/>
            </a:ext>
          </a:extLst>
        </xdr:cNvPr>
        <xdr:cNvSpPr/>
      </xdr:nvSpPr>
      <xdr:spPr>
        <a:xfrm>
          <a:off x="3746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19050</xdr:rowOff>
    </xdr:from>
    <xdr:to>
      <xdr:col>24</xdr:col>
      <xdr:colOff>63500</xdr:colOff>
      <xdr:row>104</xdr:row>
      <xdr:rowOff>50074</xdr:rowOff>
    </xdr:to>
    <xdr:cxnSp macro="">
      <xdr:nvCxnSpPr>
        <xdr:cNvPr id="425" name="直線コネクタ 424">
          <a:extLst>
            <a:ext uri="{FF2B5EF4-FFF2-40B4-BE49-F238E27FC236}">
              <a16:creationId xmlns:a16="http://schemas.microsoft.com/office/drawing/2014/main" id="{00000000-0008-0000-0100-0000A9010000}"/>
            </a:ext>
          </a:extLst>
        </xdr:cNvPr>
        <xdr:cNvCxnSpPr/>
      </xdr:nvCxnSpPr>
      <xdr:spPr>
        <a:xfrm>
          <a:off x="3797300" y="1784985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107043</xdr:rowOff>
    </xdr:from>
    <xdr:to>
      <xdr:col>15</xdr:col>
      <xdr:colOff>101600</xdr:colOff>
      <xdr:row>104</xdr:row>
      <xdr:rowOff>37193</xdr:rowOff>
    </xdr:to>
    <xdr:sp macro="" textlink="">
      <xdr:nvSpPr>
        <xdr:cNvPr id="426" name="楕円 425">
          <a:extLst>
            <a:ext uri="{FF2B5EF4-FFF2-40B4-BE49-F238E27FC236}">
              <a16:creationId xmlns:a16="http://schemas.microsoft.com/office/drawing/2014/main" id="{00000000-0008-0000-0100-0000AA010000}"/>
            </a:ext>
          </a:extLst>
        </xdr:cNvPr>
        <xdr:cNvSpPr/>
      </xdr:nvSpPr>
      <xdr:spPr>
        <a:xfrm>
          <a:off x="28575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157843</xdr:rowOff>
    </xdr:from>
    <xdr:to>
      <xdr:col>19</xdr:col>
      <xdr:colOff>177800</xdr:colOff>
      <xdr:row>104</xdr:row>
      <xdr:rowOff>19050</xdr:rowOff>
    </xdr:to>
    <xdr:cxnSp macro="">
      <xdr:nvCxnSpPr>
        <xdr:cNvPr id="427" name="直線コネクタ 426">
          <a:extLst>
            <a:ext uri="{FF2B5EF4-FFF2-40B4-BE49-F238E27FC236}">
              <a16:creationId xmlns:a16="http://schemas.microsoft.com/office/drawing/2014/main" id="{00000000-0008-0000-0100-0000AB010000}"/>
            </a:ext>
          </a:extLst>
        </xdr:cNvPr>
        <xdr:cNvCxnSpPr/>
      </xdr:nvCxnSpPr>
      <xdr:spPr>
        <a:xfrm>
          <a:off x="2908300" y="1781719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77651</xdr:rowOff>
    </xdr:from>
    <xdr:to>
      <xdr:col>10</xdr:col>
      <xdr:colOff>165100</xdr:colOff>
      <xdr:row>104</xdr:row>
      <xdr:rowOff>7801</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1968500" y="17737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128451</xdr:rowOff>
    </xdr:from>
    <xdr:to>
      <xdr:col>15</xdr:col>
      <xdr:colOff>50800</xdr:colOff>
      <xdr:row>103</xdr:row>
      <xdr:rowOff>157843</xdr:rowOff>
    </xdr:to>
    <xdr:cxnSp macro="">
      <xdr:nvCxnSpPr>
        <xdr:cNvPr id="429" name="直線コネクタ 428">
          <a:extLst>
            <a:ext uri="{FF2B5EF4-FFF2-40B4-BE49-F238E27FC236}">
              <a16:creationId xmlns:a16="http://schemas.microsoft.com/office/drawing/2014/main" id="{00000000-0008-0000-0100-0000AD010000}"/>
            </a:ext>
          </a:extLst>
        </xdr:cNvPr>
        <xdr:cNvCxnSpPr/>
      </xdr:nvCxnSpPr>
      <xdr:spPr>
        <a:xfrm>
          <a:off x="2019300" y="1778780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30" name="楕円 429">
          <a:extLst>
            <a:ext uri="{FF2B5EF4-FFF2-40B4-BE49-F238E27FC236}">
              <a16:creationId xmlns:a16="http://schemas.microsoft.com/office/drawing/2014/main" id="{00000000-0008-0000-0100-0000AE010000}"/>
            </a:ext>
          </a:extLst>
        </xdr:cNvPr>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128451</xdr:rowOff>
    </xdr:to>
    <xdr:cxnSp macro="">
      <xdr:nvCxnSpPr>
        <xdr:cNvPr id="431" name="直線コネクタ 430">
          <a:extLst>
            <a:ext uri="{FF2B5EF4-FFF2-40B4-BE49-F238E27FC236}">
              <a16:creationId xmlns:a16="http://schemas.microsoft.com/office/drawing/2014/main" id="{00000000-0008-0000-0100-0000AF010000}"/>
            </a:ext>
          </a:extLst>
        </xdr:cNvPr>
        <xdr:cNvCxnSpPr/>
      </xdr:nvCxnSpPr>
      <xdr:spPr>
        <a:xfrm>
          <a:off x="1130300" y="17701261"/>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39750</xdr:rowOff>
    </xdr:from>
    <xdr:ext cx="405111" cy="259045"/>
    <xdr:sp macro="" textlink="">
      <xdr:nvSpPr>
        <xdr:cNvPr id="432" name="n_1aveValue【港湾・漁港】&#10;有形固定資産減価償却率">
          <a:extLst>
            <a:ext uri="{FF2B5EF4-FFF2-40B4-BE49-F238E27FC236}">
              <a16:creationId xmlns:a16="http://schemas.microsoft.com/office/drawing/2014/main" id="{00000000-0008-0000-0100-0000B0010000}"/>
            </a:ext>
          </a:extLst>
        </xdr:cNvPr>
        <xdr:cNvSpPr txBox="1"/>
      </xdr:nvSpPr>
      <xdr:spPr>
        <a:xfrm>
          <a:off x="3582044" y="18213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26688</xdr:rowOff>
    </xdr:from>
    <xdr:ext cx="405111" cy="259045"/>
    <xdr:sp macro="" textlink="">
      <xdr:nvSpPr>
        <xdr:cNvPr id="433" name="n_2aveValue【港湾・漁港】&#10;有形固定資産減価償却率">
          <a:extLst>
            <a:ext uri="{FF2B5EF4-FFF2-40B4-BE49-F238E27FC236}">
              <a16:creationId xmlns:a16="http://schemas.microsoft.com/office/drawing/2014/main" id="{00000000-0008-0000-0100-0000B1010000}"/>
            </a:ext>
          </a:extLst>
        </xdr:cNvPr>
        <xdr:cNvSpPr txBox="1"/>
      </xdr:nvSpPr>
      <xdr:spPr>
        <a:xfrm>
          <a:off x="2705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434" name="n_3aveValue【港湾・漁港】&#10;有形固定資産減価償却率">
          <a:extLst>
            <a:ext uri="{FF2B5EF4-FFF2-40B4-BE49-F238E27FC236}">
              <a16:creationId xmlns:a16="http://schemas.microsoft.com/office/drawing/2014/main" id="{00000000-0008-0000-0100-0000B2010000}"/>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109963</xdr:rowOff>
    </xdr:from>
    <xdr:ext cx="405111" cy="259045"/>
    <xdr:sp macro="" textlink="">
      <xdr:nvSpPr>
        <xdr:cNvPr id="435" name="n_4aveValue【港湾・漁港】&#10;有形固定資産減価償却率">
          <a:extLst>
            <a:ext uri="{FF2B5EF4-FFF2-40B4-BE49-F238E27FC236}">
              <a16:creationId xmlns:a16="http://schemas.microsoft.com/office/drawing/2014/main" id="{00000000-0008-0000-0100-0000B3010000}"/>
            </a:ext>
          </a:extLst>
        </xdr:cNvPr>
        <xdr:cNvSpPr txBox="1"/>
      </xdr:nvSpPr>
      <xdr:spPr>
        <a:xfrm>
          <a:off x="927744" y="1811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86377</xdr:rowOff>
    </xdr:from>
    <xdr:ext cx="405111" cy="259045"/>
    <xdr:sp macro="" textlink="">
      <xdr:nvSpPr>
        <xdr:cNvPr id="436" name="n_1mainValue【港湾・漁港】&#10;有形固定資産減価償却率">
          <a:extLst>
            <a:ext uri="{FF2B5EF4-FFF2-40B4-BE49-F238E27FC236}">
              <a16:creationId xmlns:a16="http://schemas.microsoft.com/office/drawing/2014/main" id="{00000000-0008-0000-0100-0000B4010000}"/>
            </a:ext>
          </a:extLst>
        </xdr:cNvPr>
        <xdr:cNvSpPr txBox="1"/>
      </xdr:nvSpPr>
      <xdr:spPr>
        <a:xfrm>
          <a:off x="35820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53720</xdr:rowOff>
    </xdr:from>
    <xdr:ext cx="405111" cy="259045"/>
    <xdr:sp macro="" textlink="">
      <xdr:nvSpPr>
        <xdr:cNvPr id="437" name="n_2mainValue【港湾・漁港】&#10;有形固定資産減価償却率">
          <a:extLst>
            <a:ext uri="{FF2B5EF4-FFF2-40B4-BE49-F238E27FC236}">
              <a16:creationId xmlns:a16="http://schemas.microsoft.com/office/drawing/2014/main" id="{00000000-0008-0000-0100-0000B5010000}"/>
            </a:ext>
          </a:extLst>
        </xdr:cNvPr>
        <xdr:cNvSpPr txBox="1"/>
      </xdr:nvSpPr>
      <xdr:spPr>
        <a:xfrm>
          <a:off x="2705744" y="1754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24328</xdr:rowOff>
    </xdr:from>
    <xdr:ext cx="405111" cy="259045"/>
    <xdr:sp macro="" textlink="">
      <xdr:nvSpPr>
        <xdr:cNvPr id="438" name="n_3mainValue【港湾・漁港】&#10;有形固定資産減価償却率">
          <a:extLst>
            <a:ext uri="{FF2B5EF4-FFF2-40B4-BE49-F238E27FC236}">
              <a16:creationId xmlns:a16="http://schemas.microsoft.com/office/drawing/2014/main" id="{00000000-0008-0000-0100-0000B6010000}"/>
            </a:ext>
          </a:extLst>
        </xdr:cNvPr>
        <xdr:cNvSpPr txBox="1"/>
      </xdr:nvSpPr>
      <xdr:spPr>
        <a:xfrm>
          <a:off x="1816744" y="1751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9" name="n_4mainValue【港湾・漁港】&#10;有形固定資産減価償却率">
          <a:extLst>
            <a:ext uri="{FF2B5EF4-FFF2-40B4-BE49-F238E27FC236}">
              <a16:creationId xmlns:a16="http://schemas.microsoft.com/office/drawing/2014/main" id="{00000000-0008-0000-0100-0000B7010000}"/>
            </a:ext>
          </a:extLst>
        </xdr:cNvPr>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a:extLst>
            <a:ext uri="{FF2B5EF4-FFF2-40B4-BE49-F238E27FC236}">
              <a16:creationId xmlns:a16="http://schemas.microsoft.com/office/drawing/2014/main" id="{00000000-0008-0000-0100-0000BD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a:extLst>
            <a:ext uri="{FF2B5EF4-FFF2-40B4-BE49-F238E27FC236}">
              <a16:creationId xmlns:a16="http://schemas.microsoft.com/office/drawing/2014/main" id="{00000000-0008-0000-0100-0000BE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a:extLst>
            <a:ext uri="{FF2B5EF4-FFF2-40B4-BE49-F238E27FC236}">
              <a16:creationId xmlns:a16="http://schemas.microsoft.com/office/drawing/2014/main" id="{00000000-0008-0000-0100-0000BF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8" name="テキスト ボックス 447">
          <a:extLst>
            <a:ext uri="{FF2B5EF4-FFF2-40B4-BE49-F238E27FC236}">
              <a16:creationId xmlns:a16="http://schemas.microsoft.com/office/drawing/2014/main" id="{00000000-0008-0000-0100-0000C0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a:extLst>
            <a:ext uri="{FF2B5EF4-FFF2-40B4-BE49-F238E27FC236}">
              <a16:creationId xmlns:a16="http://schemas.microsoft.com/office/drawing/2014/main" id="{00000000-0008-0000-0100-0000C1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港湾・漁港】&#10;一人当たり有形固定資産（償却資産）額グラフ枠">
          <a:extLst>
            <a:ext uri="{FF2B5EF4-FFF2-40B4-BE49-F238E27FC236}">
              <a16:creationId xmlns:a16="http://schemas.microsoft.com/office/drawing/2014/main" id="{00000000-0008-0000-0100-0000CC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107868</xdr:rowOff>
    </xdr:from>
    <xdr:to>
      <xdr:col>54</xdr:col>
      <xdr:colOff>189865</xdr:colOff>
      <xdr:row>108</xdr:row>
      <xdr:rowOff>75228</xdr:rowOff>
    </xdr:to>
    <xdr:cxnSp macro="">
      <xdr:nvCxnSpPr>
        <xdr:cNvPr id="461" name="直線コネクタ 460">
          <a:extLst>
            <a:ext uri="{FF2B5EF4-FFF2-40B4-BE49-F238E27FC236}">
              <a16:creationId xmlns:a16="http://schemas.microsoft.com/office/drawing/2014/main" id="{00000000-0008-0000-0100-0000CD010000}"/>
            </a:ext>
          </a:extLst>
        </xdr:cNvPr>
        <xdr:cNvCxnSpPr/>
      </xdr:nvCxnSpPr>
      <xdr:spPr>
        <a:xfrm flipV="1">
          <a:off x="10476865" y="17252868"/>
          <a:ext cx="0" cy="1338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79055</xdr:rowOff>
    </xdr:from>
    <xdr:ext cx="469744" cy="259045"/>
    <xdr:sp macro="" textlink="">
      <xdr:nvSpPr>
        <xdr:cNvPr id="462" name="【港湾・漁港】&#10;一人当たり有形固定資産（償却資産）額最小値テキスト">
          <a:extLst>
            <a:ext uri="{FF2B5EF4-FFF2-40B4-BE49-F238E27FC236}">
              <a16:creationId xmlns:a16="http://schemas.microsoft.com/office/drawing/2014/main" id="{00000000-0008-0000-0100-0000CE010000}"/>
            </a:ext>
          </a:extLst>
        </xdr:cNvPr>
        <xdr:cNvSpPr txBox="1"/>
      </xdr:nvSpPr>
      <xdr:spPr>
        <a:xfrm>
          <a:off x="10515600" y="18595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75228</xdr:rowOff>
    </xdr:from>
    <xdr:to>
      <xdr:col>55</xdr:col>
      <xdr:colOff>88900</xdr:colOff>
      <xdr:row>108</xdr:row>
      <xdr:rowOff>75228</xdr:rowOff>
    </xdr:to>
    <xdr:cxnSp macro="">
      <xdr:nvCxnSpPr>
        <xdr:cNvPr id="463" name="直線コネクタ 462">
          <a:extLst>
            <a:ext uri="{FF2B5EF4-FFF2-40B4-BE49-F238E27FC236}">
              <a16:creationId xmlns:a16="http://schemas.microsoft.com/office/drawing/2014/main" id="{00000000-0008-0000-0100-0000CF010000}"/>
            </a:ext>
          </a:extLst>
        </xdr:cNvPr>
        <xdr:cNvCxnSpPr/>
      </xdr:nvCxnSpPr>
      <xdr:spPr>
        <a:xfrm>
          <a:off x="10388600" y="18591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54545</xdr:rowOff>
    </xdr:from>
    <xdr:ext cx="690189" cy="259045"/>
    <xdr:sp macro="" textlink="">
      <xdr:nvSpPr>
        <xdr:cNvPr id="464" name="【港湾・漁港】&#10;一人当たり有形固定資産（償却資産）額最大値テキスト">
          <a:extLst>
            <a:ext uri="{FF2B5EF4-FFF2-40B4-BE49-F238E27FC236}">
              <a16:creationId xmlns:a16="http://schemas.microsoft.com/office/drawing/2014/main" id="{00000000-0008-0000-0100-0000D0010000}"/>
            </a:ext>
          </a:extLst>
        </xdr:cNvPr>
        <xdr:cNvSpPr txBox="1"/>
      </xdr:nvSpPr>
      <xdr:spPr>
        <a:xfrm>
          <a:off x="10515600" y="17028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107868</xdr:rowOff>
    </xdr:from>
    <xdr:to>
      <xdr:col>55</xdr:col>
      <xdr:colOff>88900</xdr:colOff>
      <xdr:row>100</xdr:row>
      <xdr:rowOff>107868</xdr:rowOff>
    </xdr:to>
    <xdr:cxnSp macro="">
      <xdr:nvCxnSpPr>
        <xdr:cNvPr id="465" name="直線コネクタ 464">
          <a:extLst>
            <a:ext uri="{FF2B5EF4-FFF2-40B4-BE49-F238E27FC236}">
              <a16:creationId xmlns:a16="http://schemas.microsoft.com/office/drawing/2014/main" id="{00000000-0008-0000-0100-0000D1010000}"/>
            </a:ext>
          </a:extLst>
        </xdr:cNvPr>
        <xdr:cNvCxnSpPr/>
      </xdr:nvCxnSpPr>
      <xdr:spPr>
        <a:xfrm>
          <a:off x="10388600" y="1725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113225</xdr:rowOff>
    </xdr:from>
    <xdr:ext cx="690189" cy="259045"/>
    <xdr:sp macro="" textlink="">
      <xdr:nvSpPr>
        <xdr:cNvPr id="466" name="【港湾・漁港】&#10;一人当たり有形固定資産（償却資産）額平均値テキスト">
          <a:extLst>
            <a:ext uri="{FF2B5EF4-FFF2-40B4-BE49-F238E27FC236}">
              <a16:creationId xmlns:a16="http://schemas.microsoft.com/office/drawing/2014/main" id="{00000000-0008-0000-0100-0000D2010000}"/>
            </a:ext>
          </a:extLst>
        </xdr:cNvPr>
        <xdr:cNvSpPr txBox="1"/>
      </xdr:nvSpPr>
      <xdr:spPr>
        <a:xfrm>
          <a:off x="10515600" y="18286925"/>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134798</xdr:rowOff>
    </xdr:from>
    <xdr:to>
      <xdr:col>55</xdr:col>
      <xdr:colOff>50800</xdr:colOff>
      <xdr:row>107</xdr:row>
      <xdr:rowOff>64948</xdr:rowOff>
    </xdr:to>
    <xdr:sp macro="" textlink="">
      <xdr:nvSpPr>
        <xdr:cNvPr id="467" name="フローチャート: 判断 466">
          <a:extLst>
            <a:ext uri="{FF2B5EF4-FFF2-40B4-BE49-F238E27FC236}">
              <a16:creationId xmlns:a16="http://schemas.microsoft.com/office/drawing/2014/main" id="{00000000-0008-0000-0100-0000D3010000}"/>
            </a:ext>
          </a:extLst>
        </xdr:cNvPr>
        <xdr:cNvSpPr/>
      </xdr:nvSpPr>
      <xdr:spPr>
        <a:xfrm>
          <a:off x="10426700" y="1830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152667</xdr:rowOff>
    </xdr:from>
    <xdr:to>
      <xdr:col>50</xdr:col>
      <xdr:colOff>165100</xdr:colOff>
      <xdr:row>107</xdr:row>
      <xdr:rowOff>82817</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9588500" y="1832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169838</xdr:rowOff>
    </xdr:from>
    <xdr:to>
      <xdr:col>46</xdr:col>
      <xdr:colOff>38100</xdr:colOff>
      <xdr:row>107</xdr:row>
      <xdr:rowOff>99988</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8699500" y="18343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166041</xdr:rowOff>
    </xdr:from>
    <xdr:to>
      <xdr:col>41</xdr:col>
      <xdr:colOff>101600</xdr:colOff>
      <xdr:row>107</xdr:row>
      <xdr:rowOff>96191</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7810500" y="18339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149617</xdr:rowOff>
    </xdr:from>
    <xdr:to>
      <xdr:col>36</xdr:col>
      <xdr:colOff>165100</xdr:colOff>
      <xdr:row>107</xdr:row>
      <xdr:rowOff>79767</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6921500" y="1832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00000000-0008-0000-0100-0000D8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57246</xdr:rowOff>
    </xdr:from>
    <xdr:to>
      <xdr:col>55</xdr:col>
      <xdr:colOff>50800</xdr:colOff>
      <xdr:row>105</xdr:row>
      <xdr:rowOff>158846</xdr:rowOff>
    </xdr:to>
    <xdr:sp macro="" textlink="">
      <xdr:nvSpPr>
        <xdr:cNvPr id="477" name="楕円 476">
          <a:extLst>
            <a:ext uri="{FF2B5EF4-FFF2-40B4-BE49-F238E27FC236}">
              <a16:creationId xmlns:a16="http://schemas.microsoft.com/office/drawing/2014/main" id="{00000000-0008-0000-0100-0000DD010000}"/>
            </a:ext>
          </a:extLst>
        </xdr:cNvPr>
        <xdr:cNvSpPr/>
      </xdr:nvSpPr>
      <xdr:spPr>
        <a:xfrm>
          <a:off x="10426700" y="18059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80123</xdr:rowOff>
    </xdr:from>
    <xdr:ext cx="690189" cy="259045"/>
    <xdr:sp macro="" textlink="">
      <xdr:nvSpPr>
        <xdr:cNvPr id="478" name="【港湾・漁港】&#10;一人当たり有形固定資産（償却資産）額該当値テキスト">
          <a:extLst>
            <a:ext uri="{FF2B5EF4-FFF2-40B4-BE49-F238E27FC236}">
              <a16:creationId xmlns:a16="http://schemas.microsoft.com/office/drawing/2014/main" id="{00000000-0008-0000-0100-0000DE010000}"/>
            </a:ext>
          </a:extLst>
        </xdr:cNvPr>
        <xdr:cNvSpPr txBox="1"/>
      </xdr:nvSpPr>
      <xdr:spPr>
        <a:xfrm>
          <a:off x="10515600" y="179109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2,110,689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105</xdr:row>
      <xdr:rowOff>68748</xdr:rowOff>
    </xdr:from>
    <xdr:to>
      <xdr:col>50</xdr:col>
      <xdr:colOff>165100</xdr:colOff>
      <xdr:row>105</xdr:row>
      <xdr:rowOff>170348</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9588500" y="18070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108046</xdr:rowOff>
    </xdr:from>
    <xdr:to>
      <xdr:col>55</xdr:col>
      <xdr:colOff>0</xdr:colOff>
      <xdr:row>105</xdr:row>
      <xdr:rowOff>119548</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flipV="1">
          <a:off x="9639300" y="18110296"/>
          <a:ext cx="838200" cy="115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83165</xdr:rowOff>
    </xdr:from>
    <xdr:to>
      <xdr:col>46</xdr:col>
      <xdr:colOff>38100</xdr:colOff>
      <xdr:row>106</xdr:row>
      <xdr:rowOff>13315</xdr:rowOff>
    </xdr:to>
    <xdr:sp macro="" textlink="">
      <xdr:nvSpPr>
        <xdr:cNvPr id="481" name="楕円 480">
          <a:extLst>
            <a:ext uri="{FF2B5EF4-FFF2-40B4-BE49-F238E27FC236}">
              <a16:creationId xmlns:a16="http://schemas.microsoft.com/office/drawing/2014/main" id="{00000000-0008-0000-0100-0000E1010000}"/>
            </a:ext>
          </a:extLst>
        </xdr:cNvPr>
        <xdr:cNvSpPr/>
      </xdr:nvSpPr>
      <xdr:spPr>
        <a:xfrm>
          <a:off x="8699500" y="18085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119548</xdr:rowOff>
    </xdr:from>
    <xdr:to>
      <xdr:col>50</xdr:col>
      <xdr:colOff>114300</xdr:colOff>
      <xdr:row>105</xdr:row>
      <xdr:rowOff>133965</xdr:rowOff>
    </xdr:to>
    <xdr:cxnSp macro="">
      <xdr:nvCxnSpPr>
        <xdr:cNvPr id="482" name="直線コネクタ 481">
          <a:extLst>
            <a:ext uri="{FF2B5EF4-FFF2-40B4-BE49-F238E27FC236}">
              <a16:creationId xmlns:a16="http://schemas.microsoft.com/office/drawing/2014/main" id="{00000000-0008-0000-0100-0000E2010000}"/>
            </a:ext>
          </a:extLst>
        </xdr:cNvPr>
        <xdr:cNvCxnSpPr/>
      </xdr:nvCxnSpPr>
      <xdr:spPr>
        <a:xfrm flipV="1">
          <a:off x="8750300" y="18121798"/>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96579</xdr:rowOff>
    </xdr:from>
    <xdr:to>
      <xdr:col>41</xdr:col>
      <xdr:colOff>101600</xdr:colOff>
      <xdr:row>106</xdr:row>
      <xdr:rowOff>26729</xdr:rowOff>
    </xdr:to>
    <xdr:sp macro="" textlink="">
      <xdr:nvSpPr>
        <xdr:cNvPr id="483" name="楕円 482">
          <a:extLst>
            <a:ext uri="{FF2B5EF4-FFF2-40B4-BE49-F238E27FC236}">
              <a16:creationId xmlns:a16="http://schemas.microsoft.com/office/drawing/2014/main" id="{00000000-0008-0000-0100-0000E3010000}"/>
            </a:ext>
          </a:extLst>
        </xdr:cNvPr>
        <xdr:cNvSpPr/>
      </xdr:nvSpPr>
      <xdr:spPr>
        <a:xfrm>
          <a:off x="7810500" y="1809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133965</xdr:rowOff>
    </xdr:from>
    <xdr:to>
      <xdr:col>45</xdr:col>
      <xdr:colOff>177800</xdr:colOff>
      <xdr:row>105</xdr:row>
      <xdr:rowOff>147379</xdr:rowOff>
    </xdr:to>
    <xdr:cxnSp macro="">
      <xdr:nvCxnSpPr>
        <xdr:cNvPr id="484" name="直線コネクタ 483">
          <a:extLst>
            <a:ext uri="{FF2B5EF4-FFF2-40B4-BE49-F238E27FC236}">
              <a16:creationId xmlns:a16="http://schemas.microsoft.com/office/drawing/2014/main" id="{00000000-0008-0000-0100-0000E4010000}"/>
            </a:ext>
          </a:extLst>
        </xdr:cNvPr>
        <xdr:cNvCxnSpPr/>
      </xdr:nvCxnSpPr>
      <xdr:spPr>
        <a:xfrm flipV="1">
          <a:off x="7861300" y="18136215"/>
          <a:ext cx="8890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55663</xdr:rowOff>
    </xdr:from>
    <xdr:to>
      <xdr:col>36</xdr:col>
      <xdr:colOff>165100</xdr:colOff>
      <xdr:row>104</xdr:row>
      <xdr:rowOff>157263</xdr:rowOff>
    </xdr:to>
    <xdr:sp macro="" textlink="">
      <xdr:nvSpPr>
        <xdr:cNvPr id="485" name="楕円 484">
          <a:extLst>
            <a:ext uri="{FF2B5EF4-FFF2-40B4-BE49-F238E27FC236}">
              <a16:creationId xmlns:a16="http://schemas.microsoft.com/office/drawing/2014/main" id="{00000000-0008-0000-0100-0000E5010000}"/>
            </a:ext>
          </a:extLst>
        </xdr:cNvPr>
        <xdr:cNvSpPr/>
      </xdr:nvSpPr>
      <xdr:spPr>
        <a:xfrm>
          <a:off x="6921500" y="1788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106463</xdr:rowOff>
    </xdr:from>
    <xdr:to>
      <xdr:col>41</xdr:col>
      <xdr:colOff>50800</xdr:colOff>
      <xdr:row>105</xdr:row>
      <xdr:rowOff>147379</xdr:rowOff>
    </xdr:to>
    <xdr:cxnSp macro="">
      <xdr:nvCxnSpPr>
        <xdr:cNvPr id="486" name="直線コネクタ 485">
          <a:extLst>
            <a:ext uri="{FF2B5EF4-FFF2-40B4-BE49-F238E27FC236}">
              <a16:creationId xmlns:a16="http://schemas.microsoft.com/office/drawing/2014/main" id="{00000000-0008-0000-0100-0000E6010000}"/>
            </a:ext>
          </a:extLst>
        </xdr:cNvPr>
        <xdr:cNvCxnSpPr/>
      </xdr:nvCxnSpPr>
      <xdr:spPr>
        <a:xfrm>
          <a:off x="6972300" y="17937263"/>
          <a:ext cx="889000" cy="212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73944</xdr:rowOff>
    </xdr:from>
    <xdr:ext cx="599010" cy="259045"/>
    <xdr:sp macro="" textlink="">
      <xdr:nvSpPr>
        <xdr:cNvPr id="487" name="n_1aveValue【港湾・漁港】&#10;一人当たり有形固定資産（償却資産）額">
          <a:extLst>
            <a:ext uri="{FF2B5EF4-FFF2-40B4-BE49-F238E27FC236}">
              <a16:creationId xmlns:a16="http://schemas.microsoft.com/office/drawing/2014/main" id="{00000000-0008-0000-0100-0000E7010000}"/>
            </a:ext>
          </a:extLst>
        </xdr:cNvPr>
        <xdr:cNvSpPr txBox="1"/>
      </xdr:nvSpPr>
      <xdr:spPr>
        <a:xfrm>
          <a:off x="9327095" y="18419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91115</xdr:rowOff>
    </xdr:from>
    <xdr:ext cx="599010" cy="259045"/>
    <xdr:sp macro="" textlink="">
      <xdr:nvSpPr>
        <xdr:cNvPr id="488" name="n_2aveValue【港湾・漁港】&#10;一人当たり有形固定資産（償却資産）額">
          <a:extLst>
            <a:ext uri="{FF2B5EF4-FFF2-40B4-BE49-F238E27FC236}">
              <a16:creationId xmlns:a16="http://schemas.microsoft.com/office/drawing/2014/main" id="{00000000-0008-0000-0100-0000E8010000}"/>
            </a:ext>
          </a:extLst>
        </xdr:cNvPr>
        <xdr:cNvSpPr txBox="1"/>
      </xdr:nvSpPr>
      <xdr:spPr>
        <a:xfrm>
          <a:off x="8450795" y="18436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87318</xdr:rowOff>
    </xdr:from>
    <xdr:ext cx="599010" cy="259045"/>
    <xdr:sp macro="" textlink="">
      <xdr:nvSpPr>
        <xdr:cNvPr id="489" name="n_3aveValue【港湾・漁港】&#10;一人当たり有形固定資産（償却資産）額">
          <a:extLst>
            <a:ext uri="{FF2B5EF4-FFF2-40B4-BE49-F238E27FC236}">
              <a16:creationId xmlns:a16="http://schemas.microsoft.com/office/drawing/2014/main" id="{00000000-0008-0000-0100-0000E9010000}"/>
            </a:ext>
          </a:extLst>
        </xdr:cNvPr>
        <xdr:cNvSpPr txBox="1"/>
      </xdr:nvSpPr>
      <xdr:spPr>
        <a:xfrm>
          <a:off x="7561795" y="18432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70894</xdr:rowOff>
    </xdr:from>
    <xdr:ext cx="599010" cy="259045"/>
    <xdr:sp macro="" textlink="">
      <xdr:nvSpPr>
        <xdr:cNvPr id="490" name="n_4aveValue【港湾・漁港】&#10;一人当たり有形固定資産（償却資産）額">
          <a:extLst>
            <a:ext uri="{FF2B5EF4-FFF2-40B4-BE49-F238E27FC236}">
              <a16:creationId xmlns:a16="http://schemas.microsoft.com/office/drawing/2014/main" id="{00000000-0008-0000-0100-0000EA010000}"/>
            </a:ext>
          </a:extLst>
        </xdr:cNvPr>
        <xdr:cNvSpPr txBox="1"/>
      </xdr:nvSpPr>
      <xdr:spPr>
        <a:xfrm>
          <a:off x="6672795" y="184160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104</xdr:row>
      <xdr:rowOff>15425</xdr:rowOff>
    </xdr:from>
    <xdr:ext cx="690189" cy="259045"/>
    <xdr:sp macro="" textlink="">
      <xdr:nvSpPr>
        <xdr:cNvPr id="491" name="n_1mainValue【港湾・漁港】&#10;一人当たり有形固定資産（償却資産）額">
          <a:extLst>
            <a:ext uri="{FF2B5EF4-FFF2-40B4-BE49-F238E27FC236}">
              <a16:creationId xmlns:a16="http://schemas.microsoft.com/office/drawing/2014/main" id="{00000000-0008-0000-0100-0000EB010000}"/>
            </a:ext>
          </a:extLst>
        </xdr:cNvPr>
        <xdr:cNvSpPr txBox="1"/>
      </xdr:nvSpPr>
      <xdr:spPr>
        <a:xfrm>
          <a:off x="9281505" y="178462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104</xdr:row>
      <xdr:rowOff>29842</xdr:rowOff>
    </xdr:from>
    <xdr:ext cx="690189" cy="259045"/>
    <xdr:sp macro="" textlink="">
      <xdr:nvSpPr>
        <xdr:cNvPr id="492" name="n_2mainValue【港湾・漁港】&#10;一人当たり有形固定資産（償却資産）額">
          <a:extLst>
            <a:ext uri="{FF2B5EF4-FFF2-40B4-BE49-F238E27FC236}">
              <a16:creationId xmlns:a16="http://schemas.microsoft.com/office/drawing/2014/main" id="{00000000-0008-0000-0100-0000EC010000}"/>
            </a:ext>
          </a:extLst>
        </xdr:cNvPr>
        <xdr:cNvSpPr txBox="1"/>
      </xdr:nvSpPr>
      <xdr:spPr>
        <a:xfrm>
          <a:off x="8405205" y="178606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104</xdr:row>
      <xdr:rowOff>43256</xdr:rowOff>
    </xdr:from>
    <xdr:ext cx="690189" cy="259045"/>
    <xdr:sp macro="" textlink="">
      <xdr:nvSpPr>
        <xdr:cNvPr id="493" name="n_3mainValue【港湾・漁港】&#10;一人当たり有形固定資産（償却資産）額">
          <a:extLst>
            <a:ext uri="{FF2B5EF4-FFF2-40B4-BE49-F238E27FC236}">
              <a16:creationId xmlns:a16="http://schemas.microsoft.com/office/drawing/2014/main" id="{00000000-0008-0000-0100-0000ED010000}"/>
            </a:ext>
          </a:extLst>
        </xdr:cNvPr>
        <xdr:cNvSpPr txBox="1"/>
      </xdr:nvSpPr>
      <xdr:spPr>
        <a:xfrm>
          <a:off x="7516205" y="178740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103</xdr:row>
      <xdr:rowOff>2340</xdr:rowOff>
    </xdr:from>
    <xdr:ext cx="690189" cy="259045"/>
    <xdr:sp macro="" textlink="">
      <xdr:nvSpPr>
        <xdr:cNvPr id="494" name="n_4mainValue【港湾・漁港】&#10;一人当たり有形固定資産（償却資産）額">
          <a:extLst>
            <a:ext uri="{FF2B5EF4-FFF2-40B4-BE49-F238E27FC236}">
              <a16:creationId xmlns:a16="http://schemas.microsoft.com/office/drawing/2014/main" id="{00000000-0008-0000-0100-0000EE010000}"/>
            </a:ext>
          </a:extLst>
        </xdr:cNvPr>
        <xdr:cNvSpPr txBox="1"/>
      </xdr:nvSpPr>
      <xdr:spPr>
        <a:xfrm>
          <a:off x="6627205" y="17661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a:extLst>
            <a:ext uri="{FF2B5EF4-FFF2-40B4-BE49-F238E27FC236}">
              <a16:creationId xmlns:a16="http://schemas.microsoft.com/office/drawing/2014/main" id="{00000000-0008-0000-0100-0000EF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a:extLst>
            <a:ext uri="{FF2B5EF4-FFF2-40B4-BE49-F238E27FC236}">
              <a16:creationId xmlns:a16="http://schemas.microsoft.com/office/drawing/2014/main" id="{00000000-0008-0000-0100-0000F0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a:extLst>
            <a:ext uri="{FF2B5EF4-FFF2-40B4-BE49-F238E27FC236}">
              <a16:creationId xmlns:a16="http://schemas.microsoft.com/office/drawing/2014/main" id="{00000000-0008-0000-0100-0000F1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a:extLst>
            <a:ext uri="{FF2B5EF4-FFF2-40B4-BE49-F238E27FC236}">
              <a16:creationId xmlns:a16="http://schemas.microsoft.com/office/drawing/2014/main" id="{00000000-0008-0000-0100-0000F2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a:extLst>
            <a:ext uri="{FF2B5EF4-FFF2-40B4-BE49-F238E27FC236}">
              <a16:creationId xmlns:a16="http://schemas.microsoft.com/office/drawing/2014/main" id="{00000000-0008-0000-0100-0000F3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a:extLst>
            <a:ext uri="{FF2B5EF4-FFF2-40B4-BE49-F238E27FC236}">
              <a16:creationId xmlns:a16="http://schemas.microsoft.com/office/drawing/2014/main" id="{00000000-0008-0000-0100-0000F4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a:extLst>
            <a:ext uri="{FF2B5EF4-FFF2-40B4-BE49-F238E27FC236}">
              <a16:creationId xmlns:a16="http://schemas.microsoft.com/office/drawing/2014/main" id="{00000000-0008-0000-0100-0000F5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a:extLst>
            <a:ext uri="{FF2B5EF4-FFF2-40B4-BE49-F238E27FC236}">
              <a16:creationId xmlns:a16="http://schemas.microsoft.com/office/drawing/2014/main" id="{00000000-0008-0000-0100-0000F6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a:extLst>
            <a:ext uri="{FF2B5EF4-FFF2-40B4-BE49-F238E27FC236}">
              <a16:creationId xmlns:a16="http://schemas.microsoft.com/office/drawing/2014/main" id="{00000000-0008-0000-0100-0000F7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a:extLst>
            <a:ext uri="{FF2B5EF4-FFF2-40B4-BE49-F238E27FC236}">
              <a16:creationId xmlns:a16="http://schemas.microsoft.com/office/drawing/2014/main" id="{00000000-0008-0000-0100-0000F8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a:extLst>
            <a:ext uri="{FF2B5EF4-FFF2-40B4-BE49-F238E27FC236}">
              <a16:creationId xmlns:a16="http://schemas.microsoft.com/office/drawing/2014/main" id="{00000000-0008-0000-0100-0000F9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6" name="直線コネクタ 505">
          <a:extLst>
            <a:ext uri="{FF2B5EF4-FFF2-40B4-BE49-F238E27FC236}">
              <a16:creationId xmlns:a16="http://schemas.microsoft.com/office/drawing/2014/main" id="{00000000-0008-0000-0100-0000FA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7" name="テキスト ボックス 506">
          <a:extLst>
            <a:ext uri="{FF2B5EF4-FFF2-40B4-BE49-F238E27FC236}">
              <a16:creationId xmlns:a16="http://schemas.microsoft.com/office/drawing/2014/main" id="{00000000-0008-0000-0100-0000FB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8" name="直線コネクタ 507">
          <a:extLst>
            <a:ext uri="{FF2B5EF4-FFF2-40B4-BE49-F238E27FC236}">
              <a16:creationId xmlns:a16="http://schemas.microsoft.com/office/drawing/2014/main" id="{00000000-0008-0000-0100-0000FC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9" name="テキスト ボックス 508">
          <a:extLst>
            <a:ext uri="{FF2B5EF4-FFF2-40B4-BE49-F238E27FC236}">
              <a16:creationId xmlns:a16="http://schemas.microsoft.com/office/drawing/2014/main" id="{00000000-0008-0000-0100-0000FD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11" name="テキスト ボックス 510">
          <a:extLst>
            <a:ext uri="{FF2B5EF4-FFF2-40B4-BE49-F238E27FC236}">
              <a16:creationId xmlns:a16="http://schemas.microsoft.com/office/drawing/2014/main" id="{00000000-0008-0000-0100-0000FF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3" name="テキスト ボックス 512">
          <a:extLst>
            <a:ext uri="{FF2B5EF4-FFF2-40B4-BE49-F238E27FC236}">
              <a16:creationId xmlns:a16="http://schemas.microsoft.com/office/drawing/2014/main" id="{00000000-0008-0000-0100-00000102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5" name="テキスト ボックス 514">
          <a:extLst>
            <a:ext uri="{FF2B5EF4-FFF2-40B4-BE49-F238E27FC236}">
              <a16:creationId xmlns:a16="http://schemas.microsoft.com/office/drawing/2014/main" id="{00000000-0008-0000-0100-00000302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6" name="直線コネクタ 515">
          <a:extLst>
            <a:ext uri="{FF2B5EF4-FFF2-40B4-BE49-F238E27FC236}">
              <a16:creationId xmlns:a16="http://schemas.microsoft.com/office/drawing/2014/main" id="{00000000-0008-0000-0100-00000402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7" name="テキスト ボックス 516">
          <a:extLst>
            <a:ext uri="{FF2B5EF4-FFF2-40B4-BE49-F238E27FC236}">
              <a16:creationId xmlns:a16="http://schemas.microsoft.com/office/drawing/2014/main" id="{00000000-0008-0000-0100-00000502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a:extLst>
            <a:ext uri="{FF2B5EF4-FFF2-40B4-BE49-F238E27FC236}">
              <a16:creationId xmlns:a16="http://schemas.microsoft.com/office/drawing/2014/main" id="{00000000-0008-0000-0100-00000602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9" name="【認定こども園・幼稚園・保育所】&#10;有形固定資産減価償却率グラフ枠">
          <a:extLst>
            <a:ext uri="{FF2B5EF4-FFF2-40B4-BE49-F238E27FC236}">
              <a16:creationId xmlns:a16="http://schemas.microsoft.com/office/drawing/2014/main" id="{00000000-0008-0000-0100-00000702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520" name="直線コネクタ 519">
          <a:extLst>
            <a:ext uri="{FF2B5EF4-FFF2-40B4-BE49-F238E27FC236}">
              <a16:creationId xmlns:a16="http://schemas.microsoft.com/office/drawing/2014/main" id="{00000000-0008-0000-0100-000008020000}"/>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21" name="【認定こども園・幼稚園・保育所】&#10;有形固定資産減価償却率最小値テキスト">
          <a:extLst>
            <a:ext uri="{FF2B5EF4-FFF2-40B4-BE49-F238E27FC236}">
              <a16:creationId xmlns:a16="http://schemas.microsoft.com/office/drawing/2014/main" id="{00000000-0008-0000-0100-00000902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2" name="直線コネクタ 521">
          <a:extLst>
            <a:ext uri="{FF2B5EF4-FFF2-40B4-BE49-F238E27FC236}">
              <a16:creationId xmlns:a16="http://schemas.microsoft.com/office/drawing/2014/main" id="{00000000-0008-0000-0100-00000A02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523" name="【認定こども園・幼稚園・保育所】&#10;有形固定資産減価償却率最大値テキスト">
          <a:extLst>
            <a:ext uri="{FF2B5EF4-FFF2-40B4-BE49-F238E27FC236}">
              <a16:creationId xmlns:a16="http://schemas.microsoft.com/office/drawing/2014/main" id="{00000000-0008-0000-0100-00000B020000}"/>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524" name="直線コネクタ 523">
          <a:extLst>
            <a:ext uri="{FF2B5EF4-FFF2-40B4-BE49-F238E27FC236}">
              <a16:creationId xmlns:a16="http://schemas.microsoft.com/office/drawing/2014/main" id="{00000000-0008-0000-0100-00000C020000}"/>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525" name="【認定こども園・幼稚園・保育所】&#10;有形固定資産減価償却率平均値テキスト">
          <a:extLst>
            <a:ext uri="{FF2B5EF4-FFF2-40B4-BE49-F238E27FC236}">
              <a16:creationId xmlns:a16="http://schemas.microsoft.com/office/drawing/2014/main" id="{00000000-0008-0000-0100-00000D020000}"/>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526" name="フローチャート: 判断 525">
          <a:extLst>
            <a:ext uri="{FF2B5EF4-FFF2-40B4-BE49-F238E27FC236}">
              <a16:creationId xmlns:a16="http://schemas.microsoft.com/office/drawing/2014/main" id="{00000000-0008-0000-0100-00000E020000}"/>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527" name="フローチャート: 判断 526">
          <a:extLst>
            <a:ext uri="{FF2B5EF4-FFF2-40B4-BE49-F238E27FC236}">
              <a16:creationId xmlns:a16="http://schemas.microsoft.com/office/drawing/2014/main" id="{00000000-0008-0000-0100-00000F020000}"/>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528" name="フローチャート: 判断 527">
          <a:extLst>
            <a:ext uri="{FF2B5EF4-FFF2-40B4-BE49-F238E27FC236}">
              <a16:creationId xmlns:a16="http://schemas.microsoft.com/office/drawing/2014/main" id="{00000000-0008-0000-0100-000010020000}"/>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529" name="フローチャート: 判断 528">
          <a:extLst>
            <a:ext uri="{FF2B5EF4-FFF2-40B4-BE49-F238E27FC236}">
              <a16:creationId xmlns:a16="http://schemas.microsoft.com/office/drawing/2014/main" id="{00000000-0008-0000-0100-000011020000}"/>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530" name="フローチャート: 判断 529">
          <a:extLst>
            <a:ext uri="{FF2B5EF4-FFF2-40B4-BE49-F238E27FC236}">
              <a16:creationId xmlns:a16="http://schemas.microsoft.com/office/drawing/2014/main" id="{00000000-0008-0000-0100-000012020000}"/>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00000000-0008-0000-0100-00001302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0000000-0008-0000-0100-00001402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00000000-0008-0000-0100-00001502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4" name="テキスト ボックス 533">
          <a:extLst>
            <a:ext uri="{FF2B5EF4-FFF2-40B4-BE49-F238E27FC236}">
              <a16:creationId xmlns:a16="http://schemas.microsoft.com/office/drawing/2014/main" id="{00000000-0008-0000-0100-00001602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5" name="テキスト ボックス 534">
          <a:extLst>
            <a:ext uri="{FF2B5EF4-FFF2-40B4-BE49-F238E27FC236}">
              <a16:creationId xmlns:a16="http://schemas.microsoft.com/office/drawing/2014/main" id="{00000000-0008-0000-0100-00001702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133169</xdr:rowOff>
    </xdr:from>
    <xdr:to>
      <xdr:col>85</xdr:col>
      <xdr:colOff>177800</xdr:colOff>
      <xdr:row>38</xdr:row>
      <xdr:rowOff>63319</xdr:rowOff>
    </xdr:to>
    <xdr:sp macro="" textlink="">
      <xdr:nvSpPr>
        <xdr:cNvPr id="536" name="楕円 535">
          <a:extLst>
            <a:ext uri="{FF2B5EF4-FFF2-40B4-BE49-F238E27FC236}">
              <a16:creationId xmlns:a16="http://schemas.microsoft.com/office/drawing/2014/main" id="{00000000-0008-0000-0100-000018020000}"/>
            </a:ext>
          </a:extLst>
        </xdr:cNvPr>
        <xdr:cNvSpPr/>
      </xdr:nvSpPr>
      <xdr:spPr>
        <a:xfrm>
          <a:off x="16268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111596</xdr:rowOff>
    </xdr:from>
    <xdr:ext cx="405111" cy="259045"/>
    <xdr:sp macro="" textlink="">
      <xdr:nvSpPr>
        <xdr:cNvPr id="537" name="【認定こども園・幼稚園・保育所】&#10;有形固定資産減価償却率該当値テキスト">
          <a:extLst>
            <a:ext uri="{FF2B5EF4-FFF2-40B4-BE49-F238E27FC236}">
              <a16:creationId xmlns:a16="http://schemas.microsoft.com/office/drawing/2014/main" id="{00000000-0008-0000-0100-000019020000}"/>
            </a:ext>
          </a:extLst>
        </xdr:cNvPr>
        <xdr:cNvSpPr txBox="1"/>
      </xdr:nvSpPr>
      <xdr:spPr>
        <a:xfrm>
          <a:off x="16357600"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111942</xdr:rowOff>
    </xdr:from>
    <xdr:to>
      <xdr:col>81</xdr:col>
      <xdr:colOff>101600</xdr:colOff>
      <xdr:row>38</xdr:row>
      <xdr:rowOff>42092</xdr:rowOff>
    </xdr:to>
    <xdr:sp macro="" textlink="">
      <xdr:nvSpPr>
        <xdr:cNvPr id="538" name="楕円 537">
          <a:extLst>
            <a:ext uri="{FF2B5EF4-FFF2-40B4-BE49-F238E27FC236}">
              <a16:creationId xmlns:a16="http://schemas.microsoft.com/office/drawing/2014/main" id="{00000000-0008-0000-0100-00001A020000}"/>
            </a:ext>
          </a:extLst>
        </xdr:cNvPr>
        <xdr:cNvSpPr/>
      </xdr:nvSpPr>
      <xdr:spPr>
        <a:xfrm>
          <a:off x="15430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162741</xdr:rowOff>
    </xdr:from>
    <xdr:to>
      <xdr:col>85</xdr:col>
      <xdr:colOff>127000</xdr:colOff>
      <xdr:row>38</xdr:row>
      <xdr:rowOff>12519</xdr:rowOff>
    </xdr:to>
    <xdr:cxnSp macro="">
      <xdr:nvCxnSpPr>
        <xdr:cNvPr id="539" name="直線コネクタ 538">
          <a:extLst>
            <a:ext uri="{FF2B5EF4-FFF2-40B4-BE49-F238E27FC236}">
              <a16:creationId xmlns:a16="http://schemas.microsoft.com/office/drawing/2014/main" id="{00000000-0008-0000-0100-00001B020000}"/>
            </a:ext>
          </a:extLst>
        </xdr:cNvPr>
        <xdr:cNvCxnSpPr/>
      </xdr:nvCxnSpPr>
      <xdr:spPr>
        <a:xfrm>
          <a:off x="15481300" y="6506391"/>
          <a:ext cx="8382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71120</xdr:rowOff>
    </xdr:from>
    <xdr:to>
      <xdr:col>76</xdr:col>
      <xdr:colOff>165100</xdr:colOff>
      <xdr:row>38</xdr:row>
      <xdr:rowOff>1270</xdr:rowOff>
    </xdr:to>
    <xdr:sp macro="" textlink="">
      <xdr:nvSpPr>
        <xdr:cNvPr id="540" name="楕円 539">
          <a:extLst>
            <a:ext uri="{FF2B5EF4-FFF2-40B4-BE49-F238E27FC236}">
              <a16:creationId xmlns:a16="http://schemas.microsoft.com/office/drawing/2014/main" id="{00000000-0008-0000-0100-00001C020000}"/>
            </a:ext>
          </a:extLst>
        </xdr:cNvPr>
        <xdr:cNvSpPr/>
      </xdr:nvSpPr>
      <xdr:spPr>
        <a:xfrm>
          <a:off x="14541500" y="641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121920</xdr:rowOff>
    </xdr:from>
    <xdr:to>
      <xdr:col>81</xdr:col>
      <xdr:colOff>50800</xdr:colOff>
      <xdr:row>37</xdr:row>
      <xdr:rowOff>162741</xdr:rowOff>
    </xdr:to>
    <xdr:cxnSp macro="">
      <xdr:nvCxnSpPr>
        <xdr:cNvPr id="541" name="直線コネクタ 540">
          <a:extLst>
            <a:ext uri="{FF2B5EF4-FFF2-40B4-BE49-F238E27FC236}">
              <a16:creationId xmlns:a16="http://schemas.microsoft.com/office/drawing/2014/main" id="{00000000-0008-0000-0100-00001D020000}"/>
            </a:ext>
          </a:extLst>
        </xdr:cNvPr>
        <xdr:cNvCxnSpPr/>
      </xdr:nvCxnSpPr>
      <xdr:spPr>
        <a:xfrm>
          <a:off x="14592300" y="6465570"/>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33564</xdr:rowOff>
    </xdr:from>
    <xdr:to>
      <xdr:col>72</xdr:col>
      <xdr:colOff>38100</xdr:colOff>
      <xdr:row>37</xdr:row>
      <xdr:rowOff>135164</xdr:rowOff>
    </xdr:to>
    <xdr:sp macro="" textlink="">
      <xdr:nvSpPr>
        <xdr:cNvPr id="542" name="楕円 541">
          <a:extLst>
            <a:ext uri="{FF2B5EF4-FFF2-40B4-BE49-F238E27FC236}">
              <a16:creationId xmlns:a16="http://schemas.microsoft.com/office/drawing/2014/main" id="{00000000-0008-0000-0100-00001E020000}"/>
            </a:ext>
          </a:extLst>
        </xdr:cNvPr>
        <xdr:cNvSpPr/>
      </xdr:nvSpPr>
      <xdr:spPr>
        <a:xfrm>
          <a:off x="13652500" y="6377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84364</xdr:rowOff>
    </xdr:from>
    <xdr:to>
      <xdr:col>76</xdr:col>
      <xdr:colOff>114300</xdr:colOff>
      <xdr:row>37</xdr:row>
      <xdr:rowOff>121920</xdr:rowOff>
    </xdr:to>
    <xdr:cxnSp macro="">
      <xdr:nvCxnSpPr>
        <xdr:cNvPr id="543" name="直線コネクタ 542">
          <a:extLst>
            <a:ext uri="{FF2B5EF4-FFF2-40B4-BE49-F238E27FC236}">
              <a16:creationId xmlns:a16="http://schemas.microsoft.com/office/drawing/2014/main" id="{00000000-0008-0000-0100-00001F020000}"/>
            </a:ext>
          </a:extLst>
        </xdr:cNvPr>
        <xdr:cNvCxnSpPr/>
      </xdr:nvCxnSpPr>
      <xdr:spPr>
        <a:xfrm>
          <a:off x="13703300" y="64280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164193</xdr:rowOff>
    </xdr:from>
    <xdr:to>
      <xdr:col>67</xdr:col>
      <xdr:colOff>101600</xdr:colOff>
      <xdr:row>37</xdr:row>
      <xdr:rowOff>94343</xdr:rowOff>
    </xdr:to>
    <xdr:sp macro="" textlink="">
      <xdr:nvSpPr>
        <xdr:cNvPr id="544" name="楕円 543">
          <a:extLst>
            <a:ext uri="{FF2B5EF4-FFF2-40B4-BE49-F238E27FC236}">
              <a16:creationId xmlns:a16="http://schemas.microsoft.com/office/drawing/2014/main" id="{00000000-0008-0000-0100-000020020000}"/>
            </a:ext>
          </a:extLst>
        </xdr:cNvPr>
        <xdr:cNvSpPr/>
      </xdr:nvSpPr>
      <xdr:spPr>
        <a:xfrm>
          <a:off x="12763500" y="63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43543</xdr:rowOff>
    </xdr:from>
    <xdr:to>
      <xdr:col>71</xdr:col>
      <xdr:colOff>177800</xdr:colOff>
      <xdr:row>37</xdr:row>
      <xdr:rowOff>84364</xdr:rowOff>
    </xdr:to>
    <xdr:cxnSp macro="">
      <xdr:nvCxnSpPr>
        <xdr:cNvPr id="545" name="直線コネクタ 544">
          <a:extLst>
            <a:ext uri="{FF2B5EF4-FFF2-40B4-BE49-F238E27FC236}">
              <a16:creationId xmlns:a16="http://schemas.microsoft.com/office/drawing/2014/main" id="{00000000-0008-0000-0100-000021020000}"/>
            </a:ext>
          </a:extLst>
        </xdr:cNvPr>
        <xdr:cNvCxnSpPr/>
      </xdr:nvCxnSpPr>
      <xdr:spPr>
        <a:xfrm>
          <a:off x="12814300" y="6387193"/>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546" name="n_1aveValue【認定こども園・幼稚園・保育所】&#10;有形固定資産減価償却率">
          <a:extLst>
            <a:ext uri="{FF2B5EF4-FFF2-40B4-BE49-F238E27FC236}">
              <a16:creationId xmlns:a16="http://schemas.microsoft.com/office/drawing/2014/main" id="{00000000-0008-0000-0100-000022020000}"/>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10358</xdr:rowOff>
    </xdr:from>
    <xdr:ext cx="405111" cy="259045"/>
    <xdr:sp macro="" textlink="">
      <xdr:nvSpPr>
        <xdr:cNvPr id="547" name="n_2aveValue【認定こども園・幼稚園・保育所】&#10;有形固定資産減価償却率">
          <a:extLst>
            <a:ext uri="{FF2B5EF4-FFF2-40B4-BE49-F238E27FC236}">
              <a16:creationId xmlns:a16="http://schemas.microsoft.com/office/drawing/2014/main" id="{00000000-0008-0000-0100-000023020000}"/>
            </a:ext>
          </a:extLst>
        </xdr:cNvPr>
        <xdr:cNvSpPr txBox="1"/>
      </xdr:nvSpPr>
      <xdr:spPr>
        <a:xfrm>
          <a:off x="14389744" y="652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5460</xdr:rowOff>
    </xdr:from>
    <xdr:ext cx="405111" cy="259045"/>
    <xdr:sp macro="" textlink="">
      <xdr:nvSpPr>
        <xdr:cNvPr id="548" name="n_3aveValue【認定こども園・幼稚園・保育所】&#10;有形固定資産減価償却率">
          <a:extLst>
            <a:ext uri="{FF2B5EF4-FFF2-40B4-BE49-F238E27FC236}">
              <a16:creationId xmlns:a16="http://schemas.microsoft.com/office/drawing/2014/main" id="{00000000-0008-0000-0100-000024020000}"/>
            </a:ext>
          </a:extLst>
        </xdr:cNvPr>
        <xdr:cNvSpPr txBox="1"/>
      </xdr:nvSpPr>
      <xdr:spPr>
        <a:xfrm>
          <a:off x="13500744" y="6520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34851</xdr:rowOff>
    </xdr:from>
    <xdr:ext cx="405111" cy="259045"/>
    <xdr:sp macro="" textlink="">
      <xdr:nvSpPr>
        <xdr:cNvPr id="549" name="n_4aveValue【認定こども園・幼稚園・保育所】&#10;有形固定資産減価償却率">
          <a:extLst>
            <a:ext uri="{FF2B5EF4-FFF2-40B4-BE49-F238E27FC236}">
              <a16:creationId xmlns:a16="http://schemas.microsoft.com/office/drawing/2014/main" id="{00000000-0008-0000-0100-000025020000}"/>
            </a:ext>
          </a:extLst>
        </xdr:cNvPr>
        <xdr:cNvSpPr txBox="1"/>
      </xdr:nvSpPr>
      <xdr:spPr>
        <a:xfrm>
          <a:off x="12611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33218</xdr:rowOff>
    </xdr:from>
    <xdr:ext cx="405111" cy="259045"/>
    <xdr:sp macro="" textlink="">
      <xdr:nvSpPr>
        <xdr:cNvPr id="550" name="n_1mainValue【認定こども園・幼稚園・保育所】&#10;有形固定資産減価償却率">
          <a:extLst>
            <a:ext uri="{FF2B5EF4-FFF2-40B4-BE49-F238E27FC236}">
              <a16:creationId xmlns:a16="http://schemas.microsoft.com/office/drawing/2014/main" id="{00000000-0008-0000-0100-000026020000}"/>
            </a:ext>
          </a:extLst>
        </xdr:cNvPr>
        <xdr:cNvSpPr txBox="1"/>
      </xdr:nvSpPr>
      <xdr:spPr>
        <a:xfrm>
          <a:off x="15266044" y="654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551" name="n_2mainValue【認定こども園・幼稚園・保育所】&#10;有形固定資産減価償却率">
          <a:extLst>
            <a:ext uri="{FF2B5EF4-FFF2-40B4-BE49-F238E27FC236}">
              <a16:creationId xmlns:a16="http://schemas.microsoft.com/office/drawing/2014/main" id="{00000000-0008-0000-0100-000027020000}"/>
            </a:ext>
          </a:extLst>
        </xdr:cNvPr>
        <xdr:cNvSpPr txBox="1"/>
      </xdr:nvSpPr>
      <xdr:spPr>
        <a:xfrm>
          <a:off x="14389744" y="618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151691</xdr:rowOff>
    </xdr:from>
    <xdr:ext cx="405111" cy="259045"/>
    <xdr:sp macro="" textlink="">
      <xdr:nvSpPr>
        <xdr:cNvPr id="552" name="n_3mainValue【認定こども園・幼稚園・保育所】&#10;有形固定資産減価償却率">
          <a:extLst>
            <a:ext uri="{FF2B5EF4-FFF2-40B4-BE49-F238E27FC236}">
              <a16:creationId xmlns:a16="http://schemas.microsoft.com/office/drawing/2014/main" id="{00000000-0008-0000-0100-000028020000}"/>
            </a:ext>
          </a:extLst>
        </xdr:cNvPr>
        <xdr:cNvSpPr txBox="1"/>
      </xdr:nvSpPr>
      <xdr:spPr>
        <a:xfrm>
          <a:off x="13500744" y="6152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110870</xdr:rowOff>
    </xdr:from>
    <xdr:ext cx="405111" cy="259045"/>
    <xdr:sp macro="" textlink="">
      <xdr:nvSpPr>
        <xdr:cNvPr id="553" name="n_4mainValue【認定こども園・幼稚園・保育所】&#10;有形固定資産減価償却率">
          <a:extLst>
            <a:ext uri="{FF2B5EF4-FFF2-40B4-BE49-F238E27FC236}">
              <a16:creationId xmlns:a16="http://schemas.microsoft.com/office/drawing/2014/main" id="{00000000-0008-0000-0100-000029020000}"/>
            </a:ext>
          </a:extLst>
        </xdr:cNvPr>
        <xdr:cNvSpPr txBox="1"/>
      </xdr:nvSpPr>
      <xdr:spPr>
        <a:xfrm>
          <a:off x="12611744" y="611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9" name="正方形/長方形 558">
          <a:extLst>
            <a:ext uri="{FF2B5EF4-FFF2-40B4-BE49-F238E27FC236}">
              <a16:creationId xmlns:a16="http://schemas.microsoft.com/office/drawing/2014/main" id="{00000000-0008-0000-0100-00002F02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60" name="正方形/長方形 559">
          <a:extLst>
            <a:ext uri="{FF2B5EF4-FFF2-40B4-BE49-F238E27FC236}">
              <a16:creationId xmlns:a16="http://schemas.microsoft.com/office/drawing/2014/main" id="{00000000-0008-0000-0100-00003002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1" name="正方形/長方形 560">
          <a:extLst>
            <a:ext uri="{FF2B5EF4-FFF2-40B4-BE49-F238E27FC236}">
              <a16:creationId xmlns:a16="http://schemas.microsoft.com/office/drawing/2014/main" id="{00000000-0008-0000-0100-00003102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2" name="テキスト ボックス 561">
          <a:extLst>
            <a:ext uri="{FF2B5EF4-FFF2-40B4-BE49-F238E27FC236}">
              <a16:creationId xmlns:a16="http://schemas.microsoft.com/office/drawing/2014/main" id="{00000000-0008-0000-0100-00003202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3" name="直線コネクタ 562">
          <a:extLst>
            <a:ext uri="{FF2B5EF4-FFF2-40B4-BE49-F238E27FC236}">
              <a16:creationId xmlns:a16="http://schemas.microsoft.com/office/drawing/2014/main" id="{00000000-0008-0000-0100-00003302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00000000-0008-0000-0100-00003E02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575" name="直線コネクタ 574">
          <a:extLst>
            <a:ext uri="{FF2B5EF4-FFF2-40B4-BE49-F238E27FC236}">
              <a16:creationId xmlns:a16="http://schemas.microsoft.com/office/drawing/2014/main" id="{00000000-0008-0000-0100-00003F020000}"/>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00000000-0008-0000-0100-000040020000}"/>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577" name="直線コネクタ 576">
          <a:extLst>
            <a:ext uri="{FF2B5EF4-FFF2-40B4-BE49-F238E27FC236}">
              <a16:creationId xmlns:a16="http://schemas.microsoft.com/office/drawing/2014/main" id="{00000000-0008-0000-0100-000041020000}"/>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00000000-0008-0000-0100-000042020000}"/>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579" name="直線コネクタ 578">
          <a:extLst>
            <a:ext uri="{FF2B5EF4-FFF2-40B4-BE49-F238E27FC236}">
              <a16:creationId xmlns:a16="http://schemas.microsoft.com/office/drawing/2014/main" id="{00000000-0008-0000-0100-000043020000}"/>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00000000-0008-0000-0100-000044020000}"/>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581" name="フローチャート: 判断 580">
          <a:extLst>
            <a:ext uri="{FF2B5EF4-FFF2-40B4-BE49-F238E27FC236}">
              <a16:creationId xmlns:a16="http://schemas.microsoft.com/office/drawing/2014/main" id="{00000000-0008-0000-0100-000045020000}"/>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00000000-0008-0000-0100-00004A02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163017</xdr:rowOff>
    </xdr:from>
    <xdr:to>
      <xdr:col>116</xdr:col>
      <xdr:colOff>114300</xdr:colOff>
      <xdr:row>40</xdr:row>
      <xdr:rowOff>93167</xdr:rowOff>
    </xdr:to>
    <xdr:sp macro="" textlink="">
      <xdr:nvSpPr>
        <xdr:cNvPr id="591" name="楕円 590">
          <a:extLst>
            <a:ext uri="{FF2B5EF4-FFF2-40B4-BE49-F238E27FC236}">
              <a16:creationId xmlns:a16="http://schemas.microsoft.com/office/drawing/2014/main" id="{00000000-0008-0000-0100-00004F020000}"/>
            </a:ext>
          </a:extLst>
        </xdr:cNvPr>
        <xdr:cNvSpPr/>
      </xdr:nvSpPr>
      <xdr:spPr>
        <a:xfrm>
          <a:off x="22110700" y="684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141444</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00000000-0008-0000-0100-000050020000}"/>
            </a:ext>
          </a:extLst>
        </xdr:cNvPr>
        <xdr:cNvSpPr txBox="1"/>
      </xdr:nvSpPr>
      <xdr:spPr>
        <a:xfrm>
          <a:off x="22199600" y="6827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16713</xdr:rowOff>
    </xdr:from>
    <xdr:to>
      <xdr:col>112</xdr:col>
      <xdr:colOff>38100</xdr:colOff>
      <xdr:row>39</xdr:row>
      <xdr:rowOff>118313</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21272500" y="67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67513</xdr:rowOff>
    </xdr:from>
    <xdr:to>
      <xdr:col>116</xdr:col>
      <xdr:colOff>63500</xdr:colOff>
      <xdr:row>40</xdr:row>
      <xdr:rowOff>42367</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21323300" y="6754063"/>
          <a:ext cx="8382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29514</xdr:rowOff>
    </xdr:from>
    <xdr:to>
      <xdr:col>107</xdr:col>
      <xdr:colOff>101600</xdr:colOff>
      <xdr:row>39</xdr:row>
      <xdr:rowOff>131114</xdr:rowOff>
    </xdr:to>
    <xdr:sp macro="" textlink="">
      <xdr:nvSpPr>
        <xdr:cNvPr id="595" name="楕円 594">
          <a:extLst>
            <a:ext uri="{FF2B5EF4-FFF2-40B4-BE49-F238E27FC236}">
              <a16:creationId xmlns:a16="http://schemas.microsoft.com/office/drawing/2014/main" id="{00000000-0008-0000-0100-000053020000}"/>
            </a:ext>
          </a:extLst>
        </xdr:cNvPr>
        <xdr:cNvSpPr/>
      </xdr:nvSpPr>
      <xdr:spPr>
        <a:xfrm>
          <a:off x="20383500" y="671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67513</xdr:rowOff>
    </xdr:from>
    <xdr:to>
      <xdr:col>111</xdr:col>
      <xdr:colOff>177800</xdr:colOff>
      <xdr:row>39</xdr:row>
      <xdr:rowOff>80314</xdr:rowOff>
    </xdr:to>
    <xdr:cxnSp macro="">
      <xdr:nvCxnSpPr>
        <xdr:cNvPr id="596" name="直線コネクタ 595">
          <a:extLst>
            <a:ext uri="{FF2B5EF4-FFF2-40B4-BE49-F238E27FC236}">
              <a16:creationId xmlns:a16="http://schemas.microsoft.com/office/drawing/2014/main" id="{00000000-0008-0000-0100-000054020000}"/>
            </a:ext>
          </a:extLst>
        </xdr:cNvPr>
        <xdr:cNvCxnSpPr/>
      </xdr:nvCxnSpPr>
      <xdr:spPr>
        <a:xfrm flipV="1">
          <a:off x="20434300" y="6754063"/>
          <a:ext cx="889000" cy="12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39574</xdr:rowOff>
    </xdr:from>
    <xdr:to>
      <xdr:col>102</xdr:col>
      <xdr:colOff>165100</xdr:colOff>
      <xdr:row>39</xdr:row>
      <xdr:rowOff>141174</xdr:rowOff>
    </xdr:to>
    <xdr:sp macro="" textlink="">
      <xdr:nvSpPr>
        <xdr:cNvPr id="597" name="楕円 596">
          <a:extLst>
            <a:ext uri="{FF2B5EF4-FFF2-40B4-BE49-F238E27FC236}">
              <a16:creationId xmlns:a16="http://schemas.microsoft.com/office/drawing/2014/main" id="{00000000-0008-0000-0100-000055020000}"/>
            </a:ext>
          </a:extLst>
        </xdr:cNvPr>
        <xdr:cNvSpPr/>
      </xdr:nvSpPr>
      <xdr:spPr>
        <a:xfrm>
          <a:off x="19494500" y="67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80314</xdr:rowOff>
    </xdr:from>
    <xdr:to>
      <xdr:col>107</xdr:col>
      <xdr:colOff>50800</xdr:colOff>
      <xdr:row>39</xdr:row>
      <xdr:rowOff>90374</xdr:rowOff>
    </xdr:to>
    <xdr:cxnSp macro="">
      <xdr:nvCxnSpPr>
        <xdr:cNvPr id="598" name="直線コネクタ 597">
          <a:extLst>
            <a:ext uri="{FF2B5EF4-FFF2-40B4-BE49-F238E27FC236}">
              <a16:creationId xmlns:a16="http://schemas.microsoft.com/office/drawing/2014/main" id="{00000000-0008-0000-0100-000056020000}"/>
            </a:ext>
          </a:extLst>
        </xdr:cNvPr>
        <xdr:cNvCxnSpPr/>
      </xdr:nvCxnSpPr>
      <xdr:spPr>
        <a:xfrm flipV="1">
          <a:off x="19545300" y="6766864"/>
          <a:ext cx="889000" cy="10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49632</xdr:rowOff>
    </xdr:from>
    <xdr:to>
      <xdr:col>98</xdr:col>
      <xdr:colOff>38100</xdr:colOff>
      <xdr:row>39</xdr:row>
      <xdr:rowOff>151232</xdr:rowOff>
    </xdr:to>
    <xdr:sp macro="" textlink="">
      <xdr:nvSpPr>
        <xdr:cNvPr id="599" name="楕円 598">
          <a:extLst>
            <a:ext uri="{FF2B5EF4-FFF2-40B4-BE49-F238E27FC236}">
              <a16:creationId xmlns:a16="http://schemas.microsoft.com/office/drawing/2014/main" id="{00000000-0008-0000-0100-000057020000}"/>
            </a:ext>
          </a:extLst>
        </xdr:cNvPr>
        <xdr:cNvSpPr/>
      </xdr:nvSpPr>
      <xdr:spPr>
        <a:xfrm>
          <a:off x="18605500" y="673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90374</xdr:rowOff>
    </xdr:from>
    <xdr:to>
      <xdr:col>102</xdr:col>
      <xdr:colOff>114300</xdr:colOff>
      <xdr:row>39</xdr:row>
      <xdr:rowOff>100432</xdr:rowOff>
    </xdr:to>
    <xdr:cxnSp macro="">
      <xdr:nvCxnSpPr>
        <xdr:cNvPr id="600" name="直線コネクタ 599">
          <a:extLst>
            <a:ext uri="{FF2B5EF4-FFF2-40B4-BE49-F238E27FC236}">
              <a16:creationId xmlns:a16="http://schemas.microsoft.com/office/drawing/2014/main" id="{00000000-0008-0000-0100-000058020000}"/>
            </a:ext>
          </a:extLst>
        </xdr:cNvPr>
        <xdr:cNvCxnSpPr/>
      </xdr:nvCxnSpPr>
      <xdr:spPr>
        <a:xfrm flipV="1">
          <a:off x="18656300" y="6776924"/>
          <a:ext cx="8890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36745</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00000000-0008-0000-0100-000059020000}"/>
            </a:ext>
          </a:extLst>
        </xdr:cNvPr>
        <xdr:cNvSpPr txBox="1"/>
      </xdr:nvSpPr>
      <xdr:spPr>
        <a:xfrm>
          <a:off x="21075727" y="6894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00000000-0008-0000-0100-00005A020000}"/>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70578</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00000000-0008-0000-0100-00005B020000}"/>
            </a:ext>
          </a:extLst>
        </xdr:cNvPr>
        <xdr:cNvSpPr txBox="1"/>
      </xdr:nvSpPr>
      <xdr:spPr>
        <a:xfrm>
          <a:off x="19310427" y="692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42232</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00000000-0008-0000-0100-00005C020000}"/>
            </a:ext>
          </a:extLst>
        </xdr:cNvPr>
        <xdr:cNvSpPr txBox="1"/>
      </xdr:nvSpPr>
      <xdr:spPr>
        <a:xfrm>
          <a:off x="18421427" y="6900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134840</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00000000-0008-0000-0100-00005D020000}"/>
            </a:ext>
          </a:extLst>
        </xdr:cNvPr>
        <xdr:cNvSpPr txBox="1"/>
      </xdr:nvSpPr>
      <xdr:spPr>
        <a:xfrm>
          <a:off x="21075727" y="647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122241</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00000000-0008-0000-0100-00005E020000}"/>
            </a:ext>
          </a:extLst>
        </xdr:cNvPr>
        <xdr:cNvSpPr txBox="1"/>
      </xdr:nvSpPr>
      <xdr:spPr>
        <a:xfrm>
          <a:off x="20199427" y="6808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157701</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00000000-0008-0000-0100-00005F020000}"/>
            </a:ext>
          </a:extLst>
        </xdr:cNvPr>
        <xdr:cNvSpPr txBox="1"/>
      </xdr:nvSpPr>
      <xdr:spPr>
        <a:xfrm>
          <a:off x="19310427" y="6501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167759</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00000000-0008-0000-0100-000060020000}"/>
            </a:ext>
          </a:extLst>
        </xdr:cNvPr>
        <xdr:cNvSpPr txBox="1"/>
      </xdr:nvSpPr>
      <xdr:spPr>
        <a:xfrm>
          <a:off x="18421427" y="651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00000000-0008-0000-0100-00006102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00000000-0008-0000-0100-00006202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00000000-0008-0000-0100-000063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00000000-0008-0000-0100-000064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00000000-0008-0000-0100-000065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00000000-0008-0000-0100-000066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00000000-0008-0000-0100-000067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00000000-0008-0000-0100-000068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00000000-0008-0000-0100-000069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00000000-0008-0000-0100-00006A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00000000-0008-0000-0100-00006B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0000000-0008-0000-0100-00006C020000}"/>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0000000-0008-0000-0100-00006D020000}"/>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00000000-0008-0000-0100-00006E02000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00000000-0008-0000-0100-00006F020000}"/>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00000000-0008-0000-0100-000070020000}"/>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00000000-0008-0000-0100-00007102000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00000000-0008-0000-0100-00007302000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00000000-0008-0000-0100-00007502000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00000000-0008-0000-0100-00007702000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00000000-0008-0000-0100-000078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633" name="直線コネクタ 632">
          <a:extLst>
            <a:ext uri="{FF2B5EF4-FFF2-40B4-BE49-F238E27FC236}">
              <a16:creationId xmlns:a16="http://schemas.microsoft.com/office/drawing/2014/main" id="{00000000-0008-0000-0100-000079020000}"/>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00000000-0008-0000-0100-00007A020000}"/>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635" name="直線コネクタ 634">
          <a:extLst>
            <a:ext uri="{FF2B5EF4-FFF2-40B4-BE49-F238E27FC236}">
              <a16:creationId xmlns:a16="http://schemas.microsoft.com/office/drawing/2014/main" id="{00000000-0008-0000-0100-00007B020000}"/>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00000000-0008-0000-0100-00007C020000}"/>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637" name="直線コネクタ 636">
          <a:extLst>
            <a:ext uri="{FF2B5EF4-FFF2-40B4-BE49-F238E27FC236}">
              <a16:creationId xmlns:a16="http://schemas.microsoft.com/office/drawing/2014/main" id="{00000000-0008-0000-0100-00007D020000}"/>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00000000-0008-0000-0100-00007E020000}"/>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639" name="フローチャート: 判断 638">
          <a:extLst>
            <a:ext uri="{FF2B5EF4-FFF2-40B4-BE49-F238E27FC236}">
              <a16:creationId xmlns:a16="http://schemas.microsoft.com/office/drawing/2014/main" id="{00000000-0008-0000-0100-00007F020000}"/>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640" name="フローチャート: 判断 639">
          <a:extLst>
            <a:ext uri="{FF2B5EF4-FFF2-40B4-BE49-F238E27FC236}">
              <a16:creationId xmlns:a16="http://schemas.microsoft.com/office/drawing/2014/main" id="{00000000-0008-0000-0100-000080020000}"/>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641" name="フローチャート: 判断 640">
          <a:extLst>
            <a:ext uri="{FF2B5EF4-FFF2-40B4-BE49-F238E27FC236}">
              <a16:creationId xmlns:a16="http://schemas.microsoft.com/office/drawing/2014/main" id="{00000000-0008-0000-0100-000081020000}"/>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642" name="フローチャート: 判断 641">
          <a:extLst>
            <a:ext uri="{FF2B5EF4-FFF2-40B4-BE49-F238E27FC236}">
              <a16:creationId xmlns:a16="http://schemas.microsoft.com/office/drawing/2014/main" id="{00000000-0008-0000-0100-000082020000}"/>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643" name="フローチャート: 判断 642">
          <a:extLst>
            <a:ext uri="{FF2B5EF4-FFF2-40B4-BE49-F238E27FC236}">
              <a16:creationId xmlns:a16="http://schemas.microsoft.com/office/drawing/2014/main" id="{00000000-0008-0000-0100-000083020000}"/>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00000000-0008-0000-0100-000084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00000000-0008-0000-0100-000085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00000000-0008-0000-0100-000086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00000000-0008-0000-0100-000087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00000000-0008-0000-0100-000088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xdr:rowOff>
    </xdr:from>
    <xdr:to>
      <xdr:col>85</xdr:col>
      <xdr:colOff>177800</xdr:colOff>
      <xdr:row>60</xdr:row>
      <xdr:rowOff>107950</xdr:rowOff>
    </xdr:to>
    <xdr:sp macro="" textlink="">
      <xdr:nvSpPr>
        <xdr:cNvPr id="649" name="楕円 648">
          <a:extLst>
            <a:ext uri="{FF2B5EF4-FFF2-40B4-BE49-F238E27FC236}">
              <a16:creationId xmlns:a16="http://schemas.microsoft.com/office/drawing/2014/main" id="{00000000-0008-0000-0100-000089020000}"/>
            </a:ext>
          </a:extLst>
        </xdr:cNvPr>
        <xdr:cNvSpPr/>
      </xdr:nvSpPr>
      <xdr:spPr>
        <a:xfrm>
          <a:off x="162687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156227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00000000-0008-0000-0100-00008A020000}"/>
            </a:ext>
          </a:extLst>
        </xdr:cNvPr>
        <xdr:cNvSpPr txBox="1"/>
      </xdr:nvSpPr>
      <xdr:spPr>
        <a:xfrm>
          <a:off x="16357600" y="10271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95885</xdr:rowOff>
    </xdr:from>
    <xdr:to>
      <xdr:col>81</xdr:col>
      <xdr:colOff>101600</xdr:colOff>
      <xdr:row>60</xdr:row>
      <xdr:rowOff>26035</xdr:rowOff>
    </xdr:to>
    <xdr:sp macro="" textlink="">
      <xdr:nvSpPr>
        <xdr:cNvPr id="651" name="楕円 650">
          <a:extLst>
            <a:ext uri="{FF2B5EF4-FFF2-40B4-BE49-F238E27FC236}">
              <a16:creationId xmlns:a16="http://schemas.microsoft.com/office/drawing/2014/main" id="{00000000-0008-0000-0100-00008B020000}"/>
            </a:ext>
          </a:extLst>
        </xdr:cNvPr>
        <xdr:cNvSpPr/>
      </xdr:nvSpPr>
      <xdr:spPr>
        <a:xfrm>
          <a:off x="15430500" y="1021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146685</xdr:rowOff>
    </xdr:from>
    <xdr:to>
      <xdr:col>85</xdr:col>
      <xdr:colOff>127000</xdr:colOff>
      <xdr:row>60</xdr:row>
      <xdr:rowOff>57150</xdr:rowOff>
    </xdr:to>
    <xdr:cxnSp macro="">
      <xdr:nvCxnSpPr>
        <xdr:cNvPr id="652" name="直線コネクタ 651">
          <a:extLst>
            <a:ext uri="{FF2B5EF4-FFF2-40B4-BE49-F238E27FC236}">
              <a16:creationId xmlns:a16="http://schemas.microsoft.com/office/drawing/2014/main" id="{00000000-0008-0000-0100-00008C020000}"/>
            </a:ext>
          </a:extLst>
        </xdr:cNvPr>
        <xdr:cNvCxnSpPr/>
      </xdr:nvCxnSpPr>
      <xdr:spPr>
        <a:xfrm>
          <a:off x="15481300" y="10262235"/>
          <a:ext cx="838200" cy="8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57785</xdr:rowOff>
    </xdr:from>
    <xdr:to>
      <xdr:col>76</xdr:col>
      <xdr:colOff>165100</xdr:colOff>
      <xdr:row>59</xdr:row>
      <xdr:rowOff>159385</xdr:rowOff>
    </xdr:to>
    <xdr:sp macro="" textlink="">
      <xdr:nvSpPr>
        <xdr:cNvPr id="653" name="楕円 652">
          <a:extLst>
            <a:ext uri="{FF2B5EF4-FFF2-40B4-BE49-F238E27FC236}">
              <a16:creationId xmlns:a16="http://schemas.microsoft.com/office/drawing/2014/main" id="{00000000-0008-0000-0100-00008D020000}"/>
            </a:ext>
          </a:extLst>
        </xdr:cNvPr>
        <xdr:cNvSpPr/>
      </xdr:nvSpPr>
      <xdr:spPr>
        <a:xfrm>
          <a:off x="14541500" y="1017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108585</xdr:rowOff>
    </xdr:from>
    <xdr:to>
      <xdr:col>81</xdr:col>
      <xdr:colOff>50800</xdr:colOff>
      <xdr:row>59</xdr:row>
      <xdr:rowOff>146685</xdr:rowOff>
    </xdr:to>
    <xdr:cxnSp macro="">
      <xdr:nvCxnSpPr>
        <xdr:cNvPr id="654" name="直線コネクタ 653">
          <a:extLst>
            <a:ext uri="{FF2B5EF4-FFF2-40B4-BE49-F238E27FC236}">
              <a16:creationId xmlns:a16="http://schemas.microsoft.com/office/drawing/2014/main" id="{00000000-0008-0000-0100-00008E020000}"/>
            </a:ext>
          </a:extLst>
        </xdr:cNvPr>
        <xdr:cNvCxnSpPr/>
      </xdr:nvCxnSpPr>
      <xdr:spPr>
        <a:xfrm>
          <a:off x="14592300" y="102241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50165</xdr:rowOff>
    </xdr:from>
    <xdr:to>
      <xdr:col>72</xdr:col>
      <xdr:colOff>38100</xdr:colOff>
      <xdr:row>59</xdr:row>
      <xdr:rowOff>151765</xdr:rowOff>
    </xdr:to>
    <xdr:sp macro="" textlink="">
      <xdr:nvSpPr>
        <xdr:cNvPr id="655" name="楕円 654">
          <a:extLst>
            <a:ext uri="{FF2B5EF4-FFF2-40B4-BE49-F238E27FC236}">
              <a16:creationId xmlns:a16="http://schemas.microsoft.com/office/drawing/2014/main" id="{00000000-0008-0000-0100-00008F020000}"/>
            </a:ext>
          </a:extLst>
        </xdr:cNvPr>
        <xdr:cNvSpPr/>
      </xdr:nvSpPr>
      <xdr:spPr>
        <a:xfrm>
          <a:off x="13652500" y="1016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100965</xdr:rowOff>
    </xdr:from>
    <xdr:to>
      <xdr:col>76</xdr:col>
      <xdr:colOff>114300</xdr:colOff>
      <xdr:row>59</xdr:row>
      <xdr:rowOff>108585</xdr:rowOff>
    </xdr:to>
    <xdr:cxnSp macro="">
      <xdr:nvCxnSpPr>
        <xdr:cNvPr id="656" name="直線コネクタ 655">
          <a:extLst>
            <a:ext uri="{FF2B5EF4-FFF2-40B4-BE49-F238E27FC236}">
              <a16:creationId xmlns:a16="http://schemas.microsoft.com/office/drawing/2014/main" id="{00000000-0008-0000-0100-000090020000}"/>
            </a:ext>
          </a:extLst>
        </xdr:cNvPr>
        <xdr:cNvCxnSpPr/>
      </xdr:nvCxnSpPr>
      <xdr:spPr>
        <a:xfrm>
          <a:off x="13703300" y="1021651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657" name="楕円 656">
          <a:extLst>
            <a:ext uri="{FF2B5EF4-FFF2-40B4-BE49-F238E27FC236}">
              <a16:creationId xmlns:a16="http://schemas.microsoft.com/office/drawing/2014/main" id="{00000000-0008-0000-0100-000091020000}"/>
            </a:ext>
          </a:extLst>
        </xdr:cNvPr>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100965</xdr:rowOff>
    </xdr:from>
    <xdr:to>
      <xdr:col>71</xdr:col>
      <xdr:colOff>177800</xdr:colOff>
      <xdr:row>60</xdr:row>
      <xdr:rowOff>38100</xdr:rowOff>
    </xdr:to>
    <xdr:cxnSp macro="">
      <xdr:nvCxnSpPr>
        <xdr:cNvPr id="658" name="直線コネクタ 657">
          <a:extLst>
            <a:ext uri="{FF2B5EF4-FFF2-40B4-BE49-F238E27FC236}">
              <a16:creationId xmlns:a16="http://schemas.microsoft.com/office/drawing/2014/main" id="{00000000-0008-0000-0100-000092020000}"/>
            </a:ext>
          </a:extLst>
        </xdr:cNvPr>
        <xdr:cNvCxnSpPr/>
      </xdr:nvCxnSpPr>
      <xdr:spPr>
        <a:xfrm flipV="1">
          <a:off x="12814300" y="10216515"/>
          <a:ext cx="889000" cy="108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40022</xdr:rowOff>
    </xdr:from>
    <xdr:ext cx="405111" cy="259045"/>
    <xdr:sp macro="" textlink="">
      <xdr:nvSpPr>
        <xdr:cNvPr id="659" name="n_1aveValue【学校施設】&#10;有形固定資産減価償却率">
          <a:extLst>
            <a:ext uri="{FF2B5EF4-FFF2-40B4-BE49-F238E27FC236}">
              <a16:creationId xmlns:a16="http://schemas.microsoft.com/office/drawing/2014/main" id="{00000000-0008-0000-0100-000093020000}"/>
            </a:ext>
          </a:extLst>
        </xdr:cNvPr>
        <xdr:cNvSpPr txBox="1"/>
      </xdr:nvSpPr>
      <xdr:spPr>
        <a:xfrm>
          <a:off x="15266044" y="10327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22877</xdr:rowOff>
    </xdr:from>
    <xdr:ext cx="405111" cy="259045"/>
    <xdr:sp macro="" textlink="">
      <xdr:nvSpPr>
        <xdr:cNvPr id="660" name="n_2aveValue【学校施設】&#10;有形固定資産減価償却率">
          <a:extLst>
            <a:ext uri="{FF2B5EF4-FFF2-40B4-BE49-F238E27FC236}">
              <a16:creationId xmlns:a16="http://schemas.microsoft.com/office/drawing/2014/main" id="{00000000-0008-0000-0100-000094020000}"/>
            </a:ext>
          </a:extLst>
        </xdr:cNvPr>
        <xdr:cNvSpPr txBox="1"/>
      </xdr:nvSpPr>
      <xdr:spPr>
        <a:xfrm>
          <a:off x="14389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169562</xdr:rowOff>
    </xdr:from>
    <xdr:ext cx="405111" cy="259045"/>
    <xdr:sp macro="" textlink="">
      <xdr:nvSpPr>
        <xdr:cNvPr id="661" name="n_3aveValue【学校施設】&#10;有形固定資産減価償却率">
          <a:extLst>
            <a:ext uri="{FF2B5EF4-FFF2-40B4-BE49-F238E27FC236}">
              <a16:creationId xmlns:a16="http://schemas.microsoft.com/office/drawing/2014/main" id="{00000000-0008-0000-0100-000095020000}"/>
            </a:ext>
          </a:extLst>
        </xdr:cNvPr>
        <xdr:cNvSpPr txBox="1"/>
      </xdr:nvSpPr>
      <xdr:spPr>
        <a:xfrm>
          <a:off x="13500744" y="1028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12082</xdr:rowOff>
    </xdr:from>
    <xdr:ext cx="405111" cy="259045"/>
    <xdr:sp macro="" textlink="">
      <xdr:nvSpPr>
        <xdr:cNvPr id="662" name="n_4aveValue【学校施設】&#10;有形固定資産減価償却率">
          <a:extLst>
            <a:ext uri="{FF2B5EF4-FFF2-40B4-BE49-F238E27FC236}">
              <a16:creationId xmlns:a16="http://schemas.microsoft.com/office/drawing/2014/main" id="{00000000-0008-0000-0100-000096020000}"/>
            </a:ext>
          </a:extLst>
        </xdr:cNvPr>
        <xdr:cNvSpPr txBox="1"/>
      </xdr:nvSpPr>
      <xdr:spPr>
        <a:xfrm>
          <a:off x="12611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42562</xdr:rowOff>
    </xdr:from>
    <xdr:ext cx="405111" cy="259045"/>
    <xdr:sp macro="" textlink="">
      <xdr:nvSpPr>
        <xdr:cNvPr id="663" name="n_1mainValue【学校施設】&#10;有形固定資産減価償却率">
          <a:extLst>
            <a:ext uri="{FF2B5EF4-FFF2-40B4-BE49-F238E27FC236}">
              <a16:creationId xmlns:a16="http://schemas.microsoft.com/office/drawing/2014/main" id="{00000000-0008-0000-0100-000097020000}"/>
            </a:ext>
          </a:extLst>
        </xdr:cNvPr>
        <xdr:cNvSpPr txBox="1"/>
      </xdr:nvSpPr>
      <xdr:spPr>
        <a:xfrm>
          <a:off x="152660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4462</xdr:rowOff>
    </xdr:from>
    <xdr:ext cx="405111" cy="259045"/>
    <xdr:sp macro="" textlink="">
      <xdr:nvSpPr>
        <xdr:cNvPr id="664" name="n_2mainValue【学校施設】&#10;有形固定資産減価償却率">
          <a:extLst>
            <a:ext uri="{FF2B5EF4-FFF2-40B4-BE49-F238E27FC236}">
              <a16:creationId xmlns:a16="http://schemas.microsoft.com/office/drawing/2014/main" id="{00000000-0008-0000-0100-000098020000}"/>
            </a:ext>
          </a:extLst>
        </xdr:cNvPr>
        <xdr:cNvSpPr txBox="1"/>
      </xdr:nvSpPr>
      <xdr:spPr>
        <a:xfrm>
          <a:off x="14389744" y="994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168292</xdr:rowOff>
    </xdr:from>
    <xdr:ext cx="405111" cy="259045"/>
    <xdr:sp macro="" textlink="">
      <xdr:nvSpPr>
        <xdr:cNvPr id="665" name="n_3mainValue【学校施設】&#10;有形固定資産減価償却率">
          <a:extLst>
            <a:ext uri="{FF2B5EF4-FFF2-40B4-BE49-F238E27FC236}">
              <a16:creationId xmlns:a16="http://schemas.microsoft.com/office/drawing/2014/main" id="{00000000-0008-0000-0100-000099020000}"/>
            </a:ext>
          </a:extLst>
        </xdr:cNvPr>
        <xdr:cNvSpPr txBox="1"/>
      </xdr:nvSpPr>
      <xdr:spPr>
        <a:xfrm>
          <a:off x="13500744" y="994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666" name="n_4mainValue【学校施設】&#10;有形固定資産減価償却率">
          <a:extLst>
            <a:ext uri="{FF2B5EF4-FFF2-40B4-BE49-F238E27FC236}">
              <a16:creationId xmlns:a16="http://schemas.microsoft.com/office/drawing/2014/main" id="{00000000-0008-0000-0100-00009A020000}"/>
            </a:ext>
          </a:extLst>
        </xdr:cNvPr>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00000000-0008-0000-0100-00009B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00000000-0008-0000-0100-00009C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00000000-0008-0000-0100-00009D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00000000-0008-0000-0100-00009E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00000000-0008-0000-0100-00009F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0000000-0008-0000-0100-0000A0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00000000-0008-0000-0100-0000A1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0000000-0008-0000-0100-0000A2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00000000-0008-0000-0100-0000A3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000000-0008-0000-0100-0000A4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7" name="直線コネクタ 676">
          <a:extLst>
            <a:ext uri="{FF2B5EF4-FFF2-40B4-BE49-F238E27FC236}">
              <a16:creationId xmlns:a16="http://schemas.microsoft.com/office/drawing/2014/main" id="{00000000-0008-0000-0100-0000A502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8" name="テキスト ボックス 677">
          <a:extLst>
            <a:ext uri="{FF2B5EF4-FFF2-40B4-BE49-F238E27FC236}">
              <a16:creationId xmlns:a16="http://schemas.microsoft.com/office/drawing/2014/main" id="{00000000-0008-0000-0100-0000A602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9" name="直線コネクタ 678">
          <a:extLst>
            <a:ext uri="{FF2B5EF4-FFF2-40B4-BE49-F238E27FC236}">
              <a16:creationId xmlns:a16="http://schemas.microsoft.com/office/drawing/2014/main" id="{00000000-0008-0000-0100-0000A702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0" name="テキスト ボックス 679">
          <a:extLst>
            <a:ext uri="{FF2B5EF4-FFF2-40B4-BE49-F238E27FC236}">
              <a16:creationId xmlns:a16="http://schemas.microsoft.com/office/drawing/2014/main" id="{00000000-0008-0000-0100-0000A802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1" name="直線コネクタ 680">
          <a:extLst>
            <a:ext uri="{FF2B5EF4-FFF2-40B4-BE49-F238E27FC236}">
              <a16:creationId xmlns:a16="http://schemas.microsoft.com/office/drawing/2014/main" id="{00000000-0008-0000-0100-0000A902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682" name="テキスト ボックス 681">
          <a:extLst>
            <a:ext uri="{FF2B5EF4-FFF2-40B4-BE49-F238E27FC236}">
              <a16:creationId xmlns:a16="http://schemas.microsoft.com/office/drawing/2014/main" id="{00000000-0008-0000-0100-0000AA020000}"/>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3" name="直線コネクタ 682">
          <a:extLst>
            <a:ext uri="{FF2B5EF4-FFF2-40B4-BE49-F238E27FC236}">
              <a16:creationId xmlns:a16="http://schemas.microsoft.com/office/drawing/2014/main" id="{00000000-0008-0000-0100-0000AB02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684" name="テキスト ボックス 683">
          <a:extLst>
            <a:ext uri="{FF2B5EF4-FFF2-40B4-BE49-F238E27FC236}">
              <a16:creationId xmlns:a16="http://schemas.microsoft.com/office/drawing/2014/main" id="{00000000-0008-0000-0100-0000AC020000}"/>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5" name="直線コネクタ 684">
          <a:extLst>
            <a:ext uri="{FF2B5EF4-FFF2-40B4-BE49-F238E27FC236}">
              <a16:creationId xmlns:a16="http://schemas.microsoft.com/office/drawing/2014/main" id="{00000000-0008-0000-0100-0000AD02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686" name="テキスト ボックス 685">
          <a:extLst>
            <a:ext uri="{FF2B5EF4-FFF2-40B4-BE49-F238E27FC236}">
              <a16:creationId xmlns:a16="http://schemas.microsoft.com/office/drawing/2014/main" id="{00000000-0008-0000-0100-0000AE020000}"/>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00000000-0008-0000-0100-0000AF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88" name="テキスト ボックス 687">
          <a:extLst>
            <a:ext uri="{FF2B5EF4-FFF2-40B4-BE49-F238E27FC236}">
              <a16:creationId xmlns:a16="http://schemas.microsoft.com/office/drawing/2014/main" id="{00000000-0008-0000-0100-0000B002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学校施設】&#10;一人当たり面積グラフ枠">
          <a:extLst>
            <a:ext uri="{FF2B5EF4-FFF2-40B4-BE49-F238E27FC236}">
              <a16:creationId xmlns:a16="http://schemas.microsoft.com/office/drawing/2014/main" id="{00000000-0008-0000-0100-0000B1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690" name="直線コネクタ 689">
          <a:extLst>
            <a:ext uri="{FF2B5EF4-FFF2-40B4-BE49-F238E27FC236}">
              <a16:creationId xmlns:a16="http://schemas.microsoft.com/office/drawing/2014/main" id="{00000000-0008-0000-0100-0000B2020000}"/>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691" name="【学校施設】&#10;一人当たり面積最小値テキスト">
          <a:extLst>
            <a:ext uri="{FF2B5EF4-FFF2-40B4-BE49-F238E27FC236}">
              <a16:creationId xmlns:a16="http://schemas.microsoft.com/office/drawing/2014/main" id="{00000000-0008-0000-0100-0000B3020000}"/>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692" name="直線コネクタ 691">
          <a:extLst>
            <a:ext uri="{FF2B5EF4-FFF2-40B4-BE49-F238E27FC236}">
              <a16:creationId xmlns:a16="http://schemas.microsoft.com/office/drawing/2014/main" id="{00000000-0008-0000-0100-0000B4020000}"/>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693" name="【学校施設】&#10;一人当たり面積最大値テキスト">
          <a:extLst>
            <a:ext uri="{FF2B5EF4-FFF2-40B4-BE49-F238E27FC236}">
              <a16:creationId xmlns:a16="http://schemas.microsoft.com/office/drawing/2014/main" id="{00000000-0008-0000-0100-0000B5020000}"/>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694" name="直線コネクタ 693">
          <a:extLst>
            <a:ext uri="{FF2B5EF4-FFF2-40B4-BE49-F238E27FC236}">
              <a16:creationId xmlns:a16="http://schemas.microsoft.com/office/drawing/2014/main" id="{00000000-0008-0000-0100-0000B6020000}"/>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95953</xdr:rowOff>
    </xdr:from>
    <xdr:ext cx="469744" cy="259045"/>
    <xdr:sp macro="" textlink="">
      <xdr:nvSpPr>
        <xdr:cNvPr id="695" name="【学校施設】&#10;一人当たり面積平均値テキスト">
          <a:extLst>
            <a:ext uri="{FF2B5EF4-FFF2-40B4-BE49-F238E27FC236}">
              <a16:creationId xmlns:a16="http://schemas.microsoft.com/office/drawing/2014/main" id="{00000000-0008-0000-0100-0000B7020000}"/>
            </a:ext>
          </a:extLst>
        </xdr:cNvPr>
        <xdr:cNvSpPr txBox="1"/>
      </xdr:nvSpPr>
      <xdr:spPr>
        <a:xfrm>
          <a:off x="22199600" y="10725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696" name="フローチャート: 判断 695">
          <a:extLst>
            <a:ext uri="{FF2B5EF4-FFF2-40B4-BE49-F238E27FC236}">
              <a16:creationId xmlns:a16="http://schemas.microsoft.com/office/drawing/2014/main" id="{00000000-0008-0000-0100-0000B8020000}"/>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697" name="フローチャート: 判断 696">
          <a:extLst>
            <a:ext uri="{FF2B5EF4-FFF2-40B4-BE49-F238E27FC236}">
              <a16:creationId xmlns:a16="http://schemas.microsoft.com/office/drawing/2014/main" id="{00000000-0008-0000-0100-0000B9020000}"/>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98" name="フローチャート: 判断 697">
          <a:extLst>
            <a:ext uri="{FF2B5EF4-FFF2-40B4-BE49-F238E27FC236}">
              <a16:creationId xmlns:a16="http://schemas.microsoft.com/office/drawing/2014/main" id="{00000000-0008-0000-0100-0000BA020000}"/>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99" name="フローチャート: 判断 698">
          <a:extLst>
            <a:ext uri="{FF2B5EF4-FFF2-40B4-BE49-F238E27FC236}">
              <a16:creationId xmlns:a16="http://schemas.microsoft.com/office/drawing/2014/main" id="{00000000-0008-0000-0100-0000BB020000}"/>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700" name="フローチャート: 判断 699">
          <a:extLst>
            <a:ext uri="{FF2B5EF4-FFF2-40B4-BE49-F238E27FC236}">
              <a16:creationId xmlns:a16="http://schemas.microsoft.com/office/drawing/2014/main" id="{00000000-0008-0000-0100-0000BC020000}"/>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00000000-0008-0000-0100-0000BD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00000000-0008-0000-0100-0000BE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00000000-0008-0000-0100-0000BF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00000000-0008-0000-0100-0000C0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00000000-0008-0000-0100-0000C1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84379</xdr:rowOff>
    </xdr:from>
    <xdr:to>
      <xdr:col>116</xdr:col>
      <xdr:colOff>114300</xdr:colOff>
      <xdr:row>63</xdr:row>
      <xdr:rowOff>14529</xdr:rowOff>
    </xdr:to>
    <xdr:sp macro="" textlink="">
      <xdr:nvSpPr>
        <xdr:cNvPr id="706" name="楕円 705">
          <a:extLst>
            <a:ext uri="{FF2B5EF4-FFF2-40B4-BE49-F238E27FC236}">
              <a16:creationId xmlns:a16="http://schemas.microsoft.com/office/drawing/2014/main" id="{00000000-0008-0000-0100-0000C2020000}"/>
            </a:ext>
          </a:extLst>
        </xdr:cNvPr>
        <xdr:cNvSpPr/>
      </xdr:nvSpPr>
      <xdr:spPr>
        <a:xfrm>
          <a:off x="22110700" y="10714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107256</xdr:rowOff>
    </xdr:from>
    <xdr:ext cx="469744" cy="259045"/>
    <xdr:sp macro="" textlink="">
      <xdr:nvSpPr>
        <xdr:cNvPr id="707" name="【学校施設】&#10;一人当たり面積該当値テキスト">
          <a:extLst>
            <a:ext uri="{FF2B5EF4-FFF2-40B4-BE49-F238E27FC236}">
              <a16:creationId xmlns:a16="http://schemas.microsoft.com/office/drawing/2014/main" id="{00000000-0008-0000-0100-0000C3020000}"/>
            </a:ext>
          </a:extLst>
        </xdr:cNvPr>
        <xdr:cNvSpPr txBox="1"/>
      </xdr:nvSpPr>
      <xdr:spPr>
        <a:xfrm>
          <a:off x="22199600" y="10565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78359</xdr:rowOff>
    </xdr:from>
    <xdr:to>
      <xdr:col>112</xdr:col>
      <xdr:colOff>38100</xdr:colOff>
      <xdr:row>63</xdr:row>
      <xdr:rowOff>8509</xdr:rowOff>
    </xdr:to>
    <xdr:sp macro="" textlink="">
      <xdr:nvSpPr>
        <xdr:cNvPr id="708" name="楕円 707">
          <a:extLst>
            <a:ext uri="{FF2B5EF4-FFF2-40B4-BE49-F238E27FC236}">
              <a16:creationId xmlns:a16="http://schemas.microsoft.com/office/drawing/2014/main" id="{00000000-0008-0000-0100-0000C4020000}"/>
            </a:ext>
          </a:extLst>
        </xdr:cNvPr>
        <xdr:cNvSpPr/>
      </xdr:nvSpPr>
      <xdr:spPr>
        <a:xfrm>
          <a:off x="21272500" y="1070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129159</xdr:rowOff>
    </xdr:from>
    <xdr:to>
      <xdr:col>116</xdr:col>
      <xdr:colOff>63500</xdr:colOff>
      <xdr:row>62</xdr:row>
      <xdr:rowOff>135179</xdr:rowOff>
    </xdr:to>
    <xdr:cxnSp macro="">
      <xdr:nvCxnSpPr>
        <xdr:cNvPr id="709" name="直線コネクタ 708">
          <a:extLst>
            <a:ext uri="{FF2B5EF4-FFF2-40B4-BE49-F238E27FC236}">
              <a16:creationId xmlns:a16="http://schemas.microsoft.com/office/drawing/2014/main" id="{00000000-0008-0000-0100-0000C5020000}"/>
            </a:ext>
          </a:extLst>
        </xdr:cNvPr>
        <xdr:cNvCxnSpPr/>
      </xdr:nvCxnSpPr>
      <xdr:spPr>
        <a:xfrm>
          <a:off x="21323300" y="10759059"/>
          <a:ext cx="838200" cy="6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87426</xdr:rowOff>
    </xdr:from>
    <xdr:to>
      <xdr:col>107</xdr:col>
      <xdr:colOff>101600</xdr:colOff>
      <xdr:row>63</xdr:row>
      <xdr:rowOff>17576</xdr:rowOff>
    </xdr:to>
    <xdr:sp macro="" textlink="">
      <xdr:nvSpPr>
        <xdr:cNvPr id="710" name="楕円 709">
          <a:extLst>
            <a:ext uri="{FF2B5EF4-FFF2-40B4-BE49-F238E27FC236}">
              <a16:creationId xmlns:a16="http://schemas.microsoft.com/office/drawing/2014/main" id="{00000000-0008-0000-0100-0000C6020000}"/>
            </a:ext>
          </a:extLst>
        </xdr:cNvPr>
        <xdr:cNvSpPr/>
      </xdr:nvSpPr>
      <xdr:spPr>
        <a:xfrm>
          <a:off x="20383500" y="1071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129159</xdr:rowOff>
    </xdr:from>
    <xdr:to>
      <xdr:col>111</xdr:col>
      <xdr:colOff>177800</xdr:colOff>
      <xdr:row>62</xdr:row>
      <xdr:rowOff>138226</xdr:rowOff>
    </xdr:to>
    <xdr:cxnSp macro="">
      <xdr:nvCxnSpPr>
        <xdr:cNvPr id="711" name="直線コネクタ 710">
          <a:extLst>
            <a:ext uri="{FF2B5EF4-FFF2-40B4-BE49-F238E27FC236}">
              <a16:creationId xmlns:a16="http://schemas.microsoft.com/office/drawing/2014/main" id="{00000000-0008-0000-0100-0000C7020000}"/>
            </a:ext>
          </a:extLst>
        </xdr:cNvPr>
        <xdr:cNvCxnSpPr/>
      </xdr:nvCxnSpPr>
      <xdr:spPr>
        <a:xfrm flipV="1">
          <a:off x="20434300" y="10759059"/>
          <a:ext cx="889000" cy="9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86741</xdr:rowOff>
    </xdr:from>
    <xdr:to>
      <xdr:col>102</xdr:col>
      <xdr:colOff>165100</xdr:colOff>
      <xdr:row>63</xdr:row>
      <xdr:rowOff>16891</xdr:rowOff>
    </xdr:to>
    <xdr:sp macro="" textlink="">
      <xdr:nvSpPr>
        <xdr:cNvPr id="712" name="楕円 711">
          <a:extLst>
            <a:ext uri="{FF2B5EF4-FFF2-40B4-BE49-F238E27FC236}">
              <a16:creationId xmlns:a16="http://schemas.microsoft.com/office/drawing/2014/main" id="{00000000-0008-0000-0100-0000C8020000}"/>
            </a:ext>
          </a:extLst>
        </xdr:cNvPr>
        <xdr:cNvSpPr/>
      </xdr:nvSpPr>
      <xdr:spPr>
        <a:xfrm>
          <a:off x="19494500" y="10716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137541</xdr:rowOff>
    </xdr:from>
    <xdr:to>
      <xdr:col>107</xdr:col>
      <xdr:colOff>50800</xdr:colOff>
      <xdr:row>62</xdr:row>
      <xdr:rowOff>138226</xdr:rowOff>
    </xdr:to>
    <xdr:cxnSp macro="">
      <xdr:nvCxnSpPr>
        <xdr:cNvPr id="713" name="直線コネクタ 712">
          <a:extLst>
            <a:ext uri="{FF2B5EF4-FFF2-40B4-BE49-F238E27FC236}">
              <a16:creationId xmlns:a16="http://schemas.microsoft.com/office/drawing/2014/main" id="{00000000-0008-0000-0100-0000C9020000}"/>
            </a:ext>
          </a:extLst>
        </xdr:cNvPr>
        <xdr:cNvCxnSpPr/>
      </xdr:nvCxnSpPr>
      <xdr:spPr>
        <a:xfrm>
          <a:off x="19545300" y="10767441"/>
          <a:ext cx="8890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100457</xdr:rowOff>
    </xdr:from>
    <xdr:to>
      <xdr:col>98</xdr:col>
      <xdr:colOff>38100</xdr:colOff>
      <xdr:row>63</xdr:row>
      <xdr:rowOff>30607</xdr:rowOff>
    </xdr:to>
    <xdr:sp macro="" textlink="">
      <xdr:nvSpPr>
        <xdr:cNvPr id="714" name="楕円 713">
          <a:extLst>
            <a:ext uri="{FF2B5EF4-FFF2-40B4-BE49-F238E27FC236}">
              <a16:creationId xmlns:a16="http://schemas.microsoft.com/office/drawing/2014/main" id="{00000000-0008-0000-0100-0000CA020000}"/>
            </a:ext>
          </a:extLst>
        </xdr:cNvPr>
        <xdr:cNvSpPr/>
      </xdr:nvSpPr>
      <xdr:spPr>
        <a:xfrm>
          <a:off x="18605500" y="10730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137541</xdr:rowOff>
    </xdr:from>
    <xdr:to>
      <xdr:col>102</xdr:col>
      <xdr:colOff>114300</xdr:colOff>
      <xdr:row>62</xdr:row>
      <xdr:rowOff>151257</xdr:rowOff>
    </xdr:to>
    <xdr:cxnSp macro="">
      <xdr:nvCxnSpPr>
        <xdr:cNvPr id="715" name="直線コネクタ 714">
          <a:extLst>
            <a:ext uri="{FF2B5EF4-FFF2-40B4-BE49-F238E27FC236}">
              <a16:creationId xmlns:a16="http://schemas.microsoft.com/office/drawing/2014/main" id="{00000000-0008-0000-0100-0000CB020000}"/>
            </a:ext>
          </a:extLst>
        </xdr:cNvPr>
        <xdr:cNvCxnSpPr/>
      </xdr:nvCxnSpPr>
      <xdr:spPr>
        <a:xfrm flipV="1">
          <a:off x="18656300" y="10767441"/>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29201</xdr:rowOff>
    </xdr:from>
    <xdr:ext cx="469744" cy="259045"/>
    <xdr:sp macro="" textlink="">
      <xdr:nvSpPr>
        <xdr:cNvPr id="716" name="n_1aveValue【学校施設】&#10;一人当たり面積">
          <a:extLst>
            <a:ext uri="{FF2B5EF4-FFF2-40B4-BE49-F238E27FC236}">
              <a16:creationId xmlns:a16="http://schemas.microsoft.com/office/drawing/2014/main" id="{00000000-0008-0000-0100-0000CC020000}"/>
            </a:ext>
          </a:extLst>
        </xdr:cNvPr>
        <xdr:cNvSpPr txBox="1"/>
      </xdr:nvSpPr>
      <xdr:spPr>
        <a:xfrm>
          <a:off x="21075727" y="10830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28439</xdr:rowOff>
    </xdr:from>
    <xdr:ext cx="469744" cy="259045"/>
    <xdr:sp macro="" textlink="">
      <xdr:nvSpPr>
        <xdr:cNvPr id="717" name="n_2aveValue【学校施設】&#10;一人当たり面積">
          <a:extLst>
            <a:ext uri="{FF2B5EF4-FFF2-40B4-BE49-F238E27FC236}">
              <a16:creationId xmlns:a16="http://schemas.microsoft.com/office/drawing/2014/main" id="{00000000-0008-0000-0100-0000CD020000}"/>
            </a:ext>
          </a:extLst>
        </xdr:cNvPr>
        <xdr:cNvSpPr txBox="1"/>
      </xdr:nvSpPr>
      <xdr:spPr>
        <a:xfrm>
          <a:off x="20199427" y="1082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35679</xdr:rowOff>
    </xdr:from>
    <xdr:ext cx="469744" cy="259045"/>
    <xdr:sp macro="" textlink="">
      <xdr:nvSpPr>
        <xdr:cNvPr id="718" name="n_3aveValue【学校施設】&#10;一人当たり面積">
          <a:extLst>
            <a:ext uri="{FF2B5EF4-FFF2-40B4-BE49-F238E27FC236}">
              <a16:creationId xmlns:a16="http://schemas.microsoft.com/office/drawing/2014/main" id="{00000000-0008-0000-0100-0000CE020000}"/>
            </a:ext>
          </a:extLst>
        </xdr:cNvPr>
        <xdr:cNvSpPr txBox="1"/>
      </xdr:nvSpPr>
      <xdr:spPr>
        <a:xfrm>
          <a:off x="19310427" y="10837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55339</xdr:rowOff>
    </xdr:from>
    <xdr:ext cx="469744" cy="259045"/>
    <xdr:sp macro="" textlink="">
      <xdr:nvSpPr>
        <xdr:cNvPr id="719" name="n_4aveValue【学校施設】&#10;一人当たり面積">
          <a:extLst>
            <a:ext uri="{FF2B5EF4-FFF2-40B4-BE49-F238E27FC236}">
              <a16:creationId xmlns:a16="http://schemas.microsoft.com/office/drawing/2014/main" id="{00000000-0008-0000-0100-0000CF020000}"/>
            </a:ext>
          </a:extLst>
        </xdr:cNvPr>
        <xdr:cNvSpPr txBox="1"/>
      </xdr:nvSpPr>
      <xdr:spPr>
        <a:xfrm>
          <a:off x="18421427" y="10856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25036</xdr:rowOff>
    </xdr:from>
    <xdr:ext cx="469744" cy="259045"/>
    <xdr:sp macro="" textlink="">
      <xdr:nvSpPr>
        <xdr:cNvPr id="720" name="n_1mainValue【学校施設】&#10;一人当たり面積">
          <a:extLst>
            <a:ext uri="{FF2B5EF4-FFF2-40B4-BE49-F238E27FC236}">
              <a16:creationId xmlns:a16="http://schemas.microsoft.com/office/drawing/2014/main" id="{00000000-0008-0000-0100-0000D0020000}"/>
            </a:ext>
          </a:extLst>
        </xdr:cNvPr>
        <xdr:cNvSpPr txBox="1"/>
      </xdr:nvSpPr>
      <xdr:spPr>
        <a:xfrm>
          <a:off x="21075727" y="10483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34103</xdr:rowOff>
    </xdr:from>
    <xdr:ext cx="469744" cy="259045"/>
    <xdr:sp macro="" textlink="">
      <xdr:nvSpPr>
        <xdr:cNvPr id="721" name="n_2mainValue【学校施設】&#10;一人当たり面積">
          <a:extLst>
            <a:ext uri="{FF2B5EF4-FFF2-40B4-BE49-F238E27FC236}">
              <a16:creationId xmlns:a16="http://schemas.microsoft.com/office/drawing/2014/main" id="{00000000-0008-0000-0100-0000D1020000}"/>
            </a:ext>
          </a:extLst>
        </xdr:cNvPr>
        <xdr:cNvSpPr txBox="1"/>
      </xdr:nvSpPr>
      <xdr:spPr>
        <a:xfrm>
          <a:off x="20199427" y="1049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33418</xdr:rowOff>
    </xdr:from>
    <xdr:ext cx="469744" cy="259045"/>
    <xdr:sp macro="" textlink="">
      <xdr:nvSpPr>
        <xdr:cNvPr id="722" name="n_3mainValue【学校施設】&#10;一人当たり面積">
          <a:extLst>
            <a:ext uri="{FF2B5EF4-FFF2-40B4-BE49-F238E27FC236}">
              <a16:creationId xmlns:a16="http://schemas.microsoft.com/office/drawing/2014/main" id="{00000000-0008-0000-0100-0000D2020000}"/>
            </a:ext>
          </a:extLst>
        </xdr:cNvPr>
        <xdr:cNvSpPr txBox="1"/>
      </xdr:nvSpPr>
      <xdr:spPr>
        <a:xfrm>
          <a:off x="19310427" y="10491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47134</xdr:rowOff>
    </xdr:from>
    <xdr:ext cx="469744" cy="259045"/>
    <xdr:sp macro="" textlink="">
      <xdr:nvSpPr>
        <xdr:cNvPr id="723" name="n_4mainValue【学校施設】&#10;一人当たり面積">
          <a:extLst>
            <a:ext uri="{FF2B5EF4-FFF2-40B4-BE49-F238E27FC236}">
              <a16:creationId xmlns:a16="http://schemas.microsoft.com/office/drawing/2014/main" id="{00000000-0008-0000-0100-0000D3020000}"/>
            </a:ext>
          </a:extLst>
        </xdr:cNvPr>
        <xdr:cNvSpPr txBox="1"/>
      </xdr:nvSpPr>
      <xdr:spPr>
        <a:xfrm>
          <a:off x="18421427" y="1050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00000000-0008-0000-0100-0000D4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00000000-0008-0000-0100-0000D5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00000000-0008-0000-0100-0000D6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0000000-0008-0000-0100-0000D7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00000000-0008-0000-0100-0000D8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00000000-0008-0000-0100-0000D9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00000000-0008-0000-0100-0000DA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00000000-0008-0000-0100-0000DB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2" name="正方形/長方形 731">
          <a:extLst>
            <a:ext uri="{FF2B5EF4-FFF2-40B4-BE49-F238E27FC236}">
              <a16:creationId xmlns:a16="http://schemas.microsoft.com/office/drawing/2014/main" id="{00000000-0008-0000-0100-0000DC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3" name="正方形/長方形 732">
          <a:extLst>
            <a:ext uri="{FF2B5EF4-FFF2-40B4-BE49-F238E27FC236}">
              <a16:creationId xmlns:a16="http://schemas.microsoft.com/office/drawing/2014/main" id="{00000000-0008-0000-0100-0000DD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4" name="正方形/長方形 733">
          <a:extLst>
            <a:ext uri="{FF2B5EF4-FFF2-40B4-BE49-F238E27FC236}">
              <a16:creationId xmlns:a16="http://schemas.microsoft.com/office/drawing/2014/main" id="{00000000-0008-0000-0100-0000DE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5" name="正方形/長方形 734">
          <a:extLst>
            <a:ext uri="{FF2B5EF4-FFF2-40B4-BE49-F238E27FC236}">
              <a16:creationId xmlns:a16="http://schemas.microsoft.com/office/drawing/2014/main" id="{00000000-0008-0000-0100-0000DF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6" name="正方形/長方形 735">
          <a:extLst>
            <a:ext uri="{FF2B5EF4-FFF2-40B4-BE49-F238E27FC236}">
              <a16:creationId xmlns:a16="http://schemas.microsoft.com/office/drawing/2014/main" id="{00000000-0008-0000-0100-0000E0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7" name="正方形/長方形 736">
          <a:extLst>
            <a:ext uri="{FF2B5EF4-FFF2-40B4-BE49-F238E27FC236}">
              <a16:creationId xmlns:a16="http://schemas.microsoft.com/office/drawing/2014/main" id="{00000000-0008-0000-0100-0000E1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8" name="正方形/長方形 737">
          <a:extLst>
            <a:ext uri="{FF2B5EF4-FFF2-40B4-BE49-F238E27FC236}">
              <a16:creationId xmlns:a16="http://schemas.microsoft.com/office/drawing/2014/main" id="{00000000-0008-0000-0100-0000E2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9" name="正方形/長方形 738">
          <a:extLst>
            <a:ext uri="{FF2B5EF4-FFF2-40B4-BE49-F238E27FC236}">
              <a16:creationId xmlns:a16="http://schemas.microsoft.com/office/drawing/2014/main" id="{00000000-0008-0000-0100-0000E3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1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1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1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1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1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1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1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1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1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1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1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00000000-0008-0000-0100-0000EF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00000000-0008-0000-0100-0000F0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00000000-0008-0000-0100-0000F1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00000000-0008-0000-0100-0000F2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00000000-0008-0000-0100-0000F3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00000000-0008-0000-0100-0000F4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00000000-0008-0000-0100-0000F5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00000000-0008-0000-0100-0000F6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00000000-0008-0000-0100-0000F7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0" name="テキスト ボックス 759">
          <a:extLst>
            <a:ext uri="{FF2B5EF4-FFF2-40B4-BE49-F238E27FC236}">
              <a16:creationId xmlns:a16="http://schemas.microsoft.com/office/drawing/2014/main" id="{00000000-0008-0000-0100-0000F8020000}"/>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00000000-0008-0000-0100-0000F9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00000000-0008-0000-0100-0000FA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3" name="直線コネクタ 762">
          <a:extLst>
            <a:ext uri="{FF2B5EF4-FFF2-40B4-BE49-F238E27FC236}">
              <a16:creationId xmlns:a16="http://schemas.microsoft.com/office/drawing/2014/main" id="{00000000-0008-0000-0100-0000FB02000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4" name="【公民館】&#10;有形固定資産減価償却率最小値テキスト">
          <a:extLst>
            <a:ext uri="{FF2B5EF4-FFF2-40B4-BE49-F238E27FC236}">
              <a16:creationId xmlns:a16="http://schemas.microsoft.com/office/drawing/2014/main" id="{00000000-0008-0000-0100-0000FC02000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5" name="直線コネクタ 764">
          <a:extLst>
            <a:ext uri="{FF2B5EF4-FFF2-40B4-BE49-F238E27FC236}">
              <a16:creationId xmlns:a16="http://schemas.microsoft.com/office/drawing/2014/main" id="{00000000-0008-0000-0100-0000FD02000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6" name="【公民館】&#10;有形固定資産減価償却率最大値テキスト">
          <a:extLst>
            <a:ext uri="{FF2B5EF4-FFF2-40B4-BE49-F238E27FC236}">
              <a16:creationId xmlns:a16="http://schemas.microsoft.com/office/drawing/2014/main" id="{00000000-0008-0000-0100-0000FE020000}"/>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7" name="直線コネクタ 766">
          <a:extLst>
            <a:ext uri="{FF2B5EF4-FFF2-40B4-BE49-F238E27FC236}">
              <a16:creationId xmlns:a16="http://schemas.microsoft.com/office/drawing/2014/main" id="{00000000-0008-0000-0100-0000FF020000}"/>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106697</xdr:rowOff>
    </xdr:from>
    <xdr:ext cx="405111" cy="259045"/>
    <xdr:sp macro="" textlink="">
      <xdr:nvSpPr>
        <xdr:cNvPr id="768" name="【公民館】&#10;有形固定資産減価償却率平均値テキスト">
          <a:extLst>
            <a:ext uri="{FF2B5EF4-FFF2-40B4-BE49-F238E27FC236}">
              <a16:creationId xmlns:a16="http://schemas.microsoft.com/office/drawing/2014/main" id="{00000000-0008-0000-0100-000000030000}"/>
            </a:ext>
          </a:extLst>
        </xdr:cNvPr>
        <xdr:cNvSpPr txBox="1"/>
      </xdr:nvSpPr>
      <xdr:spPr>
        <a:xfrm>
          <a:off x="16357600" y="17766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9" name="フローチャート: 判断 768">
          <a:extLst>
            <a:ext uri="{FF2B5EF4-FFF2-40B4-BE49-F238E27FC236}">
              <a16:creationId xmlns:a16="http://schemas.microsoft.com/office/drawing/2014/main" id="{00000000-0008-0000-0100-000001030000}"/>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70" name="フローチャート: 判断 769">
          <a:extLst>
            <a:ext uri="{FF2B5EF4-FFF2-40B4-BE49-F238E27FC236}">
              <a16:creationId xmlns:a16="http://schemas.microsoft.com/office/drawing/2014/main" id="{00000000-0008-0000-0100-000002030000}"/>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71" name="フローチャート: 判断 770">
          <a:extLst>
            <a:ext uri="{FF2B5EF4-FFF2-40B4-BE49-F238E27FC236}">
              <a16:creationId xmlns:a16="http://schemas.microsoft.com/office/drawing/2014/main" id="{00000000-0008-0000-0100-000003030000}"/>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72" name="フローチャート: 判断 771">
          <a:extLst>
            <a:ext uri="{FF2B5EF4-FFF2-40B4-BE49-F238E27FC236}">
              <a16:creationId xmlns:a16="http://schemas.microsoft.com/office/drawing/2014/main" id="{00000000-0008-0000-0100-000004030000}"/>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73" name="フローチャート: 判断 772">
          <a:extLst>
            <a:ext uri="{FF2B5EF4-FFF2-40B4-BE49-F238E27FC236}">
              <a16:creationId xmlns:a16="http://schemas.microsoft.com/office/drawing/2014/main" id="{00000000-0008-0000-0100-000005030000}"/>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00000000-0008-0000-0100-000006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00000000-0008-0000-0100-000007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100-000008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100-000009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100-00000A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79" name="楕円 778">
          <a:extLst>
            <a:ext uri="{FF2B5EF4-FFF2-40B4-BE49-F238E27FC236}">
              <a16:creationId xmlns:a16="http://schemas.microsoft.com/office/drawing/2014/main" id="{00000000-0008-0000-0100-00000B030000}"/>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780" name="【公民館】&#10;有形固定資産減価償却率該当値テキスト">
          <a:extLst>
            <a:ext uri="{FF2B5EF4-FFF2-40B4-BE49-F238E27FC236}">
              <a16:creationId xmlns:a16="http://schemas.microsoft.com/office/drawing/2014/main" id="{00000000-0008-0000-0100-00000C030000}"/>
            </a:ext>
          </a:extLst>
        </xdr:cNvPr>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142239</xdr:rowOff>
    </xdr:from>
    <xdr:to>
      <xdr:col>81</xdr:col>
      <xdr:colOff>101600</xdr:colOff>
      <xdr:row>105</xdr:row>
      <xdr:rowOff>72389</xdr:rowOff>
    </xdr:to>
    <xdr:sp macro="" textlink="">
      <xdr:nvSpPr>
        <xdr:cNvPr id="781" name="楕円 780">
          <a:extLst>
            <a:ext uri="{FF2B5EF4-FFF2-40B4-BE49-F238E27FC236}">
              <a16:creationId xmlns:a16="http://schemas.microsoft.com/office/drawing/2014/main" id="{00000000-0008-0000-0100-00000D030000}"/>
            </a:ext>
          </a:extLst>
        </xdr:cNvPr>
        <xdr:cNvSpPr/>
      </xdr:nvSpPr>
      <xdr:spPr>
        <a:xfrm>
          <a:off x="15430500" y="1797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11430</xdr:rowOff>
    </xdr:from>
    <xdr:to>
      <xdr:col>85</xdr:col>
      <xdr:colOff>127000</xdr:colOff>
      <xdr:row>105</xdr:row>
      <xdr:rowOff>21589</xdr:rowOff>
    </xdr:to>
    <xdr:cxnSp macro="">
      <xdr:nvCxnSpPr>
        <xdr:cNvPr id="782" name="直線コネクタ 781">
          <a:extLst>
            <a:ext uri="{FF2B5EF4-FFF2-40B4-BE49-F238E27FC236}">
              <a16:creationId xmlns:a16="http://schemas.microsoft.com/office/drawing/2014/main" id="{00000000-0008-0000-0100-00000E030000}"/>
            </a:ext>
          </a:extLst>
        </xdr:cNvPr>
        <xdr:cNvCxnSpPr/>
      </xdr:nvCxnSpPr>
      <xdr:spPr>
        <a:xfrm flipV="1">
          <a:off x="15481300" y="18013680"/>
          <a:ext cx="838200" cy="10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115570</xdr:rowOff>
    </xdr:from>
    <xdr:to>
      <xdr:col>76</xdr:col>
      <xdr:colOff>165100</xdr:colOff>
      <xdr:row>105</xdr:row>
      <xdr:rowOff>45720</xdr:rowOff>
    </xdr:to>
    <xdr:sp macro="" textlink="">
      <xdr:nvSpPr>
        <xdr:cNvPr id="783" name="楕円 782">
          <a:extLst>
            <a:ext uri="{FF2B5EF4-FFF2-40B4-BE49-F238E27FC236}">
              <a16:creationId xmlns:a16="http://schemas.microsoft.com/office/drawing/2014/main" id="{00000000-0008-0000-0100-00000F030000}"/>
            </a:ext>
          </a:extLst>
        </xdr:cNvPr>
        <xdr:cNvSpPr/>
      </xdr:nvSpPr>
      <xdr:spPr>
        <a:xfrm>
          <a:off x="14541500" y="17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166370</xdr:rowOff>
    </xdr:from>
    <xdr:to>
      <xdr:col>81</xdr:col>
      <xdr:colOff>50800</xdr:colOff>
      <xdr:row>105</xdr:row>
      <xdr:rowOff>21589</xdr:rowOff>
    </xdr:to>
    <xdr:cxnSp macro="">
      <xdr:nvCxnSpPr>
        <xdr:cNvPr id="784" name="直線コネクタ 783">
          <a:extLst>
            <a:ext uri="{FF2B5EF4-FFF2-40B4-BE49-F238E27FC236}">
              <a16:creationId xmlns:a16="http://schemas.microsoft.com/office/drawing/2014/main" id="{00000000-0008-0000-0100-000010030000}"/>
            </a:ext>
          </a:extLst>
        </xdr:cNvPr>
        <xdr:cNvCxnSpPr/>
      </xdr:nvCxnSpPr>
      <xdr:spPr>
        <a:xfrm>
          <a:off x="14592300" y="179971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129539</xdr:rowOff>
    </xdr:from>
    <xdr:to>
      <xdr:col>72</xdr:col>
      <xdr:colOff>38100</xdr:colOff>
      <xdr:row>105</xdr:row>
      <xdr:rowOff>59689</xdr:rowOff>
    </xdr:to>
    <xdr:sp macro="" textlink="">
      <xdr:nvSpPr>
        <xdr:cNvPr id="785" name="楕円 784">
          <a:extLst>
            <a:ext uri="{FF2B5EF4-FFF2-40B4-BE49-F238E27FC236}">
              <a16:creationId xmlns:a16="http://schemas.microsoft.com/office/drawing/2014/main" id="{00000000-0008-0000-0100-000011030000}"/>
            </a:ext>
          </a:extLst>
        </xdr:cNvPr>
        <xdr:cNvSpPr/>
      </xdr:nvSpPr>
      <xdr:spPr>
        <a:xfrm>
          <a:off x="13652500" y="17960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166370</xdr:rowOff>
    </xdr:from>
    <xdr:to>
      <xdr:col>76</xdr:col>
      <xdr:colOff>114300</xdr:colOff>
      <xdr:row>105</xdr:row>
      <xdr:rowOff>8889</xdr:rowOff>
    </xdr:to>
    <xdr:cxnSp macro="">
      <xdr:nvCxnSpPr>
        <xdr:cNvPr id="786" name="直線コネクタ 785">
          <a:extLst>
            <a:ext uri="{FF2B5EF4-FFF2-40B4-BE49-F238E27FC236}">
              <a16:creationId xmlns:a16="http://schemas.microsoft.com/office/drawing/2014/main" id="{00000000-0008-0000-0100-000012030000}"/>
            </a:ext>
          </a:extLst>
        </xdr:cNvPr>
        <xdr:cNvCxnSpPr/>
      </xdr:nvCxnSpPr>
      <xdr:spPr>
        <a:xfrm flipV="1">
          <a:off x="13703300" y="17997170"/>
          <a:ext cx="889000"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102870</xdr:rowOff>
    </xdr:from>
    <xdr:to>
      <xdr:col>67</xdr:col>
      <xdr:colOff>101600</xdr:colOff>
      <xdr:row>105</xdr:row>
      <xdr:rowOff>33020</xdr:rowOff>
    </xdr:to>
    <xdr:sp macro="" textlink="">
      <xdr:nvSpPr>
        <xdr:cNvPr id="787" name="楕円 786">
          <a:extLst>
            <a:ext uri="{FF2B5EF4-FFF2-40B4-BE49-F238E27FC236}">
              <a16:creationId xmlns:a16="http://schemas.microsoft.com/office/drawing/2014/main" id="{00000000-0008-0000-0100-000013030000}"/>
            </a:ext>
          </a:extLst>
        </xdr:cNvPr>
        <xdr:cNvSpPr/>
      </xdr:nvSpPr>
      <xdr:spPr>
        <a:xfrm>
          <a:off x="12763500" y="1793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153670</xdr:rowOff>
    </xdr:from>
    <xdr:to>
      <xdr:col>71</xdr:col>
      <xdr:colOff>177800</xdr:colOff>
      <xdr:row>105</xdr:row>
      <xdr:rowOff>8889</xdr:rowOff>
    </xdr:to>
    <xdr:cxnSp macro="">
      <xdr:nvCxnSpPr>
        <xdr:cNvPr id="788" name="直線コネクタ 787">
          <a:extLst>
            <a:ext uri="{FF2B5EF4-FFF2-40B4-BE49-F238E27FC236}">
              <a16:creationId xmlns:a16="http://schemas.microsoft.com/office/drawing/2014/main" id="{00000000-0008-0000-0100-000014030000}"/>
            </a:ext>
          </a:extLst>
        </xdr:cNvPr>
        <xdr:cNvCxnSpPr/>
      </xdr:nvCxnSpPr>
      <xdr:spPr>
        <a:xfrm>
          <a:off x="12814300" y="179844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54627</xdr:rowOff>
    </xdr:from>
    <xdr:ext cx="405111" cy="259045"/>
    <xdr:sp macro="" textlink="">
      <xdr:nvSpPr>
        <xdr:cNvPr id="789" name="n_1aveValue【公民館】&#10;有形固定資産減価償却率">
          <a:extLst>
            <a:ext uri="{FF2B5EF4-FFF2-40B4-BE49-F238E27FC236}">
              <a16:creationId xmlns:a16="http://schemas.microsoft.com/office/drawing/2014/main" id="{00000000-0008-0000-0100-000015030000}"/>
            </a:ext>
          </a:extLst>
        </xdr:cNvPr>
        <xdr:cNvSpPr txBox="1"/>
      </xdr:nvSpPr>
      <xdr:spPr>
        <a:xfrm>
          <a:off x="15266044" y="17713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44466</xdr:rowOff>
    </xdr:from>
    <xdr:ext cx="405111" cy="259045"/>
    <xdr:sp macro="" textlink="">
      <xdr:nvSpPr>
        <xdr:cNvPr id="790" name="n_2aveValue【公民館】&#10;有形固定資産減価償却率">
          <a:extLst>
            <a:ext uri="{FF2B5EF4-FFF2-40B4-BE49-F238E27FC236}">
              <a16:creationId xmlns:a16="http://schemas.microsoft.com/office/drawing/2014/main" id="{00000000-0008-0000-0100-000016030000}"/>
            </a:ext>
          </a:extLst>
        </xdr:cNvPr>
        <xdr:cNvSpPr txBox="1"/>
      </xdr:nvSpPr>
      <xdr:spPr>
        <a:xfrm>
          <a:off x="14389744" y="1770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791" name="n_3aveValue【公民館】&#10;有形固定資産減価償却率">
          <a:extLst>
            <a:ext uri="{FF2B5EF4-FFF2-40B4-BE49-F238E27FC236}">
              <a16:creationId xmlns:a16="http://schemas.microsoft.com/office/drawing/2014/main" id="{00000000-0008-0000-0100-000017030000}"/>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58438</xdr:rowOff>
    </xdr:from>
    <xdr:ext cx="405111" cy="259045"/>
    <xdr:sp macro="" textlink="">
      <xdr:nvSpPr>
        <xdr:cNvPr id="792" name="n_4aveValue【公民館】&#10;有形固定資産減価償却率">
          <a:extLst>
            <a:ext uri="{FF2B5EF4-FFF2-40B4-BE49-F238E27FC236}">
              <a16:creationId xmlns:a16="http://schemas.microsoft.com/office/drawing/2014/main" id="{00000000-0008-0000-0100-000018030000}"/>
            </a:ext>
          </a:extLst>
        </xdr:cNvPr>
        <xdr:cNvSpPr txBox="1"/>
      </xdr:nvSpPr>
      <xdr:spPr>
        <a:xfrm>
          <a:off x="12611744" y="1806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63516</xdr:rowOff>
    </xdr:from>
    <xdr:ext cx="405111" cy="259045"/>
    <xdr:sp macro="" textlink="">
      <xdr:nvSpPr>
        <xdr:cNvPr id="793" name="n_1mainValue【公民館】&#10;有形固定資産減価償却率">
          <a:extLst>
            <a:ext uri="{FF2B5EF4-FFF2-40B4-BE49-F238E27FC236}">
              <a16:creationId xmlns:a16="http://schemas.microsoft.com/office/drawing/2014/main" id="{00000000-0008-0000-0100-000019030000}"/>
            </a:ext>
          </a:extLst>
        </xdr:cNvPr>
        <xdr:cNvSpPr txBox="1"/>
      </xdr:nvSpPr>
      <xdr:spPr>
        <a:xfrm>
          <a:off x="15266044" y="18065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36847</xdr:rowOff>
    </xdr:from>
    <xdr:ext cx="405111" cy="259045"/>
    <xdr:sp macro="" textlink="">
      <xdr:nvSpPr>
        <xdr:cNvPr id="794" name="n_2mainValue【公民館】&#10;有形固定資産減価償却率">
          <a:extLst>
            <a:ext uri="{FF2B5EF4-FFF2-40B4-BE49-F238E27FC236}">
              <a16:creationId xmlns:a16="http://schemas.microsoft.com/office/drawing/2014/main" id="{00000000-0008-0000-0100-00001A030000}"/>
            </a:ext>
          </a:extLst>
        </xdr:cNvPr>
        <xdr:cNvSpPr txBox="1"/>
      </xdr:nvSpPr>
      <xdr:spPr>
        <a:xfrm>
          <a:off x="14389744" y="18039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76216</xdr:rowOff>
    </xdr:from>
    <xdr:ext cx="405111" cy="259045"/>
    <xdr:sp macro="" textlink="">
      <xdr:nvSpPr>
        <xdr:cNvPr id="795" name="n_3mainValue【公民館】&#10;有形固定資産減価償却率">
          <a:extLst>
            <a:ext uri="{FF2B5EF4-FFF2-40B4-BE49-F238E27FC236}">
              <a16:creationId xmlns:a16="http://schemas.microsoft.com/office/drawing/2014/main" id="{00000000-0008-0000-0100-00001B030000}"/>
            </a:ext>
          </a:extLst>
        </xdr:cNvPr>
        <xdr:cNvSpPr txBox="1"/>
      </xdr:nvSpPr>
      <xdr:spPr>
        <a:xfrm>
          <a:off x="13500744" y="17735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49547</xdr:rowOff>
    </xdr:from>
    <xdr:ext cx="405111" cy="259045"/>
    <xdr:sp macro="" textlink="">
      <xdr:nvSpPr>
        <xdr:cNvPr id="796" name="n_4mainValue【公民館】&#10;有形固定資産減価償却率">
          <a:extLst>
            <a:ext uri="{FF2B5EF4-FFF2-40B4-BE49-F238E27FC236}">
              <a16:creationId xmlns:a16="http://schemas.microsoft.com/office/drawing/2014/main" id="{00000000-0008-0000-0100-00001C030000}"/>
            </a:ext>
          </a:extLst>
        </xdr:cNvPr>
        <xdr:cNvSpPr txBox="1"/>
      </xdr:nvSpPr>
      <xdr:spPr>
        <a:xfrm>
          <a:off x="12611744" y="17708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00000000-0008-0000-0100-00001D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00000000-0008-0000-0100-00001E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00000000-0008-0000-0100-00001F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00000000-0008-0000-0100-000020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00000000-0008-0000-0100-000021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100-000022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100-000023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00000000-0008-0000-0100-000024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00000000-0008-0000-0100-000025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00000000-0008-0000-0100-000026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7" name="直線コネクタ 806">
          <a:extLst>
            <a:ext uri="{FF2B5EF4-FFF2-40B4-BE49-F238E27FC236}">
              <a16:creationId xmlns:a16="http://schemas.microsoft.com/office/drawing/2014/main" id="{00000000-0008-0000-0100-00002703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8" name="テキスト ボックス 807">
          <a:extLst>
            <a:ext uri="{FF2B5EF4-FFF2-40B4-BE49-F238E27FC236}">
              <a16:creationId xmlns:a16="http://schemas.microsoft.com/office/drawing/2014/main" id="{00000000-0008-0000-0100-00002803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9" name="直線コネクタ 808">
          <a:extLst>
            <a:ext uri="{FF2B5EF4-FFF2-40B4-BE49-F238E27FC236}">
              <a16:creationId xmlns:a16="http://schemas.microsoft.com/office/drawing/2014/main" id="{00000000-0008-0000-0100-00002903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0" name="テキスト ボックス 809">
          <a:extLst>
            <a:ext uri="{FF2B5EF4-FFF2-40B4-BE49-F238E27FC236}">
              <a16:creationId xmlns:a16="http://schemas.microsoft.com/office/drawing/2014/main" id="{00000000-0008-0000-0100-00002A03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1" name="直線コネクタ 810">
          <a:extLst>
            <a:ext uri="{FF2B5EF4-FFF2-40B4-BE49-F238E27FC236}">
              <a16:creationId xmlns:a16="http://schemas.microsoft.com/office/drawing/2014/main" id="{00000000-0008-0000-0100-00002B03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2" name="テキスト ボックス 811">
          <a:extLst>
            <a:ext uri="{FF2B5EF4-FFF2-40B4-BE49-F238E27FC236}">
              <a16:creationId xmlns:a16="http://schemas.microsoft.com/office/drawing/2014/main" id="{00000000-0008-0000-0100-00002C03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3" name="直線コネクタ 812">
          <a:extLst>
            <a:ext uri="{FF2B5EF4-FFF2-40B4-BE49-F238E27FC236}">
              <a16:creationId xmlns:a16="http://schemas.microsoft.com/office/drawing/2014/main" id="{00000000-0008-0000-0100-00002D03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4" name="テキスト ボックス 813">
          <a:extLst>
            <a:ext uri="{FF2B5EF4-FFF2-40B4-BE49-F238E27FC236}">
              <a16:creationId xmlns:a16="http://schemas.microsoft.com/office/drawing/2014/main" id="{00000000-0008-0000-0100-00002E03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5" name="直線コネクタ 814">
          <a:extLst>
            <a:ext uri="{FF2B5EF4-FFF2-40B4-BE49-F238E27FC236}">
              <a16:creationId xmlns:a16="http://schemas.microsoft.com/office/drawing/2014/main" id="{00000000-0008-0000-0100-00002F03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6" name="テキスト ボックス 815">
          <a:extLst>
            <a:ext uri="{FF2B5EF4-FFF2-40B4-BE49-F238E27FC236}">
              <a16:creationId xmlns:a16="http://schemas.microsoft.com/office/drawing/2014/main" id="{00000000-0008-0000-0100-00003003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1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1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公民館】&#10;一人当たり面積グラフ枠">
          <a:extLst>
            <a:ext uri="{FF2B5EF4-FFF2-40B4-BE49-F238E27FC236}">
              <a16:creationId xmlns:a16="http://schemas.microsoft.com/office/drawing/2014/main" id="{00000000-0008-0000-01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20" name="直線コネクタ 819">
          <a:extLst>
            <a:ext uri="{FF2B5EF4-FFF2-40B4-BE49-F238E27FC236}">
              <a16:creationId xmlns:a16="http://schemas.microsoft.com/office/drawing/2014/main" id="{00000000-0008-0000-0100-000034030000}"/>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21" name="【公民館】&#10;一人当たり面積最小値テキスト">
          <a:extLst>
            <a:ext uri="{FF2B5EF4-FFF2-40B4-BE49-F238E27FC236}">
              <a16:creationId xmlns:a16="http://schemas.microsoft.com/office/drawing/2014/main" id="{00000000-0008-0000-0100-000035030000}"/>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22" name="直線コネクタ 821">
          <a:extLst>
            <a:ext uri="{FF2B5EF4-FFF2-40B4-BE49-F238E27FC236}">
              <a16:creationId xmlns:a16="http://schemas.microsoft.com/office/drawing/2014/main" id="{00000000-0008-0000-0100-000036030000}"/>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23" name="【公民館】&#10;一人当たり面積最大値テキスト">
          <a:extLst>
            <a:ext uri="{FF2B5EF4-FFF2-40B4-BE49-F238E27FC236}">
              <a16:creationId xmlns:a16="http://schemas.microsoft.com/office/drawing/2014/main" id="{00000000-0008-0000-0100-000037030000}"/>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24" name="直線コネクタ 823">
          <a:extLst>
            <a:ext uri="{FF2B5EF4-FFF2-40B4-BE49-F238E27FC236}">
              <a16:creationId xmlns:a16="http://schemas.microsoft.com/office/drawing/2014/main" id="{00000000-0008-0000-0100-000038030000}"/>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41164</xdr:rowOff>
    </xdr:from>
    <xdr:ext cx="469744" cy="259045"/>
    <xdr:sp macro="" textlink="">
      <xdr:nvSpPr>
        <xdr:cNvPr id="825" name="【公民館】&#10;一人当たり面積平均値テキスト">
          <a:extLst>
            <a:ext uri="{FF2B5EF4-FFF2-40B4-BE49-F238E27FC236}">
              <a16:creationId xmlns:a16="http://schemas.microsoft.com/office/drawing/2014/main" id="{00000000-0008-0000-0100-000039030000}"/>
            </a:ext>
          </a:extLst>
        </xdr:cNvPr>
        <xdr:cNvSpPr txBox="1"/>
      </xdr:nvSpPr>
      <xdr:spPr>
        <a:xfrm>
          <a:off x="22199600" y="18214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6" name="フローチャート: 判断 825">
          <a:extLst>
            <a:ext uri="{FF2B5EF4-FFF2-40B4-BE49-F238E27FC236}">
              <a16:creationId xmlns:a16="http://schemas.microsoft.com/office/drawing/2014/main" id="{00000000-0008-0000-0100-00003A030000}"/>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7" name="フローチャート: 判断 826">
          <a:extLst>
            <a:ext uri="{FF2B5EF4-FFF2-40B4-BE49-F238E27FC236}">
              <a16:creationId xmlns:a16="http://schemas.microsoft.com/office/drawing/2014/main" id="{00000000-0008-0000-0100-00003B030000}"/>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8" name="フローチャート: 判断 827">
          <a:extLst>
            <a:ext uri="{FF2B5EF4-FFF2-40B4-BE49-F238E27FC236}">
              <a16:creationId xmlns:a16="http://schemas.microsoft.com/office/drawing/2014/main" id="{00000000-0008-0000-0100-00003C030000}"/>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9" name="フローチャート: 判断 828">
          <a:extLst>
            <a:ext uri="{FF2B5EF4-FFF2-40B4-BE49-F238E27FC236}">
              <a16:creationId xmlns:a16="http://schemas.microsoft.com/office/drawing/2014/main" id="{00000000-0008-0000-0100-00003D030000}"/>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30" name="フローチャート: 判断 829">
          <a:extLst>
            <a:ext uri="{FF2B5EF4-FFF2-40B4-BE49-F238E27FC236}">
              <a16:creationId xmlns:a16="http://schemas.microsoft.com/office/drawing/2014/main" id="{00000000-0008-0000-0100-00003E030000}"/>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1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1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1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1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1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42926</xdr:rowOff>
    </xdr:from>
    <xdr:to>
      <xdr:col>116</xdr:col>
      <xdr:colOff>114300</xdr:colOff>
      <xdr:row>103</xdr:row>
      <xdr:rowOff>144526</xdr:rowOff>
    </xdr:to>
    <xdr:sp macro="" textlink="">
      <xdr:nvSpPr>
        <xdr:cNvPr id="836" name="楕円 835">
          <a:extLst>
            <a:ext uri="{FF2B5EF4-FFF2-40B4-BE49-F238E27FC236}">
              <a16:creationId xmlns:a16="http://schemas.microsoft.com/office/drawing/2014/main" id="{00000000-0008-0000-0100-000044030000}"/>
            </a:ext>
          </a:extLst>
        </xdr:cNvPr>
        <xdr:cNvSpPr/>
      </xdr:nvSpPr>
      <xdr:spPr>
        <a:xfrm>
          <a:off x="22110700" y="1770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65803</xdr:rowOff>
    </xdr:from>
    <xdr:ext cx="469744" cy="259045"/>
    <xdr:sp macro="" textlink="">
      <xdr:nvSpPr>
        <xdr:cNvPr id="837" name="【公民館】&#10;一人当たり面積該当値テキスト">
          <a:extLst>
            <a:ext uri="{FF2B5EF4-FFF2-40B4-BE49-F238E27FC236}">
              <a16:creationId xmlns:a16="http://schemas.microsoft.com/office/drawing/2014/main" id="{00000000-0008-0000-0100-000045030000}"/>
            </a:ext>
          </a:extLst>
        </xdr:cNvPr>
        <xdr:cNvSpPr txBox="1"/>
      </xdr:nvSpPr>
      <xdr:spPr>
        <a:xfrm>
          <a:off x="22199600" y="1755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65024</xdr:rowOff>
    </xdr:from>
    <xdr:to>
      <xdr:col>112</xdr:col>
      <xdr:colOff>38100</xdr:colOff>
      <xdr:row>103</xdr:row>
      <xdr:rowOff>166624</xdr:rowOff>
    </xdr:to>
    <xdr:sp macro="" textlink="">
      <xdr:nvSpPr>
        <xdr:cNvPr id="838" name="楕円 837">
          <a:extLst>
            <a:ext uri="{FF2B5EF4-FFF2-40B4-BE49-F238E27FC236}">
              <a16:creationId xmlns:a16="http://schemas.microsoft.com/office/drawing/2014/main" id="{00000000-0008-0000-0100-000046030000}"/>
            </a:ext>
          </a:extLst>
        </xdr:cNvPr>
        <xdr:cNvSpPr/>
      </xdr:nvSpPr>
      <xdr:spPr>
        <a:xfrm>
          <a:off x="21272500" y="1772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93726</xdr:rowOff>
    </xdr:from>
    <xdr:to>
      <xdr:col>116</xdr:col>
      <xdr:colOff>63500</xdr:colOff>
      <xdr:row>103</xdr:row>
      <xdr:rowOff>115824</xdr:rowOff>
    </xdr:to>
    <xdr:cxnSp macro="">
      <xdr:nvCxnSpPr>
        <xdr:cNvPr id="839" name="直線コネクタ 838">
          <a:extLst>
            <a:ext uri="{FF2B5EF4-FFF2-40B4-BE49-F238E27FC236}">
              <a16:creationId xmlns:a16="http://schemas.microsoft.com/office/drawing/2014/main" id="{00000000-0008-0000-0100-000047030000}"/>
            </a:ext>
          </a:extLst>
        </xdr:cNvPr>
        <xdr:cNvCxnSpPr/>
      </xdr:nvCxnSpPr>
      <xdr:spPr>
        <a:xfrm flipV="1">
          <a:off x="21323300" y="1775307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92456</xdr:rowOff>
    </xdr:from>
    <xdr:to>
      <xdr:col>107</xdr:col>
      <xdr:colOff>101600</xdr:colOff>
      <xdr:row>104</xdr:row>
      <xdr:rowOff>22606</xdr:rowOff>
    </xdr:to>
    <xdr:sp macro="" textlink="">
      <xdr:nvSpPr>
        <xdr:cNvPr id="840" name="楕円 839">
          <a:extLst>
            <a:ext uri="{FF2B5EF4-FFF2-40B4-BE49-F238E27FC236}">
              <a16:creationId xmlns:a16="http://schemas.microsoft.com/office/drawing/2014/main" id="{00000000-0008-0000-0100-000048030000}"/>
            </a:ext>
          </a:extLst>
        </xdr:cNvPr>
        <xdr:cNvSpPr/>
      </xdr:nvSpPr>
      <xdr:spPr>
        <a:xfrm>
          <a:off x="20383500" y="1775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115824</xdr:rowOff>
    </xdr:from>
    <xdr:to>
      <xdr:col>111</xdr:col>
      <xdr:colOff>177800</xdr:colOff>
      <xdr:row>103</xdr:row>
      <xdr:rowOff>143256</xdr:rowOff>
    </xdr:to>
    <xdr:cxnSp macro="">
      <xdr:nvCxnSpPr>
        <xdr:cNvPr id="841" name="直線コネクタ 840">
          <a:extLst>
            <a:ext uri="{FF2B5EF4-FFF2-40B4-BE49-F238E27FC236}">
              <a16:creationId xmlns:a16="http://schemas.microsoft.com/office/drawing/2014/main" id="{00000000-0008-0000-0100-000049030000}"/>
            </a:ext>
          </a:extLst>
        </xdr:cNvPr>
        <xdr:cNvCxnSpPr/>
      </xdr:nvCxnSpPr>
      <xdr:spPr>
        <a:xfrm flipV="1">
          <a:off x="20434300" y="1777517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155702</xdr:rowOff>
    </xdr:from>
    <xdr:to>
      <xdr:col>102</xdr:col>
      <xdr:colOff>165100</xdr:colOff>
      <xdr:row>103</xdr:row>
      <xdr:rowOff>85852</xdr:rowOff>
    </xdr:to>
    <xdr:sp macro="" textlink="">
      <xdr:nvSpPr>
        <xdr:cNvPr id="842" name="楕円 841">
          <a:extLst>
            <a:ext uri="{FF2B5EF4-FFF2-40B4-BE49-F238E27FC236}">
              <a16:creationId xmlns:a16="http://schemas.microsoft.com/office/drawing/2014/main" id="{00000000-0008-0000-0100-00004A030000}"/>
            </a:ext>
          </a:extLst>
        </xdr:cNvPr>
        <xdr:cNvSpPr/>
      </xdr:nvSpPr>
      <xdr:spPr>
        <a:xfrm>
          <a:off x="19494500" y="17643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35052</xdr:rowOff>
    </xdr:from>
    <xdr:to>
      <xdr:col>107</xdr:col>
      <xdr:colOff>50800</xdr:colOff>
      <xdr:row>103</xdr:row>
      <xdr:rowOff>143256</xdr:rowOff>
    </xdr:to>
    <xdr:cxnSp macro="">
      <xdr:nvCxnSpPr>
        <xdr:cNvPr id="843" name="直線コネクタ 842">
          <a:extLst>
            <a:ext uri="{FF2B5EF4-FFF2-40B4-BE49-F238E27FC236}">
              <a16:creationId xmlns:a16="http://schemas.microsoft.com/office/drawing/2014/main" id="{00000000-0008-0000-0100-00004B030000}"/>
            </a:ext>
          </a:extLst>
        </xdr:cNvPr>
        <xdr:cNvCxnSpPr/>
      </xdr:nvCxnSpPr>
      <xdr:spPr>
        <a:xfrm>
          <a:off x="19545300" y="17694402"/>
          <a:ext cx="889000" cy="108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10922</xdr:rowOff>
    </xdr:from>
    <xdr:to>
      <xdr:col>98</xdr:col>
      <xdr:colOff>38100</xdr:colOff>
      <xdr:row>103</xdr:row>
      <xdr:rowOff>112522</xdr:rowOff>
    </xdr:to>
    <xdr:sp macro="" textlink="">
      <xdr:nvSpPr>
        <xdr:cNvPr id="844" name="楕円 843">
          <a:extLst>
            <a:ext uri="{FF2B5EF4-FFF2-40B4-BE49-F238E27FC236}">
              <a16:creationId xmlns:a16="http://schemas.microsoft.com/office/drawing/2014/main" id="{00000000-0008-0000-0100-00004C030000}"/>
            </a:ext>
          </a:extLst>
        </xdr:cNvPr>
        <xdr:cNvSpPr/>
      </xdr:nvSpPr>
      <xdr:spPr>
        <a:xfrm>
          <a:off x="18605500" y="17670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35052</xdr:rowOff>
    </xdr:from>
    <xdr:to>
      <xdr:col>102</xdr:col>
      <xdr:colOff>114300</xdr:colOff>
      <xdr:row>103</xdr:row>
      <xdr:rowOff>61722</xdr:rowOff>
    </xdr:to>
    <xdr:cxnSp macro="">
      <xdr:nvCxnSpPr>
        <xdr:cNvPr id="845" name="直線コネクタ 844">
          <a:extLst>
            <a:ext uri="{FF2B5EF4-FFF2-40B4-BE49-F238E27FC236}">
              <a16:creationId xmlns:a16="http://schemas.microsoft.com/office/drawing/2014/main" id="{00000000-0008-0000-0100-00004D030000}"/>
            </a:ext>
          </a:extLst>
        </xdr:cNvPr>
        <xdr:cNvCxnSpPr/>
      </xdr:nvCxnSpPr>
      <xdr:spPr>
        <a:xfrm flipV="1">
          <a:off x="18656300" y="17694402"/>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144035</xdr:rowOff>
    </xdr:from>
    <xdr:ext cx="469744" cy="259045"/>
    <xdr:sp macro="" textlink="">
      <xdr:nvSpPr>
        <xdr:cNvPr id="846" name="n_1aveValue【公民館】&#10;一人当たり面積">
          <a:extLst>
            <a:ext uri="{FF2B5EF4-FFF2-40B4-BE49-F238E27FC236}">
              <a16:creationId xmlns:a16="http://schemas.microsoft.com/office/drawing/2014/main" id="{00000000-0008-0000-0100-00004E030000}"/>
            </a:ext>
          </a:extLst>
        </xdr:cNvPr>
        <xdr:cNvSpPr txBox="1"/>
      </xdr:nvSpPr>
      <xdr:spPr>
        <a:xfrm>
          <a:off x="21075727" y="18317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164609</xdr:rowOff>
    </xdr:from>
    <xdr:ext cx="469744" cy="259045"/>
    <xdr:sp macro="" textlink="">
      <xdr:nvSpPr>
        <xdr:cNvPr id="847" name="n_2aveValue【公民館】&#10;一人当たり面積">
          <a:extLst>
            <a:ext uri="{FF2B5EF4-FFF2-40B4-BE49-F238E27FC236}">
              <a16:creationId xmlns:a16="http://schemas.microsoft.com/office/drawing/2014/main" id="{00000000-0008-0000-0100-00004F030000}"/>
            </a:ext>
          </a:extLst>
        </xdr:cNvPr>
        <xdr:cNvSpPr txBox="1"/>
      </xdr:nvSpPr>
      <xdr:spPr>
        <a:xfrm>
          <a:off x="20199427" y="1833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23640</xdr:rowOff>
    </xdr:from>
    <xdr:ext cx="469744" cy="259045"/>
    <xdr:sp macro="" textlink="">
      <xdr:nvSpPr>
        <xdr:cNvPr id="848" name="n_3aveValue【公民館】&#10;一人当たり面積">
          <a:extLst>
            <a:ext uri="{FF2B5EF4-FFF2-40B4-BE49-F238E27FC236}">
              <a16:creationId xmlns:a16="http://schemas.microsoft.com/office/drawing/2014/main" id="{00000000-0008-0000-0100-000050030000}"/>
            </a:ext>
          </a:extLst>
        </xdr:cNvPr>
        <xdr:cNvSpPr txBox="1"/>
      </xdr:nvSpPr>
      <xdr:spPr>
        <a:xfrm>
          <a:off x="19310427" y="18368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167657</xdr:rowOff>
    </xdr:from>
    <xdr:ext cx="469744" cy="259045"/>
    <xdr:sp macro="" textlink="">
      <xdr:nvSpPr>
        <xdr:cNvPr id="849" name="n_4aveValue【公民館】&#10;一人当たり面積">
          <a:extLst>
            <a:ext uri="{FF2B5EF4-FFF2-40B4-BE49-F238E27FC236}">
              <a16:creationId xmlns:a16="http://schemas.microsoft.com/office/drawing/2014/main" id="{00000000-0008-0000-0100-000051030000}"/>
            </a:ext>
          </a:extLst>
        </xdr:cNvPr>
        <xdr:cNvSpPr txBox="1"/>
      </xdr:nvSpPr>
      <xdr:spPr>
        <a:xfrm>
          <a:off x="18421427" y="1834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11701</xdr:rowOff>
    </xdr:from>
    <xdr:ext cx="469744" cy="259045"/>
    <xdr:sp macro="" textlink="">
      <xdr:nvSpPr>
        <xdr:cNvPr id="850" name="n_1mainValue【公民館】&#10;一人当たり面積">
          <a:extLst>
            <a:ext uri="{FF2B5EF4-FFF2-40B4-BE49-F238E27FC236}">
              <a16:creationId xmlns:a16="http://schemas.microsoft.com/office/drawing/2014/main" id="{00000000-0008-0000-0100-000052030000}"/>
            </a:ext>
          </a:extLst>
        </xdr:cNvPr>
        <xdr:cNvSpPr txBox="1"/>
      </xdr:nvSpPr>
      <xdr:spPr>
        <a:xfrm>
          <a:off x="21075727" y="17499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39133</xdr:rowOff>
    </xdr:from>
    <xdr:ext cx="469744" cy="259045"/>
    <xdr:sp macro="" textlink="">
      <xdr:nvSpPr>
        <xdr:cNvPr id="851" name="n_2mainValue【公民館】&#10;一人当たり面積">
          <a:extLst>
            <a:ext uri="{FF2B5EF4-FFF2-40B4-BE49-F238E27FC236}">
              <a16:creationId xmlns:a16="http://schemas.microsoft.com/office/drawing/2014/main" id="{00000000-0008-0000-0100-000053030000}"/>
            </a:ext>
          </a:extLst>
        </xdr:cNvPr>
        <xdr:cNvSpPr txBox="1"/>
      </xdr:nvSpPr>
      <xdr:spPr>
        <a:xfrm>
          <a:off x="20199427" y="1752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102379</xdr:rowOff>
    </xdr:from>
    <xdr:ext cx="469744" cy="259045"/>
    <xdr:sp macro="" textlink="">
      <xdr:nvSpPr>
        <xdr:cNvPr id="852" name="n_3mainValue【公民館】&#10;一人当たり面積">
          <a:extLst>
            <a:ext uri="{FF2B5EF4-FFF2-40B4-BE49-F238E27FC236}">
              <a16:creationId xmlns:a16="http://schemas.microsoft.com/office/drawing/2014/main" id="{00000000-0008-0000-0100-000054030000}"/>
            </a:ext>
          </a:extLst>
        </xdr:cNvPr>
        <xdr:cNvSpPr txBox="1"/>
      </xdr:nvSpPr>
      <xdr:spPr>
        <a:xfrm>
          <a:off x="19310427" y="17418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101</xdr:row>
      <xdr:rowOff>129049</xdr:rowOff>
    </xdr:from>
    <xdr:ext cx="469744" cy="259045"/>
    <xdr:sp macro="" textlink="">
      <xdr:nvSpPr>
        <xdr:cNvPr id="853" name="n_4mainValue【公民館】&#10;一人当たり面積">
          <a:extLst>
            <a:ext uri="{FF2B5EF4-FFF2-40B4-BE49-F238E27FC236}">
              <a16:creationId xmlns:a16="http://schemas.microsoft.com/office/drawing/2014/main" id="{00000000-0008-0000-0100-000055030000}"/>
            </a:ext>
          </a:extLst>
        </xdr:cNvPr>
        <xdr:cNvSpPr txBox="1"/>
      </xdr:nvSpPr>
      <xdr:spPr>
        <a:xfrm>
          <a:off x="18421427" y="17445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1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1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1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橋りょう・トンネルにおいてはトンネルの取得価格が高く、施設も新しいため減価償却率が類似団体等と比較して低い数値となっている。</a:t>
          </a:r>
        </a:p>
        <a:p>
          <a:r>
            <a:rPr kumimoji="1" lang="ja-JP" altLang="en-US" sz="1300">
              <a:latin typeface="ＭＳ Ｐゴシック" panose="020B0600070205080204" pitchFamily="50" charset="-128"/>
              <a:ea typeface="ＭＳ Ｐゴシック" panose="020B0600070205080204" pitchFamily="50" charset="-128"/>
            </a:rPr>
            <a:t>港湾・漁港においては長寿命化計画のもと、施設の更新整備行っていることから、有形固定資産減価償却率は類似団体よりも低く推移している。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公民館の一人当たり面積においては人口減少が進んでおり、半島特有の地形的条件による施設数により類似団体等と比較して高い数値となっている。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00000000-0008-0000-0200-000029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00000000-0008-0000-0200-00002A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00000000-0008-0000-0200-00002B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00000000-0008-0000-0200-00002C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00000000-0008-0000-0200-00002D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00000000-0008-0000-0200-00002E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00000000-0008-0000-0200-00002F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00000000-0008-0000-0200-000030000000}"/>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00000000-0008-0000-0200-00003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0000000-0008-0000-0200-00003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0000000-0008-0000-0200-00003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00000000-0008-0000-0200-00003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00000000-0008-0000-0200-00003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0000000-0008-0000-0200-00003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00000000-0008-0000-0200-00003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00000000-0008-0000-0200-00003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00000000-0008-0000-0200-00003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00000000-0008-0000-0200-00003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00000000-0008-0000-0200-00003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00000000-0008-0000-0200-00003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00000000-0008-0000-0200-00003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00000000-0008-0000-0200-00004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00000000-0008-0000-0200-00004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00000000-0008-0000-0200-00004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00000000-0008-0000-0200-00004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00000000-0008-0000-0200-00004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00000000-0008-0000-0200-00004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00000000-0008-0000-0200-00004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00000000-0008-0000-0200-00004B00000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00000000-0008-0000-0200-00004C000000}"/>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00000000-0008-0000-0200-00004D000000}"/>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00000000-0008-0000-0200-00004E000000}"/>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0000000-0008-0000-0200-00004F000000}"/>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00000000-0008-0000-0200-000050000000}"/>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00000000-0008-0000-0200-000051000000}"/>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00000000-0008-0000-0200-00005200000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00000000-0008-0000-0200-000053000000}"/>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00000000-0008-0000-0200-000054000000}"/>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0000000-0008-0000-0200-00005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00000000-0008-0000-0200-00005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00000000-0008-0000-0200-00005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00000000-0008-0000-0200-00005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90" name="楕円 89">
          <a:extLst>
            <a:ext uri="{FF2B5EF4-FFF2-40B4-BE49-F238E27FC236}">
              <a16:creationId xmlns:a16="http://schemas.microsoft.com/office/drawing/2014/main" id="{00000000-0008-0000-0200-00005A000000}"/>
            </a:ext>
          </a:extLst>
        </xdr:cNvPr>
        <xdr:cNvSpPr/>
      </xdr:nvSpPr>
      <xdr:spPr>
        <a:xfrm>
          <a:off x="4584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158223</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00000000-0008-0000-0200-00005B000000}"/>
            </a:ext>
          </a:extLst>
        </xdr:cNvPr>
        <xdr:cNvSpPr txBox="1"/>
      </xdr:nvSpPr>
      <xdr:spPr>
        <a:xfrm>
          <a:off x="4673600" y="10273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97790</xdr:rowOff>
    </xdr:from>
    <xdr:to>
      <xdr:col>20</xdr:col>
      <xdr:colOff>38100</xdr:colOff>
      <xdr:row>61</xdr:row>
      <xdr:rowOff>27940</xdr:rowOff>
    </xdr:to>
    <xdr:sp macro="" textlink="">
      <xdr:nvSpPr>
        <xdr:cNvPr id="92" name="楕円 91">
          <a:extLst>
            <a:ext uri="{FF2B5EF4-FFF2-40B4-BE49-F238E27FC236}">
              <a16:creationId xmlns:a16="http://schemas.microsoft.com/office/drawing/2014/main" id="{00000000-0008-0000-0200-00005C000000}"/>
            </a:ext>
          </a:extLst>
        </xdr:cNvPr>
        <xdr:cNvSpPr/>
      </xdr:nvSpPr>
      <xdr:spPr>
        <a:xfrm>
          <a:off x="37465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148590</xdr:rowOff>
    </xdr:from>
    <xdr:to>
      <xdr:col>24</xdr:col>
      <xdr:colOff>63500</xdr:colOff>
      <xdr:row>61</xdr:row>
      <xdr:rowOff>14696</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3797300" y="104355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60234</xdr:rowOff>
    </xdr:from>
    <xdr:to>
      <xdr:col>15</xdr:col>
      <xdr:colOff>101600</xdr:colOff>
      <xdr:row>60</xdr:row>
      <xdr:rowOff>161834</xdr:rowOff>
    </xdr:to>
    <xdr:sp macro="" textlink="">
      <xdr:nvSpPr>
        <xdr:cNvPr id="94" name="楕円 93">
          <a:extLst>
            <a:ext uri="{FF2B5EF4-FFF2-40B4-BE49-F238E27FC236}">
              <a16:creationId xmlns:a16="http://schemas.microsoft.com/office/drawing/2014/main" id="{00000000-0008-0000-0200-00005E000000}"/>
            </a:ext>
          </a:extLst>
        </xdr:cNvPr>
        <xdr:cNvSpPr/>
      </xdr:nvSpPr>
      <xdr:spPr>
        <a:xfrm>
          <a:off x="2857500" y="1034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111034</xdr:rowOff>
    </xdr:from>
    <xdr:to>
      <xdr:col>19</xdr:col>
      <xdr:colOff>177800</xdr:colOff>
      <xdr:row>60</xdr:row>
      <xdr:rowOff>148590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2908300" y="1039803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76563</xdr:rowOff>
    </xdr:from>
    <xdr:to>
      <xdr:col>10</xdr:col>
      <xdr:colOff>165100</xdr:colOff>
      <xdr:row>61</xdr:row>
      <xdr:rowOff>6713</xdr:rowOff>
    </xdr:to>
    <xdr:sp macro="" textlink="">
      <xdr:nvSpPr>
        <xdr:cNvPr id="96" name="楕円 95">
          <a:extLst>
            <a:ext uri="{FF2B5EF4-FFF2-40B4-BE49-F238E27FC236}">
              <a16:creationId xmlns:a16="http://schemas.microsoft.com/office/drawing/2014/main" id="{00000000-0008-0000-0200-000060000000}"/>
            </a:ext>
          </a:extLst>
        </xdr:cNvPr>
        <xdr:cNvSpPr/>
      </xdr:nvSpPr>
      <xdr:spPr>
        <a:xfrm>
          <a:off x="1968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111034</xdr:rowOff>
    </xdr:from>
    <xdr:to>
      <xdr:col>15</xdr:col>
      <xdr:colOff>50800</xdr:colOff>
      <xdr:row>60</xdr:row>
      <xdr:rowOff>127363</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flipV="1">
          <a:off x="2019300" y="10398034"/>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42273</xdr:rowOff>
    </xdr:from>
    <xdr:to>
      <xdr:col>6</xdr:col>
      <xdr:colOff>38100</xdr:colOff>
      <xdr:row>60</xdr:row>
      <xdr:rowOff>143873</xdr:rowOff>
    </xdr:to>
    <xdr:sp macro="" textlink="">
      <xdr:nvSpPr>
        <xdr:cNvPr id="98" name="楕円 97">
          <a:extLst>
            <a:ext uri="{FF2B5EF4-FFF2-40B4-BE49-F238E27FC236}">
              <a16:creationId xmlns:a16="http://schemas.microsoft.com/office/drawing/2014/main" id="{00000000-0008-0000-0200-000062000000}"/>
            </a:ext>
          </a:extLst>
        </xdr:cNvPr>
        <xdr:cNvSpPr/>
      </xdr:nvSpPr>
      <xdr:spPr>
        <a:xfrm>
          <a:off x="1079500" y="1032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93073</xdr:rowOff>
    </xdr:from>
    <xdr:to>
      <xdr:col>10</xdr:col>
      <xdr:colOff>114300</xdr:colOff>
      <xdr:row>60</xdr:row>
      <xdr:rowOff>127363</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1130300" y="10380073"/>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84381</xdr:rowOff>
    </xdr:from>
    <xdr:ext cx="405111" cy="259045"/>
    <xdr:sp macro="" textlink="">
      <xdr:nvSpPr>
        <xdr:cNvPr id="100" name="n_1aveValue【体育館・プール】&#10;有形固定資産減価償却率">
          <a:extLst>
            <a:ext uri="{FF2B5EF4-FFF2-40B4-BE49-F238E27FC236}">
              <a16:creationId xmlns:a16="http://schemas.microsoft.com/office/drawing/2014/main" id="{00000000-0008-0000-0200-000064000000}"/>
            </a:ext>
          </a:extLst>
        </xdr:cNvPr>
        <xdr:cNvSpPr txBox="1"/>
      </xdr:nvSpPr>
      <xdr:spPr>
        <a:xfrm>
          <a:off x="3582044" y="10542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71318</xdr:rowOff>
    </xdr:from>
    <xdr:ext cx="405111" cy="259045"/>
    <xdr:sp macro="" textlink="">
      <xdr:nvSpPr>
        <xdr:cNvPr id="101" name="n_2aveValue【体育館・プール】&#10;有形固定資産減価償却率">
          <a:extLst>
            <a:ext uri="{FF2B5EF4-FFF2-40B4-BE49-F238E27FC236}">
              <a16:creationId xmlns:a16="http://schemas.microsoft.com/office/drawing/2014/main" id="{00000000-0008-0000-0200-000065000000}"/>
            </a:ext>
          </a:extLst>
        </xdr:cNvPr>
        <xdr:cNvSpPr txBox="1"/>
      </xdr:nvSpPr>
      <xdr:spPr>
        <a:xfrm>
          <a:off x="2705744" y="10529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76217</xdr:rowOff>
    </xdr:from>
    <xdr:ext cx="405111" cy="259045"/>
    <xdr:sp macro="" textlink="">
      <xdr:nvSpPr>
        <xdr:cNvPr id="102" name="n_3aveValue【体育館・プール】&#10;有形固定資産減価償却率">
          <a:extLst>
            <a:ext uri="{FF2B5EF4-FFF2-40B4-BE49-F238E27FC236}">
              <a16:creationId xmlns:a16="http://schemas.microsoft.com/office/drawing/2014/main" id="{00000000-0008-0000-0200-000066000000}"/>
            </a:ext>
          </a:extLst>
        </xdr:cNvPr>
        <xdr:cNvSpPr txBox="1"/>
      </xdr:nvSpPr>
      <xdr:spPr>
        <a:xfrm>
          <a:off x="1816744" y="1053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45193</xdr:rowOff>
    </xdr:from>
    <xdr:ext cx="405111" cy="259045"/>
    <xdr:sp macro="" textlink="">
      <xdr:nvSpPr>
        <xdr:cNvPr id="103" name="n_4aveValue【体育館・プール】&#10;有形固定資産減価償却率">
          <a:extLst>
            <a:ext uri="{FF2B5EF4-FFF2-40B4-BE49-F238E27FC236}">
              <a16:creationId xmlns:a16="http://schemas.microsoft.com/office/drawing/2014/main" id="{00000000-0008-0000-0200-000067000000}"/>
            </a:ext>
          </a:extLst>
        </xdr:cNvPr>
        <xdr:cNvSpPr txBox="1"/>
      </xdr:nvSpPr>
      <xdr:spPr>
        <a:xfrm>
          <a:off x="927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44467</xdr:rowOff>
    </xdr:from>
    <xdr:ext cx="405111" cy="259045"/>
    <xdr:sp macro="" textlink="">
      <xdr:nvSpPr>
        <xdr:cNvPr id="104" name="n_1mainValue【体育館・プール】&#10;有形固定資産減価償却率">
          <a:extLst>
            <a:ext uri="{FF2B5EF4-FFF2-40B4-BE49-F238E27FC236}">
              <a16:creationId xmlns:a16="http://schemas.microsoft.com/office/drawing/2014/main" id="{00000000-0008-0000-0200-000068000000}"/>
            </a:ext>
          </a:extLst>
        </xdr:cNvPr>
        <xdr:cNvSpPr txBox="1"/>
      </xdr:nvSpPr>
      <xdr:spPr>
        <a:xfrm>
          <a:off x="3582044" y="10160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6911</xdr:rowOff>
    </xdr:from>
    <xdr:ext cx="405111" cy="259045"/>
    <xdr:sp macro="" textlink="">
      <xdr:nvSpPr>
        <xdr:cNvPr id="105" name="n_2mainValue【体育館・プール】&#10;有形固定資産減価償却率">
          <a:extLst>
            <a:ext uri="{FF2B5EF4-FFF2-40B4-BE49-F238E27FC236}">
              <a16:creationId xmlns:a16="http://schemas.microsoft.com/office/drawing/2014/main" id="{00000000-0008-0000-0200-000069000000}"/>
            </a:ext>
          </a:extLst>
        </xdr:cNvPr>
        <xdr:cNvSpPr txBox="1"/>
      </xdr:nvSpPr>
      <xdr:spPr>
        <a:xfrm>
          <a:off x="2705744" y="10122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23240</xdr:rowOff>
    </xdr:from>
    <xdr:ext cx="405111" cy="259045"/>
    <xdr:sp macro="" textlink="">
      <xdr:nvSpPr>
        <xdr:cNvPr id="106" name="n_3mainValue【体育館・プール】&#10;有形固定資産減価償却率">
          <a:extLst>
            <a:ext uri="{FF2B5EF4-FFF2-40B4-BE49-F238E27FC236}">
              <a16:creationId xmlns:a16="http://schemas.microsoft.com/office/drawing/2014/main" id="{00000000-0008-0000-0200-00006A000000}"/>
            </a:ext>
          </a:extLst>
        </xdr:cNvPr>
        <xdr:cNvSpPr txBox="1"/>
      </xdr:nvSpPr>
      <xdr:spPr>
        <a:xfrm>
          <a:off x="1816744" y="1013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160400</xdr:rowOff>
    </xdr:from>
    <xdr:ext cx="405111" cy="259045"/>
    <xdr:sp macro="" textlink="">
      <xdr:nvSpPr>
        <xdr:cNvPr id="107" name="n_4mainValue【体育館・プール】&#10;有形固定資産減価償却率">
          <a:extLst>
            <a:ext uri="{FF2B5EF4-FFF2-40B4-BE49-F238E27FC236}">
              <a16:creationId xmlns:a16="http://schemas.microsoft.com/office/drawing/2014/main" id="{00000000-0008-0000-0200-00006B000000}"/>
            </a:ext>
          </a:extLst>
        </xdr:cNvPr>
        <xdr:cNvSpPr txBox="1"/>
      </xdr:nvSpPr>
      <xdr:spPr>
        <a:xfrm>
          <a:off x="927744" y="1010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00000000-0008-0000-0200-00006C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00000000-0008-0000-0200-00006D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00000000-0008-0000-0200-00006E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00000000-0008-0000-0200-00006F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00000000-0008-0000-0200-000070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00000000-0008-0000-0200-000071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0000000-0008-0000-0200-000072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00000000-0008-0000-0200-000073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0000000-0008-0000-0200-000075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00000000-0008-0000-0200-00007600000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00000000-0008-0000-0200-000078000000}"/>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00000000-0008-0000-0200-0000790000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00000000-0008-0000-0200-00007B000000}"/>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0000000-0008-0000-0200-00007C00000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00000000-0008-0000-0200-00007D000000}"/>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00000000-0008-0000-0200-00007E00000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00000000-0008-0000-0200-00007F000000}"/>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00000000-0008-0000-0200-00008000000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00000000-0008-0000-0200-000081000000}"/>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00000000-0008-0000-0200-000082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00000000-0008-0000-0200-000083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00000000-0008-0000-0200-000084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00000000-0008-0000-0200-000085000000}"/>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00000000-0008-0000-0200-000086000000}"/>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00000000-0008-0000-0200-000087000000}"/>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00000000-0008-0000-0200-000088000000}"/>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00000000-0008-0000-0200-000089000000}"/>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152635</xdr:rowOff>
    </xdr:from>
    <xdr:ext cx="469744" cy="259045"/>
    <xdr:sp macro="" textlink="">
      <xdr:nvSpPr>
        <xdr:cNvPr id="138" name="【体育館・プール】&#10;一人当たり面積平均値テキスト">
          <a:extLst>
            <a:ext uri="{FF2B5EF4-FFF2-40B4-BE49-F238E27FC236}">
              <a16:creationId xmlns:a16="http://schemas.microsoft.com/office/drawing/2014/main" id="{00000000-0008-0000-0200-00008A000000}"/>
            </a:ext>
          </a:extLst>
        </xdr:cNvPr>
        <xdr:cNvSpPr txBox="1"/>
      </xdr:nvSpPr>
      <xdr:spPr>
        <a:xfrm>
          <a:off x="10515600" y="10782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00000000-0008-0000-0200-00008B000000}"/>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a:extLst>
            <a:ext uri="{FF2B5EF4-FFF2-40B4-BE49-F238E27FC236}">
              <a16:creationId xmlns:a16="http://schemas.microsoft.com/office/drawing/2014/main" id="{00000000-0008-0000-0200-00008C000000}"/>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a:extLst>
            <a:ext uri="{FF2B5EF4-FFF2-40B4-BE49-F238E27FC236}">
              <a16:creationId xmlns:a16="http://schemas.microsoft.com/office/drawing/2014/main" id="{00000000-0008-0000-0200-00008D000000}"/>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a:extLst>
            <a:ext uri="{FF2B5EF4-FFF2-40B4-BE49-F238E27FC236}">
              <a16:creationId xmlns:a16="http://schemas.microsoft.com/office/drawing/2014/main" id="{00000000-0008-0000-0200-00008E000000}"/>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a:extLst>
            <a:ext uri="{FF2B5EF4-FFF2-40B4-BE49-F238E27FC236}">
              <a16:creationId xmlns:a16="http://schemas.microsoft.com/office/drawing/2014/main" id="{00000000-0008-0000-0200-00008F000000}"/>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00000000-0008-0000-0200-000090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00000000-0008-0000-0200-000092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00000000-0008-0000-0200-000094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70358</xdr:rowOff>
    </xdr:from>
    <xdr:to>
      <xdr:col>55</xdr:col>
      <xdr:colOff>50800</xdr:colOff>
      <xdr:row>61</xdr:row>
      <xdr:rowOff>508</xdr:rowOff>
    </xdr:to>
    <xdr:sp macro="" textlink="">
      <xdr:nvSpPr>
        <xdr:cNvPr id="149" name="楕円 148">
          <a:extLst>
            <a:ext uri="{FF2B5EF4-FFF2-40B4-BE49-F238E27FC236}">
              <a16:creationId xmlns:a16="http://schemas.microsoft.com/office/drawing/2014/main" id="{00000000-0008-0000-0200-000095000000}"/>
            </a:ext>
          </a:extLst>
        </xdr:cNvPr>
        <xdr:cNvSpPr/>
      </xdr:nvSpPr>
      <xdr:spPr>
        <a:xfrm>
          <a:off x="10426700" y="10357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93235</xdr:rowOff>
    </xdr:from>
    <xdr:ext cx="469744" cy="259045"/>
    <xdr:sp macro="" textlink="">
      <xdr:nvSpPr>
        <xdr:cNvPr id="150" name="【体育館・プール】&#10;一人当たり面積該当値テキスト">
          <a:extLst>
            <a:ext uri="{FF2B5EF4-FFF2-40B4-BE49-F238E27FC236}">
              <a16:creationId xmlns:a16="http://schemas.microsoft.com/office/drawing/2014/main" id="{00000000-0008-0000-0200-000096000000}"/>
            </a:ext>
          </a:extLst>
        </xdr:cNvPr>
        <xdr:cNvSpPr txBox="1"/>
      </xdr:nvSpPr>
      <xdr:spPr>
        <a:xfrm>
          <a:off x="10515600" y="10208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88646</xdr:rowOff>
    </xdr:from>
    <xdr:to>
      <xdr:col>50</xdr:col>
      <xdr:colOff>165100</xdr:colOff>
      <xdr:row>61</xdr:row>
      <xdr:rowOff>18796</xdr:rowOff>
    </xdr:to>
    <xdr:sp macro="" textlink="">
      <xdr:nvSpPr>
        <xdr:cNvPr id="151" name="楕円 150">
          <a:extLst>
            <a:ext uri="{FF2B5EF4-FFF2-40B4-BE49-F238E27FC236}">
              <a16:creationId xmlns:a16="http://schemas.microsoft.com/office/drawing/2014/main" id="{00000000-0008-0000-0200-000097000000}"/>
            </a:ext>
          </a:extLst>
        </xdr:cNvPr>
        <xdr:cNvSpPr/>
      </xdr:nvSpPr>
      <xdr:spPr>
        <a:xfrm>
          <a:off x="9588500" y="1037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121158</xdr:rowOff>
    </xdr:from>
    <xdr:to>
      <xdr:col>55</xdr:col>
      <xdr:colOff>0</xdr:colOff>
      <xdr:row>60</xdr:row>
      <xdr:rowOff>139446</xdr:rowOff>
    </xdr:to>
    <xdr:cxnSp macro="">
      <xdr:nvCxnSpPr>
        <xdr:cNvPr id="152" name="直線コネクタ 151">
          <a:extLst>
            <a:ext uri="{FF2B5EF4-FFF2-40B4-BE49-F238E27FC236}">
              <a16:creationId xmlns:a16="http://schemas.microsoft.com/office/drawing/2014/main" id="{00000000-0008-0000-0200-000098000000}"/>
            </a:ext>
          </a:extLst>
        </xdr:cNvPr>
        <xdr:cNvCxnSpPr/>
      </xdr:nvCxnSpPr>
      <xdr:spPr>
        <a:xfrm flipV="1">
          <a:off x="9639300" y="1040815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108893</xdr:rowOff>
    </xdr:from>
    <xdr:to>
      <xdr:col>46</xdr:col>
      <xdr:colOff>38100</xdr:colOff>
      <xdr:row>61</xdr:row>
      <xdr:rowOff>39043</xdr:rowOff>
    </xdr:to>
    <xdr:sp macro="" textlink="">
      <xdr:nvSpPr>
        <xdr:cNvPr id="153" name="楕円 152">
          <a:extLst>
            <a:ext uri="{FF2B5EF4-FFF2-40B4-BE49-F238E27FC236}">
              <a16:creationId xmlns:a16="http://schemas.microsoft.com/office/drawing/2014/main" id="{00000000-0008-0000-0200-000099000000}"/>
            </a:ext>
          </a:extLst>
        </xdr:cNvPr>
        <xdr:cNvSpPr/>
      </xdr:nvSpPr>
      <xdr:spPr>
        <a:xfrm>
          <a:off x="8699500" y="1039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139446</xdr:rowOff>
    </xdr:from>
    <xdr:to>
      <xdr:col>50</xdr:col>
      <xdr:colOff>114300</xdr:colOff>
      <xdr:row>60</xdr:row>
      <xdr:rowOff>159693</xdr:rowOff>
    </xdr:to>
    <xdr:cxnSp macro="">
      <xdr:nvCxnSpPr>
        <xdr:cNvPr id="154" name="直線コネクタ 153">
          <a:extLst>
            <a:ext uri="{FF2B5EF4-FFF2-40B4-BE49-F238E27FC236}">
              <a16:creationId xmlns:a16="http://schemas.microsoft.com/office/drawing/2014/main" id="{00000000-0008-0000-0200-00009A000000}"/>
            </a:ext>
          </a:extLst>
        </xdr:cNvPr>
        <xdr:cNvCxnSpPr/>
      </xdr:nvCxnSpPr>
      <xdr:spPr>
        <a:xfrm flipV="1">
          <a:off x="8750300" y="10426446"/>
          <a:ext cx="889000" cy="2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148082</xdr:rowOff>
    </xdr:from>
    <xdr:to>
      <xdr:col>41</xdr:col>
      <xdr:colOff>101600</xdr:colOff>
      <xdr:row>61</xdr:row>
      <xdr:rowOff>78232</xdr:rowOff>
    </xdr:to>
    <xdr:sp macro="" textlink="">
      <xdr:nvSpPr>
        <xdr:cNvPr id="155" name="楕円 154">
          <a:extLst>
            <a:ext uri="{FF2B5EF4-FFF2-40B4-BE49-F238E27FC236}">
              <a16:creationId xmlns:a16="http://schemas.microsoft.com/office/drawing/2014/main" id="{00000000-0008-0000-0200-00009B000000}"/>
            </a:ext>
          </a:extLst>
        </xdr:cNvPr>
        <xdr:cNvSpPr/>
      </xdr:nvSpPr>
      <xdr:spPr>
        <a:xfrm>
          <a:off x="7810500" y="1043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159693</xdr:rowOff>
    </xdr:from>
    <xdr:to>
      <xdr:col>45</xdr:col>
      <xdr:colOff>177800</xdr:colOff>
      <xdr:row>61</xdr:row>
      <xdr:rowOff>27432</xdr:rowOff>
    </xdr:to>
    <xdr:cxnSp macro="">
      <xdr:nvCxnSpPr>
        <xdr:cNvPr id="156" name="直線コネクタ 155">
          <a:extLst>
            <a:ext uri="{FF2B5EF4-FFF2-40B4-BE49-F238E27FC236}">
              <a16:creationId xmlns:a16="http://schemas.microsoft.com/office/drawing/2014/main" id="{00000000-0008-0000-0200-00009C000000}"/>
            </a:ext>
          </a:extLst>
        </xdr:cNvPr>
        <xdr:cNvCxnSpPr/>
      </xdr:nvCxnSpPr>
      <xdr:spPr>
        <a:xfrm flipV="1">
          <a:off x="7861300" y="1044669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164737</xdr:rowOff>
    </xdr:from>
    <xdr:to>
      <xdr:col>36</xdr:col>
      <xdr:colOff>165100</xdr:colOff>
      <xdr:row>61</xdr:row>
      <xdr:rowOff>94887</xdr:rowOff>
    </xdr:to>
    <xdr:sp macro="" textlink="">
      <xdr:nvSpPr>
        <xdr:cNvPr id="157" name="楕円 156">
          <a:extLst>
            <a:ext uri="{FF2B5EF4-FFF2-40B4-BE49-F238E27FC236}">
              <a16:creationId xmlns:a16="http://schemas.microsoft.com/office/drawing/2014/main" id="{00000000-0008-0000-0200-00009D000000}"/>
            </a:ext>
          </a:extLst>
        </xdr:cNvPr>
        <xdr:cNvSpPr/>
      </xdr:nvSpPr>
      <xdr:spPr>
        <a:xfrm>
          <a:off x="6921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27432</xdr:rowOff>
    </xdr:from>
    <xdr:to>
      <xdr:col>41</xdr:col>
      <xdr:colOff>50800</xdr:colOff>
      <xdr:row>61</xdr:row>
      <xdr:rowOff>44087</xdr:rowOff>
    </xdr:to>
    <xdr:cxnSp macro="">
      <xdr:nvCxnSpPr>
        <xdr:cNvPr id="158" name="直線コネクタ 157">
          <a:extLst>
            <a:ext uri="{FF2B5EF4-FFF2-40B4-BE49-F238E27FC236}">
              <a16:creationId xmlns:a16="http://schemas.microsoft.com/office/drawing/2014/main" id="{00000000-0008-0000-0200-00009E000000}"/>
            </a:ext>
          </a:extLst>
        </xdr:cNvPr>
        <xdr:cNvCxnSpPr/>
      </xdr:nvCxnSpPr>
      <xdr:spPr>
        <a:xfrm flipV="1">
          <a:off x="6972300" y="10485882"/>
          <a:ext cx="889000" cy="16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93199</xdr:rowOff>
    </xdr:from>
    <xdr:ext cx="469744" cy="259045"/>
    <xdr:sp macro="" textlink="">
      <xdr:nvSpPr>
        <xdr:cNvPr id="159" name="n_1aveValue【体育館・プール】&#10;一人当たり面積">
          <a:extLst>
            <a:ext uri="{FF2B5EF4-FFF2-40B4-BE49-F238E27FC236}">
              <a16:creationId xmlns:a16="http://schemas.microsoft.com/office/drawing/2014/main" id="{00000000-0008-0000-0200-00009F000000}"/>
            </a:ext>
          </a:extLst>
        </xdr:cNvPr>
        <xdr:cNvSpPr txBox="1"/>
      </xdr:nvSpPr>
      <xdr:spPr>
        <a:xfrm>
          <a:off x="9391727" y="10894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103322</xdr:rowOff>
    </xdr:from>
    <xdr:ext cx="469744" cy="259045"/>
    <xdr:sp macro="" textlink="">
      <xdr:nvSpPr>
        <xdr:cNvPr id="160" name="n_2aveValue【体育館・プール】&#10;一人当たり面積">
          <a:extLst>
            <a:ext uri="{FF2B5EF4-FFF2-40B4-BE49-F238E27FC236}">
              <a16:creationId xmlns:a16="http://schemas.microsoft.com/office/drawing/2014/main" id="{00000000-0008-0000-0200-0000A0000000}"/>
            </a:ext>
          </a:extLst>
        </xdr:cNvPr>
        <xdr:cNvSpPr txBox="1"/>
      </xdr:nvSpPr>
      <xdr:spPr>
        <a:xfrm>
          <a:off x="8515427" y="1090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122917</xdr:rowOff>
    </xdr:from>
    <xdr:ext cx="469744" cy="259045"/>
    <xdr:sp macro="" textlink="">
      <xdr:nvSpPr>
        <xdr:cNvPr id="161" name="n_3aveValue【体育館・プール】&#10;一人当たり面積">
          <a:extLst>
            <a:ext uri="{FF2B5EF4-FFF2-40B4-BE49-F238E27FC236}">
              <a16:creationId xmlns:a16="http://schemas.microsoft.com/office/drawing/2014/main" id="{00000000-0008-0000-0200-0000A1000000}"/>
            </a:ext>
          </a:extLst>
        </xdr:cNvPr>
        <xdr:cNvSpPr txBox="1"/>
      </xdr:nvSpPr>
      <xdr:spPr>
        <a:xfrm>
          <a:off x="7626427" y="10924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a:extLst>
            <a:ext uri="{FF2B5EF4-FFF2-40B4-BE49-F238E27FC236}">
              <a16:creationId xmlns:a16="http://schemas.microsoft.com/office/drawing/2014/main" id="{00000000-0008-0000-0200-0000A2000000}"/>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35323</xdr:rowOff>
    </xdr:from>
    <xdr:ext cx="469744" cy="259045"/>
    <xdr:sp macro="" textlink="">
      <xdr:nvSpPr>
        <xdr:cNvPr id="163" name="n_1mainValue【体育館・プール】&#10;一人当たり面積">
          <a:extLst>
            <a:ext uri="{FF2B5EF4-FFF2-40B4-BE49-F238E27FC236}">
              <a16:creationId xmlns:a16="http://schemas.microsoft.com/office/drawing/2014/main" id="{00000000-0008-0000-0200-0000A3000000}"/>
            </a:ext>
          </a:extLst>
        </xdr:cNvPr>
        <xdr:cNvSpPr txBox="1"/>
      </xdr:nvSpPr>
      <xdr:spPr>
        <a:xfrm>
          <a:off x="9391727" y="10150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55570</xdr:rowOff>
    </xdr:from>
    <xdr:ext cx="469744" cy="259045"/>
    <xdr:sp macro="" textlink="">
      <xdr:nvSpPr>
        <xdr:cNvPr id="164" name="n_2mainValue【体育館・プール】&#10;一人当たり面積">
          <a:extLst>
            <a:ext uri="{FF2B5EF4-FFF2-40B4-BE49-F238E27FC236}">
              <a16:creationId xmlns:a16="http://schemas.microsoft.com/office/drawing/2014/main" id="{00000000-0008-0000-0200-0000A4000000}"/>
            </a:ext>
          </a:extLst>
        </xdr:cNvPr>
        <xdr:cNvSpPr txBox="1"/>
      </xdr:nvSpPr>
      <xdr:spPr>
        <a:xfrm>
          <a:off x="8515427" y="10171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94759</xdr:rowOff>
    </xdr:from>
    <xdr:ext cx="469744" cy="259045"/>
    <xdr:sp macro="" textlink="">
      <xdr:nvSpPr>
        <xdr:cNvPr id="165" name="n_3mainValue【体育館・プール】&#10;一人当たり面積">
          <a:extLst>
            <a:ext uri="{FF2B5EF4-FFF2-40B4-BE49-F238E27FC236}">
              <a16:creationId xmlns:a16="http://schemas.microsoft.com/office/drawing/2014/main" id="{00000000-0008-0000-0200-0000A5000000}"/>
            </a:ext>
          </a:extLst>
        </xdr:cNvPr>
        <xdr:cNvSpPr txBox="1"/>
      </xdr:nvSpPr>
      <xdr:spPr>
        <a:xfrm>
          <a:off x="7626427" y="1021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111414</xdr:rowOff>
    </xdr:from>
    <xdr:ext cx="469744" cy="259045"/>
    <xdr:sp macro="" textlink="">
      <xdr:nvSpPr>
        <xdr:cNvPr id="166" name="n_4mainValue【体育館・プール】&#10;一人当たり面積">
          <a:extLst>
            <a:ext uri="{FF2B5EF4-FFF2-40B4-BE49-F238E27FC236}">
              <a16:creationId xmlns:a16="http://schemas.microsoft.com/office/drawing/2014/main" id="{00000000-0008-0000-0200-0000A6000000}"/>
            </a:ext>
          </a:extLst>
        </xdr:cNvPr>
        <xdr:cNvSpPr txBox="1"/>
      </xdr:nvSpPr>
      <xdr:spPr>
        <a:xfrm>
          <a:off x="6737427" y="10226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00000000-0008-0000-0200-0000A7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00000000-0008-0000-0200-0000A8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00000000-0008-0000-0200-0000A9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0000000-0008-0000-0200-0000AA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0000000-0008-0000-0200-0000AB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00000000-0008-0000-0200-0000AC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00000000-0008-0000-0200-0000AD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00000000-0008-0000-0200-0000AE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00000000-0008-0000-0200-0000AF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00000000-0008-0000-0200-0000B0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00000000-0008-0000-0200-0000B1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00000000-0008-0000-0200-0000B2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00000000-0008-0000-0200-0000B3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0000000-0008-0000-0200-0000B4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00000000-0008-0000-0200-0000B5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00000000-0008-0000-0200-0000B6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00000000-0008-0000-0200-0000B7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00000000-0008-0000-0200-0000B8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00000000-0008-0000-0200-0000B9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0000000-0008-0000-0200-0000BA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00000000-0008-0000-0200-0000BB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00000000-0008-0000-0200-0000BE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00000000-0008-0000-0200-0000BF000000}"/>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00000000-0008-0000-0200-0000C0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0000000-0008-0000-0200-0000C1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00000000-0008-0000-0200-0000C2000000}"/>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00000000-0008-0000-0200-0000C3000000}"/>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28591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00000000-0008-0000-0200-0000C4000000}"/>
            </a:ext>
          </a:extLst>
        </xdr:cNvPr>
        <xdr:cNvSpPr txBox="1"/>
      </xdr:nvSpPr>
      <xdr:spPr>
        <a:xfrm>
          <a:off x="4673600" y="13916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00000000-0008-0000-0200-0000C5000000}"/>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a:extLst>
            <a:ext uri="{FF2B5EF4-FFF2-40B4-BE49-F238E27FC236}">
              <a16:creationId xmlns:a16="http://schemas.microsoft.com/office/drawing/2014/main" id="{00000000-0008-0000-0200-0000C6000000}"/>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a:extLst>
            <a:ext uri="{FF2B5EF4-FFF2-40B4-BE49-F238E27FC236}">
              <a16:creationId xmlns:a16="http://schemas.microsoft.com/office/drawing/2014/main" id="{00000000-0008-0000-0200-0000C7000000}"/>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a:extLst>
            <a:ext uri="{FF2B5EF4-FFF2-40B4-BE49-F238E27FC236}">
              <a16:creationId xmlns:a16="http://schemas.microsoft.com/office/drawing/2014/main" id="{00000000-0008-0000-0200-0000C8000000}"/>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a:extLst>
            <a:ext uri="{FF2B5EF4-FFF2-40B4-BE49-F238E27FC236}">
              <a16:creationId xmlns:a16="http://schemas.microsoft.com/office/drawing/2014/main" id="{00000000-0008-0000-0200-0000C9000000}"/>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00000000-0008-0000-0200-0000CA00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00000000-0008-0000-0200-0000CB00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0000000-0008-0000-0200-0000CC00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00000000-0008-0000-0200-0000CD00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200-0000CE00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168275</xdr:rowOff>
    </xdr:from>
    <xdr:to>
      <xdr:col>24</xdr:col>
      <xdr:colOff>114300</xdr:colOff>
      <xdr:row>81</xdr:row>
      <xdr:rowOff>98425</xdr:rowOff>
    </xdr:to>
    <xdr:sp macro="" textlink="">
      <xdr:nvSpPr>
        <xdr:cNvPr id="207" name="楕円 206">
          <a:extLst>
            <a:ext uri="{FF2B5EF4-FFF2-40B4-BE49-F238E27FC236}">
              <a16:creationId xmlns:a16="http://schemas.microsoft.com/office/drawing/2014/main" id="{00000000-0008-0000-0200-0000CF000000}"/>
            </a:ext>
          </a:extLst>
        </xdr:cNvPr>
        <xdr:cNvSpPr/>
      </xdr:nvSpPr>
      <xdr:spPr>
        <a:xfrm>
          <a:off x="45847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19702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00000000-0008-0000-0200-0000D0000000}"/>
            </a:ext>
          </a:extLst>
        </xdr:cNvPr>
        <xdr:cNvSpPr txBox="1"/>
      </xdr:nvSpPr>
      <xdr:spPr>
        <a:xfrm>
          <a:off x="4673600" y="1373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132080</xdr:rowOff>
    </xdr:from>
    <xdr:to>
      <xdr:col>20</xdr:col>
      <xdr:colOff>38100</xdr:colOff>
      <xdr:row>81</xdr:row>
      <xdr:rowOff>62230</xdr:rowOff>
    </xdr:to>
    <xdr:sp macro="" textlink="">
      <xdr:nvSpPr>
        <xdr:cNvPr id="209" name="楕円 208">
          <a:extLst>
            <a:ext uri="{FF2B5EF4-FFF2-40B4-BE49-F238E27FC236}">
              <a16:creationId xmlns:a16="http://schemas.microsoft.com/office/drawing/2014/main" id="{00000000-0008-0000-0200-0000D1000000}"/>
            </a:ext>
          </a:extLst>
        </xdr:cNvPr>
        <xdr:cNvSpPr/>
      </xdr:nvSpPr>
      <xdr:spPr>
        <a:xfrm>
          <a:off x="3746500" y="1384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11430</xdr:rowOff>
    </xdr:from>
    <xdr:to>
      <xdr:col>24</xdr:col>
      <xdr:colOff>63500</xdr:colOff>
      <xdr:row>81</xdr:row>
      <xdr:rowOff>47625</xdr:rowOff>
    </xdr:to>
    <xdr:cxnSp macro="">
      <xdr:nvCxnSpPr>
        <xdr:cNvPr id="210" name="直線コネクタ 209">
          <a:extLst>
            <a:ext uri="{FF2B5EF4-FFF2-40B4-BE49-F238E27FC236}">
              <a16:creationId xmlns:a16="http://schemas.microsoft.com/office/drawing/2014/main" id="{00000000-0008-0000-0200-0000D2000000}"/>
            </a:ext>
          </a:extLst>
        </xdr:cNvPr>
        <xdr:cNvCxnSpPr/>
      </xdr:nvCxnSpPr>
      <xdr:spPr>
        <a:xfrm>
          <a:off x="3797300" y="1389888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88264</xdr:rowOff>
    </xdr:from>
    <xdr:to>
      <xdr:col>15</xdr:col>
      <xdr:colOff>101600</xdr:colOff>
      <xdr:row>81</xdr:row>
      <xdr:rowOff>18414</xdr:rowOff>
    </xdr:to>
    <xdr:sp macro="" textlink="">
      <xdr:nvSpPr>
        <xdr:cNvPr id="211" name="楕円 210">
          <a:extLst>
            <a:ext uri="{FF2B5EF4-FFF2-40B4-BE49-F238E27FC236}">
              <a16:creationId xmlns:a16="http://schemas.microsoft.com/office/drawing/2014/main" id="{00000000-0008-0000-0200-0000D3000000}"/>
            </a:ext>
          </a:extLst>
        </xdr:cNvPr>
        <xdr:cNvSpPr/>
      </xdr:nvSpPr>
      <xdr:spPr>
        <a:xfrm>
          <a:off x="2857500" y="13804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139064</xdr:rowOff>
    </xdr:from>
    <xdr:to>
      <xdr:col>19</xdr:col>
      <xdr:colOff>177800</xdr:colOff>
      <xdr:row>81</xdr:row>
      <xdr:rowOff>11430</xdr:rowOff>
    </xdr:to>
    <xdr:cxnSp macro="">
      <xdr:nvCxnSpPr>
        <xdr:cNvPr id="212" name="直線コネクタ 211">
          <a:extLst>
            <a:ext uri="{FF2B5EF4-FFF2-40B4-BE49-F238E27FC236}">
              <a16:creationId xmlns:a16="http://schemas.microsoft.com/office/drawing/2014/main" id="{00000000-0008-0000-0200-0000D4000000}"/>
            </a:ext>
          </a:extLst>
        </xdr:cNvPr>
        <xdr:cNvCxnSpPr/>
      </xdr:nvCxnSpPr>
      <xdr:spPr>
        <a:xfrm>
          <a:off x="2908300" y="13855064"/>
          <a:ext cx="889000" cy="43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44450</xdr:rowOff>
    </xdr:from>
    <xdr:to>
      <xdr:col>10</xdr:col>
      <xdr:colOff>165100</xdr:colOff>
      <xdr:row>80</xdr:row>
      <xdr:rowOff>146050</xdr:rowOff>
    </xdr:to>
    <xdr:sp macro="" textlink="">
      <xdr:nvSpPr>
        <xdr:cNvPr id="213" name="楕円 212">
          <a:extLst>
            <a:ext uri="{FF2B5EF4-FFF2-40B4-BE49-F238E27FC236}">
              <a16:creationId xmlns:a16="http://schemas.microsoft.com/office/drawing/2014/main" id="{00000000-0008-0000-0200-0000D5000000}"/>
            </a:ext>
          </a:extLst>
        </xdr:cNvPr>
        <xdr:cNvSpPr/>
      </xdr:nvSpPr>
      <xdr:spPr>
        <a:xfrm>
          <a:off x="1968500" y="1376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95250</xdr:rowOff>
    </xdr:from>
    <xdr:to>
      <xdr:col>15</xdr:col>
      <xdr:colOff>50800</xdr:colOff>
      <xdr:row>80</xdr:row>
      <xdr:rowOff>139064</xdr:rowOff>
    </xdr:to>
    <xdr:cxnSp macro="">
      <xdr:nvCxnSpPr>
        <xdr:cNvPr id="214" name="直線コネクタ 213">
          <a:extLst>
            <a:ext uri="{FF2B5EF4-FFF2-40B4-BE49-F238E27FC236}">
              <a16:creationId xmlns:a16="http://schemas.microsoft.com/office/drawing/2014/main" id="{00000000-0008-0000-0200-0000D6000000}"/>
            </a:ext>
          </a:extLst>
        </xdr:cNvPr>
        <xdr:cNvCxnSpPr/>
      </xdr:nvCxnSpPr>
      <xdr:spPr>
        <a:xfrm>
          <a:off x="2019300" y="13811250"/>
          <a:ext cx="8890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6350</xdr:rowOff>
    </xdr:from>
    <xdr:to>
      <xdr:col>6</xdr:col>
      <xdr:colOff>38100</xdr:colOff>
      <xdr:row>80</xdr:row>
      <xdr:rowOff>107950</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1079500" y="1372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57150</xdr:rowOff>
    </xdr:from>
    <xdr:to>
      <xdr:col>10</xdr:col>
      <xdr:colOff>114300</xdr:colOff>
      <xdr:row>80</xdr:row>
      <xdr:rowOff>95250</xdr:rowOff>
    </xdr:to>
    <xdr:cxnSp macro="">
      <xdr:nvCxnSpPr>
        <xdr:cNvPr id="216" name="直線コネクタ 215">
          <a:extLst>
            <a:ext uri="{FF2B5EF4-FFF2-40B4-BE49-F238E27FC236}">
              <a16:creationId xmlns:a16="http://schemas.microsoft.com/office/drawing/2014/main" id="{00000000-0008-0000-0200-0000D8000000}"/>
            </a:ext>
          </a:extLst>
        </xdr:cNvPr>
        <xdr:cNvCxnSpPr/>
      </xdr:nvCxnSpPr>
      <xdr:spPr>
        <a:xfrm>
          <a:off x="1130300" y="13773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114316</xdr:rowOff>
    </xdr:from>
    <xdr:ext cx="405111" cy="259045"/>
    <xdr:sp macro="" textlink="">
      <xdr:nvSpPr>
        <xdr:cNvPr id="217" name="n_1aveValue【福祉施設】&#10;有形固定資産減価償却率">
          <a:extLst>
            <a:ext uri="{FF2B5EF4-FFF2-40B4-BE49-F238E27FC236}">
              <a16:creationId xmlns:a16="http://schemas.microsoft.com/office/drawing/2014/main" id="{00000000-0008-0000-0200-0000D9000000}"/>
            </a:ext>
          </a:extLst>
        </xdr:cNvPr>
        <xdr:cNvSpPr txBox="1"/>
      </xdr:nvSpPr>
      <xdr:spPr>
        <a:xfrm>
          <a:off x="3582044" y="14001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36213</xdr:rowOff>
    </xdr:from>
    <xdr:ext cx="405111" cy="259045"/>
    <xdr:sp macro="" textlink="">
      <xdr:nvSpPr>
        <xdr:cNvPr id="218" name="n_2aveValue【福祉施設】&#10;有形固定資産減価償却率">
          <a:extLst>
            <a:ext uri="{FF2B5EF4-FFF2-40B4-BE49-F238E27FC236}">
              <a16:creationId xmlns:a16="http://schemas.microsoft.com/office/drawing/2014/main" id="{00000000-0008-0000-0200-0000DA000000}"/>
            </a:ext>
          </a:extLst>
        </xdr:cNvPr>
        <xdr:cNvSpPr txBox="1"/>
      </xdr:nvSpPr>
      <xdr:spPr>
        <a:xfrm>
          <a:off x="2705744" y="1392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28591</xdr:rowOff>
    </xdr:from>
    <xdr:ext cx="405111" cy="259045"/>
    <xdr:sp macro="" textlink="">
      <xdr:nvSpPr>
        <xdr:cNvPr id="219" name="n_3aveValue【福祉施設】&#10;有形固定資産減価償却率">
          <a:extLst>
            <a:ext uri="{FF2B5EF4-FFF2-40B4-BE49-F238E27FC236}">
              <a16:creationId xmlns:a16="http://schemas.microsoft.com/office/drawing/2014/main" id="{00000000-0008-0000-0200-0000DB000000}"/>
            </a:ext>
          </a:extLst>
        </xdr:cNvPr>
        <xdr:cNvSpPr txBox="1"/>
      </xdr:nvSpPr>
      <xdr:spPr>
        <a:xfrm>
          <a:off x="1816744" y="13916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220" name="n_4aveValue【福祉施設】&#10;有形固定資産減価償却率">
          <a:extLst>
            <a:ext uri="{FF2B5EF4-FFF2-40B4-BE49-F238E27FC236}">
              <a16:creationId xmlns:a16="http://schemas.microsoft.com/office/drawing/2014/main" id="{00000000-0008-0000-0200-0000DC000000}"/>
            </a:ext>
          </a:extLst>
        </xdr:cNvPr>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78757</xdr:rowOff>
    </xdr:from>
    <xdr:ext cx="405111" cy="259045"/>
    <xdr:sp macro="" textlink="">
      <xdr:nvSpPr>
        <xdr:cNvPr id="221" name="n_1mainValue【福祉施設】&#10;有形固定資産減価償却率">
          <a:extLst>
            <a:ext uri="{FF2B5EF4-FFF2-40B4-BE49-F238E27FC236}">
              <a16:creationId xmlns:a16="http://schemas.microsoft.com/office/drawing/2014/main" id="{00000000-0008-0000-0200-0000DD000000}"/>
            </a:ext>
          </a:extLst>
        </xdr:cNvPr>
        <xdr:cNvSpPr txBox="1"/>
      </xdr:nvSpPr>
      <xdr:spPr>
        <a:xfrm>
          <a:off x="3582044" y="1362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34941</xdr:rowOff>
    </xdr:from>
    <xdr:ext cx="405111" cy="259045"/>
    <xdr:sp macro="" textlink="">
      <xdr:nvSpPr>
        <xdr:cNvPr id="222" name="n_2mainValue【福祉施設】&#10;有形固定資産減価償却率">
          <a:extLst>
            <a:ext uri="{FF2B5EF4-FFF2-40B4-BE49-F238E27FC236}">
              <a16:creationId xmlns:a16="http://schemas.microsoft.com/office/drawing/2014/main" id="{00000000-0008-0000-0200-0000DE000000}"/>
            </a:ext>
          </a:extLst>
        </xdr:cNvPr>
        <xdr:cNvSpPr txBox="1"/>
      </xdr:nvSpPr>
      <xdr:spPr>
        <a:xfrm>
          <a:off x="2705744" y="1357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162577</xdr:rowOff>
    </xdr:from>
    <xdr:ext cx="405111" cy="259045"/>
    <xdr:sp macro="" textlink="">
      <xdr:nvSpPr>
        <xdr:cNvPr id="223" name="n_3mainValue【福祉施設】&#10;有形固定資産減価償却率">
          <a:extLst>
            <a:ext uri="{FF2B5EF4-FFF2-40B4-BE49-F238E27FC236}">
              <a16:creationId xmlns:a16="http://schemas.microsoft.com/office/drawing/2014/main" id="{00000000-0008-0000-0200-0000DF000000}"/>
            </a:ext>
          </a:extLst>
        </xdr:cNvPr>
        <xdr:cNvSpPr txBox="1"/>
      </xdr:nvSpPr>
      <xdr:spPr>
        <a:xfrm>
          <a:off x="1816744" y="1353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124477</xdr:rowOff>
    </xdr:from>
    <xdr:ext cx="405111" cy="259045"/>
    <xdr:sp macro="" textlink="">
      <xdr:nvSpPr>
        <xdr:cNvPr id="224" name="n_4mainValue【福祉施設】&#10;有形固定資産減価償却率">
          <a:extLst>
            <a:ext uri="{FF2B5EF4-FFF2-40B4-BE49-F238E27FC236}">
              <a16:creationId xmlns:a16="http://schemas.microsoft.com/office/drawing/2014/main" id="{00000000-0008-0000-0200-0000E0000000}"/>
            </a:ext>
          </a:extLst>
        </xdr:cNvPr>
        <xdr:cNvSpPr txBox="1"/>
      </xdr:nvSpPr>
      <xdr:spPr>
        <a:xfrm>
          <a:off x="9277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00000000-0008-0000-0200-0000E800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00000000-0008-0000-0200-0000E900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00000000-0008-0000-0200-0000EA00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00000000-0008-0000-0200-0000F500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a:extLst>
            <a:ext uri="{FF2B5EF4-FFF2-40B4-BE49-F238E27FC236}">
              <a16:creationId xmlns:a16="http://schemas.microsoft.com/office/drawing/2014/main" id="{00000000-0008-0000-0200-0000F6000000}"/>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a:extLst>
            <a:ext uri="{FF2B5EF4-FFF2-40B4-BE49-F238E27FC236}">
              <a16:creationId xmlns:a16="http://schemas.microsoft.com/office/drawing/2014/main" id="{00000000-0008-0000-0200-0000F7000000}"/>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a:extLst>
            <a:ext uri="{FF2B5EF4-FFF2-40B4-BE49-F238E27FC236}">
              <a16:creationId xmlns:a16="http://schemas.microsoft.com/office/drawing/2014/main" id="{00000000-0008-0000-0200-0000F9000000}"/>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a:extLst>
            <a:ext uri="{FF2B5EF4-FFF2-40B4-BE49-F238E27FC236}">
              <a16:creationId xmlns:a16="http://schemas.microsoft.com/office/drawing/2014/main" id="{00000000-0008-0000-0200-0000FB000000}"/>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a:extLst>
            <a:ext uri="{FF2B5EF4-FFF2-40B4-BE49-F238E27FC236}">
              <a16:creationId xmlns:a16="http://schemas.microsoft.com/office/drawing/2014/main" id="{00000000-0008-0000-0200-0000FC000000}"/>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a:extLst>
            <a:ext uri="{FF2B5EF4-FFF2-40B4-BE49-F238E27FC236}">
              <a16:creationId xmlns:a16="http://schemas.microsoft.com/office/drawing/2014/main" id="{00000000-0008-0000-0200-0000FD000000}"/>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00000000-0008-0000-0200-000001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00000000-0008-0000-0200-000002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xdr:rowOff>
    </xdr:from>
    <xdr:to>
      <xdr:col>55</xdr:col>
      <xdr:colOff>50800</xdr:colOff>
      <xdr:row>85</xdr:row>
      <xdr:rowOff>102615</xdr:rowOff>
    </xdr:to>
    <xdr:sp macro="" textlink="">
      <xdr:nvSpPr>
        <xdr:cNvPr id="262" name="楕円 261">
          <a:extLst>
            <a:ext uri="{FF2B5EF4-FFF2-40B4-BE49-F238E27FC236}">
              <a16:creationId xmlns:a16="http://schemas.microsoft.com/office/drawing/2014/main" id="{00000000-0008-0000-0200-000006010000}"/>
            </a:ext>
          </a:extLst>
        </xdr:cNvPr>
        <xdr:cNvSpPr/>
      </xdr:nvSpPr>
      <xdr:spPr>
        <a:xfrm>
          <a:off x="10426700" y="1457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150892</xdr:rowOff>
    </xdr:from>
    <xdr:ext cx="469744" cy="259045"/>
    <xdr:sp macro="" textlink="">
      <xdr:nvSpPr>
        <xdr:cNvPr id="263" name="【福祉施設】&#10;一人当たり面積該当値テキスト">
          <a:extLst>
            <a:ext uri="{FF2B5EF4-FFF2-40B4-BE49-F238E27FC236}">
              <a16:creationId xmlns:a16="http://schemas.microsoft.com/office/drawing/2014/main" id="{00000000-0008-0000-0200-000007010000}"/>
            </a:ext>
          </a:extLst>
        </xdr:cNvPr>
        <xdr:cNvSpPr txBox="1"/>
      </xdr:nvSpPr>
      <xdr:spPr>
        <a:xfrm>
          <a:off x="10515600" y="1455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4674</xdr:rowOff>
    </xdr:from>
    <xdr:to>
      <xdr:col>50</xdr:col>
      <xdr:colOff>165100</xdr:colOff>
      <xdr:row>85</xdr:row>
      <xdr:rowOff>106274</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9588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51815</xdr:rowOff>
    </xdr:from>
    <xdr:to>
      <xdr:col>55</xdr:col>
      <xdr:colOff>0</xdr:colOff>
      <xdr:row>85</xdr:row>
      <xdr:rowOff>55474</xdr:rowOff>
    </xdr:to>
    <xdr:cxnSp macro="">
      <xdr:nvCxnSpPr>
        <xdr:cNvPr id="265" name="直線コネクタ 264">
          <a:extLst>
            <a:ext uri="{FF2B5EF4-FFF2-40B4-BE49-F238E27FC236}">
              <a16:creationId xmlns:a16="http://schemas.microsoft.com/office/drawing/2014/main" id="{00000000-0008-0000-0200-000009010000}"/>
            </a:ext>
          </a:extLst>
        </xdr:cNvPr>
        <xdr:cNvCxnSpPr/>
      </xdr:nvCxnSpPr>
      <xdr:spPr>
        <a:xfrm flipV="1">
          <a:off x="9639300" y="14625065"/>
          <a:ext cx="8382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9703</xdr:rowOff>
    </xdr:from>
    <xdr:to>
      <xdr:col>46</xdr:col>
      <xdr:colOff>38100</xdr:colOff>
      <xdr:row>85</xdr:row>
      <xdr:rowOff>111303</xdr:rowOff>
    </xdr:to>
    <xdr:sp macro="" textlink="">
      <xdr:nvSpPr>
        <xdr:cNvPr id="266" name="楕円 265">
          <a:extLst>
            <a:ext uri="{FF2B5EF4-FFF2-40B4-BE49-F238E27FC236}">
              <a16:creationId xmlns:a16="http://schemas.microsoft.com/office/drawing/2014/main" id="{00000000-0008-0000-0200-00000A010000}"/>
            </a:ext>
          </a:extLst>
        </xdr:cNvPr>
        <xdr:cNvSpPr/>
      </xdr:nvSpPr>
      <xdr:spPr>
        <a:xfrm>
          <a:off x="8699500" y="1458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55474</xdr:rowOff>
    </xdr:from>
    <xdr:to>
      <xdr:col>50</xdr:col>
      <xdr:colOff>114300</xdr:colOff>
      <xdr:row>85</xdr:row>
      <xdr:rowOff>60503</xdr:rowOff>
    </xdr:to>
    <xdr:cxnSp macro="">
      <xdr:nvCxnSpPr>
        <xdr:cNvPr id="267" name="直線コネクタ 266">
          <a:extLst>
            <a:ext uri="{FF2B5EF4-FFF2-40B4-BE49-F238E27FC236}">
              <a16:creationId xmlns:a16="http://schemas.microsoft.com/office/drawing/2014/main" id="{00000000-0008-0000-0200-00000B010000}"/>
            </a:ext>
          </a:extLst>
        </xdr:cNvPr>
        <xdr:cNvCxnSpPr/>
      </xdr:nvCxnSpPr>
      <xdr:spPr>
        <a:xfrm flipV="1">
          <a:off x="8750300" y="14628724"/>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62737</xdr:rowOff>
    </xdr:from>
    <xdr:to>
      <xdr:col>41</xdr:col>
      <xdr:colOff>101600</xdr:colOff>
      <xdr:row>85</xdr:row>
      <xdr:rowOff>164337</xdr:rowOff>
    </xdr:to>
    <xdr:sp macro="" textlink="">
      <xdr:nvSpPr>
        <xdr:cNvPr id="268" name="楕円 267">
          <a:extLst>
            <a:ext uri="{FF2B5EF4-FFF2-40B4-BE49-F238E27FC236}">
              <a16:creationId xmlns:a16="http://schemas.microsoft.com/office/drawing/2014/main" id="{00000000-0008-0000-0200-00000C010000}"/>
            </a:ext>
          </a:extLst>
        </xdr:cNvPr>
        <xdr:cNvSpPr/>
      </xdr:nvSpPr>
      <xdr:spPr>
        <a:xfrm>
          <a:off x="7810500" y="14635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60503</xdr:rowOff>
    </xdr:from>
    <xdr:to>
      <xdr:col>45</xdr:col>
      <xdr:colOff>177800</xdr:colOff>
      <xdr:row>85</xdr:row>
      <xdr:rowOff>113537</xdr:rowOff>
    </xdr:to>
    <xdr:cxnSp macro="">
      <xdr:nvCxnSpPr>
        <xdr:cNvPr id="269" name="直線コネクタ 268">
          <a:extLst>
            <a:ext uri="{FF2B5EF4-FFF2-40B4-BE49-F238E27FC236}">
              <a16:creationId xmlns:a16="http://schemas.microsoft.com/office/drawing/2014/main" id="{00000000-0008-0000-0200-00000D010000}"/>
            </a:ext>
          </a:extLst>
        </xdr:cNvPr>
        <xdr:cNvCxnSpPr/>
      </xdr:nvCxnSpPr>
      <xdr:spPr>
        <a:xfrm flipV="1">
          <a:off x="7861300" y="14633753"/>
          <a:ext cx="889000" cy="53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65481</xdr:rowOff>
    </xdr:from>
    <xdr:to>
      <xdr:col>36</xdr:col>
      <xdr:colOff>165100</xdr:colOff>
      <xdr:row>85</xdr:row>
      <xdr:rowOff>167081</xdr:rowOff>
    </xdr:to>
    <xdr:sp macro="" textlink="">
      <xdr:nvSpPr>
        <xdr:cNvPr id="270" name="楕円 269">
          <a:extLst>
            <a:ext uri="{FF2B5EF4-FFF2-40B4-BE49-F238E27FC236}">
              <a16:creationId xmlns:a16="http://schemas.microsoft.com/office/drawing/2014/main" id="{00000000-0008-0000-0200-00000E010000}"/>
            </a:ext>
          </a:extLst>
        </xdr:cNvPr>
        <xdr:cNvSpPr/>
      </xdr:nvSpPr>
      <xdr:spPr>
        <a:xfrm>
          <a:off x="6921500" y="1463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113537</xdr:rowOff>
    </xdr:from>
    <xdr:to>
      <xdr:col>41</xdr:col>
      <xdr:colOff>50800</xdr:colOff>
      <xdr:row>85</xdr:row>
      <xdr:rowOff>116281</xdr:rowOff>
    </xdr:to>
    <xdr:cxnSp macro="">
      <xdr:nvCxnSpPr>
        <xdr:cNvPr id="271" name="直線コネクタ 270">
          <a:extLst>
            <a:ext uri="{FF2B5EF4-FFF2-40B4-BE49-F238E27FC236}">
              <a16:creationId xmlns:a16="http://schemas.microsoft.com/office/drawing/2014/main" id="{00000000-0008-0000-0200-00000F010000}"/>
            </a:ext>
          </a:extLst>
        </xdr:cNvPr>
        <xdr:cNvCxnSpPr/>
      </xdr:nvCxnSpPr>
      <xdr:spPr>
        <a:xfrm flipV="1">
          <a:off x="6972300" y="14686787"/>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72" name="n_1aveValue【福祉施設】&#10;一人当たり面積">
          <a:extLst>
            <a:ext uri="{FF2B5EF4-FFF2-40B4-BE49-F238E27FC236}">
              <a16:creationId xmlns:a16="http://schemas.microsoft.com/office/drawing/2014/main" id="{00000000-0008-0000-0200-000010010000}"/>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3" name="n_2aveValue【福祉施設】&#10;一人当たり面積">
          <a:extLst>
            <a:ext uri="{FF2B5EF4-FFF2-40B4-BE49-F238E27FC236}">
              <a16:creationId xmlns:a16="http://schemas.microsoft.com/office/drawing/2014/main" id="{00000000-0008-0000-0200-000011010000}"/>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74" name="n_3aveValue【福祉施設】&#10;一人当たり面積">
          <a:extLst>
            <a:ext uri="{FF2B5EF4-FFF2-40B4-BE49-F238E27FC236}">
              <a16:creationId xmlns:a16="http://schemas.microsoft.com/office/drawing/2014/main" id="{00000000-0008-0000-0200-000012010000}"/>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a:extLst>
            <a:ext uri="{FF2B5EF4-FFF2-40B4-BE49-F238E27FC236}">
              <a16:creationId xmlns:a16="http://schemas.microsoft.com/office/drawing/2014/main" id="{00000000-0008-0000-0200-000013010000}"/>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97401</xdr:rowOff>
    </xdr:from>
    <xdr:ext cx="469744" cy="259045"/>
    <xdr:sp macro="" textlink="">
      <xdr:nvSpPr>
        <xdr:cNvPr id="276" name="n_1mainValue【福祉施設】&#10;一人当たり面積">
          <a:extLst>
            <a:ext uri="{FF2B5EF4-FFF2-40B4-BE49-F238E27FC236}">
              <a16:creationId xmlns:a16="http://schemas.microsoft.com/office/drawing/2014/main" id="{00000000-0008-0000-0200-000014010000}"/>
            </a:ext>
          </a:extLst>
        </xdr:cNvPr>
        <xdr:cNvSpPr txBox="1"/>
      </xdr:nvSpPr>
      <xdr:spPr>
        <a:xfrm>
          <a:off x="93917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102430</xdr:rowOff>
    </xdr:from>
    <xdr:ext cx="469744" cy="259045"/>
    <xdr:sp macro="" textlink="">
      <xdr:nvSpPr>
        <xdr:cNvPr id="277" name="n_2mainValue【福祉施設】&#10;一人当たり面積">
          <a:extLst>
            <a:ext uri="{FF2B5EF4-FFF2-40B4-BE49-F238E27FC236}">
              <a16:creationId xmlns:a16="http://schemas.microsoft.com/office/drawing/2014/main" id="{00000000-0008-0000-0200-000015010000}"/>
            </a:ext>
          </a:extLst>
        </xdr:cNvPr>
        <xdr:cNvSpPr txBox="1"/>
      </xdr:nvSpPr>
      <xdr:spPr>
        <a:xfrm>
          <a:off x="8515427" y="1467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155464</xdr:rowOff>
    </xdr:from>
    <xdr:ext cx="469744" cy="259045"/>
    <xdr:sp macro="" textlink="">
      <xdr:nvSpPr>
        <xdr:cNvPr id="278" name="n_3mainValue【福祉施設】&#10;一人当たり面積">
          <a:extLst>
            <a:ext uri="{FF2B5EF4-FFF2-40B4-BE49-F238E27FC236}">
              <a16:creationId xmlns:a16="http://schemas.microsoft.com/office/drawing/2014/main" id="{00000000-0008-0000-0200-000016010000}"/>
            </a:ext>
          </a:extLst>
        </xdr:cNvPr>
        <xdr:cNvSpPr txBox="1"/>
      </xdr:nvSpPr>
      <xdr:spPr>
        <a:xfrm>
          <a:off x="7626427" y="14728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158208</xdr:rowOff>
    </xdr:from>
    <xdr:ext cx="469744" cy="259045"/>
    <xdr:sp macro="" textlink="">
      <xdr:nvSpPr>
        <xdr:cNvPr id="279" name="n_4mainValue【福祉施設】&#10;一人当たり面積">
          <a:extLst>
            <a:ext uri="{FF2B5EF4-FFF2-40B4-BE49-F238E27FC236}">
              <a16:creationId xmlns:a16="http://schemas.microsoft.com/office/drawing/2014/main" id="{00000000-0008-0000-0200-000017010000}"/>
            </a:ext>
          </a:extLst>
        </xdr:cNvPr>
        <xdr:cNvSpPr txBox="1"/>
      </xdr:nvSpPr>
      <xdr:spPr>
        <a:xfrm>
          <a:off x="6737427" y="14731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00000000-0008-0000-0200-000019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00000000-0008-0000-0200-00001A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00000000-0008-0000-0200-00001B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00000000-0008-0000-0200-00001C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00000000-0008-0000-0200-00001D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00000000-0008-0000-0200-00001E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00000000-0008-0000-0200-00001F01000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a:extLst>
            <a:ext uri="{FF2B5EF4-FFF2-40B4-BE49-F238E27FC236}">
              <a16:creationId xmlns:a16="http://schemas.microsoft.com/office/drawing/2014/main" id="{00000000-0008-0000-0200-00002701000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a:extLst>
            <a:ext uri="{FF2B5EF4-FFF2-40B4-BE49-F238E27FC236}">
              <a16:creationId xmlns:a16="http://schemas.microsoft.com/office/drawing/2014/main" id="{00000000-0008-0000-0200-000028010000}"/>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a:extLst>
            <a:ext uri="{FF2B5EF4-FFF2-40B4-BE49-F238E27FC236}">
              <a16:creationId xmlns:a16="http://schemas.microsoft.com/office/drawing/2014/main" id="{00000000-0008-0000-0200-000029010000}"/>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a:extLst>
            <a:ext uri="{FF2B5EF4-FFF2-40B4-BE49-F238E27FC236}">
              <a16:creationId xmlns:a16="http://schemas.microsoft.com/office/drawing/2014/main" id="{00000000-0008-0000-0200-00002A010000}"/>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a:extLst>
            <a:ext uri="{FF2B5EF4-FFF2-40B4-BE49-F238E27FC236}">
              <a16:creationId xmlns:a16="http://schemas.microsoft.com/office/drawing/2014/main" id="{00000000-0008-0000-0200-00002B01000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a:extLst>
            <a:ext uri="{FF2B5EF4-FFF2-40B4-BE49-F238E27FC236}">
              <a16:creationId xmlns:a16="http://schemas.microsoft.com/office/drawing/2014/main" id="{00000000-0008-0000-0200-00002C01000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a:extLst>
            <a:ext uri="{FF2B5EF4-FFF2-40B4-BE49-F238E27FC236}">
              <a16:creationId xmlns:a16="http://schemas.microsoft.com/office/drawing/2014/main" id="{00000000-0008-0000-0200-00002D010000}"/>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a:extLst>
            <a:ext uri="{FF2B5EF4-FFF2-40B4-BE49-F238E27FC236}">
              <a16:creationId xmlns:a16="http://schemas.microsoft.com/office/drawing/2014/main" id="{00000000-0008-0000-0200-00002E010000}"/>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00000000-0008-0000-0200-00002F01000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a:extLst>
            <a:ext uri="{FF2B5EF4-FFF2-40B4-BE49-F238E27FC236}">
              <a16:creationId xmlns:a16="http://schemas.microsoft.com/office/drawing/2014/main" id="{00000000-0008-0000-0200-00003001000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101</xdr:row>
      <xdr:rowOff>1088</xdr:rowOff>
    </xdr:from>
    <xdr:to>
      <xdr:col>24</xdr:col>
      <xdr:colOff>62865</xdr:colOff>
      <xdr:row>109</xdr:row>
      <xdr:rowOff>35379</xdr:rowOff>
    </xdr:to>
    <xdr:cxnSp macro="">
      <xdr:nvCxnSpPr>
        <xdr:cNvPr id="305" name="直線コネクタ 304">
          <a:extLst>
            <a:ext uri="{FF2B5EF4-FFF2-40B4-BE49-F238E27FC236}">
              <a16:creationId xmlns:a16="http://schemas.microsoft.com/office/drawing/2014/main" id="{00000000-0008-0000-0200-000031010000}"/>
            </a:ext>
          </a:extLst>
        </xdr:cNvPr>
        <xdr:cNvCxnSpPr/>
      </xdr:nvCxnSpPr>
      <xdr:spPr>
        <a:xfrm flipV="1">
          <a:off x="4634865" y="17317538"/>
          <a:ext cx="0" cy="1405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a:extLst>
            <a:ext uri="{FF2B5EF4-FFF2-40B4-BE49-F238E27FC236}">
              <a16:creationId xmlns:a16="http://schemas.microsoft.com/office/drawing/2014/main" id="{00000000-0008-0000-0200-00003201000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a:extLst>
            <a:ext uri="{FF2B5EF4-FFF2-40B4-BE49-F238E27FC236}">
              <a16:creationId xmlns:a16="http://schemas.microsoft.com/office/drawing/2014/main" id="{00000000-0008-0000-0200-00003301000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119215</xdr:rowOff>
    </xdr:from>
    <xdr:ext cx="405111" cy="259045"/>
    <xdr:sp macro="" textlink="">
      <xdr:nvSpPr>
        <xdr:cNvPr id="308" name="【市民会館】&#10;有形固定資産減価償却率最大値テキスト">
          <a:extLst>
            <a:ext uri="{FF2B5EF4-FFF2-40B4-BE49-F238E27FC236}">
              <a16:creationId xmlns:a16="http://schemas.microsoft.com/office/drawing/2014/main" id="{00000000-0008-0000-0200-000034010000}"/>
            </a:ext>
          </a:extLst>
        </xdr:cNvPr>
        <xdr:cNvSpPr txBox="1"/>
      </xdr:nvSpPr>
      <xdr:spPr>
        <a:xfrm>
          <a:off x="4673600" y="17092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101</xdr:row>
      <xdr:rowOff>1088</xdr:rowOff>
    </xdr:from>
    <xdr:to>
      <xdr:col>24</xdr:col>
      <xdr:colOff>152400</xdr:colOff>
      <xdr:row>101</xdr:row>
      <xdr:rowOff>1088</xdr:rowOff>
    </xdr:to>
    <xdr:cxnSp macro="">
      <xdr:nvCxnSpPr>
        <xdr:cNvPr id="309" name="直線コネクタ 308">
          <a:extLst>
            <a:ext uri="{FF2B5EF4-FFF2-40B4-BE49-F238E27FC236}">
              <a16:creationId xmlns:a16="http://schemas.microsoft.com/office/drawing/2014/main" id="{00000000-0008-0000-0200-000035010000}"/>
            </a:ext>
          </a:extLst>
        </xdr:cNvPr>
        <xdr:cNvCxnSpPr/>
      </xdr:nvCxnSpPr>
      <xdr:spPr>
        <a:xfrm>
          <a:off x="4546600" y="17317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39750</xdr:rowOff>
    </xdr:from>
    <xdr:ext cx="405111" cy="259045"/>
    <xdr:sp macro="" textlink="">
      <xdr:nvSpPr>
        <xdr:cNvPr id="310" name="【市民会館】&#10;有形固定資産減価償却率平均値テキスト">
          <a:extLst>
            <a:ext uri="{FF2B5EF4-FFF2-40B4-BE49-F238E27FC236}">
              <a16:creationId xmlns:a16="http://schemas.microsoft.com/office/drawing/2014/main" id="{00000000-0008-0000-0200-000036010000}"/>
            </a:ext>
          </a:extLst>
        </xdr:cNvPr>
        <xdr:cNvSpPr txBox="1"/>
      </xdr:nvSpPr>
      <xdr:spPr>
        <a:xfrm>
          <a:off x="4673600" y="180420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61323</xdr:rowOff>
    </xdr:from>
    <xdr:to>
      <xdr:col>24</xdr:col>
      <xdr:colOff>114300</xdr:colOff>
      <xdr:row>105</xdr:row>
      <xdr:rowOff>162923</xdr:rowOff>
    </xdr:to>
    <xdr:sp macro="" textlink="">
      <xdr:nvSpPr>
        <xdr:cNvPr id="311" name="フローチャート: 判断 310">
          <a:extLst>
            <a:ext uri="{FF2B5EF4-FFF2-40B4-BE49-F238E27FC236}">
              <a16:creationId xmlns:a16="http://schemas.microsoft.com/office/drawing/2014/main" id="{00000000-0008-0000-0200-000037010000}"/>
            </a:ext>
          </a:extLst>
        </xdr:cNvPr>
        <xdr:cNvSpPr/>
      </xdr:nvSpPr>
      <xdr:spPr>
        <a:xfrm>
          <a:off x="4584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13970</xdr:rowOff>
    </xdr:from>
    <xdr:to>
      <xdr:col>20</xdr:col>
      <xdr:colOff>38100</xdr:colOff>
      <xdr:row>105</xdr:row>
      <xdr:rowOff>115570</xdr:rowOff>
    </xdr:to>
    <xdr:sp macro="" textlink="">
      <xdr:nvSpPr>
        <xdr:cNvPr id="312" name="フローチャート: 判断 311">
          <a:extLst>
            <a:ext uri="{FF2B5EF4-FFF2-40B4-BE49-F238E27FC236}">
              <a16:creationId xmlns:a16="http://schemas.microsoft.com/office/drawing/2014/main" id="{00000000-0008-0000-0200-000038010000}"/>
            </a:ext>
          </a:extLst>
        </xdr:cNvPr>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10705</xdr:rowOff>
    </xdr:from>
    <xdr:to>
      <xdr:col>15</xdr:col>
      <xdr:colOff>101600</xdr:colOff>
      <xdr:row>105</xdr:row>
      <xdr:rowOff>112305</xdr:rowOff>
    </xdr:to>
    <xdr:sp macro="" textlink="">
      <xdr:nvSpPr>
        <xdr:cNvPr id="313" name="フローチャート: 判断 312">
          <a:extLst>
            <a:ext uri="{FF2B5EF4-FFF2-40B4-BE49-F238E27FC236}">
              <a16:creationId xmlns:a16="http://schemas.microsoft.com/office/drawing/2014/main" id="{00000000-0008-0000-0200-000039010000}"/>
            </a:ext>
          </a:extLst>
        </xdr:cNvPr>
        <xdr:cNvSpPr/>
      </xdr:nvSpPr>
      <xdr:spPr>
        <a:xfrm>
          <a:off x="2857500" y="1801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133169</xdr:rowOff>
    </xdr:from>
    <xdr:to>
      <xdr:col>10</xdr:col>
      <xdr:colOff>165100</xdr:colOff>
      <xdr:row>105</xdr:row>
      <xdr:rowOff>63319</xdr:rowOff>
    </xdr:to>
    <xdr:sp macro="" textlink="">
      <xdr:nvSpPr>
        <xdr:cNvPr id="314" name="フローチャート: 判断 313">
          <a:extLst>
            <a:ext uri="{FF2B5EF4-FFF2-40B4-BE49-F238E27FC236}">
              <a16:creationId xmlns:a16="http://schemas.microsoft.com/office/drawing/2014/main" id="{00000000-0008-0000-0200-00003A010000}"/>
            </a:ext>
          </a:extLst>
        </xdr:cNvPr>
        <xdr:cNvSpPr/>
      </xdr:nvSpPr>
      <xdr:spPr>
        <a:xfrm>
          <a:off x="1968500" y="1796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98879</xdr:rowOff>
    </xdr:from>
    <xdr:to>
      <xdr:col>6</xdr:col>
      <xdr:colOff>38100</xdr:colOff>
      <xdr:row>105</xdr:row>
      <xdr:rowOff>29029</xdr:rowOff>
    </xdr:to>
    <xdr:sp macro="" textlink="">
      <xdr:nvSpPr>
        <xdr:cNvPr id="315" name="フローチャート: 判断 314">
          <a:extLst>
            <a:ext uri="{FF2B5EF4-FFF2-40B4-BE49-F238E27FC236}">
              <a16:creationId xmlns:a16="http://schemas.microsoft.com/office/drawing/2014/main" id="{00000000-0008-0000-0200-00003B010000}"/>
            </a:ext>
          </a:extLst>
        </xdr:cNvPr>
        <xdr:cNvSpPr/>
      </xdr:nvSpPr>
      <xdr:spPr>
        <a:xfrm>
          <a:off x="1079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00000000-0008-0000-0200-00003C010000}"/>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00000000-0008-0000-0200-00003D010000}"/>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00000000-0008-0000-0200-00003E01000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00000000-0008-0000-0200-00003F01000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00000000-0008-0000-0200-000040010000}"/>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33564</xdr:rowOff>
    </xdr:from>
    <xdr:to>
      <xdr:col>24</xdr:col>
      <xdr:colOff>114300</xdr:colOff>
      <xdr:row>105</xdr:row>
      <xdr:rowOff>135164</xdr:rowOff>
    </xdr:to>
    <xdr:sp macro="" textlink="">
      <xdr:nvSpPr>
        <xdr:cNvPr id="321" name="楕円 320">
          <a:extLst>
            <a:ext uri="{FF2B5EF4-FFF2-40B4-BE49-F238E27FC236}">
              <a16:creationId xmlns:a16="http://schemas.microsoft.com/office/drawing/2014/main" id="{00000000-0008-0000-0200-000041010000}"/>
            </a:ext>
          </a:extLst>
        </xdr:cNvPr>
        <xdr:cNvSpPr/>
      </xdr:nvSpPr>
      <xdr:spPr>
        <a:xfrm>
          <a:off x="4584700" y="18035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56441</xdr:rowOff>
    </xdr:from>
    <xdr:ext cx="405111" cy="259045"/>
    <xdr:sp macro="" textlink="">
      <xdr:nvSpPr>
        <xdr:cNvPr id="322" name="【市民会館】&#10;有形固定資産減価償却率該当値テキスト">
          <a:extLst>
            <a:ext uri="{FF2B5EF4-FFF2-40B4-BE49-F238E27FC236}">
              <a16:creationId xmlns:a16="http://schemas.microsoft.com/office/drawing/2014/main" id="{00000000-0008-0000-0200-000042010000}"/>
            </a:ext>
          </a:extLst>
        </xdr:cNvPr>
        <xdr:cNvSpPr txBox="1"/>
      </xdr:nvSpPr>
      <xdr:spPr>
        <a:xfrm>
          <a:off x="4673600" y="17887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162561</xdr:rowOff>
    </xdr:from>
    <xdr:to>
      <xdr:col>20</xdr:col>
      <xdr:colOff>38100</xdr:colOff>
      <xdr:row>105</xdr:row>
      <xdr:rowOff>92711</xdr:rowOff>
    </xdr:to>
    <xdr:sp macro="" textlink="">
      <xdr:nvSpPr>
        <xdr:cNvPr id="323" name="楕円 322">
          <a:extLst>
            <a:ext uri="{FF2B5EF4-FFF2-40B4-BE49-F238E27FC236}">
              <a16:creationId xmlns:a16="http://schemas.microsoft.com/office/drawing/2014/main" id="{00000000-0008-0000-0200-000043010000}"/>
            </a:ext>
          </a:extLst>
        </xdr:cNvPr>
        <xdr:cNvSpPr/>
      </xdr:nvSpPr>
      <xdr:spPr>
        <a:xfrm>
          <a:off x="3746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41911</xdr:rowOff>
    </xdr:from>
    <xdr:to>
      <xdr:col>24</xdr:col>
      <xdr:colOff>63500</xdr:colOff>
      <xdr:row>105</xdr:row>
      <xdr:rowOff>84364</xdr:rowOff>
    </xdr:to>
    <xdr:cxnSp macro="">
      <xdr:nvCxnSpPr>
        <xdr:cNvPr id="324" name="直線コネクタ 323">
          <a:extLst>
            <a:ext uri="{FF2B5EF4-FFF2-40B4-BE49-F238E27FC236}">
              <a16:creationId xmlns:a16="http://schemas.microsoft.com/office/drawing/2014/main" id="{00000000-0008-0000-0200-000044010000}"/>
            </a:ext>
          </a:extLst>
        </xdr:cNvPr>
        <xdr:cNvCxnSpPr/>
      </xdr:nvCxnSpPr>
      <xdr:spPr>
        <a:xfrm>
          <a:off x="3797300" y="18044161"/>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120106</xdr:rowOff>
    </xdr:from>
    <xdr:to>
      <xdr:col>15</xdr:col>
      <xdr:colOff>101600</xdr:colOff>
      <xdr:row>105</xdr:row>
      <xdr:rowOff>50256</xdr:rowOff>
    </xdr:to>
    <xdr:sp macro="" textlink="">
      <xdr:nvSpPr>
        <xdr:cNvPr id="325" name="楕円 324">
          <a:extLst>
            <a:ext uri="{FF2B5EF4-FFF2-40B4-BE49-F238E27FC236}">
              <a16:creationId xmlns:a16="http://schemas.microsoft.com/office/drawing/2014/main" id="{00000000-0008-0000-0200-000045010000}"/>
            </a:ext>
          </a:extLst>
        </xdr:cNvPr>
        <xdr:cNvSpPr/>
      </xdr:nvSpPr>
      <xdr:spPr>
        <a:xfrm>
          <a:off x="28575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170906</xdr:rowOff>
    </xdr:from>
    <xdr:to>
      <xdr:col>19</xdr:col>
      <xdr:colOff>177800</xdr:colOff>
      <xdr:row>105</xdr:row>
      <xdr:rowOff>41911</xdr:rowOff>
    </xdr:to>
    <xdr:cxnSp macro="">
      <xdr:nvCxnSpPr>
        <xdr:cNvPr id="326" name="直線コネクタ 325">
          <a:extLst>
            <a:ext uri="{FF2B5EF4-FFF2-40B4-BE49-F238E27FC236}">
              <a16:creationId xmlns:a16="http://schemas.microsoft.com/office/drawing/2014/main" id="{00000000-0008-0000-0200-000046010000}"/>
            </a:ext>
          </a:extLst>
        </xdr:cNvPr>
        <xdr:cNvCxnSpPr/>
      </xdr:nvCxnSpPr>
      <xdr:spPr>
        <a:xfrm>
          <a:off x="2908300" y="18001706"/>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48261</xdr:rowOff>
    </xdr:from>
    <xdr:to>
      <xdr:col>10</xdr:col>
      <xdr:colOff>165100</xdr:colOff>
      <xdr:row>101</xdr:row>
      <xdr:rowOff>149861</xdr:rowOff>
    </xdr:to>
    <xdr:sp macro="" textlink="">
      <xdr:nvSpPr>
        <xdr:cNvPr id="327" name="楕円 326">
          <a:extLst>
            <a:ext uri="{FF2B5EF4-FFF2-40B4-BE49-F238E27FC236}">
              <a16:creationId xmlns:a16="http://schemas.microsoft.com/office/drawing/2014/main" id="{00000000-0008-0000-0200-000047010000}"/>
            </a:ext>
          </a:extLst>
        </xdr:cNvPr>
        <xdr:cNvSpPr/>
      </xdr:nvSpPr>
      <xdr:spPr>
        <a:xfrm>
          <a:off x="1968500" y="1736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101</xdr:row>
      <xdr:rowOff>99061</xdr:rowOff>
    </xdr:from>
    <xdr:to>
      <xdr:col>15</xdr:col>
      <xdr:colOff>50800</xdr:colOff>
      <xdr:row>104</xdr:row>
      <xdr:rowOff>170906</xdr:rowOff>
    </xdr:to>
    <xdr:cxnSp macro="">
      <xdr:nvCxnSpPr>
        <xdr:cNvPr id="328" name="直線コネクタ 327">
          <a:extLst>
            <a:ext uri="{FF2B5EF4-FFF2-40B4-BE49-F238E27FC236}">
              <a16:creationId xmlns:a16="http://schemas.microsoft.com/office/drawing/2014/main" id="{00000000-0008-0000-0200-000048010000}"/>
            </a:ext>
          </a:extLst>
        </xdr:cNvPr>
        <xdr:cNvCxnSpPr/>
      </xdr:nvCxnSpPr>
      <xdr:spPr>
        <a:xfrm>
          <a:off x="2019300" y="17415511"/>
          <a:ext cx="889000" cy="58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82550</xdr:rowOff>
    </xdr:from>
    <xdr:to>
      <xdr:col>6</xdr:col>
      <xdr:colOff>38100</xdr:colOff>
      <xdr:row>102</xdr:row>
      <xdr:rowOff>12700</xdr:rowOff>
    </xdr:to>
    <xdr:sp macro="" textlink="">
      <xdr:nvSpPr>
        <xdr:cNvPr id="329" name="楕円 328">
          <a:extLst>
            <a:ext uri="{FF2B5EF4-FFF2-40B4-BE49-F238E27FC236}">
              <a16:creationId xmlns:a16="http://schemas.microsoft.com/office/drawing/2014/main" id="{00000000-0008-0000-0200-000049010000}"/>
            </a:ext>
          </a:extLst>
        </xdr:cNvPr>
        <xdr:cNvSpPr/>
      </xdr:nvSpPr>
      <xdr:spPr>
        <a:xfrm>
          <a:off x="1079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99061</xdr:rowOff>
    </xdr:from>
    <xdr:to>
      <xdr:col>10</xdr:col>
      <xdr:colOff>114300</xdr:colOff>
      <xdr:row>101</xdr:row>
      <xdr:rowOff>133350</xdr:rowOff>
    </xdr:to>
    <xdr:cxnSp macro="">
      <xdr:nvCxnSpPr>
        <xdr:cNvPr id="330" name="直線コネクタ 329">
          <a:extLst>
            <a:ext uri="{FF2B5EF4-FFF2-40B4-BE49-F238E27FC236}">
              <a16:creationId xmlns:a16="http://schemas.microsoft.com/office/drawing/2014/main" id="{00000000-0008-0000-0200-00004A010000}"/>
            </a:ext>
          </a:extLst>
        </xdr:cNvPr>
        <xdr:cNvCxnSpPr/>
      </xdr:nvCxnSpPr>
      <xdr:spPr>
        <a:xfrm flipV="1">
          <a:off x="1130300" y="17415511"/>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106697</xdr:rowOff>
    </xdr:from>
    <xdr:ext cx="405111" cy="259045"/>
    <xdr:sp macro="" textlink="">
      <xdr:nvSpPr>
        <xdr:cNvPr id="331" name="n_1aveValue【市民会館】&#10;有形固定資産減価償却率">
          <a:extLst>
            <a:ext uri="{FF2B5EF4-FFF2-40B4-BE49-F238E27FC236}">
              <a16:creationId xmlns:a16="http://schemas.microsoft.com/office/drawing/2014/main" id="{00000000-0008-0000-0200-00004B010000}"/>
            </a:ext>
          </a:extLst>
        </xdr:cNvPr>
        <xdr:cNvSpPr txBox="1"/>
      </xdr:nvSpPr>
      <xdr:spPr>
        <a:xfrm>
          <a:off x="35820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103432</xdr:rowOff>
    </xdr:from>
    <xdr:ext cx="405111" cy="259045"/>
    <xdr:sp macro="" textlink="">
      <xdr:nvSpPr>
        <xdr:cNvPr id="332" name="n_2aveValue【市民会館】&#10;有形固定資産減価償却率">
          <a:extLst>
            <a:ext uri="{FF2B5EF4-FFF2-40B4-BE49-F238E27FC236}">
              <a16:creationId xmlns:a16="http://schemas.microsoft.com/office/drawing/2014/main" id="{00000000-0008-0000-0200-00004C010000}"/>
            </a:ext>
          </a:extLst>
        </xdr:cNvPr>
        <xdr:cNvSpPr txBox="1"/>
      </xdr:nvSpPr>
      <xdr:spPr>
        <a:xfrm>
          <a:off x="2705744" y="1810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54446</xdr:rowOff>
    </xdr:from>
    <xdr:ext cx="405111" cy="259045"/>
    <xdr:sp macro="" textlink="">
      <xdr:nvSpPr>
        <xdr:cNvPr id="333" name="n_3aveValue【市民会館】&#10;有形固定資産減価償却率">
          <a:extLst>
            <a:ext uri="{FF2B5EF4-FFF2-40B4-BE49-F238E27FC236}">
              <a16:creationId xmlns:a16="http://schemas.microsoft.com/office/drawing/2014/main" id="{00000000-0008-0000-0200-00004D010000}"/>
            </a:ext>
          </a:extLst>
        </xdr:cNvPr>
        <xdr:cNvSpPr txBox="1"/>
      </xdr:nvSpPr>
      <xdr:spPr>
        <a:xfrm>
          <a:off x="1816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20156</xdr:rowOff>
    </xdr:from>
    <xdr:ext cx="405111" cy="259045"/>
    <xdr:sp macro="" textlink="">
      <xdr:nvSpPr>
        <xdr:cNvPr id="334" name="n_4aveValue【市民会館】&#10;有形固定資産減価償却率">
          <a:extLst>
            <a:ext uri="{FF2B5EF4-FFF2-40B4-BE49-F238E27FC236}">
              <a16:creationId xmlns:a16="http://schemas.microsoft.com/office/drawing/2014/main" id="{00000000-0008-0000-0200-00004E010000}"/>
            </a:ext>
          </a:extLst>
        </xdr:cNvPr>
        <xdr:cNvSpPr txBox="1"/>
      </xdr:nvSpPr>
      <xdr:spPr>
        <a:xfrm>
          <a:off x="927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109238</xdr:rowOff>
    </xdr:from>
    <xdr:ext cx="405111" cy="259045"/>
    <xdr:sp macro="" textlink="">
      <xdr:nvSpPr>
        <xdr:cNvPr id="335" name="n_1mainValue【市民会館】&#10;有形固定資産減価償却率">
          <a:extLst>
            <a:ext uri="{FF2B5EF4-FFF2-40B4-BE49-F238E27FC236}">
              <a16:creationId xmlns:a16="http://schemas.microsoft.com/office/drawing/2014/main" id="{00000000-0008-0000-0200-00004F010000}"/>
            </a:ext>
          </a:extLst>
        </xdr:cNvPr>
        <xdr:cNvSpPr txBox="1"/>
      </xdr:nvSpPr>
      <xdr:spPr>
        <a:xfrm>
          <a:off x="3582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66783</xdr:rowOff>
    </xdr:from>
    <xdr:ext cx="405111" cy="259045"/>
    <xdr:sp macro="" textlink="">
      <xdr:nvSpPr>
        <xdr:cNvPr id="336" name="n_2mainValue【市民会館】&#10;有形固定資産減価償却率">
          <a:extLst>
            <a:ext uri="{FF2B5EF4-FFF2-40B4-BE49-F238E27FC236}">
              <a16:creationId xmlns:a16="http://schemas.microsoft.com/office/drawing/2014/main" id="{00000000-0008-0000-0200-000050010000}"/>
            </a:ext>
          </a:extLst>
        </xdr:cNvPr>
        <xdr:cNvSpPr txBox="1"/>
      </xdr:nvSpPr>
      <xdr:spPr>
        <a:xfrm>
          <a:off x="2705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99</xdr:row>
      <xdr:rowOff>166388</xdr:rowOff>
    </xdr:from>
    <xdr:ext cx="405111" cy="259045"/>
    <xdr:sp macro="" textlink="">
      <xdr:nvSpPr>
        <xdr:cNvPr id="337" name="n_3mainValue【市民会館】&#10;有形固定資産減価償却率">
          <a:extLst>
            <a:ext uri="{FF2B5EF4-FFF2-40B4-BE49-F238E27FC236}">
              <a16:creationId xmlns:a16="http://schemas.microsoft.com/office/drawing/2014/main" id="{00000000-0008-0000-0200-000051010000}"/>
            </a:ext>
          </a:extLst>
        </xdr:cNvPr>
        <xdr:cNvSpPr txBox="1"/>
      </xdr:nvSpPr>
      <xdr:spPr>
        <a:xfrm>
          <a:off x="1816744" y="17139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29227</xdr:rowOff>
    </xdr:from>
    <xdr:ext cx="405111" cy="259045"/>
    <xdr:sp macro="" textlink="">
      <xdr:nvSpPr>
        <xdr:cNvPr id="338" name="n_4mainValue【市民会館】&#10;有形固定資産減価償却率">
          <a:extLst>
            <a:ext uri="{FF2B5EF4-FFF2-40B4-BE49-F238E27FC236}">
              <a16:creationId xmlns:a16="http://schemas.microsoft.com/office/drawing/2014/main" id="{00000000-0008-0000-0200-000052010000}"/>
            </a:ext>
          </a:extLst>
        </xdr:cNvPr>
        <xdr:cNvSpPr txBox="1"/>
      </xdr:nvSpPr>
      <xdr:spPr>
        <a:xfrm>
          <a:off x="927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a:extLst>
            <a:ext uri="{FF2B5EF4-FFF2-40B4-BE49-F238E27FC236}">
              <a16:creationId xmlns:a16="http://schemas.microsoft.com/office/drawing/2014/main" id="{00000000-0008-0000-0200-000059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a:extLst>
            <a:ext uri="{FF2B5EF4-FFF2-40B4-BE49-F238E27FC236}">
              <a16:creationId xmlns:a16="http://schemas.microsoft.com/office/drawing/2014/main" id="{00000000-0008-0000-0200-00005A010000}"/>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9" name="直線コネクタ 348">
          <a:extLst>
            <a:ext uri="{FF2B5EF4-FFF2-40B4-BE49-F238E27FC236}">
              <a16:creationId xmlns:a16="http://schemas.microsoft.com/office/drawing/2014/main" id="{00000000-0008-0000-0200-00005D010000}"/>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50" name="テキスト ボックス 349">
          <a:extLst>
            <a:ext uri="{FF2B5EF4-FFF2-40B4-BE49-F238E27FC236}">
              <a16:creationId xmlns:a16="http://schemas.microsoft.com/office/drawing/2014/main" id="{00000000-0008-0000-0200-00005E010000}"/>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51" name="直線コネクタ 350">
          <a:extLst>
            <a:ext uri="{FF2B5EF4-FFF2-40B4-BE49-F238E27FC236}">
              <a16:creationId xmlns:a16="http://schemas.microsoft.com/office/drawing/2014/main" id="{00000000-0008-0000-0200-00005F010000}"/>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2" name="テキスト ボックス 351">
          <a:extLst>
            <a:ext uri="{FF2B5EF4-FFF2-40B4-BE49-F238E27FC236}">
              <a16:creationId xmlns:a16="http://schemas.microsoft.com/office/drawing/2014/main" id="{00000000-0008-0000-0200-000060010000}"/>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3" name="直線コネクタ 352">
          <a:extLst>
            <a:ext uri="{FF2B5EF4-FFF2-40B4-BE49-F238E27FC236}">
              <a16:creationId xmlns:a16="http://schemas.microsoft.com/office/drawing/2014/main" id="{00000000-0008-0000-0200-00006101000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4" name="テキスト ボックス 353">
          <a:extLst>
            <a:ext uri="{FF2B5EF4-FFF2-40B4-BE49-F238E27FC236}">
              <a16:creationId xmlns:a16="http://schemas.microsoft.com/office/drawing/2014/main" id="{00000000-0008-0000-0200-00006201000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5" name="直線コネクタ 354">
          <a:extLst>
            <a:ext uri="{FF2B5EF4-FFF2-40B4-BE49-F238E27FC236}">
              <a16:creationId xmlns:a16="http://schemas.microsoft.com/office/drawing/2014/main" id="{00000000-0008-0000-0200-000063010000}"/>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6" name="テキスト ボックス 355">
          <a:extLst>
            <a:ext uri="{FF2B5EF4-FFF2-40B4-BE49-F238E27FC236}">
              <a16:creationId xmlns:a16="http://schemas.microsoft.com/office/drawing/2014/main" id="{00000000-0008-0000-0200-00006401000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7" name="直線コネクタ 356">
          <a:extLst>
            <a:ext uri="{FF2B5EF4-FFF2-40B4-BE49-F238E27FC236}">
              <a16:creationId xmlns:a16="http://schemas.microsoft.com/office/drawing/2014/main" id="{00000000-0008-0000-0200-000065010000}"/>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8" name="テキスト ボックス 357">
          <a:extLst>
            <a:ext uri="{FF2B5EF4-FFF2-40B4-BE49-F238E27FC236}">
              <a16:creationId xmlns:a16="http://schemas.microsoft.com/office/drawing/2014/main" id="{00000000-0008-0000-0200-00006601000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9" name="直線コネクタ 358">
          <a:extLst>
            <a:ext uri="{FF2B5EF4-FFF2-40B4-BE49-F238E27FC236}">
              <a16:creationId xmlns:a16="http://schemas.microsoft.com/office/drawing/2014/main" id="{00000000-0008-0000-0200-000067010000}"/>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0" name="テキスト ボックス 359">
          <a:extLst>
            <a:ext uri="{FF2B5EF4-FFF2-40B4-BE49-F238E27FC236}">
              <a16:creationId xmlns:a16="http://schemas.microsoft.com/office/drawing/2014/main" id="{00000000-0008-0000-0200-000068010000}"/>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1" name="【市民会館】&#10;一人当たり面積グラフ枠">
          <a:extLst>
            <a:ext uri="{FF2B5EF4-FFF2-40B4-BE49-F238E27FC236}">
              <a16:creationId xmlns:a16="http://schemas.microsoft.com/office/drawing/2014/main" id="{00000000-0008-0000-0200-000069010000}"/>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147065</xdr:rowOff>
    </xdr:from>
    <xdr:to>
      <xdr:col>54</xdr:col>
      <xdr:colOff>189865</xdr:colOff>
      <xdr:row>108</xdr:row>
      <xdr:rowOff>89154</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0476865" y="17120615"/>
          <a:ext cx="0" cy="1485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92981</xdr:rowOff>
    </xdr:from>
    <xdr:ext cx="469744" cy="259045"/>
    <xdr:sp macro="" textlink="">
      <xdr:nvSpPr>
        <xdr:cNvPr id="363" name="【市民会館】&#10;一人当たり面積最小値テキスト">
          <a:extLst>
            <a:ext uri="{FF2B5EF4-FFF2-40B4-BE49-F238E27FC236}">
              <a16:creationId xmlns:a16="http://schemas.microsoft.com/office/drawing/2014/main" id="{00000000-0008-0000-0200-00006B010000}"/>
            </a:ext>
          </a:extLst>
        </xdr:cNvPr>
        <xdr:cNvSpPr txBox="1"/>
      </xdr:nvSpPr>
      <xdr:spPr>
        <a:xfrm>
          <a:off x="10515600" y="18609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89154</xdr:rowOff>
    </xdr:from>
    <xdr:to>
      <xdr:col>55</xdr:col>
      <xdr:colOff>88900</xdr:colOff>
      <xdr:row>108</xdr:row>
      <xdr:rowOff>89154</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0388600" y="186057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93742</xdr:rowOff>
    </xdr:from>
    <xdr:ext cx="469744" cy="259045"/>
    <xdr:sp macro="" textlink="">
      <xdr:nvSpPr>
        <xdr:cNvPr id="365" name="【市民会館】&#10;一人当たり面積最大値テキスト">
          <a:extLst>
            <a:ext uri="{FF2B5EF4-FFF2-40B4-BE49-F238E27FC236}">
              <a16:creationId xmlns:a16="http://schemas.microsoft.com/office/drawing/2014/main" id="{00000000-0008-0000-0200-00006D010000}"/>
            </a:ext>
          </a:extLst>
        </xdr:cNvPr>
        <xdr:cNvSpPr txBox="1"/>
      </xdr:nvSpPr>
      <xdr:spPr>
        <a:xfrm>
          <a:off x="105156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147065</xdr:rowOff>
    </xdr:from>
    <xdr:to>
      <xdr:col>55</xdr:col>
      <xdr:colOff>88900</xdr:colOff>
      <xdr:row>99</xdr:row>
      <xdr:rowOff>147065</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0388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109999</xdr:rowOff>
    </xdr:from>
    <xdr:ext cx="469744" cy="259045"/>
    <xdr:sp macro="" textlink="">
      <xdr:nvSpPr>
        <xdr:cNvPr id="367" name="【市民会館】&#10;一人当たり面積平均値テキスト">
          <a:extLst>
            <a:ext uri="{FF2B5EF4-FFF2-40B4-BE49-F238E27FC236}">
              <a16:creationId xmlns:a16="http://schemas.microsoft.com/office/drawing/2014/main" id="{00000000-0008-0000-0200-00006F010000}"/>
            </a:ext>
          </a:extLst>
        </xdr:cNvPr>
        <xdr:cNvSpPr txBox="1"/>
      </xdr:nvSpPr>
      <xdr:spPr>
        <a:xfrm>
          <a:off x="10515600" y="181122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87122</xdr:rowOff>
    </xdr:from>
    <xdr:to>
      <xdr:col>55</xdr:col>
      <xdr:colOff>50800</xdr:colOff>
      <xdr:row>107</xdr:row>
      <xdr:rowOff>17272</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0426700" y="18260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86361</xdr:rowOff>
    </xdr:from>
    <xdr:to>
      <xdr:col>50</xdr:col>
      <xdr:colOff>165100</xdr:colOff>
      <xdr:row>107</xdr:row>
      <xdr:rowOff>16511</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95885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167132</xdr:rowOff>
    </xdr:from>
    <xdr:to>
      <xdr:col>46</xdr:col>
      <xdr:colOff>38100</xdr:colOff>
      <xdr:row>107</xdr:row>
      <xdr:rowOff>97282</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8699500" y="18340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132842</xdr:rowOff>
    </xdr:from>
    <xdr:to>
      <xdr:col>41</xdr:col>
      <xdr:colOff>101600</xdr:colOff>
      <xdr:row>107</xdr:row>
      <xdr:rowOff>62992</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7810500" y="1830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112268</xdr:rowOff>
    </xdr:from>
    <xdr:to>
      <xdr:col>36</xdr:col>
      <xdr:colOff>165100</xdr:colOff>
      <xdr:row>107</xdr:row>
      <xdr:rowOff>42418</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6921500" y="1828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150368</xdr:rowOff>
    </xdr:from>
    <xdr:to>
      <xdr:col>55</xdr:col>
      <xdr:colOff>50800</xdr:colOff>
      <xdr:row>107</xdr:row>
      <xdr:rowOff>80518</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0426700" y="18324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128795</xdr:rowOff>
    </xdr:from>
    <xdr:ext cx="469744" cy="259045"/>
    <xdr:sp macro="" textlink="">
      <xdr:nvSpPr>
        <xdr:cNvPr id="379" name="【市民会館】&#10;一人当たり面積該当値テキスト">
          <a:extLst>
            <a:ext uri="{FF2B5EF4-FFF2-40B4-BE49-F238E27FC236}">
              <a16:creationId xmlns:a16="http://schemas.microsoft.com/office/drawing/2014/main" id="{00000000-0008-0000-0200-00007B010000}"/>
            </a:ext>
          </a:extLst>
        </xdr:cNvPr>
        <xdr:cNvSpPr txBox="1"/>
      </xdr:nvSpPr>
      <xdr:spPr>
        <a:xfrm>
          <a:off x="10515600" y="1830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157226</xdr:rowOff>
    </xdr:from>
    <xdr:to>
      <xdr:col>50</xdr:col>
      <xdr:colOff>165100</xdr:colOff>
      <xdr:row>107</xdr:row>
      <xdr:rowOff>87376</xdr:rowOff>
    </xdr:to>
    <xdr:sp macro="" textlink="">
      <xdr:nvSpPr>
        <xdr:cNvPr id="380" name="楕円 379">
          <a:extLst>
            <a:ext uri="{FF2B5EF4-FFF2-40B4-BE49-F238E27FC236}">
              <a16:creationId xmlns:a16="http://schemas.microsoft.com/office/drawing/2014/main" id="{00000000-0008-0000-0200-00007C010000}"/>
            </a:ext>
          </a:extLst>
        </xdr:cNvPr>
        <xdr:cNvSpPr/>
      </xdr:nvSpPr>
      <xdr:spPr>
        <a:xfrm>
          <a:off x="9588500" y="1833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29718</xdr:rowOff>
    </xdr:from>
    <xdr:to>
      <xdr:col>55</xdr:col>
      <xdr:colOff>0</xdr:colOff>
      <xdr:row>107</xdr:row>
      <xdr:rowOff>36576</xdr:rowOff>
    </xdr:to>
    <xdr:cxnSp macro="">
      <xdr:nvCxnSpPr>
        <xdr:cNvPr id="381" name="直線コネクタ 380">
          <a:extLst>
            <a:ext uri="{FF2B5EF4-FFF2-40B4-BE49-F238E27FC236}">
              <a16:creationId xmlns:a16="http://schemas.microsoft.com/office/drawing/2014/main" id="{00000000-0008-0000-0200-00007D010000}"/>
            </a:ext>
          </a:extLst>
        </xdr:cNvPr>
        <xdr:cNvCxnSpPr/>
      </xdr:nvCxnSpPr>
      <xdr:spPr>
        <a:xfrm flipV="1">
          <a:off x="9639300" y="18374868"/>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165608</xdr:rowOff>
    </xdr:from>
    <xdr:to>
      <xdr:col>46</xdr:col>
      <xdr:colOff>38100</xdr:colOff>
      <xdr:row>107</xdr:row>
      <xdr:rowOff>95758</xdr:rowOff>
    </xdr:to>
    <xdr:sp macro="" textlink="">
      <xdr:nvSpPr>
        <xdr:cNvPr id="382" name="楕円 381">
          <a:extLst>
            <a:ext uri="{FF2B5EF4-FFF2-40B4-BE49-F238E27FC236}">
              <a16:creationId xmlns:a16="http://schemas.microsoft.com/office/drawing/2014/main" id="{00000000-0008-0000-0200-00007E010000}"/>
            </a:ext>
          </a:extLst>
        </xdr:cNvPr>
        <xdr:cNvSpPr/>
      </xdr:nvSpPr>
      <xdr:spPr>
        <a:xfrm>
          <a:off x="8699500" y="18339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36576</xdr:rowOff>
    </xdr:from>
    <xdr:to>
      <xdr:col>50</xdr:col>
      <xdr:colOff>114300</xdr:colOff>
      <xdr:row>107</xdr:row>
      <xdr:rowOff>44958</xdr:rowOff>
    </xdr:to>
    <xdr:cxnSp macro="">
      <xdr:nvCxnSpPr>
        <xdr:cNvPr id="383" name="直線コネクタ 382">
          <a:extLst>
            <a:ext uri="{FF2B5EF4-FFF2-40B4-BE49-F238E27FC236}">
              <a16:creationId xmlns:a16="http://schemas.microsoft.com/office/drawing/2014/main" id="{00000000-0008-0000-0200-00007F010000}"/>
            </a:ext>
          </a:extLst>
        </xdr:cNvPr>
        <xdr:cNvCxnSpPr/>
      </xdr:nvCxnSpPr>
      <xdr:spPr>
        <a:xfrm flipV="1">
          <a:off x="8750300" y="18381726"/>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21589</xdr:rowOff>
    </xdr:from>
    <xdr:to>
      <xdr:col>41</xdr:col>
      <xdr:colOff>101600</xdr:colOff>
      <xdr:row>107</xdr:row>
      <xdr:rowOff>123189</xdr:rowOff>
    </xdr:to>
    <xdr:sp macro="" textlink="">
      <xdr:nvSpPr>
        <xdr:cNvPr id="384" name="楕円 383">
          <a:extLst>
            <a:ext uri="{FF2B5EF4-FFF2-40B4-BE49-F238E27FC236}">
              <a16:creationId xmlns:a16="http://schemas.microsoft.com/office/drawing/2014/main" id="{00000000-0008-0000-0200-000080010000}"/>
            </a:ext>
          </a:extLst>
        </xdr:cNvPr>
        <xdr:cNvSpPr/>
      </xdr:nvSpPr>
      <xdr:spPr>
        <a:xfrm>
          <a:off x="78105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44958</xdr:rowOff>
    </xdr:from>
    <xdr:to>
      <xdr:col>45</xdr:col>
      <xdr:colOff>177800</xdr:colOff>
      <xdr:row>107</xdr:row>
      <xdr:rowOff>72389</xdr:rowOff>
    </xdr:to>
    <xdr:cxnSp macro="">
      <xdr:nvCxnSpPr>
        <xdr:cNvPr id="385" name="直線コネクタ 384">
          <a:extLst>
            <a:ext uri="{FF2B5EF4-FFF2-40B4-BE49-F238E27FC236}">
              <a16:creationId xmlns:a16="http://schemas.microsoft.com/office/drawing/2014/main" id="{00000000-0008-0000-0200-000081010000}"/>
            </a:ext>
          </a:extLst>
        </xdr:cNvPr>
        <xdr:cNvCxnSpPr/>
      </xdr:nvCxnSpPr>
      <xdr:spPr>
        <a:xfrm flipV="1">
          <a:off x="7861300" y="18390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28448</xdr:rowOff>
    </xdr:from>
    <xdr:to>
      <xdr:col>36</xdr:col>
      <xdr:colOff>165100</xdr:colOff>
      <xdr:row>107</xdr:row>
      <xdr:rowOff>130048</xdr:rowOff>
    </xdr:to>
    <xdr:sp macro="" textlink="">
      <xdr:nvSpPr>
        <xdr:cNvPr id="386" name="楕円 385">
          <a:extLst>
            <a:ext uri="{FF2B5EF4-FFF2-40B4-BE49-F238E27FC236}">
              <a16:creationId xmlns:a16="http://schemas.microsoft.com/office/drawing/2014/main" id="{00000000-0008-0000-0200-000082010000}"/>
            </a:ext>
          </a:extLst>
        </xdr:cNvPr>
        <xdr:cNvSpPr/>
      </xdr:nvSpPr>
      <xdr:spPr>
        <a:xfrm>
          <a:off x="6921500" y="183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72389</xdr:rowOff>
    </xdr:from>
    <xdr:to>
      <xdr:col>41</xdr:col>
      <xdr:colOff>50800</xdr:colOff>
      <xdr:row>107</xdr:row>
      <xdr:rowOff>79248</xdr:rowOff>
    </xdr:to>
    <xdr:cxnSp macro="">
      <xdr:nvCxnSpPr>
        <xdr:cNvPr id="387" name="直線コネクタ 386">
          <a:extLst>
            <a:ext uri="{FF2B5EF4-FFF2-40B4-BE49-F238E27FC236}">
              <a16:creationId xmlns:a16="http://schemas.microsoft.com/office/drawing/2014/main" id="{00000000-0008-0000-0200-000083010000}"/>
            </a:ext>
          </a:extLst>
        </xdr:cNvPr>
        <xdr:cNvCxnSpPr/>
      </xdr:nvCxnSpPr>
      <xdr:spPr>
        <a:xfrm flipV="1">
          <a:off x="6972300" y="18417539"/>
          <a:ext cx="8890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33038</xdr:rowOff>
    </xdr:from>
    <xdr:ext cx="469744" cy="259045"/>
    <xdr:sp macro="" textlink="">
      <xdr:nvSpPr>
        <xdr:cNvPr id="388" name="n_1aveValue【市民会館】&#10;一人当たり面積">
          <a:extLst>
            <a:ext uri="{FF2B5EF4-FFF2-40B4-BE49-F238E27FC236}">
              <a16:creationId xmlns:a16="http://schemas.microsoft.com/office/drawing/2014/main" id="{00000000-0008-0000-0200-000084010000}"/>
            </a:ext>
          </a:extLst>
        </xdr:cNvPr>
        <xdr:cNvSpPr txBox="1"/>
      </xdr:nvSpPr>
      <xdr:spPr>
        <a:xfrm>
          <a:off x="9391727" y="1803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88409</xdr:rowOff>
    </xdr:from>
    <xdr:ext cx="469744" cy="259045"/>
    <xdr:sp macro="" textlink="">
      <xdr:nvSpPr>
        <xdr:cNvPr id="389" name="n_2aveValue【市民会館】&#10;一人当たり面積">
          <a:extLst>
            <a:ext uri="{FF2B5EF4-FFF2-40B4-BE49-F238E27FC236}">
              <a16:creationId xmlns:a16="http://schemas.microsoft.com/office/drawing/2014/main" id="{00000000-0008-0000-0200-000085010000}"/>
            </a:ext>
          </a:extLst>
        </xdr:cNvPr>
        <xdr:cNvSpPr txBox="1"/>
      </xdr:nvSpPr>
      <xdr:spPr>
        <a:xfrm>
          <a:off x="8515427" y="1843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79519</xdr:rowOff>
    </xdr:from>
    <xdr:ext cx="469744" cy="259045"/>
    <xdr:sp macro="" textlink="">
      <xdr:nvSpPr>
        <xdr:cNvPr id="390" name="n_3aveValue【市民会館】&#10;一人当たり面積">
          <a:extLst>
            <a:ext uri="{FF2B5EF4-FFF2-40B4-BE49-F238E27FC236}">
              <a16:creationId xmlns:a16="http://schemas.microsoft.com/office/drawing/2014/main" id="{00000000-0008-0000-0200-000086010000}"/>
            </a:ext>
          </a:extLst>
        </xdr:cNvPr>
        <xdr:cNvSpPr txBox="1"/>
      </xdr:nvSpPr>
      <xdr:spPr>
        <a:xfrm>
          <a:off x="7626427" y="1808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58945</xdr:rowOff>
    </xdr:from>
    <xdr:ext cx="469744" cy="259045"/>
    <xdr:sp macro="" textlink="">
      <xdr:nvSpPr>
        <xdr:cNvPr id="391" name="n_4aveValue【市民会館】&#10;一人当たり面積">
          <a:extLst>
            <a:ext uri="{FF2B5EF4-FFF2-40B4-BE49-F238E27FC236}">
              <a16:creationId xmlns:a16="http://schemas.microsoft.com/office/drawing/2014/main" id="{00000000-0008-0000-0200-000087010000}"/>
            </a:ext>
          </a:extLst>
        </xdr:cNvPr>
        <xdr:cNvSpPr txBox="1"/>
      </xdr:nvSpPr>
      <xdr:spPr>
        <a:xfrm>
          <a:off x="6737427" y="1806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78503</xdr:rowOff>
    </xdr:from>
    <xdr:ext cx="469744" cy="259045"/>
    <xdr:sp macro="" textlink="">
      <xdr:nvSpPr>
        <xdr:cNvPr id="392" name="n_1mainValue【市民会館】&#10;一人当たり面積">
          <a:extLst>
            <a:ext uri="{FF2B5EF4-FFF2-40B4-BE49-F238E27FC236}">
              <a16:creationId xmlns:a16="http://schemas.microsoft.com/office/drawing/2014/main" id="{00000000-0008-0000-0200-000088010000}"/>
            </a:ext>
          </a:extLst>
        </xdr:cNvPr>
        <xdr:cNvSpPr txBox="1"/>
      </xdr:nvSpPr>
      <xdr:spPr>
        <a:xfrm>
          <a:off x="9391727" y="1842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112285</xdr:rowOff>
    </xdr:from>
    <xdr:ext cx="469744" cy="259045"/>
    <xdr:sp macro="" textlink="">
      <xdr:nvSpPr>
        <xdr:cNvPr id="393" name="n_2mainValue【市民会館】&#10;一人当たり面積">
          <a:extLst>
            <a:ext uri="{FF2B5EF4-FFF2-40B4-BE49-F238E27FC236}">
              <a16:creationId xmlns:a16="http://schemas.microsoft.com/office/drawing/2014/main" id="{00000000-0008-0000-0200-000089010000}"/>
            </a:ext>
          </a:extLst>
        </xdr:cNvPr>
        <xdr:cNvSpPr txBox="1"/>
      </xdr:nvSpPr>
      <xdr:spPr>
        <a:xfrm>
          <a:off x="8515427" y="18114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114316</xdr:rowOff>
    </xdr:from>
    <xdr:ext cx="469744" cy="259045"/>
    <xdr:sp macro="" textlink="">
      <xdr:nvSpPr>
        <xdr:cNvPr id="394" name="n_3mainValue【市民会館】&#10;一人当たり面積">
          <a:extLst>
            <a:ext uri="{FF2B5EF4-FFF2-40B4-BE49-F238E27FC236}">
              <a16:creationId xmlns:a16="http://schemas.microsoft.com/office/drawing/2014/main" id="{00000000-0008-0000-0200-00008A010000}"/>
            </a:ext>
          </a:extLst>
        </xdr:cNvPr>
        <xdr:cNvSpPr txBox="1"/>
      </xdr:nvSpPr>
      <xdr:spPr>
        <a:xfrm>
          <a:off x="7626427" y="1845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121175</xdr:rowOff>
    </xdr:from>
    <xdr:ext cx="469744" cy="259045"/>
    <xdr:sp macro="" textlink="">
      <xdr:nvSpPr>
        <xdr:cNvPr id="395" name="n_4mainValue【市民会館】&#10;一人当たり面積">
          <a:extLst>
            <a:ext uri="{FF2B5EF4-FFF2-40B4-BE49-F238E27FC236}">
              <a16:creationId xmlns:a16="http://schemas.microsoft.com/office/drawing/2014/main" id="{00000000-0008-0000-0200-00008B010000}"/>
            </a:ext>
          </a:extLst>
        </xdr:cNvPr>
        <xdr:cNvSpPr txBox="1"/>
      </xdr:nvSpPr>
      <xdr:spPr>
        <a:xfrm>
          <a:off x="6737427" y="18466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6" name="正方形/長方形 395">
          <a:extLst>
            <a:ext uri="{FF2B5EF4-FFF2-40B4-BE49-F238E27FC236}">
              <a16:creationId xmlns:a16="http://schemas.microsoft.com/office/drawing/2014/main" id="{00000000-0008-0000-0200-00008C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7" name="正方形/長方形 396">
          <a:extLst>
            <a:ext uri="{FF2B5EF4-FFF2-40B4-BE49-F238E27FC236}">
              <a16:creationId xmlns:a16="http://schemas.microsoft.com/office/drawing/2014/main" id="{00000000-0008-0000-0200-00008D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8" name="正方形/長方形 397">
          <a:extLst>
            <a:ext uri="{FF2B5EF4-FFF2-40B4-BE49-F238E27FC236}">
              <a16:creationId xmlns:a16="http://schemas.microsoft.com/office/drawing/2014/main" id="{00000000-0008-0000-0200-00008E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9" name="正方形/長方形 398">
          <a:extLst>
            <a:ext uri="{FF2B5EF4-FFF2-40B4-BE49-F238E27FC236}">
              <a16:creationId xmlns:a16="http://schemas.microsoft.com/office/drawing/2014/main" id="{00000000-0008-0000-0200-00008F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0" name="正方形/長方形 399">
          <a:extLst>
            <a:ext uri="{FF2B5EF4-FFF2-40B4-BE49-F238E27FC236}">
              <a16:creationId xmlns:a16="http://schemas.microsoft.com/office/drawing/2014/main" id="{00000000-0008-0000-0200-000090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1" name="正方形/長方形 400">
          <a:extLst>
            <a:ext uri="{FF2B5EF4-FFF2-40B4-BE49-F238E27FC236}">
              <a16:creationId xmlns:a16="http://schemas.microsoft.com/office/drawing/2014/main" id="{00000000-0008-0000-0200-000091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2" name="正方形/長方形 401">
          <a:extLst>
            <a:ext uri="{FF2B5EF4-FFF2-40B4-BE49-F238E27FC236}">
              <a16:creationId xmlns:a16="http://schemas.microsoft.com/office/drawing/2014/main" id="{00000000-0008-0000-0200-000092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正方形/長方形 402">
          <a:extLst>
            <a:ext uri="{FF2B5EF4-FFF2-40B4-BE49-F238E27FC236}">
              <a16:creationId xmlns:a16="http://schemas.microsoft.com/office/drawing/2014/main" id="{00000000-0008-0000-0200-000093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7" name="直線コネクタ 406">
          <a:extLst>
            <a:ext uri="{FF2B5EF4-FFF2-40B4-BE49-F238E27FC236}">
              <a16:creationId xmlns:a16="http://schemas.microsoft.com/office/drawing/2014/main" id="{00000000-0008-0000-0200-000097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8" name="テキスト ボックス 407">
          <a:extLst>
            <a:ext uri="{FF2B5EF4-FFF2-40B4-BE49-F238E27FC236}">
              <a16:creationId xmlns:a16="http://schemas.microsoft.com/office/drawing/2014/main" id="{00000000-0008-0000-0200-000098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9" name="直線コネクタ 408">
          <a:extLst>
            <a:ext uri="{FF2B5EF4-FFF2-40B4-BE49-F238E27FC236}">
              <a16:creationId xmlns:a16="http://schemas.microsoft.com/office/drawing/2014/main" id="{00000000-0008-0000-0200-000099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0" name="テキスト ボックス 409">
          <a:extLst>
            <a:ext uri="{FF2B5EF4-FFF2-40B4-BE49-F238E27FC236}">
              <a16:creationId xmlns:a16="http://schemas.microsoft.com/office/drawing/2014/main" id="{00000000-0008-0000-0200-00009A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1" name="直線コネクタ 410">
          <a:extLst>
            <a:ext uri="{FF2B5EF4-FFF2-40B4-BE49-F238E27FC236}">
              <a16:creationId xmlns:a16="http://schemas.microsoft.com/office/drawing/2014/main" id="{00000000-0008-0000-0200-00009B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2" name="テキスト ボックス 411">
          <a:extLst>
            <a:ext uri="{FF2B5EF4-FFF2-40B4-BE49-F238E27FC236}">
              <a16:creationId xmlns:a16="http://schemas.microsoft.com/office/drawing/2014/main" id="{00000000-0008-0000-0200-00009C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3" name="直線コネクタ 412">
          <a:extLst>
            <a:ext uri="{FF2B5EF4-FFF2-40B4-BE49-F238E27FC236}">
              <a16:creationId xmlns:a16="http://schemas.microsoft.com/office/drawing/2014/main" id="{00000000-0008-0000-0200-00009D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4" name="テキスト ボックス 413">
          <a:extLst>
            <a:ext uri="{FF2B5EF4-FFF2-40B4-BE49-F238E27FC236}">
              <a16:creationId xmlns:a16="http://schemas.microsoft.com/office/drawing/2014/main" id="{00000000-0008-0000-0200-00009E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5" name="直線コネクタ 414">
          <a:extLst>
            <a:ext uri="{FF2B5EF4-FFF2-40B4-BE49-F238E27FC236}">
              <a16:creationId xmlns:a16="http://schemas.microsoft.com/office/drawing/2014/main" id="{00000000-0008-0000-0200-00009F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6" name="テキスト ボックス 415">
          <a:extLst>
            <a:ext uri="{FF2B5EF4-FFF2-40B4-BE49-F238E27FC236}">
              <a16:creationId xmlns:a16="http://schemas.microsoft.com/office/drawing/2014/main" id="{00000000-0008-0000-0200-0000A0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7" name="直線コネクタ 416">
          <a:extLst>
            <a:ext uri="{FF2B5EF4-FFF2-40B4-BE49-F238E27FC236}">
              <a16:creationId xmlns:a16="http://schemas.microsoft.com/office/drawing/2014/main" id="{00000000-0008-0000-0200-0000A1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8" name="テキスト ボックス 417">
          <a:extLst>
            <a:ext uri="{FF2B5EF4-FFF2-40B4-BE49-F238E27FC236}">
              <a16:creationId xmlns:a16="http://schemas.microsoft.com/office/drawing/2014/main" id="{00000000-0008-0000-0200-0000A2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9" name="直線コネクタ 418">
          <a:extLst>
            <a:ext uri="{FF2B5EF4-FFF2-40B4-BE49-F238E27FC236}">
              <a16:creationId xmlns:a16="http://schemas.microsoft.com/office/drawing/2014/main" id="{00000000-0008-0000-0200-0000A3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0" name="【一般廃棄物処理施設】&#10;有形固定資産減価償却率グラフ枠">
          <a:extLst>
            <a:ext uri="{FF2B5EF4-FFF2-40B4-BE49-F238E27FC236}">
              <a16:creationId xmlns:a16="http://schemas.microsoft.com/office/drawing/2014/main" id="{00000000-0008-0000-0200-0000A4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421" name="直線コネクタ 420">
          <a:extLst>
            <a:ext uri="{FF2B5EF4-FFF2-40B4-BE49-F238E27FC236}">
              <a16:creationId xmlns:a16="http://schemas.microsoft.com/office/drawing/2014/main" id="{00000000-0008-0000-0200-0000A5010000}"/>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422" name="【一般廃棄物処理施設】&#10;有形固定資産減価償却率最小値テキスト">
          <a:extLst>
            <a:ext uri="{FF2B5EF4-FFF2-40B4-BE49-F238E27FC236}">
              <a16:creationId xmlns:a16="http://schemas.microsoft.com/office/drawing/2014/main" id="{00000000-0008-0000-0200-0000A6010000}"/>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423" name="直線コネクタ 422">
          <a:extLst>
            <a:ext uri="{FF2B5EF4-FFF2-40B4-BE49-F238E27FC236}">
              <a16:creationId xmlns:a16="http://schemas.microsoft.com/office/drawing/2014/main" id="{00000000-0008-0000-0200-0000A7010000}"/>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424" name="【一般廃棄物処理施設】&#10;有形固定資産減価償却率最大値テキスト">
          <a:extLst>
            <a:ext uri="{FF2B5EF4-FFF2-40B4-BE49-F238E27FC236}">
              <a16:creationId xmlns:a16="http://schemas.microsoft.com/office/drawing/2014/main" id="{00000000-0008-0000-0200-0000A8010000}"/>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425" name="直線コネクタ 424">
          <a:extLst>
            <a:ext uri="{FF2B5EF4-FFF2-40B4-BE49-F238E27FC236}">
              <a16:creationId xmlns:a16="http://schemas.microsoft.com/office/drawing/2014/main" id="{00000000-0008-0000-0200-0000A9010000}"/>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426" name="【一般廃棄物処理施設】&#10;有形固定資産減価償却率平均値テキスト">
          <a:extLst>
            <a:ext uri="{FF2B5EF4-FFF2-40B4-BE49-F238E27FC236}">
              <a16:creationId xmlns:a16="http://schemas.microsoft.com/office/drawing/2014/main" id="{00000000-0008-0000-0200-0000AA010000}"/>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427" name="フローチャート: 判断 426">
          <a:extLst>
            <a:ext uri="{FF2B5EF4-FFF2-40B4-BE49-F238E27FC236}">
              <a16:creationId xmlns:a16="http://schemas.microsoft.com/office/drawing/2014/main" id="{00000000-0008-0000-0200-0000AB010000}"/>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428" name="フローチャート: 判断 427">
          <a:extLst>
            <a:ext uri="{FF2B5EF4-FFF2-40B4-BE49-F238E27FC236}">
              <a16:creationId xmlns:a16="http://schemas.microsoft.com/office/drawing/2014/main" id="{00000000-0008-0000-0200-0000AC010000}"/>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429" name="フローチャート: 判断 428">
          <a:extLst>
            <a:ext uri="{FF2B5EF4-FFF2-40B4-BE49-F238E27FC236}">
              <a16:creationId xmlns:a16="http://schemas.microsoft.com/office/drawing/2014/main" id="{00000000-0008-0000-0200-0000AD010000}"/>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430" name="フローチャート: 判断 429">
          <a:extLst>
            <a:ext uri="{FF2B5EF4-FFF2-40B4-BE49-F238E27FC236}">
              <a16:creationId xmlns:a16="http://schemas.microsoft.com/office/drawing/2014/main" id="{00000000-0008-0000-0200-0000AE010000}"/>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431" name="フローチャート: 判断 430">
          <a:extLst>
            <a:ext uri="{FF2B5EF4-FFF2-40B4-BE49-F238E27FC236}">
              <a16:creationId xmlns:a16="http://schemas.microsoft.com/office/drawing/2014/main" id="{00000000-0008-0000-0200-0000AF010000}"/>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00000000-0008-0000-0200-0000B0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0000000-0008-0000-0200-0000B1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00000000-0008-0000-0200-0000B2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00000000-0008-0000-0200-0000B3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200-0000B4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167458</xdr:rowOff>
    </xdr:from>
    <xdr:to>
      <xdr:col>85</xdr:col>
      <xdr:colOff>177800</xdr:colOff>
      <xdr:row>37</xdr:row>
      <xdr:rowOff>97608</xdr:rowOff>
    </xdr:to>
    <xdr:sp macro="" textlink="">
      <xdr:nvSpPr>
        <xdr:cNvPr id="437" name="楕円 436">
          <a:extLst>
            <a:ext uri="{FF2B5EF4-FFF2-40B4-BE49-F238E27FC236}">
              <a16:creationId xmlns:a16="http://schemas.microsoft.com/office/drawing/2014/main" id="{00000000-0008-0000-0200-0000B5010000}"/>
            </a:ext>
          </a:extLst>
        </xdr:cNvPr>
        <xdr:cNvSpPr/>
      </xdr:nvSpPr>
      <xdr:spPr>
        <a:xfrm>
          <a:off x="16268700" y="6339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18885</xdr:rowOff>
    </xdr:from>
    <xdr:ext cx="405111" cy="259045"/>
    <xdr:sp macro="" textlink="">
      <xdr:nvSpPr>
        <xdr:cNvPr id="438" name="【一般廃棄物処理施設】&#10;有形固定資産減価償却率該当値テキスト">
          <a:extLst>
            <a:ext uri="{FF2B5EF4-FFF2-40B4-BE49-F238E27FC236}">
              <a16:creationId xmlns:a16="http://schemas.microsoft.com/office/drawing/2014/main" id="{00000000-0008-0000-0200-0000B6010000}"/>
            </a:ext>
          </a:extLst>
        </xdr:cNvPr>
        <xdr:cNvSpPr txBox="1"/>
      </xdr:nvSpPr>
      <xdr:spPr>
        <a:xfrm>
          <a:off x="16357600" y="6191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39" name="楕円 438">
          <a:extLst>
            <a:ext uri="{FF2B5EF4-FFF2-40B4-BE49-F238E27FC236}">
              <a16:creationId xmlns:a16="http://schemas.microsoft.com/office/drawing/2014/main" id="{00000000-0008-0000-0200-0000B7010000}"/>
            </a:ext>
          </a:extLst>
        </xdr:cNvPr>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46808</xdr:rowOff>
    </xdr:to>
    <xdr:cxnSp macro="">
      <xdr:nvCxnSpPr>
        <xdr:cNvPr id="440" name="直線コネクタ 439">
          <a:extLst>
            <a:ext uri="{FF2B5EF4-FFF2-40B4-BE49-F238E27FC236}">
              <a16:creationId xmlns:a16="http://schemas.microsoft.com/office/drawing/2014/main" id="{00000000-0008-0000-0200-0000B8010000}"/>
            </a:ext>
          </a:extLst>
        </xdr:cNvPr>
        <xdr:cNvCxnSpPr/>
      </xdr:nvCxnSpPr>
      <xdr:spPr>
        <a:xfrm>
          <a:off x="15481300" y="6367599"/>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98878</xdr:rowOff>
    </xdr:from>
    <xdr:to>
      <xdr:col>76</xdr:col>
      <xdr:colOff>165100</xdr:colOff>
      <xdr:row>37</xdr:row>
      <xdr:rowOff>29028</xdr:rowOff>
    </xdr:to>
    <xdr:sp macro="" textlink="">
      <xdr:nvSpPr>
        <xdr:cNvPr id="441" name="楕円 440">
          <a:extLst>
            <a:ext uri="{FF2B5EF4-FFF2-40B4-BE49-F238E27FC236}">
              <a16:creationId xmlns:a16="http://schemas.microsoft.com/office/drawing/2014/main" id="{00000000-0008-0000-0200-0000B9010000}"/>
            </a:ext>
          </a:extLst>
        </xdr:cNvPr>
        <xdr:cNvSpPr/>
      </xdr:nvSpPr>
      <xdr:spPr>
        <a:xfrm>
          <a:off x="14541500" y="627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149678</xdr:rowOff>
    </xdr:from>
    <xdr:to>
      <xdr:col>81</xdr:col>
      <xdr:colOff>50800</xdr:colOff>
      <xdr:row>37</xdr:row>
      <xdr:rowOff>23949</xdr:rowOff>
    </xdr:to>
    <xdr:cxnSp macro="">
      <xdr:nvCxnSpPr>
        <xdr:cNvPr id="442" name="直線コネクタ 441">
          <a:extLst>
            <a:ext uri="{FF2B5EF4-FFF2-40B4-BE49-F238E27FC236}">
              <a16:creationId xmlns:a16="http://schemas.microsoft.com/office/drawing/2014/main" id="{00000000-0008-0000-0200-0000BA010000}"/>
            </a:ext>
          </a:extLst>
        </xdr:cNvPr>
        <xdr:cNvCxnSpPr/>
      </xdr:nvCxnSpPr>
      <xdr:spPr>
        <a:xfrm>
          <a:off x="14592300" y="6321878"/>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54792</xdr:rowOff>
    </xdr:from>
    <xdr:to>
      <xdr:col>72</xdr:col>
      <xdr:colOff>38100</xdr:colOff>
      <xdr:row>36</xdr:row>
      <xdr:rowOff>156392</xdr:rowOff>
    </xdr:to>
    <xdr:sp macro="" textlink="">
      <xdr:nvSpPr>
        <xdr:cNvPr id="443" name="楕円 442">
          <a:extLst>
            <a:ext uri="{FF2B5EF4-FFF2-40B4-BE49-F238E27FC236}">
              <a16:creationId xmlns:a16="http://schemas.microsoft.com/office/drawing/2014/main" id="{00000000-0008-0000-0200-0000BB010000}"/>
            </a:ext>
          </a:extLst>
        </xdr:cNvPr>
        <xdr:cNvSpPr/>
      </xdr:nvSpPr>
      <xdr:spPr>
        <a:xfrm>
          <a:off x="13652500" y="6226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105592</xdr:rowOff>
    </xdr:from>
    <xdr:to>
      <xdr:col>76</xdr:col>
      <xdr:colOff>114300</xdr:colOff>
      <xdr:row>36</xdr:row>
      <xdr:rowOff>149678</xdr:rowOff>
    </xdr:to>
    <xdr:cxnSp macro="">
      <xdr:nvCxnSpPr>
        <xdr:cNvPr id="444" name="直線コネクタ 443">
          <a:extLst>
            <a:ext uri="{FF2B5EF4-FFF2-40B4-BE49-F238E27FC236}">
              <a16:creationId xmlns:a16="http://schemas.microsoft.com/office/drawing/2014/main" id="{00000000-0008-0000-0200-0000BC010000}"/>
            </a:ext>
          </a:extLst>
        </xdr:cNvPr>
        <xdr:cNvCxnSpPr/>
      </xdr:nvCxnSpPr>
      <xdr:spPr>
        <a:xfrm>
          <a:off x="13703300" y="6277792"/>
          <a:ext cx="8890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46627</xdr:rowOff>
    </xdr:from>
    <xdr:to>
      <xdr:col>67</xdr:col>
      <xdr:colOff>101600</xdr:colOff>
      <xdr:row>36</xdr:row>
      <xdr:rowOff>148227</xdr:rowOff>
    </xdr:to>
    <xdr:sp macro="" textlink="">
      <xdr:nvSpPr>
        <xdr:cNvPr id="445" name="楕円 444">
          <a:extLst>
            <a:ext uri="{FF2B5EF4-FFF2-40B4-BE49-F238E27FC236}">
              <a16:creationId xmlns:a16="http://schemas.microsoft.com/office/drawing/2014/main" id="{00000000-0008-0000-0200-0000BD010000}"/>
            </a:ext>
          </a:extLst>
        </xdr:cNvPr>
        <xdr:cNvSpPr/>
      </xdr:nvSpPr>
      <xdr:spPr>
        <a:xfrm>
          <a:off x="12763500" y="6218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97427</xdr:rowOff>
    </xdr:from>
    <xdr:to>
      <xdr:col>71</xdr:col>
      <xdr:colOff>177800</xdr:colOff>
      <xdr:row>36</xdr:row>
      <xdr:rowOff>105592</xdr:rowOff>
    </xdr:to>
    <xdr:cxnSp macro="">
      <xdr:nvCxnSpPr>
        <xdr:cNvPr id="446" name="直線コネクタ 445">
          <a:extLst>
            <a:ext uri="{FF2B5EF4-FFF2-40B4-BE49-F238E27FC236}">
              <a16:creationId xmlns:a16="http://schemas.microsoft.com/office/drawing/2014/main" id="{00000000-0008-0000-0200-0000BE010000}"/>
            </a:ext>
          </a:extLst>
        </xdr:cNvPr>
        <xdr:cNvCxnSpPr/>
      </xdr:nvCxnSpPr>
      <xdr:spPr>
        <a:xfrm>
          <a:off x="12814300" y="6269627"/>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447" name="n_1aveValue【一般廃棄物処理施設】&#10;有形固定資産減価償却率">
          <a:extLst>
            <a:ext uri="{FF2B5EF4-FFF2-40B4-BE49-F238E27FC236}">
              <a16:creationId xmlns:a16="http://schemas.microsoft.com/office/drawing/2014/main" id="{00000000-0008-0000-0200-0000BF010000}"/>
            </a:ext>
          </a:extLst>
        </xdr:cNvPr>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448" name="n_2aveValue【一般廃棄物処理施設】&#10;有形固定資産減価償却率">
          <a:extLst>
            <a:ext uri="{FF2B5EF4-FFF2-40B4-BE49-F238E27FC236}">
              <a16:creationId xmlns:a16="http://schemas.microsoft.com/office/drawing/2014/main" id="{00000000-0008-0000-0200-0000C0010000}"/>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449" name="n_3aveValue【一般廃棄物処理施設】&#10;有形固定資産減価償却率">
          <a:extLst>
            <a:ext uri="{FF2B5EF4-FFF2-40B4-BE49-F238E27FC236}">
              <a16:creationId xmlns:a16="http://schemas.microsoft.com/office/drawing/2014/main" id="{00000000-0008-0000-0200-0000C1010000}"/>
            </a:ext>
          </a:extLst>
        </xdr:cNvPr>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450" name="n_4aveValue【一般廃棄物処理施設】&#10;有形固定資産減価償却率">
          <a:extLst>
            <a:ext uri="{FF2B5EF4-FFF2-40B4-BE49-F238E27FC236}">
              <a16:creationId xmlns:a16="http://schemas.microsoft.com/office/drawing/2014/main" id="{00000000-0008-0000-0200-0000C2010000}"/>
            </a:ext>
          </a:extLst>
        </xdr:cNvPr>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451" name="n_1mainValue【一般廃棄物処理施設】&#10;有形固定資産減価償却率">
          <a:extLst>
            <a:ext uri="{FF2B5EF4-FFF2-40B4-BE49-F238E27FC236}">
              <a16:creationId xmlns:a16="http://schemas.microsoft.com/office/drawing/2014/main" id="{00000000-0008-0000-0200-0000C3010000}"/>
            </a:ext>
          </a:extLst>
        </xdr:cNvPr>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45555</xdr:rowOff>
    </xdr:from>
    <xdr:ext cx="405111" cy="259045"/>
    <xdr:sp macro="" textlink="">
      <xdr:nvSpPr>
        <xdr:cNvPr id="452" name="n_2mainValue【一般廃棄物処理施設】&#10;有形固定資産減価償却率">
          <a:extLst>
            <a:ext uri="{FF2B5EF4-FFF2-40B4-BE49-F238E27FC236}">
              <a16:creationId xmlns:a16="http://schemas.microsoft.com/office/drawing/2014/main" id="{00000000-0008-0000-0200-0000C4010000}"/>
            </a:ext>
          </a:extLst>
        </xdr:cNvPr>
        <xdr:cNvSpPr txBox="1"/>
      </xdr:nvSpPr>
      <xdr:spPr>
        <a:xfrm>
          <a:off x="14389744" y="604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1469</xdr:rowOff>
    </xdr:from>
    <xdr:ext cx="405111" cy="259045"/>
    <xdr:sp macro="" textlink="">
      <xdr:nvSpPr>
        <xdr:cNvPr id="453" name="n_3mainValue【一般廃棄物処理施設】&#10;有形固定資産減価償却率">
          <a:extLst>
            <a:ext uri="{FF2B5EF4-FFF2-40B4-BE49-F238E27FC236}">
              <a16:creationId xmlns:a16="http://schemas.microsoft.com/office/drawing/2014/main" id="{00000000-0008-0000-0200-0000C5010000}"/>
            </a:ext>
          </a:extLst>
        </xdr:cNvPr>
        <xdr:cNvSpPr txBox="1"/>
      </xdr:nvSpPr>
      <xdr:spPr>
        <a:xfrm>
          <a:off x="13500744" y="6002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164754</xdr:rowOff>
    </xdr:from>
    <xdr:ext cx="405111" cy="259045"/>
    <xdr:sp macro="" textlink="">
      <xdr:nvSpPr>
        <xdr:cNvPr id="454" name="n_4mainValue【一般廃棄物処理施設】&#10;有形固定資産減価償却率">
          <a:extLst>
            <a:ext uri="{FF2B5EF4-FFF2-40B4-BE49-F238E27FC236}">
              <a16:creationId xmlns:a16="http://schemas.microsoft.com/office/drawing/2014/main" id="{00000000-0008-0000-0200-0000C6010000}"/>
            </a:ext>
          </a:extLst>
        </xdr:cNvPr>
        <xdr:cNvSpPr txBox="1"/>
      </xdr:nvSpPr>
      <xdr:spPr>
        <a:xfrm>
          <a:off x="12611744" y="599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7" name="正方形/長方形 456">
          <a:extLst>
            <a:ext uri="{FF2B5EF4-FFF2-40B4-BE49-F238E27FC236}">
              <a16:creationId xmlns:a16="http://schemas.microsoft.com/office/drawing/2014/main" id="{00000000-0008-0000-0200-0000C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8" name="正方形/長方形 457">
          <a:extLst>
            <a:ext uri="{FF2B5EF4-FFF2-40B4-BE49-F238E27FC236}">
              <a16:creationId xmlns:a16="http://schemas.microsoft.com/office/drawing/2014/main" id="{00000000-0008-0000-0200-0000C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9" name="正方形/長方形 458">
          <a:extLst>
            <a:ext uri="{FF2B5EF4-FFF2-40B4-BE49-F238E27FC236}">
              <a16:creationId xmlns:a16="http://schemas.microsoft.com/office/drawing/2014/main" id="{00000000-0008-0000-0200-0000C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0" name="正方形/長方形 459">
          <a:extLst>
            <a:ext uri="{FF2B5EF4-FFF2-40B4-BE49-F238E27FC236}">
              <a16:creationId xmlns:a16="http://schemas.microsoft.com/office/drawing/2014/main" id="{00000000-0008-0000-0200-0000C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1" name="正方形/長方形 460">
          <a:extLst>
            <a:ext uri="{FF2B5EF4-FFF2-40B4-BE49-F238E27FC236}">
              <a16:creationId xmlns:a16="http://schemas.microsoft.com/office/drawing/2014/main" id="{00000000-0008-0000-0200-0000C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2" name="正方形/長方形 461">
          <a:extLst>
            <a:ext uri="{FF2B5EF4-FFF2-40B4-BE49-F238E27FC236}">
              <a16:creationId xmlns:a16="http://schemas.microsoft.com/office/drawing/2014/main" id="{00000000-0008-0000-0200-0000C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5" name="直線コネクタ 464">
          <a:extLst>
            <a:ext uri="{FF2B5EF4-FFF2-40B4-BE49-F238E27FC236}">
              <a16:creationId xmlns:a16="http://schemas.microsoft.com/office/drawing/2014/main" id="{00000000-0008-0000-0200-0000D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6" name="テキスト ボックス 465">
          <a:extLst>
            <a:ext uri="{FF2B5EF4-FFF2-40B4-BE49-F238E27FC236}">
              <a16:creationId xmlns:a16="http://schemas.microsoft.com/office/drawing/2014/main" id="{00000000-0008-0000-0200-0000D2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7" name="直線コネクタ 466">
          <a:extLst>
            <a:ext uri="{FF2B5EF4-FFF2-40B4-BE49-F238E27FC236}">
              <a16:creationId xmlns:a16="http://schemas.microsoft.com/office/drawing/2014/main" id="{00000000-0008-0000-0200-0000D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8" name="テキスト ボックス 467">
          <a:extLst>
            <a:ext uri="{FF2B5EF4-FFF2-40B4-BE49-F238E27FC236}">
              <a16:creationId xmlns:a16="http://schemas.microsoft.com/office/drawing/2014/main" id="{00000000-0008-0000-0200-0000D4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9" name="直線コネクタ 468">
          <a:extLst>
            <a:ext uri="{FF2B5EF4-FFF2-40B4-BE49-F238E27FC236}">
              <a16:creationId xmlns:a16="http://schemas.microsoft.com/office/drawing/2014/main" id="{00000000-0008-0000-0200-0000D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0" name="テキスト ボックス 469">
          <a:extLst>
            <a:ext uri="{FF2B5EF4-FFF2-40B4-BE49-F238E27FC236}">
              <a16:creationId xmlns:a16="http://schemas.microsoft.com/office/drawing/2014/main" id="{00000000-0008-0000-0200-0000D6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1" name="直線コネクタ 470">
          <a:extLst>
            <a:ext uri="{FF2B5EF4-FFF2-40B4-BE49-F238E27FC236}">
              <a16:creationId xmlns:a16="http://schemas.microsoft.com/office/drawing/2014/main" id="{00000000-0008-0000-0200-0000D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2" name="テキスト ボックス 471">
          <a:extLst>
            <a:ext uri="{FF2B5EF4-FFF2-40B4-BE49-F238E27FC236}">
              <a16:creationId xmlns:a16="http://schemas.microsoft.com/office/drawing/2014/main" id="{00000000-0008-0000-0200-0000D8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00000000-0008-0000-0200-0000D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4" name="テキスト ボックス 473">
          <a:extLst>
            <a:ext uri="{FF2B5EF4-FFF2-40B4-BE49-F238E27FC236}">
              <a16:creationId xmlns:a16="http://schemas.microsoft.com/office/drawing/2014/main" id="{00000000-0008-0000-0200-0000DA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一般廃棄物処理施設】&#10;一人当たり有形固定資産（償却資産）額グラフ枠">
          <a:extLst>
            <a:ext uri="{FF2B5EF4-FFF2-40B4-BE49-F238E27FC236}">
              <a16:creationId xmlns:a16="http://schemas.microsoft.com/office/drawing/2014/main" id="{00000000-0008-0000-0200-0000D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477" name="【一般廃棄物処理施設】&#10;一人当たり有形固定資産（償却資産）額最小値テキスト">
          <a:extLst>
            <a:ext uri="{FF2B5EF4-FFF2-40B4-BE49-F238E27FC236}">
              <a16:creationId xmlns:a16="http://schemas.microsoft.com/office/drawing/2014/main" id="{00000000-0008-0000-0200-0000DD010000}"/>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479" name="【一般廃棄物処理施設】&#10;一人当たり有形固定資産（償却資産）額最大値テキスト">
          <a:extLst>
            <a:ext uri="{FF2B5EF4-FFF2-40B4-BE49-F238E27FC236}">
              <a16:creationId xmlns:a16="http://schemas.microsoft.com/office/drawing/2014/main" id="{00000000-0008-0000-0200-0000DF010000}"/>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480" name="直線コネクタ 479">
          <a:extLst>
            <a:ext uri="{FF2B5EF4-FFF2-40B4-BE49-F238E27FC236}">
              <a16:creationId xmlns:a16="http://schemas.microsoft.com/office/drawing/2014/main" id="{00000000-0008-0000-0200-0000E0010000}"/>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481" name="【一般廃棄物処理施設】&#10;一人当たり有形固定資産（償却資産）額平均値テキスト">
          <a:extLst>
            <a:ext uri="{FF2B5EF4-FFF2-40B4-BE49-F238E27FC236}">
              <a16:creationId xmlns:a16="http://schemas.microsoft.com/office/drawing/2014/main" id="{00000000-0008-0000-0200-0000E1010000}"/>
            </a:ext>
          </a:extLst>
        </xdr:cNvPr>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485" name="フローチャート: 判断 484">
          <a:extLst>
            <a:ext uri="{FF2B5EF4-FFF2-40B4-BE49-F238E27FC236}">
              <a16:creationId xmlns:a16="http://schemas.microsoft.com/office/drawing/2014/main" id="{00000000-0008-0000-0200-0000E5010000}"/>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486" name="フローチャート: 判断 485">
          <a:extLst>
            <a:ext uri="{FF2B5EF4-FFF2-40B4-BE49-F238E27FC236}">
              <a16:creationId xmlns:a16="http://schemas.microsoft.com/office/drawing/2014/main" id="{00000000-0008-0000-0200-0000E6010000}"/>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00000000-0008-0000-0200-0000E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00000000-0008-0000-0200-0000E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39534</xdr:rowOff>
    </xdr:from>
    <xdr:to>
      <xdr:col>116</xdr:col>
      <xdr:colOff>114300</xdr:colOff>
      <xdr:row>40</xdr:row>
      <xdr:rowOff>141134</xdr:rowOff>
    </xdr:to>
    <xdr:sp macro="" textlink="">
      <xdr:nvSpPr>
        <xdr:cNvPr id="492" name="楕円 491">
          <a:extLst>
            <a:ext uri="{FF2B5EF4-FFF2-40B4-BE49-F238E27FC236}">
              <a16:creationId xmlns:a16="http://schemas.microsoft.com/office/drawing/2014/main" id="{00000000-0008-0000-0200-0000EC010000}"/>
            </a:ext>
          </a:extLst>
        </xdr:cNvPr>
        <xdr:cNvSpPr/>
      </xdr:nvSpPr>
      <xdr:spPr>
        <a:xfrm>
          <a:off x="22110700" y="6897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17961</xdr:rowOff>
    </xdr:from>
    <xdr:ext cx="534377" cy="259045"/>
    <xdr:sp macro="" textlink="">
      <xdr:nvSpPr>
        <xdr:cNvPr id="493" name="【一般廃棄物処理施設】&#10;一人当たり有形固定資産（償却資産）額該当値テキスト">
          <a:extLst>
            <a:ext uri="{FF2B5EF4-FFF2-40B4-BE49-F238E27FC236}">
              <a16:creationId xmlns:a16="http://schemas.microsoft.com/office/drawing/2014/main" id="{00000000-0008-0000-0200-0000ED010000}"/>
            </a:ext>
          </a:extLst>
        </xdr:cNvPr>
        <xdr:cNvSpPr txBox="1"/>
      </xdr:nvSpPr>
      <xdr:spPr>
        <a:xfrm>
          <a:off x="22199600" y="6875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39653</xdr:rowOff>
    </xdr:from>
    <xdr:to>
      <xdr:col>112</xdr:col>
      <xdr:colOff>38100</xdr:colOff>
      <xdr:row>40</xdr:row>
      <xdr:rowOff>141253</xdr:rowOff>
    </xdr:to>
    <xdr:sp macro="" textlink="">
      <xdr:nvSpPr>
        <xdr:cNvPr id="494" name="楕円 493">
          <a:extLst>
            <a:ext uri="{FF2B5EF4-FFF2-40B4-BE49-F238E27FC236}">
              <a16:creationId xmlns:a16="http://schemas.microsoft.com/office/drawing/2014/main" id="{00000000-0008-0000-0200-0000EE010000}"/>
            </a:ext>
          </a:extLst>
        </xdr:cNvPr>
        <xdr:cNvSpPr/>
      </xdr:nvSpPr>
      <xdr:spPr>
        <a:xfrm>
          <a:off x="21272500" y="689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90334</xdr:rowOff>
    </xdr:from>
    <xdr:to>
      <xdr:col>116</xdr:col>
      <xdr:colOff>63500</xdr:colOff>
      <xdr:row>40</xdr:row>
      <xdr:rowOff>90453</xdr:rowOff>
    </xdr:to>
    <xdr:cxnSp macro="">
      <xdr:nvCxnSpPr>
        <xdr:cNvPr id="495" name="直線コネクタ 494">
          <a:extLst>
            <a:ext uri="{FF2B5EF4-FFF2-40B4-BE49-F238E27FC236}">
              <a16:creationId xmlns:a16="http://schemas.microsoft.com/office/drawing/2014/main" id="{00000000-0008-0000-0200-0000EF010000}"/>
            </a:ext>
          </a:extLst>
        </xdr:cNvPr>
        <xdr:cNvCxnSpPr/>
      </xdr:nvCxnSpPr>
      <xdr:spPr>
        <a:xfrm flipV="1">
          <a:off x="21323300" y="6948334"/>
          <a:ext cx="838200" cy="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46130</xdr:rowOff>
    </xdr:from>
    <xdr:to>
      <xdr:col>107</xdr:col>
      <xdr:colOff>101600</xdr:colOff>
      <xdr:row>40</xdr:row>
      <xdr:rowOff>147730</xdr:rowOff>
    </xdr:to>
    <xdr:sp macro="" textlink="">
      <xdr:nvSpPr>
        <xdr:cNvPr id="496" name="楕円 495">
          <a:extLst>
            <a:ext uri="{FF2B5EF4-FFF2-40B4-BE49-F238E27FC236}">
              <a16:creationId xmlns:a16="http://schemas.microsoft.com/office/drawing/2014/main" id="{00000000-0008-0000-0200-0000F0010000}"/>
            </a:ext>
          </a:extLst>
        </xdr:cNvPr>
        <xdr:cNvSpPr/>
      </xdr:nvSpPr>
      <xdr:spPr>
        <a:xfrm>
          <a:off x="20383500" y="69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90453</xdr:rowOff>
    </xdr:from>
    <xdr:to>
      <xdr:col>111</xdr:col>
      <xdr:colOff>177800</xdr:colOff>
      <xdr:row>40</xdr:row>
      <xdr:rowOff>96930</xdr:rowOff>
    </xdr:to>
    <xdr:cxnSp macro="">
      <xdr:nvCxnSpPr>
        <xdr:cNvPr id="497" name="直線コネクタ 496">
          <a:extLst>
            <a:ext uri="{FF2B5EF4-FFF2-40B4-BE49-F238E27FC236}">
              <a16:creationId xmlns:a16="http://schemas.microsoft.com/office/drawing/2014/main" id="{00000000-0008-0000-0200-0000F1010000}"/>
            </a:ext>
          </a:extLst>
        </xdr:cNvPr>
        <xdr:cNvCxnSpPr/>
      </xdr:nvCxnSpPr>
      <xdr:spPr>
        <a:xfrm flipV="1">
          <a:off x="20434300" y="6948453"/>
          <a:ext cx="8890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51410</xdr:rowOff>
    </xdr:from>
    <xdr:to>
      <xdr:col>102</xdr:col>
      <xdr:colOff>165100</xdr:colOff>
      <xdr:row>40</xdr:row>
      <xdr:rowOff>153010</xdr:rowOff>
    </xdr:to>
    <xdr:sp macro="" textlink="">
      <xdr:nvSpPr>
        <xdr:cNvPr id="498" name="楕円 497">
          <a:extLst>
            <a:ext uri="{FF2B5EF4-FFF2-40B4-BE49-F238E27FC236}">
              <a16:creationId xmlns:a16="http://schemas.microsoft.com/office/drawing/2014/main" id="{00000000-0008-0000-0200-0000F2010000}"/>
            </a:ext>
          </a:extLst>
        </xdr:cNvPr>
        <xdr:cNvSpPr/>
      </xdr:nvSpPr>
      <xdr:spPr>
        <a:xfrm>
          <a:off x="19494500" y="690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96930</xdr:rowOff>
    </xdr:from>
    <xdr:to>
      <xdr:col>107</xdr:col>
      <xdr:colOff>50800</xdr:colOff>
      <xdr:row>40</xdr:row>
      <xdr:rowOff>102210</xdr:rowOff>
    </xdr:to>
    <xdr:cxnSp macro="">
      <xdr:nvCxnSpPr>
        <xdr:cNvPr id="499" name="直線コネクタ 498">
          <a:extLst>
            <a:ext uri="{FF2B5EF4-FFF2-40B4-BE49-F238E27FC236}">
              <a16:creationId xmlns:a16="http://schemas.microsoft.com/office/drawing/2014/main" id="{00000000-0008-0000-0200-0000F3010000}"/>
            </a:ext>
          </a:extLst>
        </xdr:cNvPr>
        <xdr:cNvCxnSpPr/>
      </xdr:nvCxnSpPr>
      <xdr:spPr>
        <a:xfrm flipV="1">
          <a:off x="19545300" y="6954930"/>
          <a:ext cx="889000" cy="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67424</xdr:rowOff>
    </xdr:from>
    <xdr:to>
      <xdr:col>98</xdr:col>
      <xdr:colOff>38100</xdr:colOff>
      <xdr:row>40</xdr:row>
      <xdr:rowOff>169024</xdr:rowOff>
    </xdr:to>
    <xdr:sp macro="" textlink="">
      <xdr:nvSpPr>
        <xdr:cNvPr id="500" name="楕円 499">
          <a:extLst>
            <a:ext uri="{FF2B5EF4-FFF2-40B4-BE49-F238E27FC236}">
              <a16:creationId xmlns:a16="http://schemas.microsoft.com/office/drawing/2014/main" id="{00000000-0008-0000-0200-0000F4010000}"/>
            </a:ext>
          </a:extLst>
        </xdr:cNvPr>
        <xdr:cNvSpPr/>
      </xdr:nvSpPr>
      <xdr:spPr>
        <a:xfrm>
          <a:off x="18605500" y="692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102210</xdr:rowOff>
    </xdr:from>
    <xdr:to>
      <xdr:col>102</xdr:col>
      <xdr:colOff>114300</xdr:colOff>
      <xdr:row>40</xdr:row>
      <xdr:rowOff>118224</xdr:rowOff>
    </xdr:to>
    <xdr:cxnSp macro="">
      <xdr:nvCxnSpPr>
        <xdr:cNvPr id="501" name="直線コネクタ 500">
          <a:extLst>
            <a:ext uri="{FF2B5EF4-FFF2-40B4-BE49-F238E27FC236}">
              <a16:creationId xmlns:a16="http://schemas.microsoft.com/office/drawing/2014/main" id="{00000000-0008-0000-0200-0000F5010000}"/>
            </a:ext>
          </a:extLst>
        </xdr:cNvPr>
        <xdr:cNvCxnSpPr/>
      </xdr:nvCxnSpPr>
      <xdr:spPr>
        <a:xfrm flipV="1">
          <a:off x="18656300" y="6960210"/>
          <a:ext cx="889000" cy="1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502" name="n_1aveValue【一般廃棄物処理施設】&#10;一人当たり有形固定資産（償却資産）額">
          <a:extLst>
            <a:ext uri="{FF2B5EF4-FFF2-40B4-BE49-F238E27FC236}">
              <a16:creationId xmlns:a16="http://schemas.microsoft.com/office/drawing/2014/main" id="{00000000-0008-0000-0200-0000F6010000}"/>
            </a:ext>
          </a:extLst>
        </xdr:cNvPr>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503" name="n_2aveValue【一般廃棄物処理施設】&#10;一人当たり有形固定資産（償却資産）額">
          <a:extLst>
            <a:ext uri="{FF2B5EF4-FFF2-40B4-BE49-F238E27FC236}">
              <a16:creationId xmlns:a16="http://schemas.microsoft.com/office/drawing/2014/main" id="{00000000-0008-0000-0200-0000F7010000}"/>
            </a:ext>
          </a:extLst>
        </xdr:cNvPr>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504" name="n_3aveValue【一般廃棄物処理施設】&#10;一人当たり有形固定資産（償却資産）額">
          <a:extLst>
            <a:ext uri="{FF2B5EF4-FFF2-40B4-BE49-F238E27FC236}">
              <a16:creationId xmlns:a16="http://schemas.microsoft.com/office/drawing/2014/main" id="{00000000-0008-0000-0200-0000F8010000}"/>
            </a:ext>
          </a:extLst>
        </xdr:cNvPr>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505" name="n_4aveValue【一般廃棄物処理施設】&#10;一人当たり有形固定資産（償却資産）額">
          <a:extLst>
            <a:ext uri="{FF2B5EF4-FFF2-40B4-BE49-F238E27FC236}">
              <a16:creationId xmlns:a16="http://schemas.microsoft.com/office/drawing/2014/main" id="{00000000-0008-0000-0200-0000F9010000}"/>
            </a:ext>
          </a:extLst>
        </xdr:cNvPr>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132380</xdr:rowOff>
    </xdr:from>
    <xdr:ext cx="534377" cy="259045"/>
    <xdr:sp macro="" textlink="">
      <xdr:nvSpPr>
        <xdr:cNvPr id="506" name="n_1mainValue【一般廃棄物処理施設】&#10;一人当たり有形固定資産（償却資産）額">
          <a:extLst>
            <a:ext uri="{FF2B5EF4-FFF2-40B4-BE49-F238E27FC236}">
              <a16:creationId xmlns:a16="http://schemas.microsoft.com/office/drawing/2014/main" id="{00000000-0008-0000-0200-0000FA010000}"/>
            </a:ext>
          </a:extLst>
        </xdr:cNvPr>
        <xdr:cNvSpPr txBox="1"/>
      </xdr:nvSpPr>
      <xdr:spPr>
        <a:xfrm>
          <a:off x="21043411" y="6990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138857</xdr:rowOff>
    </xdr:from>
    <xdr:ext cx="534377" cy="259045"/>
    <xdr:sp macro="" textlink="">
      <xdr:nvSpPr>
        <xdr:cNvPr id="507" name="n_2mainValue【一般廃棄物処理施設】&#10;一人当たり有形固定資産（償却資産）額">
          <a:extLst>
            <a:ext uri="{FF2B5EF4-FFF2-40B4-BE49-F238E27FC236}">
              <a16:creationId xmlns:a16="http://schemas.microsoft.com/office/drawing/2014/main" id="{00000000-0008-0000-0200-0000FB010000}"/>
            </a:ext>
          </a:extLst>
        </xdr:cNvPr>
        <xdr:cNvSpPr txBox="1"/>
      </xdr:nvSpPr>
      <xdr:spPr>
        <a:xfrm>
          <a:off x="20167111" y="699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144137</xdr:rowOff>
    </xdr:from>
    <xdr:ext cx="534377" cy="259045"/>
    <xdr:sp macro="" textlink="">
      <xdr:nvSpPr>
        <xdr:cNvPr id="508" name="n_3mainValue【一般廃棄物処理施設】&#10;一人当たり有形固定資産（償却資産）額">
          <a:extLst>
            <a:ext uri="{FF2B5EF4-FFF2-40B4-BE49-F238E27FC236}">
              <a16:creationId xmlns:a16="http://schemas.microsoft.com/office/drawing/2014/main" id="{00000000-0008-0000-0200-0000FC010000}"/>
            </a:ext>
          </a:extLst>
        </xdr:cNvPr>
        <xdr:cNvSpPr txBox="1"/>
      </xdr:nvSpPr>
      <xdr:spPr>
        <a:xfrm>
          <a:off x="19278111" y="7002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160151</xdr:rowOff>
    </xdr:from>
    <xdr:ext cx="534377" cy="259045"/>
    <xdr:sp macro="" textlink="">
      <xdr:nvSpPr>
        <xdr:cNvPr id="509" name="n_4mainValue【一般廃棄物処理施設】&#10;一人当たり有形固定資産（償却資産）額">
          <a:extLst>
            <a:ext uri="{FF2B5EF4-FFF2-40B4-BE49-F238E27FC236}">
              <a16:creationId xmlns:a16="http://schemas.microsoft.com/office/drawing/2014/main" id="{00000000-0008-0000-0200-0000FD010000}"/>
            </a:ext>
          </a:extLst>
        </xdr:cNvPr>
        <xdr:cNvSpPr txBox="1"/>
      </xdr:nvSpPr>
      <xdr:spPr>
        <a:xfrm>
          <a:off x="18389111" y="7018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00000000-0008-0000-0200-0000FE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00000000-0008-0000-0200-0000FF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00000000-0008-0000-0200-00000002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00000000-0008-0000-0200-00000102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00000000-0008-0000-0200-00000202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00000000-0008-0000-0200-00000302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00000000-0008-0000-0200-00000402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0000000-0008-0000-0200-00000502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3" name="直線コネクタ 522">
          <a:extLst>
            <a:ext uri="{FF2B5EF4-FFF2-40B4-BE49-F238E27FC236}">
              <a16:creationId xmlns:a16="http://schemas.microsoft.com/office/drawing/2014/main" id="{00000000-0008-0000-0200-00000B02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4" name="テキスト ボックス 523">
          <a:extLst>
            <a:ext uri="{FF2B5EF4-FFF2-40B4-BE49-F238E27FC236}">
              <a16:creationId xmlns:a16="http://schemas.microsoft.com/office/drawing/2014/main" id="{00000000-0008-0000-0200-00000C02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5" name="直線コネクタ 524">
          <a:extLst>
            <a:ext uri="{FF2B5EF4-FFF2-40B4-BE49-F238E27FC236}">
              <a16:creationId xmlns:a16="http://schemas.microsoft.com/office/drawing/2014/main" id="{00000000-0008-0000-0200-00000D02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6" name="テキスト ボックス 525">
          <a:extLst>
            <a:ext uri="{FF2B5EF4-FFF2-40B4-BE49-F238E27FC236}">
              <a16:creationId xmlns:a16="http://schemas.microsoft.com/office/drawing/2014/main" id="{00000000-0008-0000-0200-00000E02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7" name="直線コネクタ 526">
          <a:extLst>
            <a:ext uri="{FF2B5EF4-FFF2-40B4-BE49-F238E27FC236}">
              <a16:creationId xmlns:a16="http://schemas.microsoft.com/office/drawing/2014/main" id="{00000000-0008-0000-0200-00000F02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8" name="テキスト ボックス 527">
          <a:extLst>
            <a:ext uri="{FF2B5EF4-FFF2-40B4-BE49-F238E27FC236}">
              <a16:creationId xmlns:a16="http://schemas.microsoft.com/office/drawing/2014/main" id="{00000000-0008-0000-0200-00001002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9" name="直線コネクタ 528">
          <a:extLst>
            <a:ext uri="{FF2B5EF4-FFF2-40B4-BE49-F238E27FC236}">
              <a16:creationId xmlns:a16="http://schemas.microsoft.com/office/drawing/2014/main" id="{00000000-0008-0000-0200-00001102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0" name="テキスト ボックス 529">
          <a:extLst>
            <a:ext uri="{FF2B5EF4-FFF2-40B4-BE49-F238E27FC236}">
              <a16:creationId xmlns:a16="http://schemas.microsoft.com/office/drawing/2014/main" id="{00000000-0008-0000-0200-00001202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1" name="直線コネクタ 530">
          <a:extLst>
            <a:ext uri="{FF2B5EF4-FFF2-40B4-BE49-F238E27FC236}">
              <a16:creationId xmlns:a16="http://schemas.microsoft.com/office/drawing/2014/main" id="{00000000-0008-0000-0200-00001302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2" name="テキスト ボックス 531">
          <a:extLst>
            <a:ext uri="{FF2B5EF4-FFF2-40B4-BE49-F238E27FC236}">
              <a16:creationId xmlns:a16="http://schemas.microsoft.com/office/drawing/2014/main" id="{00000000-0008-0000-0200-00001402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00000000-0008-0000-0200-00001502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4" name="【保健センター・保健所】&#10;有形固定資産減価償却率グラフ枠">
          <a:extLst>
            <a:ext uri="{FF2B5EF4-FFF2-40B4-BE49-F238E27FC236}">
              <a16:creationId xmlns:a16="http://schemas.microsoft.com/office/drawing/2014/main" id="{00000000-0008-0000-0200-00001602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535" name="直線コネクタ 534">
          <a:extLst>
            <a:ext uri="{FF2B5EF4-FFF2-40B4-BE49-F238E27FC236}">
              <a16:creationId xmlns:a16="http://schemas.microsoft.com/office/drawing/2014/main" id="{00000000-0008-0000-0200-000017020000}"/>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536" name="【保健センター・保健所】&#10;有形固定資産減価償却率最小値テキスト">
          <a:extLst>
            <a:ext uri="{FF2B5EF4-FFF2-40B4-BE49-F238E27FC236}">
              <a16:creationId xmlns:a16="http://schemas.microsoft.com/office/drawing/2014/main" id="{00000000-0008-0000-0200-000018020000}"/>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537" name="直線コネクタ 536">
          <a:extLst>
            <a:ext uri="{FF2B5EF4-FFF2-40B4-BE49-F238E27FC236}">
              <a16:creationId xmlns:a16="http://schemas.microsoft.com/office/drawing/2014/main" id="{00000000-0008-0000-0200-000019020000}"/>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538" name="【保健センター・保健所】&#10;有形固定資産減価償却率最大値テキスト">
          <a:extLst>
            <a:ext uri="{FF2B5EF4-FFF2-40B4-BE49-F238E27FC236}">
              <a16:creationId xmlns:a16="http://schemas.microsoft.com/office/drawing/2014/main" id="{00000000-0008-0000-0200-00001A020000}"/>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9" name="直線コネクタ 538">
          <a:extLst>
            <a:ext uri="{FF2B5EF4-FFF2-40B4-BE49-F238E27FC236}">
              <a16:creationId xmlns:a16="http://schemas.microsoft.com/office/drawing/2014/main" id="{00000000-0008-0000-0200-00001B020000}"/>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540" name="【保健センター・保健所】&#10;有形固定資産減価償却率平均値テキスト">
          <a:extLst>
            <a:ext uri="{FF2B5EF4-FFF2-40B4-BE49-F238E27FC236}">
              <a16:creationId xmlns:a16="http://schemas.microsoft.com/office/drawing/2014/main" id="{00000000-0008-0000-0200-00001C020000}"/>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41" name="フローチャート: 判断 540">
          <a:extLst>
            <a:ext uri="{FF2B5EF4-FFF2-40B4-BE49-F238E27FC236}">
              <a16:creationId xmlns:a16="http://schemas.microsoft.com/office/drawing/2014/main" id="{00000000-0008-0000-0200-00001D020000}"/>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542" name="フローチャート: 判断 541">
          <a:extLst>
            <a:ext uri="{FF2B5EF4-FFF2-40B4-BE49-F238E27FC236}">
              <a16:creationId xmlns:a16="http://schemas.microsoft.com/office/drawing/2014/main" id="{00000000-0008-0000-0200-00001E020000}"/>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543" name="フローチャート: 判断 542">
          <a:extLst>
            <a:ext uri="{FF2B5EF4-FFF2-40B4-BE49-F238E27FC236}">
              <a16:creationId xmlns:a16="http://schemas.microsoft.com/office/drawing/2014/main" id="{00000000-0008-0000-0200-00001F020000}"/>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44" name="フローチャート: 判断 543">
          <a:extLst>
            <a:ext uri="{FF2B5EF4-FFF2-40B4-BE49-F238E27FC236}">
              <a16:creationId xmlns:a16="http://schemas.microsoft.com/office/drawing/2014/main" id="{00000000-0008-0000-0200-000020020000}"/>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545" name="フローチャート: 判断 544">
          <a:extLst>
            <a:ext uri="{FF2B5EF4-FFF2-40B4-BE49-F238E27FC236}">
              <a16:creationId xmlns:a16="http://schemas.microsoft.com/office/drawing/2014/main" id="{00000000-0008-0000-0200-000021020000}"/>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00000000-0008-0000-0200-00002202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00000000-0008-0000-0200-00002302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0000000-0008-0000-0200-00002402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00000000-0008-0000-0200-00002502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00000000-0008-0000-0200-00002602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156573</xdr:rowOff>
    </xdr:from>
    <xdr:to>
      <xdr:col>85</xdr:col>
      <xdr:colOff>177800</xdr:colOff>
      <xdr:row>60</xdr:row>
      <xdr:rowOff>86723</xdr:rowOff>
    </xdr:to>
    <xdr:sp macro="" textlink="">
      <xdr:nvSpPr>
        <xdr:cNvPr id="551" name="楕円 550">
          <a:extLst>
            <a:ext uri="{FF2B5EF4-FFF2-40B4-BE49-F238E27FC236}">
              <a16:creationId xmlns:a16="http://schemas.microsoft.com/office/drawing/2014/main" id="{00000000-0008-0000-0200-000027020000}"/>
            </a:ext>
          </a:extLst>
        </xdr:cNvPr>
        <xdr:cNvSpPr/>
      </xdr:nvSpPr>
      <xdr:spPr>
        <a:xfrm>
          <a:off x="16268700" y="1027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135000</xdr:rowOff>
    </xdr:from>
    <xdr:ext cx="405111" cy="259045"/>
    <xdr:sp macro="" textlink="">
      <xdr:nvSpPr>
        <xdr:cNvPr id="552" name="【保健センター・保健所】&#10;有形固定資産減価償却率該当値テキスト">
          <a:extLst>
            <a:ext uri="{FF2B5EF4-FFF2-40B4-BE49-F238E27FC236}">
              <a16:creationId xmlns:a16="http://schemas.microsoft.com/office/drawing/2014/main" id="{00000000-0008-0000-0200-000028020000}"/>
            </a:ext>
          </a:extLst>
        </xdr:cNvPr>
        <xdr:cNvSpPr txBox="1"/>
      </xdr:nvSpPr>
      <xdr:spPr>
        <a:xfrm>
          <a:off x="16357600" y="10250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138612</xdr:rowOff>
    </xdr:from>
    <xdr:to>
      <xdr:col>81</xdr:col>
      <xdr:colOff>101600</xdr:colOff>
      <xdr:row>60</xdr:row>
      <xdr:rowOff>68762</xdr:rowOff>
    </xdr:to>
    <xdr:sp macro="" textlink="">
      <xdr:nvSpPr>
        <xdr:cNvPr id="553" name="楕円 552">
          <a:extLst>
            <a:ext uri="{FF2B5EF4-FFF2-40B4-BE49-F238E27FC236}">
              <a16:creationId xmlns:a16="http://schemas.microsoft.com/office/drawing/2014/main" id="{00000000-0008-0000-0200-000029020000}"/>
            </a:ext>
          </a:extLst>
        </xdr:cNvPr>
        <xdr:cNvSpPr/>
      </xdr:nvSpPr>
      <xdr:spPr>
        <a:xfrm>
          <a:off x="15430500" y="1025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17962</xdr:rowOff>
    </xdr:from>
    <xdr:to>
      <xdr:col>85</xdr:col>
      <xdr:colOff>127000</xdr:colOff>
      <xdr:row>60</xdr:row>
      <xdr:rowOff>35923</xdr:rowOff>
    </xdr:to>
    <xdr:cxnSp macro="">
      <xdr:nvCxnSpPr>
        <xdr:cNvPr id="554" name="直線コネクタ 553">
          <a:extLst>
            <a:ext uri="{FF2B5EF4-FFF2-40B4-BE49-F238E27FC236}">
              <a16:creationId xmlns:a16="http://schemas.microsoft.com/office/drawing/2014/main" id="{00000000-0008-0000-0200-00002A020000}"/>
            </a:ext>
          </a:extLst>
        </xdr:cNvPr>
        <xdr:cNvCxnSpPr/>
      </xdr:nvCxnSpPr>
      <xdr:spPr>
        <a:xfrm>
          <a:off x="15481300" y="10304962"/>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105954</xdr:rowOff>
    </xdr:from>
    <xdr:to>
      <xdr:col>76</xdr:col>
      <xdr:colOff>165100</xdr:colOff>
      <xdr:row>60</xdr:row>
      <xdr:rowOff>36104</xdr:rowOff>
    </xdr:to>
    <xdr:sp macro="" textlink="">
      <xdr:nvSpPr>
        <xdr:cNvPr id="555" name="楕円 554">
          <a:extLst>
            <a:ext uri="{FF2B5EF4-FFF2-40B4-BE49-F238E27FC236}">
              <a16:creationId xmlns:a16="http://schemas.microsoft.com/office/drawing/2014/main" id="{00000000-0008-0000-0200-00002B020000}"/>
            </a:ext>
          </a:extLst>
        </xdr:cNvPr>
        <xdr:cNvSpPr/>
      </xdr:nvSpPr>
      <xdr:spPr>
        <a:xfrm>
          <a:off x="14541500" y="1022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156754</xdr:rowOff>
    </xdr:from>
    <xdr:to>
      <xdr:col>81</xdr:col>
      <xdr:colOff>50800</xdr:colOff>
      <xdr:row>60</xdr:row>
      <xdr:rowOff>17962</xdr:rowOff>
    </xdr:to>
    <xdr:cxnSp macro="">
      <xdr:nvCxnSpPr>
        <xdr:cNvPr id="556" name="直線コネクタ 555">
          <a:extLst>
            <a:ext uri="{FF2B5EF4-FFF2-40B4-BE49-F238E27FC236}">
              <a16:creationId xmlns:a16="http://schemas.microsoft.com/office/drawing/2014/main" id="{00000000-0008-0000-0200-00002C020000}"/>
            </a:ext>
          </a:extLst>
        </xdr:cNvPr>
        <xdr:cNvCxnSpPr/>
      </xdr:nvCxnSpPr>
      <xdr:spPr>
        <a:xfrm>
          <a:off x="14592300" y="1027230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73297</xdr:rowOff>
    </xdr:from>
    <xdr:to>
      <xdr:col>72</xdr:col>
      <xdr:colOff>38100</xdr:colOff>
      <xdr:row>60</xdr:row>
      <xdr:rowOff>3447</xdr:rowOff>
    </xdr:to>
    <xdr:sp macro="" textlink="">
      <xdr:nvSpPr>
        <xdr:cNvPr id="557" name="楕円 556">
          <a:extLst>
            <a:ext uri="{FF2B5EF4-FFF2-40B4-BE49-F238E27FC236}">
              <a16:creationId xmlns:a16="http://schemas.microsoft.com/office/drawing/2014/main" id="{00000000-0008-0000-0200-00002D020000}"/>
            </a:ext>
          </a:extLst>
        </xdr:cNvPr>
        <xdr:cNvSpPr/>
      </xdr:nvSpPr>
      <xdr:spPr>
        <a:xfrm>
          <a:off x="13652500" y="10188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124097</xdr:rowOff>
    </xdr:from>
    <xdr:to>
      <xdr:col>76</xdr:col>
      <xdr:colOff>114300</xdr:colOff>
      <xdr:row>59</xdr:row>
      <xdr:rowOff>156754</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3703300" y="1023964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40640</xdr:rowOff>
    </xdr:from>
    <xdr:to>
      <xdr:col>67</xdr:col>
      <xdr:colOff>101600</xdr:colOff>
      <xdr:row>59</xdr:row>
      <xdr:rowOff>142240</xdr:rowOff>
    </xdr:to>
    <xdr:sp macro="" textlink="">
      <xdr:nvSpPr>
        <xdr:cNvPr id="559" name="楕円 558">
          <a:extLst>
            <a:ext uri="{FF2B5EF4-FFF2-40B4-BE49-F238E27FC236}">
              <a16:creationId xmlns:a16="http://schemas.microsoft.com/office/drawing/2014/main" id="{00000000-0008-0000-0200-00002F020000}"/>
            </a:ext>
          </a:extLst>
        </xdr:cNvPr>
        <xdr:cNvSpPr/>
      </xdr:nvSpPr>
      <xdr:spPr>
        <a:xfrm>
          <a:off x="12763500" y="1015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91440</xdr:rowOff>
    </xdr:from>
    <xdr:to>
      <xdr:col>71</xdr:col>
      <xdr:colOff>177800</xdr:colOff>
      <xdr:row>59</xdr:row>
      <xdr:rowOff>124097</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814300" y="1020699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561" name="n_1aveValue【保健センター・保健所】&#10;有形固定資産減価償却率">
          <a:extLst>
            <a:ext uri="{FF2B5EF4-FFF2-40B4-BE49-F238E27FC236}">
              <a16:creationId xmlns:a16="http://schemas.microsoft.com/office/drawing/2014/main" id="{00000000-0008-0000-0200-000031020000}"/>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562" name="n_2aveValue【保健センター・保健所】&#10;有形固定資産減価償却率">
          <a:extLst>
            <a:ext uri="{FF2B5EF4-FFF2-40B4-BE49-F238E27FC236}">
              <a16:creationId xmlns:a16="http://schemas.microsoft.com/office/drawing/2014/main" id="{00000000-0008-0000-0200-000032020000}"/>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563" name="n_3aveValue【保健センター・保健所】&#10;有形固定資産減価償却率">
          <a:extLst>
            <a:ext uri="{FF2B5EF4-FFF2-40B4-BE49-F238E27FC236}">
              <a16:creationId xmlns:a16="http://schemas.microsoft.com/office/drawing/2014/main" id="{00000000-0008-0000-0200-000033020000}"/>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146430</xdr:rowOff>
    </xdr:from>
    <xdr:ext cx="405111" cy="259045"/>
    <xdr:sp macro="" textlink="">
      <xdr:nvSpPr>
        <xdr:cNvPr id="564" name="n_4aveValue【保健センター・保健所】&#10;有形固定資産減価償却率">
          <a:extLst>
            <a:ext uri="{FF2B5EF4-FFF2-40B4-BE49-F238E27FC236}">
              <a16:creationId xmlns:a16="http://schemas.microsoft.com/office/drawing/2014/main" id="{00000000-0008-0000-0200-000034020000}"/>
            </a:ext>
          </a:extLst>
        </xdr:cNvPr>
        <xdr:cNvSpPr txBox="1"/>
      </xdr:nvSpPr>
      <xdr:spPr>
        <a:xfrm>
          <a:off x="12611744" y="10261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59889</xdr:rowOff>
    </xdr:from>
    <xdr:ext cx="405111" cy="259045"/>
    <xdr:sp macro="" textlink="">
      <xdr:nvSpPr>
        <xdr:cNvPr id="565" name="n_1mainValue【保健センター・保健所】&#10;有形固定資産減価償却率">
          <a:extLst>
            <a:ext uri="{FF2B5EF4-FFF2-40B4-BE49-F238E27FC236}">
              <a16:creationId xmlns:a16="http://schemas.microsoft.com/office/drawing/2014/main" id="{00000000-0008-0000-0200-000035020000}"/>
            </a:ext>
          </a:extLst>
        </xdr:cNvPr>
        <xdr:cNvSpPr txBox="1"/>
      </xdr:nvSpPr>
      <xdr:spPr>
        <a:xfrm>
          <a:off x="15266044" y="1034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27231</xdr:rowOff>
    </xdr:from>
    <xdr:ext cx="405111" cy="259045"/>
    <xdr:sp macro="" textlink="">
      <xdr:nvSpPr>
        <xdr:cNvPr id="566" name="n_2mainValue【保健センター・保健所】&#10;有形固定資産減価償却率">
          <a:extLst>
            <a:ext uri="{FF2B5EF4-FFF2-40B4-BE49-F238E27FC236}">
              <a16:creationId xmlns:a16="http://schemas.microsoft.com/office/drawing/2014/main" id="{00000000-0008-0000-0200-000036020000}"/>
            </a:ext>
          </a:extLst>
        </xdr:cNvPr>
        <xdr:cNvSpPr txBox="1"/>
      </xdr:nvSpPr>
      <xdr:spPr>
        <a:xfrm>
          <a:off x="14389744" y="103142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166024</xdr:rowOff>
    </xdr:from>
    <xdr:ext cx="405111" cy="259045"/>
    <xdr:sp macro="" textlink="">
      <xdr:nvSpPr>
        <xdr:cNvPr id="567" name="n_3mainValue【保健センター・保健所】&#10;有形固定資産減価償却率">
          <a:extLst>
            <a:ext uri="{FF2B5EF4-FFF2-40B4-BE49-F238E27FC236}">
              <a16:creationId xmlns:a16="http://schemas.microsoft.com/office/drawing/2014/main" id="{00000000-0008-0000-0200-000037020000}"/>
            </a:ext>
          </a:extLst>
        </xdr:cNvPr>
        <xdr:cNvSpPr txBox="1"/>
      </xdr:nvSpPr>
      <xdr:spPr>
        <a:xfrm>
          <a:off x="13500744" y="102815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158767</xdr:rowOff>
    </xdr:from>
    <xdr:ext cx="405111" cy="259045"/>
    <xdr:sp macro="" textlink="">
      <xdr:nvSpPr>
        <xdr:cNvPr id="568" name="n_4mainValue【保健センター・保健所】&#10;有形固定資産減価償却率">
          <a:extLst>
            <a:ext uri="{FF2B5EF4-FFF2-40B4-BE49-F238E27FC236}">
              <a16:creationId xmlns:a16="http://schemas.microsoft.com/office/drawing/2014/main" id="{00000000-0008-0000-0200-000038020000}"/>
            </a:ext>
          </a:extLst>
        </xdr:cNvPr>
        <xdr:cNvSpPr txBox="1"/>
      </xdr:nvSpPr>
      <xdr:spPr>
        <a:xfrm>
          <a:off x="12611744" y="993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00000000-0008-0000-0200-00003902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00000000-0008-0000-0200-00003A02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00000000-0008-0000-0200-00003B02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00000000-0008-0000-0200-00003C02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00000000-0008-0000-0200-00003D02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00000000-0008-0000-0200-00003E02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00000000-0008-0000-0200-00003F02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00000000-0008-0000-0200-00004002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00000000-0008-0000-0200-00004102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00000000-0008-0000-0200-00004202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00000000-0008-0000-0200-00004302000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00000000-0008-0000-0200-000044020000}"/>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00000000-0008-0000-0200-000045020000}"/>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00000000-0008-0000-0200-000046020000}"/>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00000000-0008-0000-0200-00004702000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00000000-0008-0000-0200-000049020000}"/>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00000000-0008-0000-0200-00004B02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00000000-0008-0000-0200-00004D02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590" name="直線コネクタ 589">
          <a:extLst>
            <a:ext uri="{FF2B5EF4-FFF2-40B4-BE49-F238E27FC236}">
              <a16:creationId xmlns:a16="http://schemas.microsoft.com/office/drawing/2014/main" id="{00000000-0008-0000-0200-00004E020000}"/>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00000000-0008-0000-0200-00004F020000}"/>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592" name="直線コネクタ 591">
          <a:extLst>
            <a:ext uri="{FF2B5EF4-FFF2-40B4-BE49-F238E27FC236}">
              <a16:creationId xmlns:a16="http://schemas.microsoft.com/office/drawing/2014/main" id="{00000000-0008-0000-0200-000050020000}"/>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00000000-0008-0000-0200-000051020000}"/>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594" name="直線コネクタ 593">
          <a:extLst>
            <a:ext uri="{FF2B5EF4-FFF2-40B4-BE49-F238E27FC236}">
              <a16:creationId xmlns:a16="http://schemas.microsoft.com/office/drawing/2014/main" id="{00000000-0008-0000-0200-000052020000}"/>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67073</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00000000-0008-0000-0200-000053020000}"/>
            </a:ext>
          </a:extLst>
        </xdr:cNvPr>
        <xdr:cNvSpPr txBox="1"/>
      </xdr:nvSpPr>
      <xdr:spPr>
        <a:xfrm>
          <a:off x="22199600" y="10525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596" name="フローチャート: 判断 595">
          <a:extLst>
            <a:ext uri="{FF2B5EF4-FFF2-40B4-BE49-F238E27FC236}">
              <a16:creationId xmlns:a16="http://schemas.microsoft.com/office/drawing/2014/main" id="{00000000-0008-0000-0200-000054020000}"/>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597" name="フローチャート: 判断 596">
          <a:extLst>
            <a:ext uri="{FF2B5EF4-FFF2-40B4-BE49-F238E27FC236}">
              <a16:creationId xmlns:a16="http://schemas.microsoft.com/office/drawing/2014/main" id="{00000000-0008-0000-0200-000055020000}"/>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598" name="フローチャート: 判断 597">
          <a:extLst>
            <a:ext uri="{FF2B5EF4-FFF2-40B4-BE49-F238E27FC236}">
              <a16:creationId xmlns:a16="http://schemas.microsoft.com/office/drawing/2014/main" id="{00000000-0008-0000-0200-000056020000}"/>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599" name="フローチャート: 判断 598">
          <a:extLst>
            <a:ext uri="{FF2B5EF4-FFF2-40B4-BE49-F238E27FC236}">
              <a16:creationId xmlns:a16="http://schemas.microsoft.com/office/drawing/2014/main" id="{00000000-0008-0000-0200-000057020000}"/>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600" name="フローチャート: 判断 599">
          <a:extLst>
            <a:ext uri="{FF2B5EF4-FFF2-40B4-BE49-F238E27FC236}">
              <a16:creationId xmlns:a16="http://schemas.microsoft.com/office/drawing/2014/main" id="{00000000-0008-0000-0200-000058020000}"/>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00000000-0008-0000-0200-00005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00000000-0008-0000-0200-00005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00000000-0008-0000-0200-00005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00000000-0008-0000-0200-00005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00000000-0008-0000-0200-00005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141224</xdr:rowOff>
    </xdr:from>
    <xdr:to>
      <xdr:col>116</xdr:col>
      <xdr:colOff>114300</xdr:colOff>
      <xdr:row>60</xdr:row>
      <xdr:rowOff>71374</xdr:rowOff>
    </xdr:to>
    <xdr:sp macro="" textlink="">
      <xdr:nvSpPr>
        <xdr:cNvPr id="606" name="楕円 605">
          <a:extLst>
            <a:ext uri="{FF2B5EF4-FFF2-40B4-BE49-F238E27FC236}">
              <a16:creationId xmlns:a16="http://schemas.microsoft.com/office/drawing/2014/main" id="{00000000-0008-0000-0200-00005E020000}"/>
            </a:ext>
          </a:extLst>
        </xdr:cNvPr>
        <xdr:cNvSpPr/>
      </xdr:nvSpPr>
      <xdr:spPr>
        <a:xfrm>
          <a:off x="22110700" y="10256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164101</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00000000-0008-0000-0200-00005F020000}"/>
            </a:ext>
          </a:extLst>
        </xdr:cNvPr>
        <xdr:cNvSpPr txBox="1"/>
      </xdr:nvSpPr>
      <xdr:spPr>
        <a:xfrm>
          <a:off x="22199600" y="1010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154940</xdr:rowOff>
    </xdr:from>
    <xdr:to>
      <xdr:col>112</xdr:col>
      <xdr:colOff>38100</xdr:colOff>
      <xdr:row>60</xdr:row>
      <xdr:rowOff>85090</xdr:rowOff>
    </xdr:to>
    <xdr:sp macro="" textlink="">
      <xdr:nvSpPr>
        <xdr:cNvPr id="608" name="楕円 607">
          <a:extLst>
            <a:ext uri="{FF2B5EF4-FFF2-40B4-BE49-F238E27FC236}">
              <a16:creationId xmlns:a16="http://schemas.microsoft.com/office/drawing/2014/main" id="{00000000-0008-0000-0200-000060020000}"/>
            </a:ext>
          </a:extLst>
        </xdr:cNvPr>
        <xdr:cNvSpPr/>
      </xdr:nvSpPr>
      <xdr:spPr>
        <a:xfrm>
          <a:off x="21272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20574</xdr:rowOff>
    </xdr:from>
    <xdr:to>
      <xdr:col>116</xdr:col>
      <xdr:colOff>63500</xdr:colOff>
      <xdr:row>60</xdr:row>
      <xdr:rowOff>34290</xdr:rowOff>
    </xdr:to>
    <xdr:cxnSp macro="">
      <xdr:nvCxnSpPr>
        <xdr:cNvPr id="609" name="直線コネクタ 608">
          <a:extLst>
            <a:ext uri="{FF2B5EF4-FFF2-40B4-BE49-F238E27FC236}">
              <a16:creationId xmlns:a16="http://schemas.microsoft.com/office/drawing/2014/main" id="{00000000-0008-0000-0200-000061020000}"/>
            </a:ext>
          </a:extLst>
        </xdr:cNvPr>
        <xdr:cNvCxnSpPr/>
      </xdr:nvCxnSpPr>
      <xdr:spPr>
        <a:xfrm flipV="1">
          <a:off x="21323300" y="1030757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xdr:rowOff>
    </xdr:from>
    <xdr:to>
      <xdr:col>107</xdr:col>
      <xdr:colOff>101600</xdr:colOff>
      <xdr:row>60</xdr:row>
      <xdr:rowOff>105664</xdr:rowOff>
    </xdr:to>
    <xdr:sp macro="" textlink="">
      <xdr:nvSpPr>
        <xdr:cNvPr id="610" name="楕円 609">
          <a:extLst>
            <a:ext uri="{FF2B5EF4-FFF2-40B4-BE49-F238E27FC236}">
              <a16:creationId xmlns:a16="http://schemas.microsoft.com/office/drawing/2014/main" id="{00000000-0008-0000-0200-000062020000}"/>
            </a:ext>
          </a:extLst>
        </xdr:cNvPr>
        <xdr:cNvSpPr/>
      </xdr:nvSpPr>
      <xdr:spPr>
        <a:xfrm>
          <a:off x="2038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34290</xdr:rowOff>
    </xdr:from>
    <xdr:to>
      <xdr:col>111</xdr:col>
      <xdr:colOff>177800</xdr:colOff>
      <xdr:row>60</xdr:row>
      <xdr:rowOff>54864</xdr:rowOff>
    </xdr:to>
    <xdr:cxnSp macro="">
      <xdr:nvCxnSpPr>
        <xdr:cNvPr id="611" name="直線コネクタ 610">
          <a:extLst>
            <a:ext uri="{FF2B5EF4-FFF2-40B4-BE49-F238E27FC236}">
              <a16:creationId xmlns:a16="http://schemas.microsoft.com/office/drawing/2014/main" id="{00000000-0008-0000-0200-000063020000}"/>
            </a:ext>
          </a:extLst>
        </xdr:cNvPr>
        <xdr:cNvCxnSpPr/>
      </xdr:nvCxnSpPr>
      <xdr:spPr>
        <a:xfrm flipV="1">
          <a:off x="20434300" y="1032129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20066</xdr:rowOff>
    </xdr:from>
    <xdr:to>
      <xdr:col>102</xdr:col>
      <xdr:colOff>165100</xdr:colOff>
      <xdr:row>60</xdr:row>
      <xdr:rowOff>121666</xdr:rowOff>
    </xdr:to>
    <xdr:sp macro="" textlink="">
      <xdr:nvSpPr>
        <xdr:cNvPr id="612" name="楕円 611">
          <a:extLst>
            <a:ext uri="{FF2B5EF4-FFF2-40B4-BE49-F238E27FC236}">
              <a16:creationId xmlns:a16="http://schemas.microsoft.com/office/drawing/2014/main" id="{00000000-0008-0000-0200-000064020000}"/>
            </a:ext>
          </a:extLst>
        </xdr:cNvPr>
        <xdr:cNvSpPr/>
      </xdr:nvSpPr>
      <xdr:spPr>
        <a:xfrm>
          <a:off x="19494500" y="1030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54864</xdr:rowOff>
    </xdr:from>
    <xdr:to>
      <xdr:col>107</xdr:col>
      <xdr:colOff>50800</xdr:colOff>
      <xdr:row>60</xdr:row>
      <xdr:rowOff>70866</xdr:rowOff>
    </xdr:to>
    <xdr:cxnSp macro="">
      <xdr:nvCxnSpPr>
        <xdr:cNvPr id="613" name="直線コネクタ 612">
          <a:extLst>
            <a:ext uri="{FF2B5EF4-FFF2-40B4-BE49-F238E27FC236}">
              <a16:creationId xmlns:a16="http://schemas.microsoft.com/office/drawing/2014/main" id="{00000000-0008-0000-0200-000065020000}"/>
            </a:ext>
          </a:extLst>
        </xdr:cNvPr>
        <xdr:cNvCxnSpPr/>
      </xdr:nvCxnSpPr>
      <xdr:spPr>
        <a:xfrm flipV="1">
          <a:off x="19545300" y="10341864"/>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36068</xdr:rowOff>
    </xdr:from>
    <xdr:to>
      <xdr:col>98</xdr:col>
      <xdr:colOff>38100</xdr:colOff>
      <xdr:row>60</xdr:row>
      <xdr:rowOff>137668</xdr:rowOff>
    </xdr:to>
    <xdr:sp macro="" textlink="">
      <xdr:nvSpPr>
        <xdr:cNvPr id="614" name="楕円 613">
          <a:extLst>
            <a:ext uri="{FF2B5EF4-FFF2-40B4-BE49-F238E27FC236}">
              <a16:creationId xmlns:a16="http://schemas.microsoft.com/office/drawing/2014/main" id="{00000000-0008-0000-0200-000066020000}"/>
            </a:ext>
          </a:extLst>
        </xdr:cNvPr>
        <xdr:cNvSpPr/>
      </xdr:nvSpPr>
      <xdr:spPr>
        <a:xfrm>
          <a:off x="18605500" y="1032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70866</xdr:rowOff>
    </xdr:from>
    <xdr:to>
      <xdr:col>102</xdr:col>
      <xdr:colOff>114300</xdr:colOff>
      <xdr:row>60</xdr:row>
      <xdr:rowOff>86868</xdr:rowOff>
    </xdr:to>
    <xdr:cxnSp macro="">
      <xdr:nvCxnSpPr>
        <xdr:cNvPr id="615" name="直線コネクタ 614">
          <a:extLst>
            <a:ext uri="{FF2B5EF4-FFF2-40B4-BE49-F238E27FC236}">
              <a16:creationId xmlns:a16="http://schemas.microsoft.com/office/drawing/2014/main" id="{00000000-0008-0000-0200-000067020000}"/>
            </a:ext>
          </a:extLst>
        </xdr:cNvPr>
        <xdr:cNvCxnSpPr/>
      </xdr:nvCxnSpPr>
      <xdr:spPr>
        <a:xfrm flipV="1">
          <a:off x="18656300" y="10357866"/>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112793</xdr:rowOff>
    </xdr:from>
    <xdr:ext cx="469744" cy="259045"/>
    <xdr:sp macro="" textlink="">
      <xdr:nvSpPr>
        <xdr:cNvPr id="616" name="n_1aveValue【保健センター・保健所】&#10;一人当たり面積">
          <a:extLst>
            <a:ext uri="{FF2B5EF4-FFF2-40B4-BE49-F238E27FC236}">
              <a16:creationId xmlns:a16="http://schemas.microsoft.com/office/drawing/2014/main" id="{00000000-0008-0000-0200-000068020000}"/>
            </a:ext>
          </a:extLst>
        </xdr:cNvPr>
        <xdr:cNvSpPr txBox="1"/>
      </xdr:nvSpPr>
      <xdr:spPr>
        <a:xfrm>
          <a:off x="21075727" y="10571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110507</xdr:rowOff>
    </xdr:from>
    <xdr:ext cx="469744" cy="259045"/>
    <xdr:sp macro="" textlink="">
      <xdr:nvSpPr>
        <xdr:cNvPr id="617" name="n_2aveValue【保健センター・保健所】&#10;一人当たり面積">
          <a:extLst>
            <a:ext uri="{FF2B5EF4-FFF2-40B4-BE49-F238E27FC236}">
              <a16:creationId xmlns:a16="http://schemas.microsoft.com/office/drawing/2014/main" id="{00000000-0008-0000-0200-000069020000}"/>
            </a:ext>
          </a:extLst>
        </xdr:cNvPr>
        <xdr:cNvSpPr txBox="1"/>
      </xdr:nvSpPr>
      <xdr:spPr>
        <a:xfrm>
          <a:off x="2019942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105935</xdr:rowOff>
    </xdr:from>
    <xdr:ext cx="469744" cy="259045"/>
    <xdr:sp macro="" textlink="">
      <xdr:nvSpPr>
        <xdr:cNvPr id="618" name="n_3aveValue【保健センター・保健所】&#10;一人当たり面積">
          <a:extLst>
            <a:ext uri="{FF2B5EF4-FFF2-40B4-BE49-F238E27FC236}">
              <a16:creationId xmlns:a16="http://schemas.microsoft.com/office/drawing/2014/main" id="{00000000-0008-0000-0200-00006A020000}"/>
            </a:ext>
          </a:extLst>
        </xdr:cNvPr>
        <xdr:cNvSpPr txBox="1"/>
      </xdr:nvSpPr>
      <xdr:spPr>
        <a:xfrm>
          <a:off x="193104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156227</xdr:rowOff>
    </xdr:from>
    <xdr:ext cx="469744" cy="259045"/>
    <xdr:sp macro="" textlink="">
      <xdr:nvSpPr>
        <xdr:cNvPr id="619" name="n_4aveValue【保健センター・保健所】&#10;一人当たり面積">
          <a:extLst>
            <a:ext uri="{FF2B5EF4-FFF2-40B4-BE49-F238E27FC236}">
              <a16:creationId xmlns:a16="http://schemas.microsoft.com/office/drawing/2014/main" id="{00000000-0008-0000-0200-00006B020000}"/>
            </a:ext>
          </a:extLst>
        </xdr:cNvPr>
        <xdr:cNvSpPr txBox="1"/>
      </xdr:nvSpPr>
      <xdr:spPr>
        <a:xfrm>
          <a:off x="18421427" y="1061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101617</xdr:rowOff>
    </xdr:from>
    <xdr:ext cx="469744" cy="259045"/>
    <xdr:sp macro="" textlink="">
      <xdr:nvSpPr>
        <xdr:cNvPr id="620" name="n_1mainValue【保健センター・保健所】&#10;一人当たり面積">
          <a:extLst>
            <a:ext uri="{FF2B5EF4-FFF2-40B4-BE49-F238E27FC236}">
              <a16:creationId xmlns:a16="http://schemas.microsoft.com/office/drawing/2014/main" id="{00000000-0008-0000-0200-00006C020000}"/>
            </a:ext>
          </a:extLst>
        </xdr:cNvPr>
        <xdr:cNvSpPr txBox="1"/>
      </xdr:nvSpPr>
      <xdr:spPr>
        <a:xfrm>
          <a:off x="21075727" y="10045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122191</xdr:rowOff>
    </xdr:from>
    <xdr:ext cx="469744" cy="259045"/>
    <xdr:sp macro="" textlink="">
      <xdr:nvSpPr>
        <xdr:cNvPr id="621" name="n_2mainValue【保健センター・保健所】&#10;一人当たり面積">
          <a:extLst>
            <a:ext uri="{FF2B5EF4-FFF2-40B4-BE49-F238E27FC236}">
              <a16:creationId xmlns:a16="http://schemas.microsoft.com/office/drawing/2014/main" id="{00000000-0008-0000-0200-00006D020000}"/>
            </a:ext>
          </a:extLst>
        </xdr:cNvPr>
        <xdr:cNvSpPr txBox="1"/>
      </xdr:nvSpPr>
      <xdr:spPr>
        <a:xfrm>
          <a:off x="20199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138193</xdr:rowOff>
    </xdr:from>
    <xdr:ext cx="469744" cy="259045"/>
    <xdr:sp macro="" textlink="">
      <xdr:nvSpPr>
        <xdr:cNvPr id="622" name="n_3mainValue【保健センター・保健所】&#10;一人当たり面積">
          <a:extLst>
            <a:ext uri="{FF2B5EF4-FFF2-40B4-BE49-F238E27FC236}">
              <a16:creationId xmlns:a16="http://schemas.microsoft.com/office/drawing/2014/main" id="{00000000-0008-0000-0200-00006E020000}"/>
            </a:ext>
          </a:extLst>
        </xdr:cNvPr>
        <xdr:cNvSpPr txBox="1"/>
      </xdr:nvSpPr>
      <xdr:spPr>
        <a:xfrm>
          <a:off x="19310427" y="100822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154195</xdr:rowOff>
    </xdr:from>
    <xdr:ext cx="469744" cy="259045"/>
    <xdr:sp macro="" textlink="">
      <xdr:nvSpPr>
        <xdr:cNvPr id="623" name="n_4mainValue【保健センター・保健所】&#10;一人当たり面積">
          <a:extLst>
            <a:ext uri="{FF2B5EF4-FFF2-40B4-BE49-F238E27FC236}">
              <a16:creationId xmlns:a16="http://schemas.microsoft.com/office/drawing/2014/main" id="{00000000-0008-0000-0200-00006F020000}"/>
            </a:ext>
          </a:extLst>
        </xdr:cNvPr>
        <xdr:cNvSpPr txBox="1"/>
      </xdr:nvSpPr>
      <xdr:spPr>
        <a:xfrm>
          <a:off x="1842142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00000000-0008-0000-0200-000070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00000000-0008-0000-0200-000071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00000000-0008-0000-0200-000072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00000000-0008-0000-0200-000073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00000000-0008-0000-0200-000074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0000000-0008-0000-0200-000075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0000000-0008-0000-0200-000076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0000000-0008-0000-0200-00007702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00000000-0008-0000-0200-00007902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0000000-0008-0000-0200-00007B02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00000000-0008-0000-0200-00007D02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00000000-0008-0000-0200-00007E02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00000000-0008-0000-0200-00008002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00000000-0008-0000-0200-00008102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00000000-0008-0000-0200-00008202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00000000-0008-0000-0200-00008302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00000000-0008-0000-0200-00008402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00000000-0008-0000-0200-00008502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00000000-0008-0000-0200-00008602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00000000-0008-0000-0200-00008702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消防施設】&#10;有形固定資産減価償却率グラフ枠">
          <a:extLst>
            <a:ext uri="{FF2B5EF4-FFF2-40B4-BE49-F238E27FC236}">
              <a16:creationId xmlns:a16="http://schemas.microsoft.com/office/drawing/2014/main" id="{00000000-0008-0000-0200-00008802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00000000-0008-0000-0200-000089020000}"/>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消防施設】&#10;有形固定資産減価償却率最小値テキスト">
          <a:extLst>
            <a:ext uri="{FF2B5EF4-FFF2-40B4-BE49-F238E27FC236}">
              <a16:creationId xmlns:a16="http://schemas.microsoft.com/office/drawing/2014/main" id="{00000000-0008-0000-0200-00008A02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00000000-0008-0000-0200-00008B02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652" name="【消防施設】&#10;有形固定資産減価償却率最大値テキスト">
          <a:extLst>
            <a:ext uri="{FF2B5EF4-FFF2-40B4-BE49-F238E27FC236}">
              <a16:creationId xmlns:a16="http://schemas.microsoft.com/office/drawing/2014/main" id="{00000000-0008-0000-0200-00008C020000}"/>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653" name="直線コネクタ 652">
          <a:extLst>
            <a:ext uri="{FF2B5EF4-FFF2-40B4-BE49-F238E27FC236}">
              <a16:creationId xmlns:a16="http://schemas.microsoft.com/office/drawing/2014/main" id="{00000000-0008-0000-0200-00008D020000}"/>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654" name="【消防施設】&#10;有形固定資産減価償却率平均値テキスト">
          <a:extLst>
            <a:ext uri="{FF2B5EF4-FFF2-40B4-BE49-F238E27FC236}">
              <a16:creationId xmlns:a16="http://schemas.microsoft.com/office/drawing/2014/main" id="{00000000-0008-0000-0200-00008E020000}"/>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655" name="フローチャート: 判断 654">
          <a:extLst>
            <a:ext uri="{FF2B5EF4-FFF2-40B4-BE49-F238E27FC236}">
              <a16:creationId xmlns:a16="http://schemas.microsoft.com/office/drawing/2014/main" id="{00000000-0008-0000-0200-00008F020000}"/>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656" name="フローチャート: 判断 655">
          <a:extLst>
            <a:ext uri="{FF2B5EF4-FFF2-40B4-BE49-F238E27FC236}">
              <a16:creationId xmlns:a16="http://schemas.microsoft.com/office/drawing/2014/main" id="{00000000-0008-0000-0200-000090020000}"/>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657" name="フローチャート: 判断 656">
          <a:extLst>
            <a:ext uri="{FF2B5EF4-FFF2-40B4-BE49-F238E27FC236}">
              <a16:creationId xmlns:a16="http://schemas.microsoft.com/office/drawing/2014/main" id="{00000000-0008-0000-0200-000091020000}"/>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658" name="フローチャート: 判断 657">
          <a:extLst>
            <a:ext uri="{FF2B5EF4-FFF2-40B4-BE49-F238E27FC236}">
              <a16:creationId xmlns:a16="http://schemas.microsoft.com/office/drawing/2014/main" id="{00000000-0008-0000-0200-000092020000}"/>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659" name="フローチャート: 判断 658">
          <a:extLst>
            <a:ext uri="{FF2B5EF4-FFF2-40B4-BE49-F238E27FC236}">
              <a16:creationId xmlns:a16="http://schemas.microsoft.com/office/drawing/2014/main" id="{00000000-0008-0000-0200-000093020000}"/>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00000000-0008-0000-0200-00009402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00000000-0008-0000-0200-00009502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00000000-0008-0000-0200-00009602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00000000-0008-0000-0200-00009702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00000000-0008-0000-0200-00009802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1995</xdr:rowOff>
    </xdr:from>
    <xdr:to>
      <xdr:col>85</xdr:col>
      <xdr:colOff>177800</xdr:colOff>
      <xdr:row>81</xdr:row>
      <xdr:rowOff>103595</xdr:rowOff>
    </xdr:to>
    <xdr:sp macro="" textlink="">
      <xdr:nvSpPr>
        <xdr:cNvPr id="665" name="楕円 664">
          <a:extLst>
            <a:ext uri="{FF2B5EF4-FFF2-40B4-BE49-F238E27FC236}">
              <a16:creationId xmlns:a16="http://schemas.microsoft.com/office/drawing/2014/main" id="{00000000-0008-0000-0200-000099020000}"/>
            </a:ext>
          </a:extLst>
        </xdr:cNvPr>
        <xdr:cNvSpPr/>
      </xdr:nvSpPr>
      <xdr:spPr>
        <a:xfrm>
          <a:off x="16268700" y="1388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24872</xdr:rowOff>
    </xdr:from>
    <xdr:ext cx="405111" cy="259045"/>
    <xdr:sp macro="" textlink="">
      <xdr:nvSpPr>
        <xdr:cNvPr id="666" name="【消防施設】&#10;有形固定資産減価償却率該当値テキスト">
          <a:extLst>
            <a:ext uri="{FF2B5EF4-FFF2-40B4-BE49-F238E27FC236}">
              <a16:creationId xmlns:a16="http://schemas.microsoft.com/office/drawing/2014/main" id="{00000000-0008-0000-0200-00009A020000}"/>
            </a:ext>
          </a:extLst>
        </xdr:cNvPr>
        <xdr:cNvSpPr txBox="1"/>
      </xdr:nvSpPr>
      <xdr:spPr>
        <a:xfrm>
          <a:off x="16357600" y="1374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147320</xdr:rowOff>
    </xdr:from>
    <xdr:to>
      <xdr:col>81</xdr:col>
      <xdr:colOff>101600</xdr:colOff>
      <xdr:row>81</xdr:row>
      <xdr:rowOff>77470</xdr:rowOff>
    </xdr:to>
    <xdr:sp macro="" textlink="">
      <xdr:nvSpPr>
        <xdr:cNvPr id="667" name="楕円 666">
          <a:extLst>
            <a:ext uri="{FF2B5EF4-FFF2-40B4-BE49-F238E27FC236}">
              <a16:creationId xmlns:a16="http://schemas.microsoft.com/office/drawing/2014/main" id="{00000000-0008-0000-0200-00009B020000}"/>
            </a:ext>
          </a:extLst>
        </xdr:cNvPr>
        <xdr:cNvSpPr/>
      </xdr:nvSpPr>
      <xdr:spPr>
        <a:xfrm>
          <a:off x="15430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26670</xdr:rowOff>
    </xdr:from>
    <xdr:to>
      <xdr:col>85</xdr:col>
      <xdr:colOff>127000</xdr:colOff>
      <xdr:row>81</xdr:row>
      <xdr:rowOff>52795</xdr:rowOff>
    </xdr:to>
    <xdr:cxnSp macro="">
      <xdr:nvCxnSpPr>
        <xdr:cNvPr id="668" name="直線コネクタ 667">
          <a:extLst>
            <a:ext uri="{FF2B5EF4-FFF2-40B4-BE49-F238E27FC236}">
              <a16:creationId xmlns:a16="http://schemas.microsoft.com/office/drawing/2014/main" id="{00000000-0008-0000-0200-00009C020000}"/>
            </a:ext>
          </a:extLst>
        </xdr:cNvPr>
        <xdr:cNvCxnSpPr/>
      </xdr:nvCxnSpPr>
      <xdr:spPr>
        <a:xfrm>
          <a:off x="15481300" y="13914120"/>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109764</xdr:rowOff>
    </xdr:from>
    <xdr:to>
      <xdr:col>76</xdr:col>
      <xdr:colOff>165100</xdr:colOff>
      <xdr:row>81</xdr:row>
      <xdr:rowOff>39914</xdr:rowOff>
    </xdr:to>
    <xdr:sp macro="" textlink="">
      <xdr:nvSpPr>
        <xdr:cNvPr id="669" name="楕円 668">
          <a:extLst>
            <a:ext uri="{FF2B5EF4-FFF2-40B4-BE49-F238E27FC236}">
              <a16:creationId xmlns:a16="http://schemas.microsoft.com/office/drawing/2014/main" id="{00000000-0008-0000-0200-00009D020000}"/>
            </a:ext>
          </a:extLst>
        </xdr:cNvPr>
        <xdr:cNvSpPr/>
      </xdr:nvSpPr>
      <xdr:spPr>
        <a:xfrm>
          <a:off x="14541500" y="13825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160564</xdr:rowOff>
    </xdr:from>
    <xdr:to>
      <xdr:col>81</xdr:col>
      <xdr:colOff>50800</xdr:colOff>
      <xdr:row>81</xdr:row>
      <xdr:rowOff>26670</xdr:rowOff>
    </xdr:to>
    <xdr:cxnSp macro="">
      <xdr:nvCxnSpPr>
        <xdr:cNvPr id="670" name="直線コネクタ 669">
          <a:extLst>
            <a:ext uri="{FF2B5EF4-FFF2-40B4-BE49-F238E27FC236}">
              <a16:creationId xmlns:a16="http://schemas.microsoft.com/office/drawing/2014/main" id="{00000000-0008-0000-0200-00009E020000}"/>
            </a:ext>
          </a:extLst>
        </xdr:cNvPr>
        <xdr:cNvCxnSpPr/>
      </xdr:nvCxnSpPr>
      <xdr:spPr>
        <a:xfrm>
          <a:off x="14592300" y="1387656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117929</xdr:rowOff>
    </xdr:from>
    <xdr:to>
      <xdr:col>72</xdr:col>
      <xdr:colOff>38100</xdr:colOff>
      <xdr:row>81</xdr:row>
      <xdr:rowOff>48079</xdr:rowOff>
    </xdr:to>
    <xdr:sp macro="" textlink="">
      <xdr:nvSpPr>
        <xdr:cNvPr id="671" name="楕円 670">
          <a:extLst>
            <a:ext uri="{FF2B5EF4-FFF2-40B4-BE49-F238E27FC236}">
              <a16:creationId xmlns:a16="http://schemas.microsoft.com/office/drawing/2014/main" id="{00000000-0008-0000-0200-00009F020000}"/>
            </a:ext>
          </a:extLst>
        </xdr:cNvPr>
        <xdr:cNvSpPr/>
      </xdr:nvSpPr>
      <xdr:spPr>
        <a:xfrm>
          <a:off x="13652500" y="1383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160564</xdr:rowOff>
    </xdr:from>
    <xdr:to>
      <xdr:col>76</xdr:col>
      <xdr:colOff>114300</xdr:colOff>
      <xdr:row>80</xdr:row>
      <xdr:rowOff>168729</xdr:rowOff>
    </xdr:to>
    <xdr:cxnSp macro="">
      <xdr:nvCxnSpPr>
        <xdr:cNvPr id="672" name="直線コネクタ 671">
          <a:extLst>
            <a:ext uri="{FF2B5EF4-FFF2-40B4-BE49-F238E27FC236}">
              <a16:creationId xmlns:a16="http://schemas.microsoft.com/office/drawing/2014/main" id="{00000000-0008-0000-0200-0000A0020000}"/>
            </a:ext>
          </a:extLst>
        </xdr:cNvPr>
        <xdr:cNvCxnSpPr/>
      </xdr:nvCxnSpPr>
      <xdr:spPr>
        <a:xfrm flipV="1">
          <a:off x="13703300" y="13876564"/>
          <a:ext cx="889000" cy="8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119562</xdr:rowOff>
    </xdr:from>
    <xdr:to>
      <xdr:col>67</xdr:col>
      <xdr:colOff>101600</xdr:colOff>
      <xdr:row>81</xdr:row>
      <xdr:rowOff>49712</xdr:rowOff>
    </xdr:to>
    <xdr:sp macro="" textlink="">
      <xdr:nvSpPr>
        <xdr:cNvPr id="673" name="楕円 672">
          <a:extLst>
            <a:ext uri="{FF2B5EF4-FFF2-40B4-BE49-F238E27FC236}">
              <a16:creationId xmlns:a16="http://schemas.microsoft.com/office/drawing/2014/main" id="{00000000-0008-0000-0200-0000A1020000}"/>
            </a:ext>
          </a:extLst>
        </xdr:cNvPr>
        <xdr:cNvSpPr/>
      </xdr:nvSpPr>
      <xdr:spPr>
        <a:xfrm>
          <a:off x="12763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168729</xdr:rowOff>
    </xdr:from>
    <xdr:to>
      <xdr:col>71</xdr:col>
      <xdr:colOff>177800</xdr:colOff>
      <xdr:row>80</xdr:row>
      <xdr:rowOff>170362</xdr:rowOff>
    </xdr:to>
    <xdr:cxnSp macro="">
      <xdr:nvCxnSpPr>
        <xdr:cNvPr id="674" name="直線コネクタ 673">
          <a:extLst>
            <a:ext uri="{FF2B5EF4-FFF2-40B4-BE49-F238E27FC236}">
              <a16:creationId xmlns:a16="http://schemas.microsoft.com/office/drawing/2014/main" id="{00000000-0008-0000-0200-0000A2020000}"/>
            </a:ext>
          </a:extLst>
        </xdr:cNvPr>
        <xdr:cNvCxnSpPr/>
      </xdr:nvCxnSpPr>
      <xdr:spPr>
        <a:xfrm flipV="1">
          <a:off x="12814300" y="13884729"/>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675" name="n_1aveValue【消防施設】&#10;有形固定資産減価償却率">
          <a:extLst>
            <a:ext uri="{FF2B5EF4-FFF2-40B4-BE49-F238E27FC236}">
              <a16:creationId xmlns:a16="http://schemas.microsoft.com/office/drawing/2014/main" id="{00000000-0008-0000-0200-0000A3020000}"/>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676" name="n_2aveValue【消防施設】&#10;有形固定資産減価償却率">
          <a:extLst>
            <a:ext uri="{FF2B5EF4-FFF2-40B4-BE49-F238E27FC236}">
              <a16:creationId xmlns:a16="http://schemas.microsoft.com/office/drawing/2014/main" id="{00000000-0008-0000-0200-0000A4020000}"/>
            </a:ext>
          </a:extLst>
        </xdr:cNvPr>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677" name="n_3aveValue【消防施設】&#10;有形固定資産減価償却率">
          <a:extLst>
            <a:ext uri="{FF2B5EF4-FFF2-40B4-BE49-F238E27FC236}">
              <a16:creationId xmlns:a16="http://schemas.microsoft.com/office/drawing/2014/main" id="{00000000-0008-0000-0200-0000A5020000}"/>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44104</xdr:rowOff>
    </xdr:from>
    <xdr:ext cx="405111" cy="259045"/>
    <xdr:sp macro="" textlink="">
      <xdr:nvSpPr>
        <xdr:cNvPr id="678" name="n_4aveValue【消防施設】&#10;有形固定資産減価償却率">
          <a:extLst>
            <a:ext uri="{FF2B5EF4-FFF2-40B4-BE49-F238E27FC236}">
              <a16:creationId xmlns:a16="http://schemas.microsoft.com/office/drawing/2014/main" id="{00000000-0008-0000-0200-0000A6020000}"/>
            </a:ext>
          </a:extLst>
        </xdr:cNvPr>
        <xdr:cNvSpPr txBox="1"/>
      </xdr:nvSpPr>
      <xdr:spPr>
        <a:xfrm>
          <a:off x="12611744" y="1427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93997</xdr:rowOff>
    </xdr:from>
    <xdr:ext cx="405111" cy="259045"/>
    <xdr:sp macro="" textlink="">
      <xdr:nvSpPr>
        <xdr:cNvPr id="679" name="n_1mainValue【消防施設】&#10;有形固定資産減価償却率">
          <a:extLst>
            <a:ext uri="{FF2B5EF4-FFF2-40B4-BE49-F238E27FC236}">
              <a16:creationId xmlns:a16="http://schemas.microsoft.com/office/drawing/2014/main" id="{00000000-0008-0000-0200-0000A7020000}"/>
            </a:ext>
          </a:extLst>
        </xdr:cNvPr>
        <xdr:cNvSpPr txBox="1"/>
      </xdr:nvSpPr>
      <xdr:spPr>
        <a:xfrm>
          <a:off x="152660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56441</xdr:rowOff>
    </xdr:from>
    <xdr:ext cx="405111" cy="259045"/>
    <xdr:sp macro="" textlink="">
      <xdr:nvSpPr>
        <xdr:cNvPr id="680" name="n_2mainValue【消防施設】&#10;有形固定資産減価償却率">
          <a:extLst>
            <a:ext uri="{FF2B5EF4-FFF2-40B4-BE49-F238E27FC236}">
              <a16:creationId xmlns:a16="http://schemas.microsoft.com/office/drawing/2014/main" id="{00000000-0008-0000-0200-0000A8020000}"/>
            </a:ext>
          </a:extLst>
        </xdr:cNvPr>
        <xdr:cNvSpPr txBox="1"/>
      </xdr:nvSpPr>
      <xdr:spPr>
        <a:xfrm>
          <a:off x="14389744" y="13600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64606</xdr:rowOff>
    </xdr:from>
    <xdr:ext cx="405111" cy="259045"/>
    <xdr:sp macro="" textlink="">
      <xdr:nvSpPr>
        <xdr:cNvPr id="681" name="n_3mainValue【消防施設】&#10;有形固定資産減価償却率">
          <a:extLst>
            <a:ext uri="{FF2B5EF4-FFF2-40B4-BE49-F238E27FC236}">
              <a16:creationId xmlns:a16="http://schemas.microsoft.com/office/drawing/2014/main" id="{00000000-0008-0000-0200-0000A9020000}"/>
            </a:ext>
          </a:extLst>
        </xdr:cNvPr>
        <xdr:cNvSpPr txBox="1"/>
      </xdr:nvSpPr>
      <xdr:spPr>
        <a:xfrm>
          <a:off x="13500744" y="13609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66239</xdr:rowOff>
    </xdr:from>
    <xdr:ext cx="405111" cy="259045"/>
    <xdr:sp macro="" textlink="">
      <xdr:nvSpPr>
        <xdr:cNvPr id="682" name="n_4mainValue【消防施設】&#10;有形固定資産減価償却率">
          <a:extLst>
            <a:ext uri="{FF2B5EF4-FFF2-40B4-BE49-F238E27FC236}">
              <a16:creationId xmlns:a16="http://schemas.microsoft.com/office/drawing/2014/main" id="{00000000-0008-0000-0200-0000AA020000}"/>
            </a:ext>
          </a:extLst>
        </xdr:cNvPr>
        <xdr:cNvSpPr txBox="1"/>
      </xdr:nvSpPr>
      <xdr:spPr>
        <a:xfrm>
          <a:off x="12611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0000000-0008-0000-0200-0000AB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0000000-0008-0000-0200-0000AC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00000000-0008-0000-0200-0000AD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00000000-0008-0000-0200-0000AE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00000000-0008-0000-0200-0000AF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00000000-0008-0000-0200-0000B0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00000000-0008-0000-0200-0000B1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00000000-0008-0000-0200-0000B202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00000000-0008-0000-0200-0000B302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0000000-0008-0000-0200-0000B402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00000000-0008-0000-0200-0000B5020000}"/>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00000000-0008-0000-0200-0000B6020000}"/>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0000000-0008-0000-0200-0000B7020000}"/>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00000000-0008-0000-0200-0000B8020000}"/>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00000000-0008-0000-0200-0000B902000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00000000-0008-0000-0200-0000BA020000}"/>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00000000-0008-0000-0200-0000BB020000}"/>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00000000-0008-0000-0200-0000BC020000}"/>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00000000-0008-0000-0200-0000BD02000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00000000-0008-0000-0200-0000BE020000}"/>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00000000-0008-0000-0200-0000BF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00000000-0008-0000-0200-0000C0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消防施設】&#10;一人当たり面積グラフ枠">
          <a:extLst>
            <a:ext uri="{FF2B5EF4-FFF2-40B4-BE49-F238E27FC236}">
              <a16:creationId xmlns:a16="http://schemas.microsoft.com/office/drawing/2014/main" id="{00000000-0008-0000-0200-0000C1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706" name="直線コネクタ 705">
          <a:extLst>
            <a:ext uri="{FF2B5EF4-FFF2-40B4-BE49-F238E27FC236}">
              <a16:creationId xmlns:a16="http://schemas.microsoft.com/office/drawing/2014/main" id="{00000000-0008-0000-0200-0000C2020000}"/>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707" name="【消防施設】&#10;一人当たり面積最小値テキスト">
          <a:extLst>
            <a:ext uri="{FF2B5EF4-FFF2-40B4-BE49-F238E27FC236}">
              <a16:creationId xmlns:a16="http://schemas.microsoft.com/office/drawing/2014/main" id="{00000000-0008-0000-0200-0000C3020000}"/>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708" name="直線コネクタ 707">
          <a:extLst>
            <a:ext uri="{FF2B5EF4-FFF2-40B4-BE49-F238E27FC236}">
              <a16:creationId xmlns:a16="http://schemas.microsoft.com/office/drawing/2014/main" id="{00000000-0008-0000-0200-0000C4020000}"/>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709" name="【消防施設】&#10;一人当たり面積最大値テキスト">
          <a:extLst>
            <a:ext uri="{FF2B5EF4-FFF2-40B4-BE49-F238E27FC236}">
              <a16:creationId xmlns:a16="http://schemas.microsoft.com/office/drawing/2014/main" id="{00000000-0008-0000-0200-0000C5020000}"/>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710" name="直線コネクタ 709">
          <a:extLst>
            <a:ext uri="{FF2B5EF4-FFF2-40B4-BE49-F238E27FC236}">
              <a16:creationId xmlns:a16="http://schemas.microsoft.com/office/drawing/2014/main" id="{00000000-0008-0000-0200-0000C6020000}"/>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711" name="【消防施設】&#10;一人当たり面積平均値テキスト">
          <a:extLst>
            <a:ext uri="{FF2B5EF4-FFF2-40B4-BE49-F238E27FC236}">
              <a16:creationId xmlns:a16="http://schemas.microsoft.com/office/drawing/2014/main" id="{00000000-0008-0000-0200-0000C7020000}"/>
            </a:ext>
          </a:extLst>
        </xdr:cNvPr>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712" name="フローチャート: 判断 711">
          <a:extLst>
            <a:ext uri="{FF2B5EF4-FFF2-40B4-BE49-F238E27FC236}">
              <a16:creationId xmlns:a16="http://schemas.microsoft.com/office/drawing/2014/main" id="{00000000-0008-0000-0200-0000C8020000}"/>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713" name="フローチャート: 判断 712">
          <a:extLst>
            <a:ext uri="{FF2B5EF4-FFF2-40B4-BE49-F238E27FC236}">
              <a16:creationId xmlns:a16="http://schemas.microsoft.com/office/drawing/2014/main" id="{00000000-0008-0000-0200-0000C9020000}"/>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714" name="フローチャート: 判断 713">
          <a:extLst>
            <a:ext uri="{FF2B5EF4-FFF2-40B4-BE49-F238E27FC236}">
              <a16:creationId xmlns:a16="http://schemas.microsoft.com/office/drawing/2014/main" id="{00000000-0008-0000-0200-0000CA020000}"/>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5" name="フローチャート: 判断 714">
          <a:extLst>
            <a:ext uri="{FF2B5EF4-FFF2-40B4-BE49-F238E27FC236}">
              <a16:creationId xmlns:a16="http://schemas.microsoft.com/office/drawing/2014/main" id="{00000000-0008-0000-0200-0000CB020000}"/>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716" name="フローチャート: 判断 715">
          <a:extLst>
            <a:ext uri="{FF2B5EF4-FFF2-40B4-BE49-F238E27FC236}">
              <a16:creationId xmlns:a16="http://schemas.microsoft.com/office/drawing/2014/main" id="{00000000-0008-0000-0200-0000CC020000}"/>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00000000-0008-0000-0200-0000CD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00000000-0008-0000-0200-0000CE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00000000-0008-0000-0200-0000CF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00000000-0008-0000-0200-0000D0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0000000-0008-0000-0200-0000D1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113030</xdr:rowOff>
    </xdr:from>
    <xdr:to>
      <xdr:col>116</xdr:col>
      <xdr:colOff>114300</xdr:colOff>
      <xdr:row>83</xdr:row>
      <xdr:rowOff>43180</xdr:rowOff>
    </xdr:to>
    <xdr:sp macro="" textlink="">
      <xdr:nvSpPr>
        <xdr:cNvPr id="722" name="楕円 721">
          <a:extLst>
            <a:ext uri="{FF2B5EF4-FFF2-40B4-BE49-F238E27FC236}">
              <a16:creationId xmlns:a16="http://schemas.microsoft.com/office/drawing/2014/main" id="{00000000-0008-0000-0200-0000D2020000}"/>
            </a:ext>
          </a:extLst>
        </xdr:cNvPr>
        <xdr:cNvSpPr/>
      </xdr:nvSpPr>
      <xdr:spPr>
        <a:xfrm>
          <a:off x="22110700" y="1417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135907</xdr:rowOff>
    </xdr:from>
    <xdr:ext cx="469744" cy="259045"/>
    <xdr:sp macro="" textlink="">
      <xdr:nvSpPr>
        <xdr:cNvPr id="723" name="【消防施設】&#10;一人当たり面積該当値テキスト">
          <a:extLst>
            <a:ext uri="{FF2B5EF4-FFF2-40B4-BE49-F238E27FC236}">
              <a16:creationId xmlns:a16="http://schemas.microsoft.com/office/drawing/2014/main" id="{00000000-0008-0000-0200-0000D3020000}"/>
            </a:ext>
          </a:extLst>
        </xdr:cNvPr>
        <xdr:cNvSpPr txBox="1"/>
      </xdr:nvSpPr>
      <xdr:spPr>
        <a:xfrm>
          <a:off x="22199600" y="1402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116839</xdr:rowOff>
    </xdr:from>
    <xdr:to>
      <xdr:col>112</xdr:col>
      <xdr:colOff>38100</xdr:colOff>
      <xdr:row>83</xdr:row>
      <xdr:rowOff>46989</xdr:rowOff>
    </xdr:to>
    <xdr:sp macro="" textlink="">
      <xdr:nvSpPr>
        <xdr:cNvPr id="724" name="楕円 723">
          <a:extLst>
            <a:ext uri="{FF2B5EF4-FFF2-40B4-BE49-F238E27FC236}">
              <a16:creationId xmlns:a16="http://schemas.microsoft.com/office/drawing/2014/main" id="{00000000-0008-0000-0200-0000D4020000}"/>
            </a:ext>
          </a:extLst>
        </xdr:cNvPr>
        <xdr:cNvSpPr/>
      </xdr:nvSpPr>
      <xdr:spPr>
        <a:xfrm>
          <a:off x="21272500" y="1417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163830</xdr:rowOff>
    </xdr:from>
    <xdr:to>
      <xdr:col>116</xdr:col>
      <xdr:colOff>63500</xdr:colOff>
      <xdr:row>82</xdr:row>
      <xdr:rowOff>167639</xdr:rowOff>
    </xdr:to>
    <xdr:cxnSp macro="">
      <xdr:nvCxnSpPr>
        <xdr:cNvPr id="725" name="直線コネクタ 724">
          <a:extLst>
            <a:ext uri="{FF2B5EF4-FFF2-40B4-BE49-F238E27FC236}">
              <a16:creationId xmlns:a16="http://schemas.microsoft.com/office/drawing/2014/main" id="{00000000-0008-0000-0200-0000D5020000}"/>
            </a:ext>
          </a:extLst>
        </xdr:cNvPr>
        <xdr:cNvCxnSpPr/>
      </xdr:nvCxnSpPr>
      <xdr:spPr>
        <a:xfrm flipV="1">
          <a:off x="21323300" y="14222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135889</xdr:rowOff>
    </xdr:from>
    <xdr:to>
      <xdr:col>107</xdr:col>
      <xdr:colOff>101600</xdr:colOff>
      <xdr:row>83</xdr:row>
      <xdr:rowOff>66039</xdr:rowOff>
    </xdr:to>
    <xdr:sp macro="" textlink="">
      <xdr:nvSpPr>
        <xdr:cNvPr id="726" name="楕円 725">
          <a:extLst>
            <a:ext uri="{FF2B5EF4-FFF2-40B4-BE49-F238E27FC236}">
              <a16:creationId xmlns:a16="http://schemas.microsoft.com/office/drawing/2014/main" id="{00000000-0008-0000-0200-0000D6020000}"/>
            </a:ext>
          </a:extLst>
        </xdr:cNvPr>
        <xdr:cNvSpPr/>
      </xdr:nvSpPr>
      <xdr:spPr>
        <a:xfrm>
          <a:off x="20383500" y="14194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167639</xdr:rowOff>
    </xdr:from>
    <xdr:to>
      <xdr:col>111</xdr:col>
      <xdr:colOff>177800</xdr:colOff>
      <xdr:row>83</xdr:row>
      <xdr:rowOff>15239</xdr:rowOff>
    </xdr:to>
    <xdr:cxnSp macro="">
      <xdr:nvCxnSpPr>
        <xdr:cNvPr id="727" name="直線コネクタ 726">
          <a:extLst>
            <a:ext uri="{FF2B5EF4-FFF2-40B4-BE49-F238E27FC236}">
              <a16:creationId xmlns:a16="http://schemas.microsoft.com/office/drawing/2014/main" id="{00000000-0008-0000-0200-0000D7020000}"/>
            </a:ext>
          </a:extLst>
        </xdr:cNvPr>
        <xdr:cNvCxnSpPr/>
      </xdr:nvCxnSpPr>
      <xdr:spPr>
        <a:xfrm flipV="1">
          <a:off x="20434300" y="14226539"/>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170180</xdr:rowOff>
    </xdr:from>
    <xdr:to>
      <xdr:col>102</xdr:col>
      <xdr:colOff>165100</xdr:colOff>
      <xdr:row>83</xdr:row>
      <xdr:rowOff>100330</xdr:rowOff>
    </xdr:to>
    <xdr:sp macro="" textlink="">
      <xdr:nvSpPr>
        <xdr:cNvPr id="728" name="楕円 727">
          <a:extLst>
            <a:ext uri="{FF2B5EF4-FFF2-40B4-BE49-F238E27FC236}">
              <a16:creationId xmlns:a16="http://schemas.microsoft.com/office/drawing/2014/main" id="{00000000-0008-0000-0200-0000D8020000}"/>
            </a:ext>
          </a:extLst>
        </xdr:cNvPr>
        <xdr:cNvSpPr/>
      </xdr:nvSpPr>
      <xdr:spPr>
        <a:xfrm>
          <a:off x="19494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15239</xdr:rowOff>
    </xdr:from>
    <xdr:to>
      <xdr:col>107</xdr:col>
      <xdr:colOff>50800</xdr:colOff>
      <xdr:row>83</xdr:row>
      <xdr:rowOff>49530</xdr:rowOff>
    </xdr:to>
    <xdr:cxnSp macro="">
      <xdr:nvCxnSpPr>
        <xdr:cNvPr id="729" name="直線コネクタ 728">
          <a:extLst>
            <a:ext uri="{FF2B5EF4-FFF2-40B4-BE49-F238E27FC236}">
              <a16:creationId xmlns:a16="http://schemas.microsoft.com/office/drawing/2014/main" id="{00000000-0008-0000-0200-0000D9020000}"/>
            </a:ext>
          </a:extLst>
        </xdr:cNvPr>
        <xdr:cNvCxnSpPr/>
      </xdr:nvCxnSpPr>
      <xdr:spPr>
        <a:xfrm flipV="1">
          <a:off x="19545300" y="14245589"/>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33020</xdr:rowOff>
    </xdr:from>
    <xdr:to>
      <xdr:col>98</xdr:col>
      <xdr:colOff>38100</xdr:colOff>
      <xdr:row>83</xdr:row>
      <xdr:rowOff>134620</xdr:rowOff>
    </xdr:to>
    <xdr:sp macro="" textlink="">
      <xdr:nvSpPr>
        <xdr:cNvPr id="730" name="楕円 729">
          <a:extLst>
            <a:ext uri="{FF2B5EF4-FFF2-40B4-BE49-F238E27FC236}">
              <a16:creationId xmlns:a16="http://schemas.microsoft.com/office/drawing/2014/main" id="{00000000-0008-0000-0200-0000DA020000}"/>
            </a:ext>
          </a:extLst>
        </xdr:cNvPr>
        <xdr:cNvSpPr/>
      </xdr:nvSpPr>
      <xdr:spPr>
        <a:xfrm>
          <a:off x="18605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49530</xdr:rowOff>
    </xdr:from>
    <xdr:to>
      <xdr:col>102</xdr:col>
      <xdr:colOff>114300</xdr:colOff>
      <xdr:row>83</xdr:row>
      <xdr:rowOff>83820</xdr:rowOff>
    </xdr:to>
    <xdr:cxnSp macro="">
      <xdr:nvCxnSpPr>
        <xdr:cNvPr id="731" name="直線コネクタ 730">
          <a:extLst>
            <a:ext uri="{FF2B5EF4-FFF2-40B4-BE49-F238E27FC236}">
              <a16:creationId xmlns:a16="http://schemas.microsoft.com/office/drawing/2014/main" id="{00000000-0008-0000-0200-0000DB020000}"/>
            </a:ext>
          </a:extLst>
        </xdr:cNvPr>
        <xdr:cNvCxnSpPr/>
      </xdr:nvCxnSpPr>
      <xdr:spPr>
        <a:xfrm flipV="1">
          <a:off x="18656300" y="1427988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80027</xdr:rowOff>
    </xdr:from>
    <xdr:ext cx="469744" cy="259045"/>
    <xdr:sp macro="" textlink="">
      <xdr:nvSpPr>
        <xdr:cNvPr id="732" name="n_1aveValue【消防施設】&#10;一人当たり面積">
          <a:extLst>
            <a:ext uri="{FF2B5EF4-FFF2-40B4-BE49-F238E27FC236}">
              <a16:creationId xmlns:a16="http://schemas.microsoft.com/office/drawing/2014/main" id="{00000000-0008-0000-0200-0000DC020000}"/>
            </a:ext>
          </a:extLst>
        </xdr:cNvPr>
        <xdr:cNvSpPr txBox="1"/>
      </xdr:nvSpPr>
      <xdr:spPr>
        <a:xfrm>
          <a:off x="210757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89552</xdr:rowOff>
    </xdr:from>
    <xdr:ext cx="469744" cy="259045"/>
    <xdr:sp macro="" textlink="">
      <xdr:nvSpPr>
        <xdr:cNvPr id="733" name="n_2aveValue【消防施設】&#10;一人当たり面積">
          <a:extLst>
            <a:ext uri="{FF2B5EF4-FFF2-40B4-BE49-F238E27FC236}">
              <a16:creationId xmlns:a16="http://schemas.microsoft.com/office/drawing/2014/main" id="{00000000-0008-0000-0200-0000DD020000}"/>
            </a:ext>
          </a:extLst>
        </xdr:cNvPr>
        <xdr:cNvSpPr txBox="1"/>
      </xdr:nvSpPr>
      <xdr:spPr>
        <a:xfrm>
          <a:off x="20199427" y="14491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4" name="n_3aveValue【消防施設】&#10;一人当たり面積">
          <a:extLst>
            <a:ext uri="{FF2B5EF4-FFF2-40B4-BE49-F238E27FC236}">
              <a16:creationId xmlns:a16="http://schemas.microsoft.com/office/drawing/2014/main" id="{00000000-0008-0000-0200-0000DE020000}"/>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93363</xdr:rowOff>
    </xdr:from>
    <xdr:ext cx="469744" cy="259045"/>
    <xdr:sp macro="" textlink="">
      <xdr:nvSpPr>
        <xdr:cNvPr id="735" name="n_4aveValue【消防施設】&#10;一人当たり面積">
          <a:extLst>
            <a:ext uri="{FF2B5EF4-FFF2-40B4-BE49-F238E27FC236}">
              <a16:creationId xmlns:a16="http://schemas.microsoft.com/office/drawing/2014/main" id="{00000000-0008-0000-0200-0000DF020000}"/>
            </a:ext>
          </a:extLst>
        </xdr:cNvPr>
        <xdr:cNvSpPr txBox="1"/>
      </xdr:nvSpPr>
      <xdr:spPr>
        <a:xfrm>
          <a:off x="18421427" y="14495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63516</xdr:rowOff>
    </xdr:from>
    <xdr:ext cx="469744" cy="259045"/>
    <xdr:sp macro="" textlink="">
      <xdr:nvSpPr>
        <xdr:cNvPr id="736" name="n_1mainValue【消防施設】&#10;一人当たり面積">
          <a:extLst>
            <a:ext uri="{FF2B5EF4-FFF2-40B4-BE49-F238E27FC236}">
              <a16:creationId xmlns:a16="http://schemas.microsoft.com/office/drawing/2014/main" id="{00000000-0008-0000-0200-0000E0020000}"/>
            </a:ext>
          </a:extLst>
        </xdr:cNvPr>
        <xdr:cNvSpPr txBox="1"/>
      </xdr:nvSpPr>
      <xdr:spPr>
        <a:xfrm>
          <a:off x="21075727" y="1395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82566</xdr:rowOff>
    </xdr:from>
    <xdr:ext cx="469744" cy="259045"/>
    <xdr:sp macro="" textlink="">
      <xdr:nvSpPr>
        <xdr:cNvPr id="737" name="n_2mainValue【消防施設】&#10;一人当たり面積">
          <a:extLst>
            <a:ext uri="{FF2B5EF4-FFF2-40B4-BE49-F238E27FC236}">
              <a16:creationId xmlns:a16="http://schemas.microsoft.com/office/drawing/2014/main" id="{00000000-0008-0000-0200-0000E1020000}"/>
            </a:ext>
          </a:extLst>
        </xdr:cNvPr>
        <xdr:cNvSpPr txBox="1"/>
      </xdr:nvSpPr>
      <xdr:spPr>
        <a:xfrm>
          <a:off x="20199427" y="1397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116857</xdr:rowOff>
    </xdr:from>
    <xdr:ext cx="469744" cy="259045"/>
    <xdr:sp macro="" textlink="">
      <xdr:nvSpPr>
        <xdr:cNvPr id="738" name="n_3mainValue【消防施設】&#10;一人当たり面積">
          <a:extLst>
            <a:ext uri="{FF2B5EF4-FFF2-40B4-BE49-F238E27FC236}">
              <a16:creationId xmlns:a16="http://schemas.microsoft.com/office/drawing/2014/main" id="{00000000-0008-0000-0200-0000E2020000}"/>
            </a:ext>
          </a:extLst>
        </xdr:cNvPr>
        <xdr:cNvSpPr txBox="1"/>
      </xdr:nvSpPr>
      <xdr:spPr>
        <a:xfrm>
          <a:off x="193104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151147</xdr:rowOff>
    </xdr:from>
    <xdr:ext cx="469744" cy="259045"/>
    <xdr:sp macro="" textlink="">
      <xdr:nvSpPr>
        <xdr:cNvPr id="739" name="n_4mainValue【消防施設】&#10;一人当たり面積">
          <a:extLst>
            <a:ext uri="{FF2B5EF4-FFF2-40B4-BE49-F238E27FC236}">
              <a16:creationId xmlns:a16="http://schemas.microsoft.com/office/drawing/2014/main" id="{00000000-0008-0000-0200-0000E3020000}"/>
            </a:ext>
          </a:extLst>
        </xdr:cNvPr>
        <xdr:cNvSpPr txBox="1"/>
      </xdr:nvSpPr>
      <xdr:spPr>
        <a:xfrm>
          <a:off x="184214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0000000-0008-0000-0200-0000E4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00000000-0008-0000-0200-0000E5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00000000-0008-0000-0200-0000E6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00000000-0008-0000-0200-0000E7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00000000-0008-0000-0200-0000E8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00000000-0008-0000-0200-0000E9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00000000-0008-0000-0200-0000EA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00000000-0008-0000-0200-0000EB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00000000-0008-0000-0200-0000EC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0000000-0008-0000-0200-0000ED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00000000-0008-0000-0200-0000EE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1" name="直線コネクタ 750">
          <a:extLst>
            <a:ext uri="{FF2B5EF4-FFF2-40B4-BE49-F238E27FC236}">
              <a16:creationId xmlns:a16="http://schemas.microsoft.com/office/drawing/2014/main" id="{00000000-0008-0000-0200-0000EF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2" name="テキスト ボックス 751">
          <a:extLst>
            <a:ext uri="{FF2B5EF4-FFF2-40B4-BE49-F238E27FC236}">
              <a16:creationId xmlns:a16="http://schemas.microsoft.com/office/drawing/2014/main" id="{00000000-0008-0000-0200-0000F0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3" name="直線コネクタ 752">
          <a:extLst>
            <a:ext uri="{FF2B5EF4-FFF2-40B4-BE49-F238E27FC236}">
              <a16:creationId xmlns:a16="http://schemas.microsoft.com/office/drawing/2014/main" id="{00000000-0008-0000-0200-0000F1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4" name="テキスト ボックス 753">
          <a:extLst>
            <a:ext uri="{FF2B5EF4-FFF2-40B4-BE49-F238E27FC236}">
              <a16:creationId xmlns:a16="http://schemas.microsoft.com/office/drawing/2014/main" id="{00000000-0008-0000-0200-0000F2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5" name="直線コネクタ 754">
          <a:extLst>
            <a:ext uri="{FF2B5EF4-FFF2-40B4-BE49-F238E27FC236}">
              <a16:creationId xmlns:a16="http://schemas.microsoft.com/office/drawing/2014/main" id="{00000000-0008-0000-0200-0000F3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6" name="テキスト ボックス 755">
          <a:extLst>
            <a:ext uri="{FF2B5EF4-FFF2-40B4-BE49-F238E27FC236}">
              <a16:creationId xmlns:a16="http://schemas.microsoft.com/office/drawing/2014/main" id="{00000000-0008-0000-0200-0000F4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7" name="直線コネクタ 756">
          <a:extLst>
            <a:ext uri="{FF2B5EF4-FFF2-40B4-BE49-F238E27FC236}">
              <a16:creationId xmlns:a16="http://schemas.microsoft.com/office/drawing/2014/main" id="{00000000-0008-0000-0200-0000F5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8" name="テキスト ボックス 757">
          <a:extLst>
            <a:ext uri="{FF2B5EF4-FFF2-40B4-BE49-F238E27FC236}">
              <a16:creationId xmlns:a16="http://schemas.microsoft.com/office/drawing/2014/main" id="{00000000-0008-0000-0200-0000F6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9" name="直線コネクタ 758">
          <a:extLst>
            <a:ext uri="{FF2B5EF4-FFF2-40B4-BE49-F238E27FC236}">
              <a16:creationId xmlns:a16="http://schemas.microsoft.com/office/drawing/2014/main" id="{00000000-0008-0000-0200-0000F7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0" name="テキスト ボックス 759">
          <a:extLst>
            <a:ext uri="{FF2B5EF4-FFF2-40B4-BE49-F238E27FC236}">
              <a16:creationId xmlns:a16="http://schemas.microsoft.com/office/drawing/2014/main" id="{00000000-0008-0000-0200-0000F8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1" name="直線コネクタ 760">
          <a:extLst>
            <a:ext uri="{FF2B5EF4-FFF2-40B4-BE49-F238E27FC236}">
              <a16:creationId xmlns:a16="http://schemas.microsoft.com/office/drawing/2014/main" id="{00000000-0008-0000-0200-0000F9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2" name="テキスト ボックス 761">
          <a:extLst>
            <a:ext uri="{FF2B5EF4-FFF2-40B4-BE49-F238E27FC236}">
              <a16:creationId xmlns:a16="http://schemas.microsoft.com/office/drawing/2014/main" id="{00000000-0008-0000-0200-0000FA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00000000-0008-0000-0200-0000FB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4" name="【庁舎】&#10;有形固定資産減価償却率グラフ枠">
          <a:extLst>
            <a:ext uri="{FF2B5EF4-FFF2-40B4-BE49-F238E27FC236}">
              <a16:creationId xmlns:a16="http://schemas.microsoft.com/office/drawing/2014/main" id="{00000000-0008-0000-0200-0000F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765" name="直線コネクタ 764">
          <a:extLst>
            <a:ext uri="{FF2B5EF4-FFF2-40B4-BE49-F238E27FC236}">
              <a16:creationId xmlns:a16="http://schemas.microsoft.com/office/drawing/2014/main" id="{00000000-0008-0000-0200-0000FD020000}"/>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6" name="【庁舎】&#10;有形固定資産減価償却率最小値テキスト">
          <a:extLst>
            <a:ext uri="{FF2B5EF4-FFF2-40B4-BE49-F238E27FC236}">
              <a16:creationId xmlns:a16="http://schemas.microsoft.com/office/drawing/2014/main" id="{00000000-0008-0000-0200-0000FE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7" name="直線コネクタ 766">
          <a:extLst>
            <a:ext uri="{FF2B5EF4-FFF2-40B4-BE49-F238E27FC236}">
              <a16:creationId xmlns:a16="http://schemas.microsoft.com/office/drawing/2014/main" id="{00000000-0008-0000-0200-0000FF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768" name="【庁舎】&#10;有形固定資産減価償却率最大値テキスト">
          <a:extLst>
            <a:ext uri="{FF2B5EF4-FFF2-40B4-BE49-F238E27FC236}">
              <a16:creationId xmlns:a16="http://schemas.microsoft.com/office/drawing/2014/main" id="{00000000-0008-0000-0200-000000030000}"/>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769" name="直線コネクタ 768">
          <a:extLst>
            <a:ext uri="{FF2B5EF4-FFF2-40B4-BE49-F238E27FC236}">
              <a16:creationId xmlns:a16="http://schemas.microsoft.com/office/drawing/2014/main" id="{00000000-0008-0000-0200-00000103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43015</xdr:rowOff>
    </xdr:from>
    <xdr:ext cx="405111" cy="259045"/>
    <xdr:sp macro="" textlink="">
      <xdr:nvSpPr>
        <xdr:cNvPr id="770" name="【庁舎】&#10;有形固定資産減価償却率平均値テキスト">
          <a:extLst>
            <a:ext uri="{FF2B5EF4-FFF2-40B4-BE49-F238E27FC236}">
              <a16:creationId xmlns:a16="http://schemas.microsoft.com/office/drawing/2014/main" id="{00000000-0008-0000-0200-000002030000}"/>
            </a:ext>
          </a:extLst>
        </xdr:cNvPr>
        <xdr:cNvSpPr txBox="1"/>
      </xdr:nvSpPr>
      <xdr:spPr>
        <a:xfrm>
          <a:off x="16357600" y="17873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771" name="フローチャート: 判断 770">
          <a:extLst>
            <a:ext uri="{FF2B5EF4-FFF2-40B4-BE49-F238E27FC236}">
              <a16:creationId xmlns:a16="http://schemas.microsoft.com/office/drawing/2014/main" id="{00000000-0008-0000-0200-000003030000}"/>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772" name="フローチャート: 判断 771">
          <a:extLst>
            <a:ext uri="{FF2B5EF4-FFF2-40B4-BE49-F238E27FC236}">
              <a16:creationId xmlns:a16="http://schemas.microsoft.com/office/drawing/2014/main" id="{00000000-0008-0000-0200-000004030000}"/>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773" name="フローチャート: 判断 772">
          <a:extLst>
            <a:ext uri="{FF2B5EF4-FFF2-40B4-BE49-F238E27FC236}">
              <a16:creationId xmlns:a16="http://schemas.microsoft.com/office/drawing/2014/main" id="{00000000-0008-0000-0200-000005030000}"/>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774" name="フローチャート: 判断 773">
          <a:extLst>
            <a:ext uri="{FF2B5EF4-FFF2-40B4-BE49-F238E27FC236}">
              <a16:creationId xmlns:a16="http://schemas.microsoft.com/office/drawing/2014/main" id="{00000000-0008-0000-0200-000006030000}"/>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775" name="フローチャート: 判断 774">
          <a:extLst>
            <a:ext uri="{FF2B5EF4-FFF2-40B4-BE49-F238E27FC236}">
              <a16:creationId xmlns:a16="http://schemas.microsoft.com/office/drawing/2014/main" id="{00000000-0008-0000-0200-000007030000}"/>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00000000-0008-0000-0200-00000803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0000000-0008-0000-0200-00000903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00000000-0008-0000-0200-00000A03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000000-0008-0000-0200-00000B03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00000000-0008-0000-0200-00000C03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113574</xdr:rowOff>
    </xdr:from>
    <xdr:to>
      <xdr:col>85</xdr:col>
      <xdr:colOff>177800</xdr:colOff>
      <xdr:row>104</xdr:row>
      <xdr:rowOff>43724</xdr:rowOff>
    </xdr:to>
    <xdr:sp macro="" textlink="">
      <xdr:nvSpPr>
        <xdr:cNvPr id="781" name="楕円 780">
          <a:extLst>
            <a:ext uri="{FF2B5EF4-FFF2-40B4-BE49-F238E27FC236}">
              <a16:creationId xmlns:a16="http://schemas.microsoft.com/office/drawing/2014/main" id="{00000000-0008-0000-0200-00000D030000}"/>
            </a:ext>
          </a:extLst>
        </xdr:cNvPr>
        <xdr:cNvSpPr/>
      </xdr:nvSpPr>
      <xdr:spPr>
        <a:xfrm>
          <a:off x="16268700" y="1777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136451</xdr:rowOff>
    </xdr:from>
    <xdr:ext cx="405111" cy="259045"/>
    <xdr:sp macro="" textlink="">
      <xdr:nvSpPr>
        <xdr:cNvPr id="782" name="【庁舎】&#10;有形固定資産減価償却率該当値テキスト">
          <a:extLst>
            <a:ext uri="{FF2B5EF4-FFF2-40B4-BE49-F238E27FC236}">
              <a16:creationId xmlns:a16="http://schemas.microsoft.com/office/drawing/2014/main" id="{00000000-0008-0000-0200-00000E030000}"/>
            </a:ext>
          </a:extLst>
        </xdr:cNvPr>
        <xdr:cNvSpPr txBox="1"/>
      </xdr:nvSpPr>
      <xdr:spPr>
        <a:xfrm>
          <a:off x="16357600" y="17624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103</xdr:row>
      <xdr:rowOff>87449</xdr:rowOff>
    </xdr:from>
    <xdr:to>
      <xdr:col>81</xdr:col>
      <xdr:colOff>101600</xdr:colOff>
      <xdr:row>104</xdr:row>
      <xdr:rowOff>17599</xdr:rowOff>
    </xdr:to>
    <xdr:sp macro="" textlink="">
      <xdr:nvSpPr>
        <xdr:cNvPr id="783" name="楕円 782">
          <a:extLst>
            <a:ext uri="{FF2B5EF4-FFF2-40B4-BE49-F238E27FC236}">
              <a16:creationId xmlns:a16="http://schemas.microsoft.com/office/drawing/2014/main" id="{00000000-0008-0000-0200-00000F030000}"/>
            </a:ext>
          </a:extLst>
        </xdr:cNvPr>
        <xdr:cNvSpPr/>
      </xdr:nvSpPr>
      <xdr:spPr>
        <a:xfrm>
          <a:off x="15430500" y="1774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138249</xdr:rowOff>
    </xdr:from>
    <xdr:to>
      <xdr:col>85</xdr:col>
      <xdr:colOff>127000</xdr:colOff>
      <xdr:row>103</xdr:row>
      <xdr:rowOff>164374</xdr:rowOff>
    </xdr:to>
    <xdr:cxnSp macro="">
      <xdr:nvCxnSpPr>
        <xdr:cNvPr id="784" name="直線コネクタ 783">
          <a:extLst>
            <a:ext uri="{FF2B5EF4-FFF2-40B4-BE49-F238E27FC236}">
              <a16:creationId xmlns:a16="http://schemas.microsoft.com/office/drawing/2014/main" id="{00000000-0008-0000-0200-000010030000}"/>
            </a:ext>
          </a:extLst>
        </xdr:cNvPr>
        <xdr:cNvCxnSpPr/>
      </xdr:nvCxnSpPr>
      <xdr:spPr>
        <a:xfrm>
          <a:off x="15481300" y="17797599"/>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56424</xdr:rowOff>
    </xdr:from>
    <xdr:to>
      <xdr:col>76</xdr:col>
      <xdr:colOff>165100</xdr:colOff>
      <xdr:row>103</xdr:row>
      <xdr:rowOff>158024</xdr:rowOff>
    </xdr:to>
    <xdr:sp macro="" textlink="">
      <xdr:nvSpPr>
        <xdr:cNvPr id="785" name="楕円 784">
          <a:extLst>
            <a:ext uri="{FF2B5EF4-FFF2-40B4-BE49-F238E27FC236}">
              <a16:creationId xmlns:a16="http://schemas.microsoft.com/office/drawing/2014/main" id="{00000000-0008-0000-0200-000011030000}"/>
            </a:ext>
          </a:extLst>
        </xdr:cNvPr>
        <xdr:cNvSpPr/>
      </xdr:nvSpPr>
      <xdr:spPr>
        <a:xfrm>
          <a:off x="14541500" y="1771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107224</xdr:rowOff>
    </xdr:from>
    <xdr:to>
      <xdr:col>81</xdr:col>
      <xdr:colOff>50800</xdr:colOff>
      <xdr:row>103</xdr:row>
      <xdr:rowOff>138249</xdr:rowOff>
    </xdr:to>
    <xdr:cxnSp macro="">
      <xdr:nvCxnSpPr>
        <xdr:cNvPr id="786" name="直線コネクタ 785">
          <a:extLst>
            <a:ext uri="{FF2B5EF4-FFF2-40B4-BE49-F238E27FC236}">
              <a16:creationId xmlns:a16="http://schemas.microsoft.com/office/drawing/2014/main" id="{00000000-0008-0000-0200-000012030000}"/>
            </a:ext>
          </a:extLst>
        </xdr:cNvPr>
        <xdr:cNvCxnSpPr/>
      </xdr:nvCxnSpPr>
      <xdr:spPr>
        <a:xfrm>
          <a:off x="14592300" y="17766574"/>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27032</xdr:rowOff>
    </xdr:from>
    <xdr:to>
      <xdr:col>72</xdr:col>
      <xdr:colOff>38100</xdr:colOff>
      <xdr:row>103</xdr:row>
      <xdr:rowOff>128632</xdr:rowOff>
    </xdr:to>
    <xdr:sp macro="" textlink="">
      <xdr:nvSpPr>
        <xdr:cNvPr id="787" name="楕円 786">
          <a:extLst>
            <a:ext uri="{FF2B5EF4-FFF2-40B4-BE49-F238E27FC236}">
              <a16:creationId xmlns:a16="http://schemas.microsoft.com/office/drawing/2014/main" id="{00000000-0008-0000-0200-000013030000}"/>
            </a:ext>
          </a:extLst>
        </xdr:cNvPr>
        <xdr:cNvSpPr/>
      </xdr:nvSpPr>
      <xdr:spPr>
        <a:xfrm>
          <a:off x="13652500" y="17686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77832</xdr:rowOff>
    </xdr:from>
    <xdr:to>
      <xdr:col>76</xdr:col>
      <xdr:colOff>114300</xdr:colOff>
      <xdr:row>103</xdr:row>
      <xdr:rowOff>107224</xdr:rowOff>
    </xdr:to>
    <xdr:cxnSp macro="">
      <xdr:nvCxnSpPr>
        <xdr:cNvPr id="788" name="直線コネクタ 787">
          <a:extLst>
            <a:ext uri="{FF2B5EF4-FFF2-40B4-BE49-F238E27FC236}">
              <a16:creationId xmlns:a16="http://schemas.microsoft.com/office/drawing/2014/main" id="{00000000-0008-0000-0200-000014030000}"/>
            </a:ext>
          </a:extLst>
        </xdr:cNvPr>
        <xdr:cNvCxnSpPr/>
      </xdr:nvCxnSpPr>
      <xdr:spPr>
        <a:xfrm>
          <a:off x="13703300" y="17737182"/>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33564</xdr:rowOff>
    </xdr:from>
    <xdr:to>
      <xdr:col>67</xdr:col>
      <xdr:colOff>101600</xdr:colOff>
      <xdr:row>103</xdr:row>
      <xdr:rowOff>135164</xdr:rowOff>
    </xdr:to>
    <xdr:sp macro="" textlink="">
      <xdr:nvSpPr>
        <xdr:cNvPr id="789" name="楕円 788">
          <a:extLst>
            <a:ext uri="{FF2B5EF4-FFF2-40B4-BE49-F238E27FC236}">
              <a16:creationId xmlns:a16="http://schemas.microsoft.com/office/drawing/2014/main" id="{00000000-0008-0000-0200-000015030000}"/>
            </a:ext>
          </a:extLst>
        </xdr:cNvPr>
        <xdr:cNvSpPr/>
      </xdr:nvSpPr>
      <xdr:spPr>
        <a:xfrm>
          <a:off x="12763500" y="1769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77832</xdr:rowOff>
    </xdr:from>
    <xdr:to>
      <xdr:col>71</xdr:col>
      <xdr:colOff>177800</xdr:colOff>
      <xdr:row>103</xdr:row>
      <xdr:rowOff>84364</xdr:rowOff>
    </xdr:to>
    <xdr:cxnSp macro="">
      <xdr:nvCxnSpPr>
        <xdr:cNvPr id="790" name="直線コネクタ 789">
          <a:extLst>
            <a:ext uri="{FF2B5EF4-FFF2-40B4-BE49-F238E27FC236}">
              <a16:creationId xmlns:a16="http://schemas.microsoft.com/office/drawing/2014/main" id="{00000000-0008-0000-0200-000016030000}"/>
            </a:ext>
          </a:extLst>
        </xdr:cNvPr>
        <xdr:cNvCxnSpPr/>
      </xdr:nvCxnSpPr>
      <xdr:spPr>
        <a:xfrm flipV="1">
          <a:off x="12814300" y="17737182"/>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90369</xdr:rowOff>
    </xdr:from>
    <xdr:ext cx="405111" cy="259045"/>
    <xdr:sp macro="" textlink="">
      <xdr:nvSpPr>
        <xdr:cNvPr id="791" name="n_1aveValue【庁舎】&#10;有形固定資産減価償却率">
          <a:extLst>
            <a:ext uri="{FF2B5EF4-FFF2-40B4-BE49-F238E27FC236}">
              <a16:creationId xmlns:a16="http://schemas.microsoft.com/office/drawing/2014/main" id="{00000000-0008-0000-0200-000017030000}"/>
            </a:ext>
          </a:extLst>
        </xdr:cNvPr>
        <xdr:cNvSpPr txBox="1"/>
      </xdr:nvSpPr>
      <xdr:spPr>
        <a:xfrm>
          <a:off x="15266044"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64243</xdr:rowOff>
    </xdr:from>
    <xdr:ext cx="405111" cy="259045"/>
    <xdr:sp macro="" textlink="">
      <xdr:nvSpPr>
        <xdr:cNvPr id="792" name="n_2aveValue【庁舎】&#10;有形固定資産減価償却率">
          <a:extLst>
            <a:ext uri="{FF2B5EF4-FFF2-40B4-BE49-F238E27FC236}">
              <a16:creationId xmlns:a16="http://schemas.microsoft.com/office/drawing/2014/main" id="{00000000-0008-0000-0200-000018030000}"/>
            </a:ext>
          </a:extLst>
        </xdr:cNvPr>
        <xdr:cNvSpPr txBox="1"/>
      </xdr:nvSpPr>
      <xdr:spPr>
        <a:xfrm>
          <a:off x="14389744" y="1806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49547</xdr:rowOff>
    </xdr:from>
    <xdr:ext cx="405111" cy="259045"/>
    <xdr:sp macro="" textlink="">
      <xdr:nvSpPr>
        <xdr:cNvPr id="793" name="n_3aveValue【庁舎】&#10;有形固定資産減価償却率">
          <a:extLst>
            <a:ext uri="{FF2B5EF4-FFF2-40B4-BE49-F238E27FC236}">
              <a16:creationId xmlns:a16="http://schemas.microsoft.com/office/drawing/2014/main" id="{00000000-0008-0000-0200-000019030000}"/>
            </a:ext>
          </a:extLst>
        </xdr:cNvPr>
        <xdr:cNvSpPr txBox="1"/>
      </xdr:nvSpPr>
      <xdr:spPr>
        <a:xfrm>
          <a:off x="13500744" y="1805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794" name="n_4aveValue【庁舎】&#10;有形固定資産減価償却率">
          <a:extLst>
            <a:ext uri="{FF2B5EF4-FFF2-40B4-BE49-F238E27FC236}">
              <a16:creationId xmlns:a16="http://schemas.microsoft.com/office/drawing/2014/main" id="{00000000-0008-0000-0200-00001A030000}"/>
            </a:ext>
          </a:extLst>
        </xdr:cNvPr>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34126</xdr:rowOff>
    </xdr:from>
    <xdr:ext cx="405111" cy="259045"/>
    <xdr:sp macro="" textlink="">
      <xdr:nvSpPr>
        <xdr:cNvPr id="795" name="n_1mainValue【庁舎】&#10;有形固定資産減価償却率">
          <a:extLst>
            <a:ext uri="{FF2B5EF4-FFF2-40B4-BE49-F238E27FC236}">
              <a16:creationId xmlns:a16="http://schemas.microsoft.com/office/drawing/2014/main" id="{00000000-0008-0000-0200-00001B030000}"/>
            </a:ext>
          </a:extLst>
        </xdr:cNvPr>
        <xdr:cNvSpPr txBox="1"/>
      </xdr:nvSpPr>
      <xdr:spPr>
        <a:xfrm>
          <a:off x="15266044" y="1752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3101</xdr:rowOff>
    </xdr:from>
    <xdr:ext cx="405111" cy="259045"/>
    <xdr:sp macro="" textlink="">
      <xdr:nvSpPr>
        <xdr:cNvPr id="796" name="n_2mainValue【庁舎】&#10;有形固定資産減価償却率">
          <a:extLst>
            <a:ext uri="{FF2B5EF4-FFF2-40B4-BE49-F238E27FC236}">
              <a16:creationId xmlns:a16="http://schemas.microsoft.com/office/drawing/2014/main" id="{00000000-0008-0000-0200-00001C030000}"/>
            </a:ext>
          </a:extLst>
        </xdr:cNvPr>
        <xdr:cNvSpPr txBox="1"/>
      </xdr:nvSpPr>
      <xdr:spPr>
        <a:xfrm>
          <a:off x="14389744" y="17491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145159</xdr:rowOff>
    </xdr:from>
    <xdr:ext cx="405111" cy="259045"/>
    <xdr:sp macro="" textlink="">
      <xdr:nvSpPr>
        <xdr:cNvPr id="797" name="n_3mainValue【庁舎】&#10;有形固定資産減価償却率">
          <a:extLst>
            <a:ext uri="{FF2B5EF4-FFF2-40B4-BE49-F238E27FC236}">
              <a16:creationId xmlns:a16="http://schemas.microsoft.com/office/drawing/2014/main" id="{00000000-0008-0000-0200-00001D030000}"/>
            </a:ext>
          </a:extLst>
        </xdr:cNvPr>
        <xdr:cNvSpPr txBox="1"/>
      </xdr:nvSpPr>
      <xdr:spPr>
        <a:xfrm>
          <a:off x="13500744" y="17461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151691</xdr:rowOff>
    </xdr:from>
    <xdr:ext cx="405111" cy="259045"/>
    <xdr:sp macro="" textlink="">
      <xdr:nvSpPr>
        <xdr:cNvPr id="798" name="n_4mainValue【庁舎】&#10;有形固定資産減価償却率">
          <a:extLst>
            <a:ext uri="{FF2B5EF4-FFF2-40B4-BE49-F238E27FC236}">
              <a16:creationId xmlns:a16="http://schemas.microsoft.com/office/drawing/2014/main" id="{00000000-0008-0000-0200-00001E030000}"/>
            </a:ext>
          </a:extLst>
        </xdr:cNvPr>
        <xdr:cNvSpPr txBox="1"/>
      </xdr:nvSpPr>
      <xdr:spPr>
        <a:xfrm>
          <a:off x="12611744" y="17468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9" name="正方形/長方形 798">
          <a:extLst>
            <a:ext uri="{FF2B5EF4-FFF2-40B4-BE49-F238E27FC236}">
              <a16:creationId xmlns:a16="http://schemas.microsoft.com/office/drawing/2014/main" id="{00000000-0008-0000-0200-00001F03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0" name="正方形/長方形 799">
          <a:extLst>
            <a:ext uri="{FF2B5EF4-FFF2-40B4-BE49-F238E27FC236}">
              <a16:creationId xmlns:a16="http://schemas.microsoft.com/office/drawing/2014/main" id="{00000000-0008-0000-0200-00002003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1" name="正方形/長方形 800">
          <a:extLst>
            <a:ext uri="{FF2B5EF4-FFF2-40B4-BE49-F238E27FC236}">
              <a16:creationId xmlns:a16="http://schemas.microsoft.com/office/drawing/2014/main" id="{00000000-0008-0000-0200-00002103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2" name="正方形/長方形 801">
          <a:extLst>
            <a:ext uri="{FF2B5EF4-FFF2-40B4-BE49-F238E27FC236}">
              <a16:creationId xmlns:a16="http://schemas.microsoft.com/office/drawing/2014/main" id="{00000000-0008-0000-0200-00002203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3" name="正方形/長方形 802">
          <a:extLst>
            <a:ext uri="{FF2B5EF4-FFF2-40B4-BE49-F238E27FC236}">
              <a16:creationId xmlns:a16="http://schemas.microsoft.com/office/drawing/2014/main" id="{00000000-0008-0000-0200-00002303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4" name="正方形/長方形 803">
          <a:extLst>
            <a:ext uri="{FF2B5EF4-FFF2-40B4-BE49-F238E27FC236}">
              <a16:creationId xmlns:a16="http://schemas.microsoft.com/office/drawing/2014/main" id="{00000000-0008-0000-0200-00002403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5" name="正方形/長方形 804">
          <a:extLst>
            <a:ext uri="{FF2B5EF4-FFF2-40B4-BE49-F238E27FC236}">
              <a16:creationId xmlns:a16="http://schemas.microsoft.com/office/drawing/2014/main" id="{00000000-0008-0000-0200-00002503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6" name="正方形/長方形 805">
          <a:extLst>
            <a:ext uri="{FF2B5EF4-FFF2-40B4-BE49-F238E27FC236}">
              <a16:creationId xmlns:a16="http://schemas.microsoft.com/office/drawing/2014/main" id="{00000000-0008-0000-0200-00002603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7" name="テキスト ボックス 806">
          <a:extLst>
            <a:ext uri="{FF2B5EF4-FFF2-40B4-BE49-F238E27FC236}">
              <a16:creationId xmlns:a16="http://schemas.microsoft.com/office/drawing/2014/main" id="{00000000-0008-0000-0200-00002703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8" name="直線コネクタ 807">
          <a:extLst>
            <a:ext uri="{FF2B5EF4-FFF2-40B4-BE49-F238E27FC236}">
              <a16:creationId xmlns:a16="http://schemas.microsoft.com/office/drawing/2014/main" id="{00000000-0008-0000-0200-00002803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9" name="直線コネクタ 808">
          <a:extLst>
            <a:ext uri="{FF2B5EF4-FFF2-40B4-BE49-F238E27FC236}">
              <a16:creationId xmlns:a16="http://schemas.microsoft.com/office/drawing/2014/main" id="{00000000-0008-0000-0200-000029030000}"/>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10" name="テキスト ボックス 809">
          <a:extLst>
            <a:ext uri="{FF2B5EF4-FFF2-40B4-BE49-F238E27FC236}">
              <a16:creationId xmlns:a16="http://schemas.microsoft.com/office/drawing/2014/main" id="{00000000-0008-0000-0200-00002A030000}"/>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1" name="直線コネクタ 810">
          <a:extLst>
            <a:ext uri="{FF2B5EF4-FFF2-40B4-BE49-F238E27FC236}">
              <a16:creationId xmlns:a16="http://schemas.microsoft.com/office/drawing/2014/main" id="{00000000-0008-0000-0200-00002B030000}"/>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2" name="テキスト ボックス 811">
          <a:extLst>
            <a:ext uri="{FF2B5EF4-FFF2-40B4-BE49-F238E27FC236}">
              <a16:creationId xmlns:a16="http://schemas.microsoft.com/office/drawing/2014/main" id="{00000000-0008-0000-0200-00002C030000}"/>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3" name="直線コネクタ 812">
          <a:extLst>
            <a:ext uri="{FF2B5EF4-FFF2-40B4-BE49-F238E27FC236}">
              <a16:creationId xmlns:a16="http://schemas.microsoft.com/office/drawing/2014/main" id="{00000000-0008-0000-0200-00002D030000}"/>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4" name="テキスト ボックス 813">
          <a:extLst>
            <a:ext uri="{FF2B5EF4-FFF2-40B4-BE49-F238E27FC236}">
              <a16:creationId xmlns:a16="http://schemas.microsoft.com/office/drawing/2014/main" id="{00000000-0008-0000-0200-00002E030000}"/>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5" name="直線コネクタ 814">
          <a:extLst>
            <a:ext uri="{FF2B5EF4-FFF2-40B4-BE49-F238E27FC236}">
              <a16:creationId xmlns:a16="http://schemas.microsoft.com/office/drawing/2014/main" id="{00000000-0008-0000-0200-00002F030000}"/>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6" name="テキスト ボックス 815">
          <a:extLst>
            <a:ext uri="{FF2B5EF4-FFF2-40B4-BE49-F238E27FC236}">
              <a16:creationId xmlns:a16="http://schemas.microsoft.com/office/drawing/2014/main" id="{00000000-0008-0000-0200-000030030000}"/>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7" name="直線コネクタ 816">
          <a:extLst>
            <a:ext uri="{FF2B5EF4-FFF2-40B4-BE49-F238E27FC236}">
              <a16:creationId xmlns:a16="http://schemas.microsoft.com/office/drawing/2014/main" id="{00000000-0008-0000-0200-00003103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8" name="テキスト ボックス 817">
          <a:extLst>
            <a:ext uri="{FF2B5EF4-FFF2-40B4-BE49-F238E27FC236}">
              <a16:creationId xmlns:a16="http://schemas.microsoft.com/office/drawing/2014/main" id="{00000000-0008-0000-0200-00003203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9" name="【庁舎】&#10;一人当たり面積グラフ枠">
          <a:extLst>
            <a:ext uri="{FF2B5EF4-FFF2-40B4-BE49-F238E27FC236}">
              <a16:creationId xmlns:a16="http://schemas.microsoft.com/office/drawing/2014/main" id="{00000000-0008-0000-0200-00003303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820" name="直線コネクタ 819">
          <a:extLst>
            <a:ext uri="{FF2B5EF4-FFF2-40B4-BE49-F238E27FC236}">
              <a16:creationId xmlns:a16="http://schemas.microsoft.com/office/drawing/2014/main" id="{00000000-0008-0000-0200-000034030000}"/>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821" name="【庁舎】&#10;一人当たり面積最小値テキスト">
          <a:extLst>
            <a:ext uri="{FF2B5EF4-FFF2-40B4-BE49-F238E27FC236}">
              <a16:creationId xmlns:a16="http://schemas.microsoft.com/office/drawing/2014/main" id="{00000000-0008-0000-0200-000035030000}"/>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822" name="直線コネクタ 821">
          <a:extLst>
            <a:ext uri="{FF2B5EF4-FFF2-40B4-BE49-F238E27FC236}">
              <a16:creationId xmlns:a16="http://schemas.microsoft.com/office/drawing/2014/main" id="{00000000-0008-0000-0200-000036030000}"/>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23" name="【庁舎】&#10;一人当たり面積最大値テキスト">
          <a:extLst>
            <a:ext uri="{FF2B5EF4-FFF2-40B4-BE49-F238E27FC236}">
              <a16:creationId xmlns:a16="http://schemas.microsoft.com/office/drawing/2014/main" id="{00000000-0008-0000-0200-000037030000}"/>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4" name="直線コネクタ 823">
          <a:extLst>
            <a:ext uri="{FF2B5EF4-FFF2-40B4-BE49-F238E27FC236}">
              <a16:creationId xmlns:a16="http://schemas.microsoft.com/office/drawing/2014/main" id="{00000000-0008-0000-0200-000038030000}"/>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44975</xdr:rowOff>
    </xdr:from>
    <xdr:ext cx="469744" cy="259045"/>
    <xdr:sp macro="" textlink="">
      <xdr:nvSpPr>
        <xdr:cNvPr id="825" name="【庁舎】&#10;一人当たり面積平均値テキスト">
          <a:extLst>
            <a:ext uri="{FF2B5EF4-FFF2-40B4-BE49-F238E27FC236}">
              <a16:creationId xmlns:a16="http://schemas.microsoft.com/office/drawing/2014/main" id="{00000000-0008-0000-0200-000039030000}"/>
            </a:ext>
          </a:extLst>
        </xdr:cNvPr>
        <xdr:cNvSpPr txBox="1"/>
      </xdr:nvSpPr>
      <xdr:spPr>
        <a:xfrm>
          <a:off x="22199600" y="18218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826" name="フローチャート: 判断 825">
          <a:extLst>
            <a:ext uri="{FF2B5EF4-FFF2-40B4-BE49-F238E27FC236}">
              <a16:creationId xmlns:a16="http://schemas.microsoft.com/office/drawing/2014/main" id="{00000000-0008-0000-0200-00003A030000}"/>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827" name="フローチャート: 判断 826">
          <a:extLst>
            <a:ext uri="{FF2B5EF4-FFF2-40B4-BE49-F238E27FC236}">
              <a16:creationId xmlns:a16="http://schemas.microsoft.com/office/drawing/2014/main" id="{00000000-0008-0000-0200-00003B030000}"/>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828" name="フローチャート: 判断 827">
          <a:extLst>
            <a:ext uri="{FF2B5EF4-FFF2-40B4-BE49-F238E27FC236}">
              <a16:creationId xmlns:a16="http://schemas.microsoft.com/office/drawing/2014/main" id="{00000000-0008-0000-0200-00003C030000}"/>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829" name="フローチャート: 判断 828">
          <a:extLst>
            <a:ext uri="{FF2B5EF4-FFF2-40B4-BE49-F238E27FC236}">
              <a16:creationId xmlns:a16="http://schemas.microsoft.com/office/drawing/2014/main" id="{00000000-0008-0000-0200-00003D030000}"/>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830" name="フローチャート: 判断 829">
          <a:extLst>
            <a:ext uri="{FF2B5EF4-FFF2-40B4-BE49-F238E27FC236}">
              <a16:creationId xmlns:a16="http://schemas.microsoft.com/office/drawing/2014/main" id="{00000000-0008-0000-0200-00003E030000}"/>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00000000-0008-0000-0200-00003F03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00000000-0008-0000-0200-00004003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00000000-0008-0000-0200-00004103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00000000-0008-0000-0200-00004203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00000000-0008-0000-0200-00004303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29514</xdr:rowOff>
    </xdr:from>
    <xdr:to>
      <xdr:col>116</xdr:col>
      <xdr:colOff>114300</xdr:colOff>
      <xdr:row>104</xdr:row>
      <xdr:rowOff>131114</xdr:rowOff>
    </xdr:to>
    <xdr:sp macro="" textlink="">
      <xdr:nvSpPr>
        <xdr:cNvPr id="836" name="楕円 835">
          <a:extLst>
            <a:ext uri="{FF2B5EF4-FFF2-40B4-BE49-F238E27FC236}">
              <a16:creationId xmlns:a16="http://schemas.microsoft.com/office/drawing/2014/main" id="{00000000-0008-0000-0200-000044030000}"/>
            </a:ext>
          </a:extLst>
        </xdr:cNvPr>
        <xdr:cNvSpPr/>
      </xdr:nvSpPr>
      <xdr:spPr>
        <a:xfrm>
          <a:off x="22110700" y="1786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52391</xdr:rowOff>
    </xdr:from>
    <xdr:ext cx="469744" cy="259045"/>
    <xdr:sp macro="" textlink="">
      <xdr:nvSpPr>
        <xdr:cNvPr id="837" name="【庁舎】&#10;一人当たり面積該当値テキスト">
          <a:extLst>
            <a:ext uri="{FF2B5EF4-FFF2-40B4-BE49-F238E27FC236}">
              <a16:creationId xmlns:a16="http://schemas.microsoft.com/office/drawing/2014/main" id="{00000000-0008-0000-0200-000045030000}"/>
            </a:ext>
          </a:extLst>
        </xdr:cNvPr>
        <xdr:cNvSpPr txBox="1"/>
      </xdr:nvSpPr>
      <xdr:spPr>
        <a:xfrm>
          <a:off x="22199600" y="1771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45517</xdr:rowOff>
    </xdr:from>
    <xdr:to>
      <xdr:col>112</xdr:col>
      <xdr:colOff>38100</xdr:colOff>
      <xdr:row>104</xdr:row>
      <xdr:rowOff>147117</xdr:rowOff>
    </xdr:to>
    <xdr:sp macro="" textlink="">
      <xdr:nvSpPr>
        <xdr:cNvPr id="838" name="楕円 837">
          <a:extLst>
            <a:ext uri="{FF2B5EF4-FFF2-40B4-BE49-F238E27FC236}">
              <a16:creationId xmlns:a16="http://schemas.microsoft.com/office/drawing/2014/main" id="{00000000-0008-0000-0200-000046030000}"/>
            </a:ext>
          </a:extLst>
        </xdr:cNvPr>
        <xdr:cNvSpPr/>
      </xdr:nvSpPr>
      <xdr:spPr>
        <a:xfrm>
          <a:off x="21272500" y="17876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80314</xdr:rowOff>
    </xdr:from>
    <xdr:to>
      <xdr:col>116</xdr:col>
      <xdr:colOff>63500</xdr:colOff>
      <xdr:row>104</xdr:row>
      <xdr:rowOff>96317</xdr:rowOff>
    </xdr:to>
    <xdr:cxnSp macro="">
      <xdr:nvCxnSpPr>
        <xdr:cNvPr id="839" name="直線コネクタ 838">
          <a:extLst>
            <a:ext uri="{FF2B5EF4-FFF2-40B4-BE49-F238E27FC236}">
              <a16:creationId xmlns:a16="http://schemas.microsoft.com/office/drawing/2014/main" id="{00000000-0008-0000-0200-000047030000}"/>
            </a:ext>
          </a:extLst>
        </xdr:cNvPr>
        <xdr:cNvCxnSpPr/>
      </xdr:nvCxnSpPr>
      <xdr:spPr>
        <a:xfrm flipV="1">
          <a:off x="21323300" y="17911114"/>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65633</xdr:rowOff>
    </xdr:from>
    <xdr:to>
      <xdr:col>107</xdr:col>
      <xdr:colOff>101600</xdr:colOff>
      <xdr:row>104</xdr:row>
      <xdr:rowOff>167233</xdr:rowOff>
    </xdr:to>
    <xdr:sp macro="" textlink="">
      <xdr:nvSpPr>
        <xdr:cNvPr id="840" name="楕円 839">
          <a:extLst>
            <a:ext uri="{FF2B5EF4-FFF2-40B4-BE49-F238E27FC236}">
              <a16:creationId xmlns:a16="http://schemas.microsoft.com/office/drawing/2014/main" id="{00000000-0008-0000-0200-000048030000}"/>
            </a:ext>
          </a:extLst>
        </xdr:cNvPr>
        <xdr:cNvSpPr/>
      </xdr:nvSpPr>
      <xdr:spPr>
        <a:xfrm>
          <a:off x="20383500" y="17896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96317</xdr:rowOff>
    </xdr:from>
    <xdr:to>
      <xdr:col>111</xdr:col>
      <xdr:colOff>177800</xdr:colOff>
      <xdr:row>104</xdr:row>
      <xdr:rowOff>116433</xdr:rowOff>
    </xdr:to>
    <xdr:cxnSp macro="">
      <xdr:nvCxnSpPr>
        <xdr:cNvPr id="841" name="直線コネクタ 840">
          <a:extLst>
            <a:ext uri="{FF2B5EF4-FFF2-40B4-BE49-F238E27FC236}">
              <a16:creationId xmlns:a16="http://schemas.microsoft.com/office/drawing/2014/main" id="{00000000-0008-0000-0200-000049030000}"/>
            </a:ext>
          </a:extLst>
        </xdr:cNvPr>
        <xdr:cNvCxnSpPr/>
      </xdr:nvCxnSpPr>
      <xdr:spPr>
        <a:xfrm flipV="1">
          <a:off x="20434300" y="17927117"/>
          <a:ext cx="889000" cy="20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82093</xdr:rowOff>
    </xdr:from>
    <xdr:to>
      <xdr:col>102</xdr:col>
      <xdr:colOff>165100</xdr:colOff>
      <xdr:row>105</xdr:row>
      <xdr:rowOff>12243</xdr:rowOff>
    </xdr:to>
    <xdr:sp macro="" textlink="">
      <xdr:nvSpPr>
        <xdr:cNvPr id="842" name="楕円 841">
          <a:extLst>
            <a:ext uri="{FF2B5EF4-FFF2-40B4-BE49-F238E27FC236}">
              <a16:creationId xmlns:a16="http://schemas.microsoft.com/office/drawing/2014/main" id="{00000000-0008-0000-0200-00004A030000}"/>
            </a:ext>
          </a:extLst>
        </xdr:cNvPr>
        <xdr:cNvSpPr/>
      </xdr:nvSpPr>
      <xdr:spPr>
        <a:xfrm>
          <a:off x="19494500" y="17912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116433</xdr:rowOff>
    </xdr:from>
    <xdr:to>
      <xdr:col>107</xdr:col>
      <xdr:colOff>50800</xdr:colOff>
      <xdr:row>104</xdr:row>
      <xdr:rowOff>132893</xdr:rowOff>
    </xdr:to>
    <xdr:cxnSp macro="">
      <xdr:nvCxnSpPr>
        <xdr:cNvPr id="843" name="直線コネクタ 842">
          <a:extLst>
            <a:ext uri="{FF2B5EF4-FFF2-40B4-BE49-F238E27FC236}">
              <a16:creationId xmlns:a16="http://schemas.microsoft.com/office/drawing/2014/main" id="{00000000-0008-0000-0200-00004B030000}"/>
            </a:ext>
          </a:extLst>
        </xdr:cNvPr>
        <xdr:cNvCxnSpPr/>
      </xdr:nvCxnSpPr>
      <xdr:spPr>
        <a:xfrm flipV="1">
          <a:off x="19545300" y="17947233"/>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99467</xdr:rowOff>
    </xdr:from>
    <xdr:to>
      <xdr:col>98</xdr:col>
      <xdr:colOff>38100</xdr:colOff>
      <xdr:row>105</xdr:row>
      <xdr:rowOff>29617</xdr:rowOff>
    </xdr:to>
    <xdr:sp macro="" textlink="">
      <xdr:nvSpPr>
        <xdr:cNvPr id="844" name="楕円 843">
          <a:extLst>
            <a:ext uri="{FF2B5EF4-FFF2-40B4-BE49-F238E27FC236}">
              <a16:creationId xmlns:a16="http://schemas.microsoft.com/office/drawing/2014/main" id="{00000000-0008-0000-0200-00004C030000}"/>
            </a:ext>
          </a:extLst>
        </xdr:cNvPr>
        <xdr:cNvSpPr/>
      </xdr:nvSpPr>
      <xdr:spPr>
        <a:xfrm>
          <a:off x="18605500" y="1793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132893</xdr:rowOff>
    </xdr:from>
    <xdr:to>
      <xdr:col>102</xdr:col>
      <xdr:colOff>114300</xdr:colOff>
      <xdr:row>104</xdr:row>
      <xdr:rowOff>150267</xdr:rowOff>
    </xdr:to>
    <xdr:cxnSp macro="">
      <xdr:nvCxnSpPr>
        <xdr:cNvPr id="845" name="直線コネクタ 844">
          <a:extLst>
            <a:ext uri="{FF2B5EF4-FFF2-40B4-BE49-F238E27FC236}">
              <a16:creationId xmlns:a16="http://schemas.microsoft.com/office/drawing/2014/main" id="{00000000-0008-0000-0200-00004D030000}"/>
            </a:ext>
          </a:extLst>
        </xdr:cNvPr>
        <xdr:cNvCxnSpPr/>
      </xdr:nvCxnSpPr>
      <xdr:spPr>
        <a:xfrm flipV="1">
          <a:off x="18656300" y="1796369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139158</xdr:rowOff>
    </xdr:from>
    <xdr:ext cx="469744" cy="259045"/>
    <xdr:sp macro="" textlink="">
      <xdr:nvSpPr>
        <xdr:cNvPr id="846" name="n_1aveValue【庁舎】&#10;一人当たり面積">
          <a:extLst>
            <a:ext uri="{FF2B5EF4-FFF2-40B4-BE49-F238E27FC236}">
              <a16:creationId xmlns:a16="http://schemas.microsoft.com/office/drawing/2014/main" id="{00000000-0008-0000-0200-00004E030000}"/>
            </a:ext>
          </a:extLst>
        </xdr:cNvPr>
        <xdr:cNvSpPr txBox="1"/>
      </xdr:nvSpPr>
      <xdr:spPr>
        <a:xfrm>
          <a:off x="21075727" y="18312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135044</xdr:rowOff>
    </xdr:from>
    <xdr:ext cx="469744" cy="259045"/>
    <xdr:sp macro="" textlink="">
      <xdr:nvSpPr>
        <xdr:cNvPr id="847" name="n_2aveValue【庁舎】&#10;一人当たり面積">
          <a:extLst>
            <a:ext uri="{FF2B5EF4-FFF2-40B4-BE49-F238E27FC236}">
              <a16:creationId xmlns:a16="http://schemas.microsoft.com/office/drawing/2014/main" id="{00000000-0008-0000-0200-00004F030000}"/>
            </a:ext>
          </a:extLst>
        </xdr:cNvPr>
        <xdr:cNvSpPr txBox="1"/>
      </xdr:nvSpPr>
      <xdr:spPr>
        <a:xfrm>
          <a:off x="20199427" y="183087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144645</xdr:rowOff>
    </xdr:from>
    <xdr:ext cx="469744" cy="259045"/>
    <xdr:sp macro="" textlink="">
      <xdr:nvSpPr>
        <xdr:cNvPr id="848" name="n_3aveValue【庁舎】&#10;一人当たり面積">
          <a:extLst>
            <a:ext uri="{FF2B5EF4-FFF2-40B4-BE49-F238E27FC236}">
              <a16:creationId xmlns:a16="http://schemas.microsoft.com/office/drawing/2014/main" id="{00000000-0008-0000-0200-000050030000}"/>
            </a:ext>
          </a:extLst>
        </xdr:cNvPr>
        <xdr:cNvSpPr txBox="1"/>
      </xdr:nvSpPr>
      <xdr:spPr>
        <a:xfrm>
          <a:off x="19310427" y="18318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16629</xdr:rowOff>
    </xdr:from>
    <xdr:ext cx="469744" cy="259045"/>
    <xdr:sp macro="" textlink="">
      <xdr:nvSpPr>
        <xdr:cNvPr id="849" name="n_4aveValue【庁舎】&#10;一人当たり面積">
          <a:extLst>
            <a:ext uri="{FF2B5EF4-FFF2-40B4-BE49-F238E27FC236}">
              <a16:creationId xmlns:a16="http://schemas.microsoft.com/office/drawing/2014/main" id="{00000000-0008-0000-0200-000051030000}"/>
            </a:ext>
          </a:extLst>
        </xdr:cNvPr>
        <xdr:cNvSpPr txBox="1"/>
      </xdr:nvSpPr>
      <xdr:spPr>
        <a:xfrm>
          <a:off x="18421427" y="18361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163644</xdr:rowOff>
    </xdr:from>
    <xdr:ext cx="469744" cy="259045"/>
    <xdr:sp macro="" textlink="">
      <xdr:nvSpPr>
        <xdr:cNvPr id="850" name="n_1mainValue【庁舎】&#10;一人当たり面積">
          <a:extLst>
            <a:ext uri="{FF2B5EF4-FFF2-40B4-BE49-F238E27FC236}">
              <a16:creationId xmlns:a16="http://schemas.microsoft.com/office/drawing/2014/main" id="{00000000-0008-0000-0200-000052030000}"/>
            </a:ext>
          </a:extLst>
        </xdr:cNvPr>
        <xdr:cNvSpPr txBox="1"/>
      </xdr:nvSpPr>
      <xdr:spPr>
        <a:xfrm>
          <a:off x="21075727" y="17651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12310</xdr:rowOff>
    </xdr:from>
    <xdr:ext cx="469744" cy="259045"/>
    <xdr:sp macro="" textlink="">
      <xdr:nvSpPr>
        <xdr:cNvPr id="851" name="n_2mainValue【庁舎】&#10;一人当たり面積">
          <a:extLst>
            <a:ext uri="{FF2B5EF4-FFF2-40B4-BE49-F238E27FC236}">
              <a16:creationId xmlns:a16="http://schemas.microsoft.com/office/drawing/2014/main" id="{00000000-0008-0000-0200-000053030000}"/>
            </a:ext>
          </a:extLst>
        </xdr:cNvPr>
        <xdr:cNvSpPr txBox="1"/>
      </xdr:nvSpPr>
      <xdr:spPr>
        <a:xfrm>
          <a:off x="20199427" y="17671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28770</xdr:rowOff>
    </xdr:from>
    <xdr:ext cx="469744" cy="259045"/>
    <xdr:sp macro="" textlink="">
      <xdr:nvSpPr>
        <xdr:cNvPr id="852" name="n_3mainValue【庁舎】&#10;一人当たり面積">
          <a:extLst>
            <a:ext uri="{FF2B5EF4-FFF2-40B4-BE49-F238E27FC236}">
              <a16:creationId xmlns:a16="http://schemas.microsoft.com/office/drawing/2014/main" id="{00000000-0008-0000-0200-000054030000}"/>
            </a:ext>
          </a:extLst>
        </xdr:cNvPr>
        <xdr:cNvSpPr txBox="1"/>
      </xdr:nvSpPr>
      <xdr:spPr>
        <a:xfrm>
          <a:off x="19310427" y="17688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46144</xdr:rowOff>
    </xdr:from>
    <xdr:ext cx="469744" cy="259045"/>
    <xdr:sp macro="" textlink="">
      <xdr:nvSpPr>
        <xdr:cNvPr id="853" name="n_4mainValue【庁舎】&#10;一人当たり面積">
          <a:extLst>
            <a:ext uri="{FF2B5EF4-FFF2-40B4-BE49-F238E27FC236}">
              <a16:creationId xmlns:a16="http://schemas.microsoft.com/office/drawing/2014/main" id="{00000000-0008-0000-0200-000055030000}"/>
            </a:ext>
          </a:extLst>
        </xdr:cNvPr>
        <xdr:cNvSpPr txBox="1"/>
      </xdr:nvSpPr>
      <xdr:spPr>
        <a:xfrm>
          <a:off x="18421427" y="1770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4" name="正方形/長方形 853">
          <a:extLst>
            <a:ext uri="{FF2B5EF4-FFF2-40B4-BE49-F238E27FC236}">
              <a16:creationId xmlns:a16="http://schemas.microsoft.com/office/drawing/2014/main" id="{00000000-0008-0000-0200-00005603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5" name="正方形/長方形 854">
          <a:extLst>
            <a:ext uri="{FF2B5EF4-FFF2-40B4-BE49-F238E27FC236}">
              <a16:creationId xmlns:a16="http://schemas.microsoft.com/office/drawing/2014/main" id="{00000000-0008-0000-0200-00005703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6" name="テキスト ボックス 855">
          <a:extLst>
            <a:ext uri="{FF2B5EF4-FFF2-40B4-BE49-F238E27FC236}">
              <a16:creationId xmlns:a16="http://schemas.microsoft.com/office/drawing/2014/main" id="{00000000-0008-0000-0200-00005803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体育館・プールの一人当たり面積においては人口減少が進んでおり、半島特有の地形的条件による施設数により一人当たりの面積が高い数値となっている。</a:t>
          </a:r>
        </a:p>
        <a:p>
          <a:r>
            <a:rPr kumimoji="1" lang="ja-JP" altLang="en-US" sz="1300">
              <a:latin typeface="ＭＳ Ｐゴシック" panose="020B0600070205080204" pitchFamily="50" charset="-128"/>
              <a:ea typeface="ＭＳ Ｐゴシック" panose="020B0600070205080204" pitchFamily="50" charset="-128"/>
            </a:rPr>
            <a:t>市民会館においてはＳ</a:t>
          </a:r>
          <a:r>
            <a:rPr kumimoji="1" lang="en-US" altLang="ja-JP" sz="1300">
              <a:latin typeface="ＭＳ Ｐゴシック" panose="020B0600070205080204" pitchFamily="50" charset="-128"/>
              <a:ea typeface="ＭＳ Ｐゴシック" panose="020B0600070205080204" pitchFamily="50" charset="-128"/>
            </a:rPr>
            <a:t>51</a:t>
          </a:r>
          <a:r>
            <a:rPr kumimoji="1" lang="ja-JP" altLang="en-US" sz="1300">
              <a:latin typeface="ＭＳ Ｐゴシック" panose="020B0600070205080204" pitchFamily="50" charset="-128"/>
              <a:ea typeface="ＭＳ Ｐゴシック" panose="020B0600070205080204" pitchFamily="50" charset="-128"/>
            </a:rPr>
            <a:t>取得の瀬戸社会教育会館を反映させたことにより、有形固定資産減価償却率が大きく増加している。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一般廃棄物処理施設においてはＨ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に最終処理場浸出水処理施設を建設したため、低い数値となっている。</a:t>
          </a:r>
        </a:p>
        <a:p>
          <a:r>
            <a:rPr kumimoji="1" lang="ja-JP" altLang="en-US" sz="1300">
              <a:latin typeface="ＭＳ Ｐゴシック" panose="020B0600070205080204" pitchFamily="50" charset="-128"/>
              <a:ea typeface="ＭＳ Ｐゴシック" panose="020B0600070205080204" pitchFamily="50" charset="-128"/>
            </a:rPr>
            <a:t>消防施設（消防詰所）においては、旧建築基準に該当する拠点施設について、Ｈ</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年度に施設更新が完了している。また順次、耐用年数により更新を計画しており、有形固定資産減価償却率は類似団体よりも低く推移している。</a:t>
          </a:r>
        </a:p>
        <a:p>
          <a:r>
            <a:rPr kumimoji="1" lang="ja-JP" altLang="en-US" sz="1300">
              <a:latin typeface="ＭＳ Ｐゴシック" panose="020B0600070205080204" pitchFamily="50" charset="-128"/>
              <a:ea typeface="ＭＳ Ｐゴシック" panose="020B0600070205080204" pitchFamily="50" charset="-128"/>
            </a:rPr>
            <a:t>半島特有の地形的条件、人口減少等を考慮しつつ、施設の統廃合を含め第二次伊方町総合計画及び公共施設等総合管理計画により、計画的に更新等を実施していく。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伊方原子力発電所に係る償却資産の税収等により、</a:t>
          </a:r>
          <a:r>
            <a:rPr kumimoji="1" lang="en-US" altLang="ja-JP" sz="1300">
              <a:latin typeface="ＭＳ Ｐゴシック" panose="020B0600070205080204" pitchFamily="50" charset="-128"/>
              <a:ea typeface="ＭＳ Ｐゴシック" panose="020B0600070205080204" pitchFamily="50" charset="-128"/>
            </a:rPr>
            <a:t>0.52</a:t>
          </a:r>
          <a:r>
            <a:rPr kumimoji="1" lang="ja-JP" altLang="en-US" sz="1300">
              <a:latin typeface="ＭＳ Ｐゴシック" panose="020B0600070205080204" pitchFamily="50" charset="-128"/>
              <a:ea typeface="ＭＳ Ｐゴシック" panose="020B0600070205080204" pitchFamily="50" charset="-128"/>
            </a:rPr>
            <a:t>と類似団体内では高い数値となっているが、償却資産等は毎年減少が見込まれており、健全な財政運営を維持するため、事業コストの削減を図り、自主財源の確保に努める。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35983</xdr:rowOff>
    </xdr:from>
    <xdr:to>
      <xdr:col>23</xdr:col>
      <xdr:colOff>133350</xdr:colOff>
      <xdr:row>41</xdr:row>
      <xdr:rowOff>62795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065433"/>
          <a:ext cx="838200" cy="26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134355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335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35983</xdr:rowOff>
    </xdr:from>
    <xdr:to>
      <xdr:col>19</xdr:col>
      <xdr:colOff>133350</xdr:colOff>
      <xdr:row>41</xdr:row>
      <xdr:rowOff>35983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0654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77205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44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49389</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90610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49389</xdr:rowOff>
    </xdr:from>
    <xdr:to>
      <xdr:col>11</xdr:col>
      <xdr:colOff>31750</xdr:colOff>
      <xdr:row>41</xdr:row>
      <xdr:rowOff>62795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0788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104016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476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11995</xdr:rowOff>
    </xdr:from>
    <xdr:to>
      <xdr:col>23</xdr:col>
      <xdr:colOff>184150</xdr:colOff>
      <xdr:row>41</xdr:row>
      <xdr:rowOff>113595</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28522</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688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156633</xdr:rowOff>
    </xdr:from>
    <xdr:to>
      <xdr:col>19</xdr:col>
      <xdr:colOff>184150</xdr:colOff>
      <xdr:row>41</xdr:row>
      <xdr:rowOff>86783</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96960</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678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156633</xdr:rowOff>
    </xdr:from>
    <xdr:to>
      <xdr:col>15</xdr:col>
      <xdr:colOff>133350</xdr:colOff>
      <xdr:row>41</xdr:row>
      <xdr:rowOff>86783</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96960</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170039</xdr:rowOff>
    </xdr:from>
    <xdr:to>
      <xdr:col>11</xdr:col>
      <xdr:colOff>82550</xdr:colOff>
      <xdr:row>41</xdr:row>
      <xdr:rowOff>100189</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110366</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679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11995</xdr:rowOff>
    </xdr:from>
    <xdr:to>
      <xdr:col>7</xdr:col>
      <xdr:colOff>31750</xdr:colOff>
      <xdr:row>41</xdr:row>
      <xdr:rowOff>113595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123772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人件費・物件費・維持補修費等の縮減に努めており、</a:t>
          </a:r>
          <a:r>
            <a:rPr kumimoji="1" lang="en-US" altLang="ja-JP" sz="1300">
              <a:latin typeface="ＭＳ Ｐゴシック" panose="020B0600070205080204" pitchFamily="50" charset="-128"/>
              <a:ea typeface="ＭＳ Ｐゴシック" panose="020B0600070205080204" pitchFamily="50" charset="-128"/>
            </a:rPr>
            <a:t>85.8</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常にコスト意識を持ち、事務の合理化・簡素化により徹底的に無駄を省く「量の改革」、町民からの信頼を向上させるために、職員の資質向上・意識改革、町民協働の推進などによる「質の改革」等の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次行政改革大綱に基づく取り組みを着実に実施し、適正な水準に抑えるよう努める。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8128</xdr:rowOff>
    </xdr:from>
    <xdr:to>
      <xdr:col>23</xdr:col>
      <xdr:colOff>133350</xdr:colOff>
      <xdr:row>63</xdr:row>
      <xdr:rowOff>32258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80947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21099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822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8128</xdr:rowOff>
    </xdr:from>
    <xdr:to>
      <xdr:col>19</xdr:col>
      <xdr:colOff>133350</xdr:colOff>
      <xdr:row>63</xdr:row>
      <xdr:rowOff>27432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809478"/>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7383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980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155448</xdr:rowOff>
    </xdr:from>
    <xdr:to>
      <xdr:col>15</xdr:col>
      <xdr:colOff>82550</xdr:colOff>
      <xdr:row>63</xdr:row>
      <xdr:rowOff>27432</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78534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169181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155448</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553700"/>
          <a:ext cx="889000" cy="231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91965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5097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152908</xdr:rowOff>
    </xdr:from>
    <xdr:to>
      <xdr:col>23</xdr:col>
      <xdr:colOff>184150</xdr:colOff>
      <xdr:row>63</xdr:row>
      <xdr:rowOff>83058</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78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169435</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627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128778</xdr:rowOff>
    </xdr:from>
    <xdr:to>
      <xdr:col>19</xdr:col>
      <xdr:colOff>184150</xdr:colOff>
      <xdr:row>63</xdr:row>
      <xdr:rowOff>58928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75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69105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527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148082</xdr:rowOff>
    </xdr:from>
    <xdr:to>
      <xdr:col>15</xdr:col>
      <xdr:colOff>133350</xdr:colOff>
      <xdr:row>63</xdr:row>
      <xdr:rowOff>78232</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88409</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104648</xdr:rowOff>
    </xdr:from>
    <xdr:to>
      <xdr:col>11</xdr:col>
      <xdr:colOff>82550</xdr:colOff>
      <xdr:row>63</xdr:row>
      <xdr:rowOff>34798</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44975</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503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[318,454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定員適正化計画による人件費の削減を図っているが、類似団体平均並みとなっている。原子力発電所を有していること、半島特有の地形的条件により施設数が多いこと等の特殊要因も考慮し、可能な限りの行政コストの縮減を図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49247</xdr:rowOff>
    </xdr:from>
    <xdr:to>
      <xdr:col>23</xdr:col>
      <xdr:colOff>133350</xdr:colOff>
      <xdr:row>82</xdr:row>
      <xdr:rowOff>108029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4108147"/>
          <a:ext cx="8382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44357</xdr:rowOff>
    </xdr:from>
    <xdr:to>
      <xdr:col>19</xdr:col>
      <xdr:colOff>133350</xdr:colOff>
      <xdr:row>82</xdr:row>
      <xdr:rowOff>49247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4103257"/>
          <a:ext cx="889000" cy="4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2980</xdr:rowOff>
    </xdr:from>
    <xdr:to>
      <xdr:col>15</xdr:col>
      <xdr:colOff>82550</xdr:colOff>
      <xdr:row>82</xdr:row>
      <xdr:rowOff>44357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4061880"/>
          <a:ext cx="889000" cy="41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91284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3807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130990</xdr:rowOff>
    </xdr:from>
    <xdr:to>
      <xdr:col>11</xdr:col>
      <xdr:colOff>31750</xdr:colOff>
      <xdr:row>82</xdr:row>
      <xdr:rowOff>2980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1447800" y="14018440"/>
          <a:ext cx="889000" cy="4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57229</xdr:rowOff>
    </xdr:from>
    <xdr:to>
      <xdr:col>23</xdr:col>
      <xdr:colOff>184150</xdr:colOff>
      <xdr:row>82</xdr:row>
      <xdr:rowOff>158829</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411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73756</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961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318,454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169897</xdr:rowOff>
    </xdr:from>
    <xdr:to>
      <xdr:col>19</xdr:col>
      <xdr:colOff>184150</xdr:colOff>
      <xdr:row>82</xdr:row>
      <xdr:rowOff>100047</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4057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110224</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8262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165007</xdr:rowOff>
    </xdr:from>
    <xdr:to>
      <xdr:col>15</xdr:col>
      <xdr:colOff>133350</xdr:colOff>
      <xdr:row>82</xdr:row>
      <xdr:rowOff>95157</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405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79934</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413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123630</xdr:rowOff>
    </xdr:from>
    <xdr:to>
      <xdr:col>11</xdr:col>
      <xdr:colOff>82550</xdr:colOff>
      <xdr:row>82</xdr:row>
      <xdr:rowOff>53780</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4011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63957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7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80190</xdr:rowOff>
    </xdr:from>
    <xdr:to>
      <xdr:col>7</xdr:col>
      <xdr:colOff>31750</xdr:colOff>
      <xdr:row>82</xdr:row>
      <xdr:rowOff>10340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96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20517</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736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前年度数値から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微増したものの、引き続き類似団体平均値より低い値となっている。今後も人事評価制度の運用等により、給与水準の適正化に努める。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141393</xdr:rowOff>
    </xdr:from>
    <xdr:to>
      <xdr:col>81</xdr:col>
      <xdr:colOff>44450</xdr:colOff>
      <xdr:row>83</xdr:row>
      <xdr:rowOff>165523</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371743"/>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25416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598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93134</xdr:rowOff>
    </xdr:from>
    <xdr:to>
      <xdr:col>77</xdr:col>
      <xdr:colOff>44450</xdr:colOff>
      <xdr:row>83</xdr:row>
      <xdr:rowOff>141393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323484"/>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147761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7210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69004</xdr:rowOff>
    </xdr:from>
    <xdr:to>
      <xdr:col>72</xdr:col>
      <xdr:colOff>203200</xdr:colOff>
      <xdr:row>83</xdr:row>
      <xdr:rowOff>93134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4401800" y="14299354"/>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83</xdr:row>
      <xdr:rowOff>4657</xdr:rowOff>
    </xdr:from>
    <xdr:to>
      <xdr:col>68</xdr:col>
      <xdr:colOff>152400</xdr:colOff>
      <xdr:row>83</xdr:row>
      <xdr:rowOff>69004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3512800" y="14235007"/>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155804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155804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72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83</xdr:row>
      <xdr:rowOff>114723</xdr:rowOff>
    </xdr:from>
    <xdr:to>
      <xdr:col>81</xdr:col>
      <xdr:colOff>95250</xdr:colOff>
      <xdr:row>84</xdr:row>
      <xdr:rowOff>44873</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3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131250</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190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90593</xdr:rowOff>
    </xdr:from>
    <xdr:to>
      <xdr:col>77</xdr:col>
      <xdr:colOff>95250</xdr:colOff>
      <xdr:row>84</xdr:row>
      <xdr:rowOff>20743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3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30920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089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42334</xdr:rowOff>
    </xdr:from>
    <xdr:to>
      <xdr:col>73</xdr:col>
      <xdr:colOff>44450</xdr:colOff>
      <xdr:row>83</xdr:row>
      <xdr:rowOff>143934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27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81</xdr:row>
      <xdr:rowOff>154111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04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83</xdr:row>
      <xdr:rowOff>18204</xdr:rowOff>
    </xdr:from>
    <xdr:to>
      <xdr:col>68</xdr:col>
      <xdr:colOff>203200</xdr:colOff>
      <xdr:row>83</xdr:row>
      <xdr:rowOff>119804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248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129981</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017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125307</xdr:rowOff>
    </xdr:from>
    <xdr:to>
      <xdr:col>64</xdr:col>
      <xdr:colOff>152400</xdr:colOff>
      <xdr:row>83</xdr:row>
      <xdr:rowOff>55457</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18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65634</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3953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人口減少も進んでおり、半島特有の地形的条件による施設数、普通建設事業等の積極的な展開により、</a:t>
          </a:r>
          <a:r>
            <a:rPr kumimoji="1" lang="en-US" altLang="ja-JP" sz="1300">
              <a:latin typeface="ＭＳ Ｐゴシック" panose="020B0600070205080204" pitchFamily="50" charset="-128"/>
              <a:ea typeface="ＭＳ Ｐゴシック" panose="020B0600070205080204" pitchFamily="50" charset="-128"/>
            </a:rPr>
            <a:t>17.19</a:t>
          </a:r>
          <a:r>
            <a:rPr kumimoji="1" lang="ja-JP" altLang="en-US" sz="1300">
              <a:latin typeface="ＭＳ Ｐゴシック" panose="020B0600070205080204" pitchFamily="50" charset="-128"/>
              <a:ea typeface="ＭＳ Ｐゴシック" panose="020B0600070205080204" pitchFamily="50" charset="-128"/>
            </a:rPr>
            <a:t>人と類似団体平均を上回っている。業務の合理化・効率化、事務の執行体制の見直し等を一体として進めていき、定員適正化計画に基づき、より適正な定員管理に努める。</a:t>
          </a: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162211</xdr:rowOff>
    </xdr:from>
    <xdr:to>
      <xdr:col>81</xdr:col>
      <xdr:colOff>44450</xdr:colOff>
      <xdr:row>61</xdr:row>
      <xdr:rowOff>167037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620661"/>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41673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328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131445</xdr:rowOff>
    </xdr:from>
    <xdr:to>
      <xdr:col>77</xdr:col>
      <xdr:colOff>44450</xdr:colOff>
      <xdr:row>61</xdr:row>
      <xdr:rowOff>162211</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589895"/>
          <a:ext cx="889000" cy="30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161053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2766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118173</xdr:rowOff>
    </xdr:from>
    <xdr:to>
      <xdr:col>72</xdr:col>
      <xdr:colOff>203200</xdr:colOff>
      <xdr:row>61</xdr:row>
      <xdr:rowOff>131445</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576623"/>
          <a:ext cx="889000" cy="13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142352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2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72930</xdr:rowOff>
    </xdr:from>
    <xdr:to>
      <xdr:col>68</xdr:col>
      <xdr:colOff>152400</xdr:colOff>
      <xdr:row>61</xdr:row>
      <xdr:rowOff>118173</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531380"/>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132701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248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117015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23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116237</xdr:rowOff>
    </xdr:from>
    <xdr:to>
      <xdr:col>81</xdr:col>
      <xdr:colOff>95250</xdr:colOff>
      <xdr:row>62</xdr:row>
      <xdr:rowOff>46387</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57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88314</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546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111411</xdr:rowOff>
    </xdr:from>
    <xdr:to>
      <xdr:col>77</xdr:col>
      <xdr:colOff>95250</xdr:colOff>
      <xdr:row>62</xdr:row>
      <xdr:rowOff>41561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56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26338</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6562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80645</xdr:rowOff>
    </xdr:from>
    <xdr:to>
      <xdr:col>73</xdr:col>
      <xdr:colOff>44450</xdr:colOff>
      <xdr:row>62</xdr:row>
      <xdr:rowOff>10795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167022</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10625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67373</xdr:rowOff>
    </xdr:from>
    <xdr:to>
      <xdr:col>68</xdr:col>
      <xdr:colOff>203200</xdr:colOff>
      <xdr:row>61</xdr:row>
      <xdr:rowOff>168973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52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153750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612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22130</xdr:rowOff>
    </xdr:from>
    <xdr:to>
      <xdr:col>64</xdr:col>
      <xdr:colOff>152400</xdr:colOff>
      <xdr:row>61</xdr:row>
      <xdr:rowOff>123730</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48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108507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66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地方債の新規抑制や償還終了等の影響により、</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％と類似団体平均を下回っており、今後も綿密な中長期財政計画を樹立し、当該年度の起債額を判断し、現在の水準以下に抑えるよう努める。</a:t>
          </a: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141478</xdr:rowOff>
    </xdr:from>
    <xdr:to>
      <xdr:col>81</xdr:col>
      <xdr:colOff>44450</xdr:colOff>
      <xdr:row>40</xdr:row>
      <xdr:rowOff>146304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6999478"/>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146304</xdr:rowOff>
    </xdr:from>
    <xdr:to>
      <xdr:col>77</xdr:col>
      <xdr:colOff>44450</xdr:colOff>
      <xdr:row>40</xdr:row>
      <xdr:rowOff>155956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0043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151130</xdr:rowOff>
    </xdr:from>
    <xdr:to>
      <xdr:col>72</xdr:col>
      <xdr:colOff>203200</xdr:colOff>
      <xdr:row>40</xdr:row>
      <xdr:rowOff>155956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4401800" y="700913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40</xdr:row>
      <xdr:rowOff>170434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00913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160037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160037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90678</xdr:rowOff>
    </xdr:from>
    <xdr:to>
      <xdr:col>81</xdr:col>
      <xdr:colOff>95250</xdr:colOff>
      <xdr:row>41</xdr:row>
      <xdr:rowOff>20828</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694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107205</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79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95504</xdr:rowOff>
    </xdr:from>
    <xdr:to>
      <xdr:col>77</xdr:col>
      <xdr:colOff>95250</xdr:colOff>
      <xdr:row>41</xdr:row>
      <xdr:rowOff>25654</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35831</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6722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105156</xdr:rowOff>
    </xdr:from>
    <xdr:to>
      <xdr:col>73</xdr:col>
      <xdr:colOff>44450</xdr:colOff>
      <xdr:row>41</xdr:row>
      <xdr:rowOff>35306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696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45483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732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100330</xdr:rowOff>
    </xdr:from>
    <xdr:to>
      <xdr:col>68</xdr:col>
      <xdr:colOff>203200</xdr:colOff>
      <xdr:row>41</xdr:row>
      <xdr:rowOff>30480</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40657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119634</xdr:rowOff>
    </xdr:from>
    <xdr:to>
      <xdr:col>64</xdr:col>
      <xdr:colOff>152400</xdr:colOff>
      <xdr:row>41</xdr:row>
      <xdr:rowOff>49784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6977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59961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746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将来負担額を充当可能財源等が上回ったため、引き続き数字に表れない。新規地方債の抑制を継続し、財政の健全化を図る。</a:t>
          </a: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2" name="将来負担の状況平均値テキスト">
          <a:extLst>
            <a:ext uri="{FF2B5EF4-FFF2-40B4-BE49-F238E27FC236}">
              <a16:creationId xmlns:a16="http://schemas.microsoft.com/office/drawing/2014/main" id="{00000000-0008-0000-0300-0000B0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3" name="フローチャート: 判断 432">
          <a:extLst>
            <a:ext uri="{FF2B5EF4-FFF2-40B4-BE49-F238E27FC236}">
              <a16:creationId xmlns:a16="http://schemas.microsoft.com/office/drawing/2014/main" id="{00000000-0008-0000-0300-0000B1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ラスパイレス指数は、類似団体平均値より低く位置しているが、近年微増で上昇の傾向にある。また、令和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年度からは会計年度任用職員制度導入され、更なる適正な定員管理を図り、人件費の抑制に努める。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30988</xdr:rowOff>
    </xdr:from>
    <xdr:to>
      <xdr:col>24</xdr:col>
      <xdr:colOff>25400</xdr:colOff>
      <xdr:row>36</xdr:row>
      <xdr:rowOff>90424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0318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90424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26416</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9861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143002</xdr:rowOff>
    </xdr:from>
    <xdr:to>
      <xdr:col>11</xdr:col>
      <xdr:colOff>9525</xdr:colOff>
      <xdr:row>36</xdr:row>
      <xdr:rowOff>26416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4375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5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168165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9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39624</xdr:rowOff>
    </xdr:from>
    <xdr:to>
      <xdr:col>20</xdr:col>
      <xdr:colOff>38100</xdr:colOff>
      <xdr:row>36</xdr:row>
      <xdr:rowOff>141224</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151401</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80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119397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4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147066</xdr:rowOff>
    </xdr:from>
    <xdr:to>
      <xdr:col>11</xdr:col>
      <xdr:colOff>60325</xdr:colOff>
      <xdr:row>36</xdr:row>
      <xdr:rowOff>77216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87393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92202</xdr:rowOff>
    </xdr:from>
    <xdr:to>
      <xdr:col>6</xdr:col>
      <xdr:colOff>171450</xdr:colOff>
      <xdr:row>36</xdr:row>
      <xdr:rowOff>22352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32529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半島特有の地形的条件により、数が多い各施設の維持管理経費、スクールバス運行及び地域公共交通運行経費などが必要不可欠であるため、</a:t>
          </a:r>
          <a:r>
            <a:rPr kumimoji="1" lang="en-US" altLang="ja-JP" sz="1300">
              <a:latin typeface="ＭＳ Ｐゴシック" panose="020B0600070205080204" pitchFamily="50" charset="-128"/>
              <a:ea typeface="ＭＳ Ｐゴシック" panose="020B0600070205080204" pitchFamily="50" charset="-128"/>
            </a:rPr>
            <a:t>16.2</a:t>
          </a:r>
          <a:r>
            <a:rPr kumimoji="1" lang="ja-JP" altLang="en-US" sz="1300">
              <a:latin typeface="ＭＳ Ｐゴシック" panose="020B0600070205080204" pitchFamily="50" charset="-128"/>
              <a:ea typeface="ＭＳ Ｐゴシック" panose="020B0600070205080204" pitchFamily="50" charset="-128"/>
            </a:rPr>
            <a:t>％と類似団体平均を上回っている。第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次行政改革大綱に基づく取り組みを着実に実施し、経常経費の削減に努める。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156391</xdr:rowOff>
    </xdr:from>
    <xdr:to>
      <xdr:col>82</xdr:col>
      <xdr:colOff>107950</xdr:colOff>
      <xdr:row>17</xdr:row>
      <xdr:rowOff>30662</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99591"/>
          <a:ext cx="8382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149860</xdr:rowOff>
    </xdr:from>
    <xdr:to>
      <xdr:col>78</xdr:col>
      <xdr:colOff>69850</xdr:colOff>
      <xdr:row>17</xdr:row>
      <xdr:rowOff>30662</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893060"/>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138991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39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149860</xdr:rowOff>
    </xdr:from>
    <xdr:to>
      <xdr:col>73</xdr:col>
      <xdr:colOff>180975</xdr:colOff>
      <xdr:row>17</xdr:row>
      <xdr:rowOff>82913</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289306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119397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110671</xdr:rowOff>
    </xdr:from>
    <xdr:to>
      <xdr:col>69</xdr:col>
      <xdr:colOff>92075</xdr:colOff>
      <xdr:row>17</xdr:row>
      <xdr:rowOff>82913</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85387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93271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49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47551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447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105591</xdr:rowOff>
    </xdr:from>
    <xdr:to>
      <xdr:col>82</xdr:col>
      <xdr:colOff>158750</xdr:colOff>
      <xdr:row>17</xdr:row>
      <xdr:rowOff>35741</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48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77668</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820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151312</xdr:rowOff>
    </xdr:from>
    <xdr:to>
      <xdr:col>78</xdr:col>
      <xdr:colOff>120650</xdr:colOff>
      <xdr:row>17</xdr:row>
      <xdr:rowOff>81462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89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66239</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980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99060</xdr:rowOff>
    </xdr:from>
    <xdr:to>
      <xdr:col>74</xdr:col>
      <xdr:colOff>31750</xdr:colOff>
      <xdr:row>17</xdr:row>
      <xdr:rowOff>29210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13987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32113</xdr:rowOff>
    </xdr:from>
    <xdr:to>
      <xdr:col>69</xdr:col>
      <xdr:colOff>142875</xdr:colOff>
      <xdr:row>17</xdr:row>
      <xdr:rowOff>133713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46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118490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33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59871</xdr:rowOff>
    </xdr:from>
    <xdr:to>
      <xdr:col>65</xdr:col>
      <xdr:colOff>53975</xdr:colOff>
      <xdr:row>16</xdr:row>
      <xdr:rowOff>161471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03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146248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894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少子高齢化が進んでおり、高齢者に対する経費は増加傾向にあるが少子化により児童福祉費に係る経費が少ないため、</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％と類似団体平均を下回っている。今後も少子高齢化が加速することが予想されているため、引き続き適正化を図り、水準を抑えるよう努める。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232900"/>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01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69850</xdr:rowOff>
    </xdr:from>
    <xdr:to>
      <xdr:col>19</xdr:col>
      <xdr:colOff>187325</xdr:colOff>
      <xdr:row>54</xdr:row>
      <xdr:rowOff>165100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281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162577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592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69850</xdr:rowOff>
    </xdr:from>
    <xdr:to>
      <xdr:col>15</xdr:col>
      <xdr:colOff>98425</xdr:colOff>
      <xdr:row>54</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3281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xdr:rowOff>
    </xdr:from>
    <xdr:to>
      <xdr:col>11</xdr:col>
      <xdr:colOff>9525</xdr:colOff>
      <xdr:row>54</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2710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105427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67327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49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95250</xdr:rowOff>
    </xdr:from>
    <xdr:to>
      <xdr:col>24</xdr:col>
      <xdr:colOff>76200</xdr:colOff>
      <xdr:row>54</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111777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114300</xdr:rowOff>
    </xdr:from>
    <xdr:to>
      <xdr:col>20</xdr:col>
      <xdr:colOff>38100</xdr:colOff>
      <xdr:row>55</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54627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19050</xdr:rowOff>
    </xdr:from>
    <xdr:to>
      <xdr:col>15</xdr:col>
      <xdr:colOff>149225</xdr:colOff>
      <xdr:row>54</xdr:row>
      <xdr:rowOff>120650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130827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19050</xdr:rowOff>
    </xdr:from>
    <xdr:to>
      <xdr:col>11</xdr:col>
      <xdr:colOff>60325</xdr:colOff>
      <xdr:row>54</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130827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4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133350</xdr:rowOff>
    </xdr:from>
    <xdr:to>
      <xdr:col>6</xdr:col>
      <xdr:colOff>171450</xdr:colOff>
      <xdr:row>54</xdr:row>
      <xdr:rowOff>63500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73677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15.5</a:t>
          </a:r>
          <a:r>
            <a:rPr kumimoji="1" lang="ja-JP" altLang="en-US" sz="1300">
              <a:latin typeface="ＭＳ Ｐゴシック" panose="020B0600070205080204" pitchFamily="50" charset="-128"/>
              <a:ea typeface="ＭＳ Ｐゴシック" panose="020B0600070205080204" pitchFamily="50" charset="-128"/>
            </a:rPr>
            <a:t>％と類似団体平均を上回っている。各特別会計への繰出金が主なものであり、各事業において効率的かつ合理的な経費削減に努める。</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130810</xdr:rowOff>
    </xdr:from>
    <xdr:to>
      <xdr:col>82</xdr:col>
      <xdr:colOff>107950</xdr:colOff>
      <xdr:row>57</xdr:row>
      <xdr:rowOff>107950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60560"/>
          <a:ext cx="8382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130810</xdr:rowOff>
    </xdr:from>
    <xdr:to>
      <xdr:col>78</xdr:col>
      <xdr:colOff>69850</xdr:colOff>
      <xdr:row>55</xdr:row>
      <xdr:rowOff>168910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153670</xdr:rowOff>
    </xdr:from>
    <xdr:to>
      <xdr:col>73</xdr:col>
      <xdr:colOff>180975</xdr:colOff>
      <xdr:row>55</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5834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78757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67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92710</xdr:rowOff>
    </xdr:from>
    <xdr:to>
      <xdr:col>69</xdr:col>
      <xdr:colOff>92075</xdr:colOff>
      <xdr:row>55</xdr:row>
      <xdr:rowOff>153670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224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63517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64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33037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634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57150</xdr:rowOff>
    </xdr:from>
    <xdr:to>
      <xdr:col>82</xdr:col>
      <xdr:colOff>158750</xdr:colOff>
      <xdr:row>57</xdr:row>
      <xdr:rowOff>158750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29227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80010</xdr:rowOff>
    </xdr:from>
    <xdr:to>
      <xdr:col>78</xdr:col>
      <xdr:colOff>120650</xdr:colOff>
      <xdr:row>56</xdr:row>
      <xdr:rowOff>10160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20337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278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118110</xdr:rowOff>
    </xdr:from>
    <xdr:to>
      <xdr:col>74</xdr:col>
      <xdr:colOff>31750</xdr:colOff>
      <xdr:row>56</xdr:row>
      <xdr:rowOff>48260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58437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102870</xdr:rowOff>
    </xdr:from>
    <xdr:to>
      <xdr:col>69</xdr:col>
      <xdr:colOff>142875</xdr:colOff>
      <xdr:row>56</xdr:row>
      <xdr:rowOff>33020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43197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0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41910</xdr:rowOff>
    </xdr:from>
    <xdr:to>
      <xdr:col>65</xdr:col>
      <xdr:colOff>53975</xdr:colOff>
      <xdr:row>55</xdr:row>
      <xdr:rowOff>143510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153687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14.4</a:t>
          </a:r>
          <a:r>
            <a:rPr kumimoji="1" lang="ja-JP" altLang="en-US" sz="1300">
              <a:latin typeface="ＭＳ Ｐゴシック" panose="020B0600070205080204" pitchFamily="50" charset="-128"/>
              <a:ea typeface="ＭＳ Ｐゴシック" panose="020B0600070205080204" pitchFamily="50" charset="-128"/>
            </a:rPr>
            <a:t>％と類似団体と同等であるが、近年の経常収支比率は微増傾向にある。可燃物処理に関しては、同級団体の焼却施設を利用していること、水道事業会計への基準外補助等、固定的に嵩む経費を見据えたうえで、団体補助、負担金等の費用対効果を検証し、廃止・見直しによる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42418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38606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153433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25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42418</xdr:rowOff>
    </xdr:from>
    <xdr:to>
      <xdr:col>78</xdr:col>
      <xdr:colOff>69850</xdr:colOff>
      <xdr:row>37</xdr:row>
      <xdr:rowOff>110998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4782800" y="638606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33274</xdr:rowOff>
    </xdr:from>
    <xdr:to>
      <xdr:col>73</xdr:col>
      <xdr:colOff>180975</xdr:colOff>
      <xdr:row>37</xdr:row>
      <xdr:rowOff>110998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37692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5842</xdr:rowOff>
    </xdr:from>
    <xdr:to>
      <xdr:col>69</xdr:col>
      <xdr:colOff>92075</xdr:colOff>
      <xdr:row>37</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3494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55135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8145</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18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163068</xdr:rowOff>
    </xdr:from>
    <xdr:to>
      <xdr:col>78</xdr:col>
      <xdr:colOff>120650</xdr:colOff>
      <xdr:row>37</xdr:row>
      <xdr:rowOff>93218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153924</xdr:rowOff>
    </xdr:from>
    <xdr:to>
      <xdr:col>69</xdr:col>
      <xdr:colOff>142875</xdr:colOff>
      <xdr:row>37</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68851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66819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公的資金補償金免除繰上償還及び新規地方債抑制に努めており、前年度から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％の改善となっており、類似団体平均を下回っている。より一層の新規地方債抑制に努め、財政の健全化を図る。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138430</xdr:rowOff>
    </xdr:from>
    <xdr:to>
      <xdr:col>24</xdr:col>
      <xdr:colOff>25400</xdr:colOff>
      <xdr:row>77</xdr:row>
      <xdr:rowOff>170435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3987800" y="13340080"/>
          <a:ext cx="8382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170435</xdr:rowOff>
    </xdr:from>
    <xdr:to>
      <xdr:col>19</xdr:col>
      <xdr:colOff>187325</xdr:colOff>
      <xdr:row>78</xdr:row>
      <xdr:rowOff>17272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372085"/>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21844</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35561</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flipV="1">
          <a:off x="1320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87630</xdr:rowOff>
    </xdr:from>
    <xdr:to>
      <xdr:col>24</xdr:col>
      <xdr:colOff>76200</xdr:colOff>
      <xdr:row>78</xdr:row>
      <xdr:rowOff>17780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104157</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119635</xdr:rowOff>
    </xdr:from>
    <xdr:to>
      <xdr:col>20</xdr:col>
      <xdr:colOff>38100</xdr:colOff>
      <xdr:row>78</xdr:row>
      <xdr:rowOff>49785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142494</xdr:rowOff>
    </xdr:from>
    <xdr:to>
      <xdr:col>11</xdr:col>
      <xdr:colOff>60325</xdr:colOff>
      <xdr:row>78</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82821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113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156211</xdr:rowOff>
    </xdr:from>
    <xdr:to>
      <xdr:col>6</xdr:col>
      <xdr:colOff>171450</xdr:colOff>
      <xdr:row>78</xdr:row>
      <xdr:rowOff>86361</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96538</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69.3</a:t>
          </a:r>
          <a:r>
            <a:rPr kumimoji="1" lang="ja-JP" altLang="en-US" sz="1300">
              <a:latin typeface="ＭＳ Ｐゴシック" panose="020B0600070205080204" pitchFamily="50" charset="-128"/>
              <a:ea typeface="ＭＳ Ｐゴシック" panose="020B0600070205080204" pitchFamily="50" charset="-128"/>
            </a:rPr>
            <a:t>％と類似団体平均を上回っている。引き続き定員適正化計画及び第</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次行政改革大綱に基づく取り組みにより、経常経費の削減に努める。</a:t>
          </a: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168911</xdr:rowOff>
    </xdr:from>
    <xdr:to>
      <xdr:col>82</xdr:col>
      <xdr:colOff>107950</xdr:colOff>
      <xdr:row>77</xdr:row>
      <xdr:rowOff>43180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199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168911</xdr:rowOff>
    </xdr:from>
    <xdr:to>
      <xdr:col>78</xdr:col>
      <xdr:colOff>69850</xdr:colOff>
      <xdr:row>76</xdr:row>
      <xdr:rowOff>168911</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1991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130811</xdr:rowOff>
    </xdr:from>
    <xdr:to>
      <xdr:col>73</xdr:col>
      <xdr:colOff>180975</xdr:colOff>
      <xdr:row>76</xdr:row>
      <xdr:rowOff>168911</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16101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63516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107950</xdr:rowOff>
    </xdr:from>
    <xdr:to>
      <xdr:col>69</xdr:col>
      <xdr:colOff>92075</xdr:colOff>
      <xdr:row>76</xdr:row>
      <xdr:rowOff>130811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66700"/>
          <a:ext cx="889000" cy="19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132097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163830</xdr:rowOff>
    </xdr:from>
    <xdr:to>
      <xdr:col>82</xdr:col>
      <xdr:colOff>158750</xdr:colOff>
      <xdr:row>77</xdr:row>
      <xdr:rowOff>93980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135907</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118111</xdr:rowOff>
    </xdr:from>
    <xdr:to>
      <xdr:col>78</xdr:col>
      <xdr:colOff>120650</xdr:colOff>
      <xdr:row>77</xdr:row>
      <xdr:rowOff>48261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58437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9171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118111</xdr:rowOff>
    </xdr:from>
    <xdr:to>
      <xdr:col>74</xdr:col>
      <xdr:colOff>31750</xdr:colOff>
      <xdr:row>77</xdr:row>
      <xdr:rowOff>48261</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148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58437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91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80011</xdr:rowOff>
    </xdr:from>
    <xdr:to>
      <xdr:col>69</xdr:col>
      <xdr:colOff>142875</xdr:colOff>
      <xdr:row>77</xdr:row>
      <xdr:rowOff>10161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20337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8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57150</xdr:rowOff>
    </xdr:from>
    <xdr:to>
      <xdr:col>65</xdr:col>
      <xdr:colOff>53975</xdr:colOff>
      <xdr:row>75</xdr:row>
      <xdr:rowOff>158750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1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168927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116868</xdr:rowOff>
    </xdr:from>
    <xdr:to>
      <xdr:col>29</xdr:col>
      <xdr:colOff>127000</xdr:colOff>
      <xdr:row>18</xdr:row>
      <xdr:rowOff>157702</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250593"/>
          <a:ext cx="647700" cy="408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122576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256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157702</xdr:rowOff>
    </xdr:from>
    <xdr:to>
      <xdr:col>26</xdr:col>
      <xdr:colOff>50800</xdr:colOff>
      <xdr:row>19</xdr:row>
      <xdr:rowOff>15271</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291427"/>
          <a:ext cx="698500" cy="290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80720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385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15271</xdr:rowOff>
    </xdr:from>
    <xdr:to>
      <xdr:col>22</xdr:col>
      <xdr:colOff>114300</xdr:colOff>
      <xdr:row>19</xdr:row>
      <xdr:rowOff>33814</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320446"/>
          <a:ext cx="698500" cy="185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86386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39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33814</xdr:rowOff>
    </xdr:from>
    <xdr:to>
      <xdr:col>18</xdr:col>
      <xdr:colOff>177800</xdr:colOff>
      <xdr:row>19</xdr:row>
      <xdr:rowOff>44303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338989"/>
          <a:ext cx="698500" cy="10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98929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40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110069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41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66068</xdr:rowOff>
    </xdr:from>
    <xdr:to>
      <xdr:col>29</xdr:col>
      <xdr:colOff>177800</xdr:colOff>
      <xdr:row>18</xdr:row>
      <xdr:rowOff>167668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997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82595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44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106902</xdr:rowOff>
    </xdr:from>
    <xdr:to>
      <xdr:col>26</xdr:col>
      <xdr:colOff>101600</xdr:colOff>
      <xdr:row>19</xdr:row>
      <xdr:rowOff>37052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2406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47229</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0095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135921</xdr:rowOff>
    </xdr:from>
    <xdr:to>
      <xdr:col>22</xdr:col>
      <xdr:colOff>165100</xdr:colOff>
      <xdr:row>19</xdr:row>
      <xdr:rowOff>66071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2696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76248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038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154464</xdr:rowOff>
    </xdr:from>
    <xdr:to>
      <xdr:col>19</xdr:col>
      <xdr:colOff>38100</xdr:colOff>
      <xdr:row>19</xdr:row>
      <xdr:rowOff>84614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2881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94791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05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164953</xdr:rowOff>
    </xdr:from>
    <xdr:to>
      <xdr:col>15</xdr:col>
      <xdr:colOff>101600</xdr:colOff>
      <xdr:row>19</xdr:row>
      <xdr:rowOff>95103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29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105280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067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238404</xdr:rowOff>
    </xdr:from>
    <xdr:to>
      <xdr:col>29</xdr:col>
      <xdr:colOff>127000</xdr:colOff>
      <xdr:row>35</xdr:row>
      <xdr:rowOff>239128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48754"/>
          <a:ext cx="647700" cy="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231686</xdr:rowOff>
    </xdr:from>
    <xdr:to>
      <xdr:col>26</xdr:col>
      <xdr:colOff>50800</xdr:colOff>
      <xdr:row>35</xdr:row>
      <xdr:rowOff>239128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842036"/>
          <a:ext cx="698500" cy="74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218783</xdr:rowOff>
    </xdr:from>
    <xdr:to>
      <xdr:col>22</xdr:col>
      <xdr:colOff>114300</xdr:colOff>
      <xdr:row>35</xdr:row>
      <xdr:rowOff>231686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829133"/>
          <a:ext cx="698500" cy="129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212598</xdr:rowOff>
    </xdr:from>
    <xdr:to>
      <xdr:col>18</xdr:col>
      <xdr:colOff>177800</xdr:colOff>
      <xdr:row>35</xdr:row>
      <xdr:rowOff>218783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6822948"/>
          <a:ext cx="698500" cy="61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187604</xdr:rowOff>
    </xdr:from>
    <xdr:to>
      <xdr:col>29</xdr:col>
      <xdr:colOff>177800</xdr:colOff>
      <xdr:row>35</xdr:row>
      <xdr:rowOff>289204</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97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159681</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70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188328</xdr:rowOff>
    </xdr:from>
    <xdr:to>
      <xdr:col>26</xdr:col>
      <xdr:colOff>101600</xdr:colOff>
      <xdr:row>35</xdr:row>
      <xdr:rowOff>289928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986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274705</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5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180886</xdr:rowOff>
    </xdr:from>
    <xdr:to>
      <xdr:col>22</xdr:col>
      <xdr:colOff>165100</xdr:colOff>
      <xdr:row>35</xdr:row>
      <xdr:rowOff>282486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9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267263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77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167983</xdr:rowOff>
    </xdr:from>
    <xdr:to>
      <xdr:col>19</xdr:col>
      <xdr:colOff>38100</xdr:colOff>
      <xdr:row>35</xdr:row>
      <xdr:rowOff>269583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783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254360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64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161798</xdr:rowOff>
    </xdr:from>
    <xdr:to>
      <xdr:col>15</xdr:col>
      <xdr:colOff>101600</xdr:colOff>
      <xdr:row>35</xdr:row>
      <xdr:rowOff>263398</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21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248175</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58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124927</xdr:rowOff>
    </xdr:from>
    <xdr:to>
      <xdr:col>24</xdr:col>
      <xdr:colOff>63500</xdr:colOff>
      <xdr:row>36</xdr:row>
      <xdr:rowOff>14222</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3797300" y="6125677"/>
          <a:ext cx="838200" cy="6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147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14222</xdr:rowOff>
    </xdr:from>
    <xdr:to>
      <xdr:col>19</xdr:col>
      <xdr:colOff>177800</xdr:colOff>
      <xdr:row>36</xdr:row>
      <xdr:rowOff>44191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186422"/>
          <a:ext cx="889000" cy="29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8971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352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44191</xdr:rowOff>
    </xdr:from>
    <xdr:to>
      <xdr:col>15</xdr:col>
      <xdr:colOff>50800</xdr:colOff>
      <xdr:row>36</xdr:row>
      <xdr:rowOff>69434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216391"/>
          <a:ext cx="889000" cy="2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24710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368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69434</xdr:rowOff>
    </xdr:from>
    <xdr:to>
      <xdr:col>10</xdr:col>
      <xdr:colOff>114300</xdr:colOff>
      <xdr:row>36</xdr:row>
      <xdr:rowOff>70354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241634"/>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36706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380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41032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384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74127</xdr:rowOff>
    </xdr:from>
    <xdr:to>
      <xdr:col>24</xdr:col>
      <xdr:colOff>114300</xdr:colOff>
      <xdr:row>36</xdr:row>
      <xdr:rowOff>4277</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07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97004</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5926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134872</xdr:rowOff>
    </xdr:from>
    <xdr:to>
      <xdr:col>20</xdr:col>
      <xdr:colOff>38100</xdr:colOff>
      <xdr:row>36</xdr:row>
      <xdr:rowOff>65022</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13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81549</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591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164841</xdr:rowOff>
    </xdr:from>
    <xdr:to>
      <xdr:col>15</xdr:col>
      <xdr:colOff>101600</xdr:colOff>
      <xdr:row>36</xdr:row>
      <xdr:rowOff>94991</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165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111518</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5940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18634</xdr:rowOff>
    </xdr:from>
    <xdr:to>
      <xdr:col>10</xdr:col>
      <xdr:colOff>165100</xdr:colOff>
      <xdr:row>36</xdr:row>
      <xdr:rowOff>120234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190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136761</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19795" y="59660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19554</xdr:rowOff>
    </xdr:from>
    <xdr:to>
      <xdr:col>6</xdr:col>
      <xdr:colOff>38100</xdr:colOff>
      <xdr:row>36</xdr:row>
      <xdr:rowOff>121154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191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137681</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30795" y="5966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149985</xdr:rowOff>
    </xdr:from>
    <xdr:to>
      <xdr:col>24</xdr:col>
      <xdr:colOff>63500</xdr:colOff>
      <xdr:row>56</xdr:row>
      <xdr:rowOff>162027</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3797300" y="9751185"/>
          <a:ext cx="838200" cy="1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144370</xdr:rowOff>
    </xdr:from>
    <xdr:to>
      <xdr:col>19</xdr:col>
      <xdr:colOff>177800</xdr:colOff>
      <xdr:row>56</xdr:row>
      <xdr:rowOff>149985</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2908300" y="9745570"/>
          <a:ext cx="889000" cy="5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144370</xdr:rowOff>
    </xdr:from>
    <xdr:to>
      <xdr:col>15</xdr:col>
      <xdr:colOff>50800</xdr:colOff>
      <xdr:row>56</xdr:row>
      <xdr:rowOff>165477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745570"/>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25751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798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165477</xdr:rowOff>
    </xdr:from>
    <xdr:to>
      <xdr:col>10</xdr:col>
      <xdr:colOff>114300</xdr:colOff>
      <xdr:row>57</xdr:row>
      <xdr:rowOff>32043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1130300" y="9766677"/>
          <a:ext cx="889000" cy="3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111227</xdr:rowOff>
    </xdr:from>
    <xdr:to>
      <xdr:col>24</xdr:col>
      <xdr:colOff>114300</xdr:colOff>
      <xdr:row>57</xdr:row>
      <xdr:rowOff>41377</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712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89654</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690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99185</xdr:rowOff>
    </xdr:from>
    <xdr:to>
      <xdr:col>20</xdr:col>
      <xdr:colOff>38100</xdr:colOff>
      <xdr:row>57</xdr:row>
      <xdr:rowOff>29335</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70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20462</xdr:rowOff>
    </xdr:from>
    <xdr:ext cx="59901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497795" y="9793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93570</xdr:rowOff>
    </xdr:from>
    <xdr:to>
      <xdr:col>15</xdr:col>
      <xdr:colOff>101600</xdr:colOff>
      <xdr:row>57</xdr:row>
      <xdr:rowOff>23720</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69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40247</xdr:rowOff>
    </xdr:from>
    <xdr:ext cx="59901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08795" y="9469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114677</xdr:rowOff>
    </xdr:from>
    <xdr:to>
      <xdr:col>10</xdr:col>
      <xdr:colOff>165100</xdr:colOff>
      <xdr:row>57</xdr:row>
      <xdr:rowOff>44827</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715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35954</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19795" y="9808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152693</xdr:rowOff>
    </xdr:from>
    <xdr:to>
      <xdr:col>6</xdr:col>
      <xdr:colOff>38100</xdr:colOff>
      <xdr:row>57</xdr:row>
      <xdr:rowOff>82843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75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73970</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30795" y="98466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36945</xdr:rowOff>
    </xdr:from>
    <xdr:to>
      <xdr:col>24</xdr:col>
      <xdr:colOff>63500</xdr:colOff>
      <xdr:row>76</xdr:row>
      <xdr:rowOff>108451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3797300" y="13067145"/>
          <a:ext cx="838200" cy="7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168231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3026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108451</xdr:rowOff>
    </xdr:from>
    <xdr:to>
      <xdr:col>19</xdr:col>
      <xdr:colOff>177800</xdr:colOff>
      <xdr:row>76</xdr:row>
      <xdr:rowOff>119583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2908300" y="13138651"/>
          <a:ext cx="889000" cy="11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160779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3190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119583</xdr:rowOff>
    </xdr:from>
    <xdr:to>
      <xdr:col>15</xdr:col>
      <xdr:colOff>50800</xdr:colOff>
      <xdr:row>77</xdr:row>
      <xdr:rowOff>18267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149783"/>
          <a:ext cx="889000" cy="70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18267</xdr:rowOff>
    </xdr:from>
    <xdr:to>
      <xdr:col>10</xdr:col>
      <xdr:colOff>114300</xdr:colOff>
      <xdr:row>77</xdr:row>
      <xdr:rowOff>68218</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1130300" y="13219917"/>
          <a:ext cx="889000" cy="49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157595</xdr:rowOff>
    </xdr:from>
    <xdr:to>
      <xdr:col>24</xdr:col>
      <xdr:colOff>114300</xdr:colOff>
      <xdr:row>76</xdr:row>
      <xdr:rowOff>87745</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9021</xdr:rowOff>
    </xdr:from>
    <xdr:ext cx="534377"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2867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57651</xdr:rowOff>
    </xdr:from>
    <xdr:to>
      <xdr:col>20</xdr:col>
      <xdr:colOff>38100</xdr:colOff>
      <xdr:row>76</xdr:row>
      <xdr:rowOff>159251</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087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4328</xdr:rowOff>
    </xdr:from>
    <xdr:ext cx="534377"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30111" y="12863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68783</xdr:rowOff>
    </xdr:from>
    <xdr:to>
      <xdr:col>15</xdr:col>
      <xdr:colOff>101600</xdr:colOff>
      <xdr:row>76</xdr:row>
      <xdr:rowOff>170383</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098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161510</xdr:rowOff>
    </xdr:from>
    <xdr:ext cx="534377"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41111" y="1319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138917</xdr:rowOff>
    </xdr:from>
    <xdr:to>
      <xdr:col>10</xdr:col>
      <xdr:colOff>165100</xdr:colOff>
      <xdr:row>77</xdr:row>
      <xdr:rowOff>69067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16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77</xdr:row>
      <xdr:rowOff>60194</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52111" y="132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17418</xdr:rowOff>
    </xdr:from>
    <xdr:to>
      <xdr:col>6</xdr:col>
      <xdr:colOff>38100</xdr:colOff>
      <xdr:row>77</xdr:row>
      <xdr:rowOff>119018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219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110145</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63111" y="13311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72479</xdr:rowOff>
    </xdr:from>
    <xdr:to>
      <xdr:col>24</xdr:col>
      <xdr:colOff>63500</xdr:colOff>
      <xdr:row>96</xdr:row>
      <xdr:rowOff>132245</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6531679"/>
          <a:ext cx="838200" cy="5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112247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228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72479</xdr:rowOff>
    </xdr:from>
    <xdr:to>
      <xdr:col>19</xdr:col>
      <xdr:colOff>177800</xdr:colOff>
      <xdr:row>96</xdr:row>
      <xdr:rowOff>101943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6531679"/>
          <a:ext cx="889000" cy="29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51300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167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46926</xdr:rowOff>
    </xdr:from>
    <xdr:to>
      <xdr:col>15</xdr:col>
      <xdr:colOff>50800</xdr:colOff>
      <xdr:row>96</xdr:row>
      <xdr:rowOff>101943</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2019300" y="16506126"/>
          <a:ext cx="889000" cy="55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78528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194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46761</xdr:rowOff>
    </xdr:from>
    <xdr:to>
      <xdr:col>10</xdr:col>
      <xdr:colOff>114300</xdr:colOff>
      <xdr:row>96</xdr:row>
      <xdr:rowOff>46926</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1130300" y="16505961"/>
          <a:ext cx="8890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85081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20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86352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20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81445</xdr:rowOff>
    </xdr:from>
    <xdr:to>
      <xdr:col>24</xdr:col>
      <xdr:colOff>114300</xdr:colOff>
      <xdr:row>97</xdr:row>
      <xdr:rowOff>11595</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654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59872</xdr:rowOff>
    </xdr:from>
    <xdr:ext cx="534377"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6519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21679</xdr:rowOff>
    </xdr:from>
    <xdr:to>
      <xdr:col>20</xdr:col>
      <xdr:colOff>38100</xdr:colOff>
      <xdr:row>96</xdr:row>
      <xdr:rowOff>123279</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648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114406</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530111" y="16573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51143</xdr:rowOff>
    </xdr:from>
    <xdr:to>
      <xdr:col>15</xdr:col>
      <xdr:colOff>101600</xdr:colOff>
      <xdr:row>96</xdr:row>
      <xdr:rowOff>152743</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651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143870</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41111" y="1660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167576</xdr:rowOff>
    </xdr:from>
    <xdr:to>
      <xdr:col>10</xdr:col>
      <xdr:colOff>165100</xdr:colOff>
      <xdr:row>96</xdr:row>
      <xdr:rowOff>97726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6455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88853</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52111" y="1654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167411</xdr:rowOff>
    </xdr:from>
    <xdr:to>
      <xdr:col>6</xdr:col>
      <xdr:colOff>38100</xdr:colOff>
      <xdr:row>96</xdr:row>
      <xdr:rowOff>97561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645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88688</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63111" y="1654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13909</xdr:rowOff>
    </xdr:from>
    <xdr:to>
      <xdr:col>55</xdr:col>
      <xdr:colOff>0</xdr:colOff>
      <xdr:row>38</xdr:row>
      <xdr:rowOff>123199</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186109"/>
          <a:ext cx="838200" cy="45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123199</xdr:rowOff>
    </xdr:from>
    <xdr:to>
      <xdr:col>50</xdr:col>
      <xdr:colOff>114300</xdr:colOff>
      <xdr:row>38</xdr:row>
      <xdr:rowOff>137018</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8750300" y="6638299"/>
          <a:ext cx="889000" cy="13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137018</xdr:rowOff>
    </xdr:from>
    <xdr:to>
      <xdr:col>45</xdr:col>
      <xdr:colOff>177800</xdr:colOff>
      <xdr:row>38</xdr:row>
      <xdr:rowOff>142592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652118"/>
          <a:ext cx="889000" cy="5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142592</xdr:rowOff>
    </xdr:from>
    <xdr:to>
      <xdr:col>41</xdr:col>
      <xdr:colOff>50800</xdr:colOff>
      <xdr:row>38</xdr:row>
      <xdr:rowOff>149023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657692"/>
          <a:ext cx="889000" cy="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134559</xdr:rowOff>
    </xdr:from>
    <xdr:to>
      <xdr:col>55</xdr:col>
      <xdr:colOff>50800</xdr:colOff>
      <xdr:row>36</xdr:row>
      <xdr:rowOff>64709</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3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112986</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1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72399</xdr:rowOff>
    </xdr:from>
    <xdr:to>
      <xdr:col>50</xdr:col>
      <xdr:colOff>165100</xdr:colOff>
      <xdr:row>39</xdr:row>
      <xdr:rowOff>2549</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587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165126</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680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86218</xdr:rowOff>
    </xdr:from>
    <xdr:to>
      <xdr:col>46</xdr:col>
      <xdr:colOff>38100</xdr:colOff>
      <xdr:row>39</xdr:row>
      <xdr:rowOff>16368</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601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7495</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694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91792</xdr:rowOff>
    </xdr:from>
    <xdr:to>
      <xdr:col>41</xdr:col>
      <xdr:colOff>101600</xdr:colOff>
      <xdr:row>39</xdr:row>
      <xdr:rowOff>21942</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606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13069</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699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98223</xdr:rowOff>
    </xdr:from>
    <xdr:to>
      <xdr:col>36</xdr:col>
      <xdr:colOff>165100</xdr:colOff>
      <xdr:row>39</xdr:row>
      <xdr:rowOff>28373</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19500</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706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66443</xdr:rowOff>
    </xdr:from>
    <xdr:to>
      <xdr:col>55</xdr:col>
      <xdr:colOff>0</xdr:colOff>
      <xdr:row>58</xdr:row>
      <xdr:rowOff>37480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9639300" y="9839093"/>
          <a:ext cx="838200" cy="142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42518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815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37480</xdr:rowOff>
    </xdr:from>
    <xdr:to>
      <xdr:col>50</xdr:col>
      <xdr:colOff>114300</xdr:colOff>
      <xdr:row>58</xdr:row>
      <xdr:rowOff>79067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981580"/>
          <a:ext cx="889000" cy="41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150644</xdr:rowOff>
    </xdr:from>
    <xdr:to>
      <xdr:col>45</xdr:col>
      <xdr:colOff>177800</xdr:colOff>
      <xdr:row>58</xdr:row>
      <xdr:rowOff>79067</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9923294"/>
          <a:ext cx="889000" cy="99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98872</xdr:rowOff>
    </xdr:from>
    <xdr:to>
      <xdr:col>41</xdr:col>
      <xdr:colOff>50800</xdr:colOff>
      <xdr:row>57</xdr:row>
      <xdr:rowOff>150644</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6972300" y="9871522"/>
          <a:ext cx="889000" cy="5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36518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980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15643</xdr:rowOff>
    </xdr:from>
    <xdr:to>
      <xdr:col>55</xdr:col>
      <xdr:colOff>50800</xdr:colOff>
      <xdr:row>57</xdr:row>
      <xdr:rowOff>117243</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788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38520</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3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158130</xdr:rowOff>
    </xdr:from>
    <xdr:to>
      <xdr:col>50</xdr:col>
      <xdr:colOff>165100</xdr:colOff>
      <xdr:row>58</xdr:row>
      <xdr:rowOff>88280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79407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23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28267</xdr:rowOff>
    </xdr:from>
    <xdr:to>
      <xdr:col>46</xdr:col>
      <xdr:colOff>38100</xdr:colOff>
      <xdr:row>58</xdr:row>
      <xdr:rowOff>129867</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972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120994</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10065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99844</xdr:rowOff>
    </xdr:from>
    <xdr:to>
      <xdr:col>41</xdr:col>
      <xdr:colOff>101600</xdr:colOff>
      <xdr:row>58</xdr:row>
      <xdr:rowOff>29994</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87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21121</xdr:rowOff>
    </xdr:from>
    <xdr:ext cx="59901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61795" y="9965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48072</xdr:rowOff>
    </xdr:from>
    <xdr:to>
      <xdr:col>36</xdr:col>
      <xdr:colOff>165100</xdr:colOff>
      <xdr:row>57</xdr:row>
      <xdr:rowOff>149672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2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166199</xdr:rowOff>
    </xdr:from>
    <xdr:ext cx="59901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672795" y="959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31812</xdr:rowOff>
    </xdr:from>
    <xdr:to>
      <xdr:col>55</xdr:col>
      <xdr:colOff>0</xdr:colOff>
      <xdr:row>76</xdr:row>
      <xdr:rowOff>133150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547662"/>
          <a:ext cx="838200" cy="61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31083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061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133150</xdr:rowOff>
    </xdr:from>
    <xdr:to>
      <xdr:col>50</xdr:col>
      <xdr:colOff>114300</xdr:colOff>
      <xdr:row>77</xdr:row>
      <xdr:rowOff>38813</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163350"/>
          <a:ext cx="889000" cy="77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67314</xdr:rowOff>
    </xdr:from>
    <xdr:to>
      <xdr:col>45</xdr:col>
      <xdr:colOff>177800</xdr:colOff>
      <xdr:row>77</xdr:row>
      <xdr:rowOff>38813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2926064"/>
          <a:ext cx="889000" cy="31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67314</xdr:rowOff>
    </xdr:from>
    <xdr:to>
      <xdr:col>41</xdr:col>
      <xdr:colOff>50800</xdr:colOff>
      <xdr:row>76</xdr:row>
      <xdr:rowOff>63382</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2926064"/>
          <a:ext cx="889000" cy="167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18076</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48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152462</xdr:rowOff>
    </xdr:from>
    <xdr:to>
      <xdr:col>55</xdr:col>
      <xdr:colOff>50800</xdr:colOff>
      <xdr:row>73</xdr:row>
      <xdr:rowOff>82612</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496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72</xdr:row>
      <xdr:rowOff>3889</xdr:rowOff>
    </xdr:from>
    <xdr:ext cx="599010"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23482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82350</xdr:rowOff>
    </xdr:from>
    <xdr:to>
      <xdr:col>50</xdr:col>
      <xdr:colOff>165100</xdr:colOff>
      <xdr:row>77</xdr:row>
      <xdr:rowOff>12500</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11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3627</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205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159463</xdr:rowOff>
    </xdr:from>
    <xdr:to>
      <xdr:col>46</xdr:col>
      <xdr:colOff>38100</xdr:colOff>
      <xdr:row>77</xdr:row>
      <xdr:rowOff>89613</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18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80740</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282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16514</xdr:rowOff>
    </xdr:from>
    <xdr:to>
      <xdr:col>41</xdr:col>
      <xdr:colOff>101600</xdr:colOff>
      <xdr:row>75</xdr:row>
      <xdr:rowOff>118114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875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134641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650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12582</xdr:rowOff>
    </xdr:from>
    <xdr:to>
      <xdr:col>36</xdr:col>
      <xdr:colOff>165100</xdr:colOff>
      <xdr:row>76</xdr:row>
      <xdr:rowOff>114182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042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105309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135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43617</xdr:rowOff>
    </xdr:from>
    <xdr:to>
      <xdr:col>55</xdr:col>
      <xdr:colOff>0</xdr:colOff>
      <xdr:row>98</xdr:row>
      <xdr:rowOff>83922</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845717"/>
          <a:ext cx="838200" cy="40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43617</xdr:rowOff>
    </xdr:from>
    <xdr:to>
      <xdr:col>50</xdr:col>
      <xdr:colOff>114300</xdr:colOff>
      <xdr:row>98</xdr:row>
      <xdr:rowOff>77453</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45717"/>
          <a:ext cx="889000" cy="33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63026</xdr:rowOff>
    </xdr:from>
    <xdr:to>
      <xdr:col>45</xdr:col>
      <xdr:colOff>177800</xdr:colOff>
      <xdr:row>98</xdr:row>
      <xdr:rowOff>77453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865126"/>
          <a:ext cx="889000" cy="14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118709</xdr:rowOff>
    </xdr:from>
    <xdr:to>
      <xdr:col>41</xdr:col>
      <xdr:colOff>50800</xdr:colOff>
      <xdr:row>98</xdr:row>
      <xdr:rowOff>63026</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49359"/>
          <a:ext cx="889000" cy="115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99043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901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33122</xdr:rowOff>
    </xdr:from>
    <xdr:to>
      <xdr:col>55</xdr:col>
      <xdr:colOff>50800</xdr:colOff>
      <xdr:row>98</xdr:row>
      <xdr:rowOff>134722</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35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119499</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164267</xdr:rowOff>
    </xdr:from>
    <xdr:to>
      <xdr:col>50</xdr:col>
      <xdr:colOff>165100</xdr:colOff>
      <xdr:row>98</xdr:row>
      <xdr:rowOff>94417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79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85544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88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26653</xdr:rowOff>
    </xdr:from>
    <xdr:to>
      <xdr:col>46</xdr:col>
      <xdr:colOff>38100</xdr:colOff>
      <xdr:row>98</xdr:row>
      <xdr:rowOff>128253</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2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119380</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21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12226</xdr:rowOff>
    </xdr:from>
    <xdr:to>
      <xdr:col>41</xdr:col>
      <xdr:colOff>101600</xdr:colOff>
      <xdr:row>98</xdr:row>
      <xdr:rowOff>113826</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14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104953</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07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67909</xdr:rowOff>
    </xdr:from>
    <xdr:to>
      <xdr:col>36</xdr:col>
      <xdr:colOff>165100</xdr:colOff>
      <xdr:row>97</xdr:row>
      <xdr:rowOff>169509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69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14586</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672795" y="16473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60599</xdr:rowOff>
    </xdr:from>
    <xdr:to>
      <xdr:col>85</xdr:col>
      <xdr:colOff>127000</xdr:colOff>
      <xdr:row>37</xdr:row>
      <xdr:rowOff>145221</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5481300" y="6404249"/>
          <a:ext cx="838200" cy="8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63771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235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60599</xdr:rowOff>
    </xdr:from>
    <xdr:to>
      <xdr:col>81</xdr:col>
      <xdr:colOff>50800</xdr:colOff>
      <xdr:row>37</xdr:row>
      <xdr:rowOff>118675</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404249"/>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144525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48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118675</xdr:rowOff>
    </xdr:from>
    <xdr:to>
      <xdr:col>76</xdr:col>
      <xdr:colOff>114300</xdr:colOff>
      <xdr:row>37</xdr:row>
      <xdr:rowOff>119657</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462325"/>
          <a:ext cx="889000" cy="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119572</xdr:rowOff>
    </xdr:from>
    <xdr:to>
      <xdr:col>71</xdr:col>
      <xdr:colOff>177800</xdr:colOff>
      <xdr:row>37</xdr:row>
      <xdr:rowOff>119657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814300" y="6463222"/>
          <a:ext cx="889000" cy="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166568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510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94421</xdr:rowOff>
    </xdr:from>
    <xdr:to>
      <xdr:col>85</xdr:col>
      <xdr:colOff>177800</xdr:colOff>
      <xdr:row>38</xdr:row>
      <xdr:rowOff>24571</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4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19321</xdr:rowOff>
    </xdr:from>
    <xdr:ext cx="469744"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362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9799</xdr:rowOff>
    </xdr:from>
    <xdr:to>
      <xdr:col>81</xdr:col>
      <xdr:colOff>101600</xdr:colOff>
      <xdr:row>37</xdr:row>
      <xdr:rowOff>111399</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35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127926</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12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67875</xdr:rowOff>
    </xdr:from>
    <xdr:to>
      <xdr:col>76</xdr:col>
      <xdr:colOff>165100</xdr:colOff>
      <xdr:row>37</xdr:row>
      <xdr:rowOff>169475</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11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160601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25111" y="6504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68857</xdr:rowOff>
    </xdr:from>
    <xdr:to>
      <xdr:col>72</xdr:col>
      <xdr:colOff>38100</xdr:colOff>
      <xdr:row>37</xdr:row>
      <xdr:rowOff>170458</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1250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161585</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50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68772</xdr:rowOff>
    </xdr:from>
    <xdr:to>
      <xdr:col>67</xdr:col>
      <xdr:colOff>101600</xdr:colOff>
      <xdr:row>37</xdr:row>
      <xdr:rowOff>170372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12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15449</xdr:rowOff>
    </xdr:from>
    <xdr:ext cx="534377"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47111" y="6187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120360</xdr:rowOff>
    </xdr:from>
    <xdr:to>
      <xdr:col>85</xdr:col>
      <xdr:colOff>127000</xdr:colOff>
      <xdr:row>74</xdr:row>
      <xdr:rowOff>123127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2807660"/>
          <a:ext cx="838200" cy="2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105015</xdr:rowOff>
    </xdr:from>
    <xdr:to>
      <xdr:col>81</xdr:col>
      <xdr:colOff>50800</xdr:colOff>
      <xdr:row>74</xdr:row>
      <xdr:rowOff>120360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792315"/>
          <a:ext cx="8890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96209</xdr:rowOff>
    </xdr:from>
    <xdr:to>
      <xdr:col>76</xdr:col>
      <xdr:colOff>114300</xdr:colOff>
      <xdr:row>74</xdr:row>
      <xdr:rowOff>105015</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3703300" y="12783509"/>
          <a:ext cx="889000" cy="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73361</xdr:rowOff>
    </xdr:from>
    <xdr:to>
      <xdr:col>71</xdr:col>
      <xdr:colOff>177800</xdr:colOff>
      <xdr:row>74</xdr:row>
      <xdr:rowOff>96209</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814300" y="12760661"/>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155750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843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72327</xdr:rowOff>
    </xdr:from>
    <xdr:to>
      <xdr:col>85</xdr:col>
      <xdr:colOff>177800</xdr:colOff>
      <xdr:row>75</xdr:row>
      <xdr:rowOff>2477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759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50754</xdr:rowOff>
    </xdr:from>
    <xdr:ext cx="599010"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738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69560</xdr:rowOff>
    </xdr:from>
    <xdr:to>
      <xdr:col>81</xdr:col>
      <xdr:colOff>101600</xdr:colOff>
      <xdr:row>74</xdr:row>
      <xdr:rowOff>171160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2756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162287</xdr:rowOff>
    </xdr:from>
    <xdr:ext cx="59901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181795" y="12849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54215</xdr:rowOff>
    </xdr:from>
    <xdr:to>
      <xdr:col>76</xdr:col>
      <xdr:colOff>165100</xdr:colOff>
      <xdr:row>74</xdr:row>
      <xdr:rowOff>155815</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4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146942</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34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45409</xdr:rowOff>
    </xdr:from>
    <xdr:to>
      <xdr:col>72</xdr:col>
      <xdr:colOff>38100</xdr:colOff>
      <xdr:row>74</xdr:row>
      <xdr:rowOff>147009</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73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138136</xdr:rowOff>
    </xdr:from>
    <xdr:ext cx="59901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03795" y="128254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22561</xdr:rowOff>
    </xdr:from>
    <xdr:to>
      <xdr:col>67</xdr:col>
      <xdr:colOff>101600</xdr:colOff>
      <xdr:row>74</xdr:row>
      <xdr:rowOff>124161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70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72</xdr:row>
      <xdr:rowOff>140688</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14795" y="1248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58032</xdr:rowOff>
    </xdr:from>
    <xdr:to>
      <xdr:col>85</xdr:col>
      <xdr:colOff>127000</xdr:colOff>
      <xdr:row>98</xdr:row>
      <xdr:rowOff>79804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860132"/>
          <a:ext cx="8382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46586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848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64021</xdr:rowOff>
    </xdr:from>
    <xdr:to>
      <xdr:col>81</xdr:col>
      <xdr:colOff>50800</xdr:colOff>
      <xdr:row>98</xdr:row>
      <xdr:rowOff>79804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6121"/>
          <a:ext cx="889000" cy="15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19815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99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41508</xdr:rowOff>
    </xdr:from>
    <xdr:to>
      <xdr:col>76</xdr:col>
      <xdr:colOff>114300</xdr:colOff>
      <xdr:row>98</xdr:row>
      <xdr:rowOff>64021</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843608"/>
          <a:ext cx="889000" cy="22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26751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700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41508</xdr:rowOff>
    </xdr:from>
    <xdr:to>
      <xdr:col>71</xdr:col>
      <xdr:colOff>177800</xdr:colOff>
      <xdr:row>98</xdr:row>
      <xdr:rowOff>43954</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843608"/>
          <a:ext cx="889000" cy="2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24258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997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22161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7232</xdr:rowOff>
    </xdr:from>
    <xdr:to>
      <xdr:col>85</xdr:col>
      <xdr:colOff>177800</xdr:colOff>
      <xdr:row>98</xdr:row>
      <xdr:rowOff>108832</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0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30109</xdr:rowOff>
    </xdr:from>
    <xdr:ext cx="599010"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660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29004</xdr:rowOff>
    </xdr:from>
    <xdr:to>
      <xdr:col>81</xdr:col>
      <xdr:colOff>101600</xdr:colOff>
      <xdr:row>98</xdr:row>
      <xdr:rowOff>130604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31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147131</xdr:rowOff>
    </xdr:from>
    <xdr:ext cx="59901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181795" y="166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13221</xdr:rowOff>
    </xdr:from>
    <xdr:to>
      <xdr:col>76</xdr:col>
      <xdr:colOff>165100</xdr:colOff>
      <xdr:row>98</xdr:row>
      <xdr:rowOff>114821</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5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131348</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292795" y="16590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162158</xdr:rowOff>
    </xdr:from>
    <xdr:to>
      <xdr:col>72</xdr:col>
      <xdr:colOff>38100</xdr:colOff>
      <xdr:row>98</xdr:row>
      <xdr:rowOff>92308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92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96</xdr:row>
      <xdr:rowOff>108835</xdr:rowOff>
    </xdr:from>
    <xdr:ext cx="59901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03795" y="165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164604</xdr:rowOff>
    </xdr:from>
    <xdr:to>
      <xdr:col>67</xdr:col>
      <xdr:colOff>101600</xdr:colOff>
      <xdr:row>98</xdr:row>
      <xdr:rowOff>94754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79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111281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14795" y="16570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23669</xdr:rowOff>
    </xdr:from>
    <xdr:to>
      <xdr:col>116</xdr:col>
      <xdr:colOff>63500</xdr:colOff>
      <xdr:row>39</xdr:row>
      <xdr:rowOff>67887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710219"/>
          <a:ext cx="838200" cy="44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117818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461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115599</xdr:rowOff>
    </xdr:from>
    <xdr:to>
      <xdr:col>111</xdr:col>
      <xdr:colOff>177800</xdr:colOff>
      <xdr:row>39</xdr:row>
      <xdr:rowOff>67887</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30699"/>
          <a:ext cx="889000" cy="12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50273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9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128368</xdr:rowOff>
    </xdr:from>
    <xdr:to>
      <xdr:col>107</xdr:col>
      <xdr:colOff>50800</xdr:colOff>
      <xdr:row>38</xdr:row>
      <xdr:rowOff>115599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5786218"/>
          <a:ext cx="889000" cy="84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7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128368</xdr:rowOff>
    </xdr:from>
    <xdr:to>
      <xdr:col>102</xdr:col>
      <xdr:colOff>114300</xdr:colOff>
      <xdr:row>38</xdr:row>
      <xdr:rowOff>69846</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5786218"/>
          <a:ext cx="889000" cy="798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32090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7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46393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73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144319</xdr:rowOff>
    </xdr:from>
    <xdr:to>
      <xdr:col>116</xdr:col>
      <xdr:colOff>114300</xdr:colOff>
      <xdr:row>39</xdr:row>
      <xdr:rowOff>74469</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5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73368</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8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17087</xdr:rowOff>
    </xdr:from>
    <xdr:to>
      <xdr:col>112</xdr:col>
      <xdr:colOff>38100</xdr:colOff>
      <xdr:row>39</xdr:row>
      <xdr:rowOff>118687</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703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109814</xdr:rowOff>
    </xdr:from>
    <xdr:ext cx="378565"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4017" y="6796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64799</xdr:rowOff>
    </xdr:from>
    <xdr:to>
      <xdr:col>107</xdr:col>
      <xdr:colOff>101600</xdr:colOff>
      <xdr:row>38</xdr:row>
      <xdr:rowOff>166399</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79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11476</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5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77568</xdr:rowOff>
    </xdr:from>
    <xdr:to>
      <xdr:col>102</xdr:col>
      <xdr:colOff>165100</xdr:colOff>
      <xdr:row>34</xdr:row>
      <xdr:rowOff>7718</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573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32</xdr:row>
      <xdr:rowOff>24245</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551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19046</xdr:rowOff>
    </xdr:from>
    <xdr:to>
      <xdr:col>98</xdr:col>
      <xdr:colOff>38100</xdr:colOff>
      <xdr:row>38</xdr:row>
      <xdr:rowOff>120646</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53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137174</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3093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9265</xdr:rowOff>
    </xdr:from>
    <xdr:to>
      <xdr:col>116</xdr:col>
      <xdr:colOff>63500</xdr:colOff>
      <xdr:row>59</xdr:row>
      <xdr:rowOff>9913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24815"/>
          <a:ext cx="838200" cy="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9265</xdr:rowOff>
    </xdr:from>
    <xdr:to>
      <xdr:col>111</xdr:col>
      <xdr:colOff>177800</xdr:colOff>
      <xdr:row>59</xdr:row>
      <xdr:rowOff>14046</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flipV="1">
          <a:off x="20434300" y="10124815"/>
          <a:ext cx="889000" cy="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142234</xdr:rowOff>
    </xdr:from>
    <xdr:to>
      <xdr:col>107</xdr:col>
      <xdr:colOff>50800</xdr:colOff>
      <xdr:row>59</xdr:row>
      <xdr:rowOff>14046</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086334"/>
          <a:ext cx="889000" cy="43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142234</xdr:rowOff>
    </xdr:from>
    <xdr:to>
      <xdr:col>102</xdr:col>
      <xdr:colOff>114300</xdr:colOff>
      <xdr:row>59</xdr:row>
      <xdr:rowOff>22352</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flipV="1">
          <a:off x="18656300" y="10086334"/>
          <a:ext cx="889000" cy="5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130563</xdr:rowOff>
    </xdr:from>
    <xdr:to>
      <xdr:col>116</xdr:col>
      <xdr:colOff>114300</xdr:colOff>
      <xdr:row>59</xdr:row>
      <xdr:rowOff>60713</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0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45490</xdr:rowOff>
    </xdr:from>
    <xdr:ext cx="469744"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9989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129915</xdr:rowOff>
    </xdr:from>
    <xdr:to>
      <xdr:col>112</xdr:col>
      <xdr:colOff>38100</xdr:colOff>
      <xdr:row>59</xdr:row>
      <xdr:rowOff>60065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07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51192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088428" y="10166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134696</xdr:rowOff>
    </xdr:from>
    <xdr:to>
      <xdr:col>107</xdr:col>
      <xdr:colOff>101600</xdr:colOff>
      <xdr:row>59</xdr:row>
      <xdr:rowOff>64846</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078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55973</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199428" y="10171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91434</xdr:rowOff>
    </xdr:from>
    <xdr:to>
      <xdr:col>102</xdr:col>
      <xdr:colOff>165100</xdr:colOff>
      <xdr:row>59</xdr:row>
      <xdr:rowOff>21584</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03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12711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1012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143002</xdr:rowOff>
    </xdr:from>
    <xdr:to>
      <xdr:col>98</xdr:col>
      <xdr:colOff>38100</xdr:colOff>
      <xdr:row>59</xdr:row>
      <xdr:rowOff>73152</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08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64279</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10179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69583</xdr:rowOff>
    </xdr:from>
    <xdr:to>
      <xdr:col>116</xdr:col>
      <xdr:colOff>63500</xdr:colOff>
      <xdr:row>72</xdr:row>
      <xdr:rowOff>130518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413983"/>
          <a:ext cx="838200" cy="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130518</xdr:rowOff>
    </xdr:from>
    <xdr:to>
      <xdr:col>111</xdr:col>
      <xdr:colOff>177800</xdr:colOff>
      <xdr:row>73</xdr:row>
      <xdr:rowOff>52146</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2474918"/>
          <a:ext cx="889000" cy="93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133532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992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52146</xdr:rowOff>
    </xdr:from>
    <xdr:to>
      <xdr:col>107</xdr:col>
      <xdr:colOff>50800</xdr:colOff>
      <xdr:row>73</xdr:row>
      <xdr:rowOff>113119</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567996"/>
          <a:ext cx="889000" cy="6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131436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990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113119</xdr:rowOff>
    </xdr:from>
    <xdr:to>
      <xdr:col>102</xdr:col>
      <xdr:colOff>114300</xdr:colOff>
      <xdr:row>73</xdr:row>
      <xdr:rowOff>152553</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628969"/>
          <a:ext cx="889000" cy="39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129812</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988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140606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99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72</xdr:row>
      <xdr:rowOff>18783</xdr:rowOff>
    </xdr:from>
    <xdr:to>
      <xdr:col>116</xdr:col>
      <xdr:colOff>114300</xdr:colOff>
      <xdr:row>72</xdr:row>
      <xdr:rowOff>120383</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363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41660</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214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79718</xdr:rowOff>
    </xdr:from>
    <xdr:to>
      <xdr:col>112</xdr:col>
      <xdr:colOff>38100</xdr:colOff>
      <xdr:row>73</xdr:row>
      <xdr:rowOff>9868</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42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71</xdr:row>
      <xdr:rowOff>26395</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219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1346</xdr:rowOff>
    </xdr:from>
    <xdr:to>
      <xdr:col>107</xdr:col>
      <xdr:colOff>101600</xdr:colOff>
      <xdr:row>73</xdr:row>
      <xdr:rowOff>102946</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517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71</xdr:row>
      <xdr:rowOff>119473</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2292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62319</xdr:rowOff>
    </xdr:from>
    <xdr:to>
      <xdr:col>102</xdr:col>
      <xdr:colOff>165100</xdr:colOff>
      <xdr:row>73</xdr:row>
      <xdr:rowOff>163919</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57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8996</xdr:rowOff>
    </xdr:from>
    <xdr:ext cx="59901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45795" y="12353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101753</xdr:rowOff>
    </xdr:from>
    <xdr:to>
      <xdr:col>98</xdr:col>
      <xdr:colOff>38100</xdr:colOff>
      <xdr:row>74</xdr:row>
      <xdr:rowOff>31903</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617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48430</xdr:rowOff>
    </xdr:from>
    <xdr:ext cx="59901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56795" y="12392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は原子力発電所を有していること、半島特有の地形的条件により施設数が多いこと等の要因から高い数値となっている。多様化・高度化する町民ニーズや将来的な行政需要に対応しながら、引き続き定員管理に努める。</a:t>
          </a: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普通建設事業費（うち新規整備）については、類似団体平均値を大きく上回っている。これは、町内唯一の県立高校である三崎高校の生徒確保のため、町営寄宿舎を整備したことが主な要因である。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繰出金については国の操出基準に準じて特別会計及び企業会計へ繰出しを行い、これによって特別会計等の収支の均衡が保たれており急速な減額は難しいものの、効率的かつ安定的な経営に取り組み、繰出金の抑制に努める。</a:t>
          </a:r>
        </a:p>
        <a:p>
          <a:r>
            <a:rPr kumimoji="1" lang="ja-JP" altLang="en-US" sz="1300">
              <a:latin typeface="ＭＳ Ｐゴシック" panose="020B0600070205080204" pitchFamily="50" charset="-128"/>
              <a:ea typeface="ＭＳ Ｐゴシック" panose="020B0600070205080204" pitchFamily="50" charset="-128"/>
            </a:rPr>
            <a:t>　限られた財源の中で、多様化・高度化する町民ニーズに的確に対応した事業・施策の必要性及び妥当性を検証し、町民が安全・安心に暮らせるため、長期的視点に立った財政運営に努める。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愛媛県伊方町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8,901
8,836
93.98
11,763,282
10,962,958
744,917
5,385,089
8,978,169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5588</xdr:rowOff>
    </xdr:from>
    <xdr:to>
      <xdr:col>24</xdr:col>
      <xdr:colOff>63500</xdr:colOff>
      <xdr:row>36</xdr:row>
      <xdr:rowOff>14986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77788"/>
          <a:ext cx="838200" cy="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7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5588</xdr:rowOff>
    </xdr:from>
    <xdr:to>
      <xdr:col>19</xdr:col>
      <xdr:colOff>177800</xdr:colOff>
      <xdr:row>36</xdr:row>
      <xdr:rowOff>43307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77788"/>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43307</xdr:rowOff>
    </xdr:from>
    <xdr:to>
      <xdr:col>15</xdr:col>
      <xdr:colOff>50800</xdr:colOff>
      <xdr:row>36</xdr:row>
      <xdr:rowOff>86487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15507"/>
          <a:ext cx="889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76327</xdr:rowOff>
    </xdr:from>
    <xdr:to>
      <xdr:col>10</xdr:col>
      <xdr:colOff>114300</xdr:colOff>
      <xdr:row>36</xdr:row>
      <xdr:rowOff>86487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8527"/>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135636</xdr:rowOff>
    </xdr:from>
    <xdr:to>
      <xdr:col>24</xdr:col>
      <xdr:colOff>114300</xdr:colOff>
      <xdr:row>36</xdr:row>
      <xdr:rowOff>65786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158513</xdr:rowOff>
    </xdr:from>
    <xdr:ext cx="534377"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7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126238</xdr:rowOff>
    </xdr:from>
    <xdr:to>
      <xdr:col>20</xdr:col>
      <xdr:colOff>38100</xdr:colOff>
      <xdr:row>36</xdr:row>
      <xdr:rowOff>56388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26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47515</xdr:rowOff>
    </xdr:from>
    <xdr:ext cx="534377"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30111" y="621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163957</xdr:rowOff>
    </xdr:from>
    <xdr:to>
      <xdr:col>15</xdr:col>
      <xdr:colOff>101600</xdr:colOff>
      <xdr:row>36</xdr:row>
      <xdr:rowOff>94107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6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85234</xdr:rowOff>
    </xdr:from>
    <xdr:ext cx="534377"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41111" y="625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35687</xdr:rowOff>
    </xdr:from>
    <xdr:to>
      <xdr:col>10</xdr:col>
      <xdr:colOff>165100</xdr:colOff>
      <xdr:row>36</xdr:row>
      <xdr:rowOff>137287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07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128414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00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25527</xdr:rowOff>
    </xdr:from>
    <xdr:to>
      <xdr:col>6</xdr:col>
      <xdr:colOff>38100</xdr:colOff>
      <xdr:row>36</xdr:row>
      <xdr:rowOff>127127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7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118254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290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908</xdr:rowOff>
    </xdr:from>
    <xdr:to>
      <xdr:col>24</xdr:col>
      <xdr:colOff>63500</xdr:colOff>
      <xdr:row>58</xdr:row>
      <xdr:rowOff>77447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45008"/>
          <a:ext cx="838200" cy="76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31572</xdr:rowOff>
    </xdr:from>
    <xdr:to>
      <xdr:col>19</xdr:col>
      <xdr:colOff>177800</xdr:colOff>
      <xdr:row>58</xdr:row>
      <xdr:rowOff>77447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75672"/>
          <a:ext cx="889000" cy="4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16501</xdr:rowOff>
    </xdr:from>
    <xdr:to>
      <xdr:col>15</xdr:col>
      <xdr:colOff>50800</xdr:colOff>
      <xdr:row>58</xdr:row>
      <xdr:rowOff>31572</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60601"/>
          <a:ext cx="889000" cy="15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120102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100642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5280</xdr:rowOff>
    </xdr:from>
    <xdr:to>
      <xdr:col>10</xdr:col>
      <xdr:colOff>114300</xdr:colOff>
      <xdr:row>58</xdr:row>
      <xdr:rowOff>16501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949380"/>
          <a:ext cx="889000" cy="11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122426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1006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127181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10071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121558</xdr:rowOff>
    </xdr:from>
    <xdr:to>
      <xdr:col>24</xdr:col>
      <xdr:colOff>114300</xdr:colOff>
      <xdr:row>58</xdr:row>
      <xdr:rowOff>51708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94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57114</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29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26647</xdr:rowOff>
    </xdr:from>
    <xdr:to>
      <xdr:col>20</xdr:col>
      <xdr:colOff>38100</xdr:colOff>
      <xdr:row>58</xdr:row>
      <xdr:rowOff>128247</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119374</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06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152222</xdr:rowOff>
    </xdr:from>
    <xdr:to>
      <xdr:col>15</xdr:col>
      <xdr:colOff>101600</xdr:colOff>
      <xdr:row>58</xdr:row>
      <xdr:rowOff>82372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2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98899</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700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137151</xdr:rowOff>
    </xdr:from>
    <xdr:to>
      <xdr:col>10</xdr:col>
      <xdr:colOff>165100</xdr:colOff>
      <xdr:row>58</xdr:row>
      <xdr:rowOff>67301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9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83828</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685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125930</xdr:rowOff>
    </xdr:from>
    <xdr:to>
      <xdr:col>6</xdr:col>
      <xdr:colOff>38100</xdr:colOff>
      <xdr:row>58</xdr:row>
      <xdr:rowOff>56080</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9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72607</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67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179,733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6299</xdr:rowOff>
    </xdr:from>
    <xdr:to>
      <xdr:col>24</xdr:col>
      <xdr:colOff>63500</xdr:colOff>
      <xdr:row>76</xdr:row>
      <xdr:rowOff>70681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36499"/>
          <a:ext cx="838200" cy="6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70681</xdr:rowOff>
    </xdr:from>
    <xdr:to>
      <xdr:col>19</xdr:col>
      <xdr:colOff>177800</xdr:colOff>
      <xdr:row>76</xdr:row>
      <xdr:rowOff>122455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00881"/>
          <a:ext cx="889000" cy="51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125348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12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104093</xdr:rowOff>
    </xdr:from>
    <xdr:to>
      <xdr:col>15</xdr:col>
      <xdr:colOff>50800</xdr:colOff>
      <xdr:row>76</xdr:row>
      <xdr:rowOff>122455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134293"/>
          <a:ext cx="889000" cy="18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150874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381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37813</xdr:rowOff>
    </xdr:from>
    <xdr:to>
      <xdr:col>10</xdr:col>
      <xdr:colOff>114300</xdr:colOff>
      <xdr:row>76</xdr:row>
      <xdr:rowOff>104093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1130300" y="13068013"/>
          <a:ext cx="889000" cy="66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133029</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126948</xdr:rowOff>
    </xdr:from>
    <xdr:to>
      <xdr:col>24</xdr:col>
      <xdr:colOff>114300</xdr:colOff>
      <xdr:row>76</xdr:row>
      <xdr:rowOff>57097</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8569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149825</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837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19881</xdr:rowOff>
    </xdr:from>
    <xdr:to>
      <xdr:col>20</xdr:col>
      <xdr:colOff>38100</xdr:colOff>
      <xdr:row>76</xdr:row>
      <xdr:rowOff>121481</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5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112608</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42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71655</xdr:rowOff>
    </xdr:from>
    <xdr:to>
      <xdr:col>15</xdr:col>
      <xdr:colOff>101600</xdr:colOff>
      <xdr:row>77</xdr:row>
      <xdr:rowOff>1805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01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164382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9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53293</xdr:rowOff>
    </xdr:from>
    <xdr:to>
      <xdr:col>10</xdr:col>
      <xdr:colOff>165100</xdr:colOff>
      <xdr:row>76</xdr:row>
      <xdr:rowOff>154893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083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146020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17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158463</xdr:rowOff>
    </xdr:from>
    <xdr:to>
      <xdr:col>6</xdr:col>
      <xdr:colOff>38100</xdr:colOff>
      <xdr:row>76</xdr:row>
      <xdr:rowOff>88613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017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105140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792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13920</xdr:rowOff>
    </xdr:from>
    <xdr:to>
      <xdr:col>24</xdr:col>
      <xdr:colOff>63500</xdr:colOff>
      <xdr:row>96</xdr:row>
      <xdr:rowOff>55983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3797300" y="16473120"/>
          <a:ext cx="8382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161231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48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13920</xdr:rowOff>
    </xdr:from>
    <xdr:to>
      <xdr:col>19</xdr:col>
      <xdr:colOff>177800</xdr:colOff>
      <xdr:row>96</xdr:row>
      <xdr:rowOff>151436</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473120"/>
          <a:ext cx="889000" cy="137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122483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58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930</xdr:rowOff>
    </xdr:from>
    <xdr:to>
      <xdr:col>15</xdr:col>
      <xdr:colOff>50800</xdr:colOff>
      <xdr:row>96</xdr:row>
      <xdr:rowOff>151436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460130"/>
          <a:ext cx="889000" cy="150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930</xdr:rowOff>
    </xdr:from>
    <xdr:to>
      <xdr:col>10</xdr:col>
      <xdr:colOff>114300</xdr:colOff>
      <xdr:row>96</xdr:row>
      <xdr:rowOff>162423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460130"/>
          <a:ext cx="889000" cy="161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131083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590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5183</xdr:rowOff>
    </xdr:from>
    <xdr:to>
      <xdr:col>24</xdr:col>
      <xdr:colOff>114300</xdr:colOff>
      <xdr:row>96</xdr:row>
      <xdr:rowOff>106783</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464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28060</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315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134570</xdr:rowOff>
    </xdr:from>
    <xdr:to>
      <xdr:col>20</xdr:col>
      <xdr:colOff>38100</xdr:colOff>
      <xdr:row>96</xdr:row>
      <xdr:rowOff>64720</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42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81247</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497795" y="16197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100636</xdr:rowOff>
    </xdr:from>
    <xdr:to>
      <xdr:col>15</xdr:col>
      <xdr:colOff>101600</xdr:colOff>
      <xdr:row>97</xdr:row>
      <xdr:rowOff>30786</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559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21913</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652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121580</xdr:rowOff>
    </xdr:from>
    <xdr:to>
      <xdr:col>10</xdr:col>
      <xdr:colOff>165100</xdr:colOff>
      <xdr:row>96</xdr:row>
      <xdr:rowOff>51730</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40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68257</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19795" y="16184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111623</xdr:rowOff>
    </xdr:from>
    <xdr:to>
      <xdr:col>6</xdr:col>
      <xdr:colOff>38100</xdr:colOff>
      <xdr:row>97</xdr:row>
      <xdr:rowOff>41773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57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32900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663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13435</xdr:rowOff>
    </xdr:from>
    <xdr:to>
      <xdr:col>55</xdr:col>
      <xdr:colOff>0</xdr:colOff>
      <xdr:row>57</xdr:row>
      <xdr:rowOff>23649</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86085"/>
          <a:ext cx="838200" cy="10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13435</xdr:rowOff>
    </xdr:from>
    <xdr:to>
      <xdr:col>50</xdr:col>
      <xdr:colOff>114300</xdr:colOff>
      <xdr:row>57</xdr:row>
      <xdr:rowOff>37698</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flipV="1">
          <a:off x="8750300" y="9786085"/>
          <a:ext cx="889000" cy="24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286</xdr:rowOff>
    </xdr:from>
    <xdr:to>
      <xdr:col>45</xdr:col>
      <xdr:colOff>177800</xdr:colOff>
      <xdr:row>57</xdr:row>
      <xdr:rowOff>37698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7861300" y="9772936"/>
          <a:ext cx="889000" cy="37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96339</xdr:rowOff>
    </xdr:from>
    <xdr:to>
      <xdr:col>41</xdr:col>
      <xdr:colOff>50800</xdr:colOff>
      <xdr:row>57</xdr:row>
      <xdr:rowOff>286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6972300" y="9697539"/>
          <a:ext cx="889000" cy="75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144299</xdr:rowOff>
    </xdr:from>
    <xdr:to>
      <xdr:col>55</xdr:col>
      <xdr:colOff>50800</xdr:colOff>
      <xdr:row>57</xdr:row>
      <xdr:rowOff>74449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45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122726</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23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134085</xdr:rowOff>
    </xdr:from>
    <xdr:to>
      <xdr:col>50</xdr:col>
      <xdr:colOff>165100</xdr:colOff>
      <xdr:row>57</xdr:row>
      <xdr:rowOff>64235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3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55362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28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158348</xdr:rowOff>
    </xdr:from>
    <xdr:to>
      <xdr:col>46</xdr:col>
      <xdr:colOff>38100</xdr:colOff>
      <xdr:row>57</xdr:row>
      <xdr:rowOff>88498</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5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79625</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852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120936</xdr:rowOff>
    </xdr:from>
    <xdr:to>
      <xdr:col>41</xdr:col>
      <xdr:colOff>101600</xdr:colOff>
      <xdr:row>57</xdr:row>
      <xdr:rowOff>51086</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42213</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1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45539</xdr:rowOff>
    </xdr:from>
    <xdr:to>
      <xdr:col>36</xdr:col>
      <xdr:colOff>165100</xdr:colOff>
      <xdr:row>56</xdr:row>
      <xdr:rowOff>147139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64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138266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3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20544</xdr:rowOff>
    </xdr:from>
    <xdr:to>
      <xdr:col>55</xdr:col>
      <xdr:colOff>0</xdr:colOff>
      <xdr:row>74</xdr:row>
      <xdr:rowOff>160585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2364944"/>
          <a:ext cx="838200" cy="482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3011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160585</xdr:rowOff>
    </xdr:from>
    <xdr:to>
      <xdr:col>50</xdr:col>
      <xdr:colOff>114300</xdr:colOff>
      <xdr:row>77</xdr:row>
      <xdr:rowOff>80355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2847885"/>
          <a:ext cx="889000" cy="43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96514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3298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80355</xdr:rowOff>
    </xdr:from>
    <xdr:to>
      <xdr:col>45</xdr:col>
      <xdr:colOff>177800</xdr:colOff>
      <xdr:row>77</xdr:row>
      <xdr:rowOff>110970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7861300" y="13282005"/>
          <a:ext cx="889000" cy="30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157485</xdr:rowOff>
    </xdr:from>
    <xdr:to>
      <xdr:col>41</xdr:col>
      <xdr:colOff>50800</xdr:colOff>
      <xdr:row>77</xdr:row>
      <xdr:rowOff>110970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972300" y="13187685"/>
          <a:ext cx="889000" cy="12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95135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3296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71</xdr:row>
      <xdr:rowOff>141194</xdr:rowOff>
    </xdr:from>
    <xdr:to>
      <xdr:col>55</xdr:col>
      <xdr:colOff>50800</xdr:colOff>
      <xdr:row>72</xdr:row>
      <xdr:rowOff>71344</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231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164071</xdr:rowOff>
    </xdr:from>
    <xdr:ext cx="599010"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2165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109785</xdr:rowOff>
    </xdr:from>
    <xdr:to>
      <xdr:col>50</xdr:col>
      <xdr:colOff>165100</xdr:colOff>
      <xdr:row>75</xdr:row>
      <xdr:rowOff>39935</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279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56462</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572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29555</xdr:rowOff>
    </xdr:from>
    <xdr:to>
      <xdr:col>46</xdr:col>
      <xdr:colOff>38100</xdr:colOff>
      <xdr:row>77</xdr:row>
      <xdr:rowOff>131155</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2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122282</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483111" y="13323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60170</xdr:rowOff>
    </xdr:from>
    <xdr:to>
      <xdr:col>41</xdr:col>
      <xdr:colOff>101600</xdr:colOff>
      <xdr:row>77</xdr:row>
      <xdr:rowOff>161770</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261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152897</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354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106685</xdr:rowOff>
    </xdr:from>
    <xdr:to>
      <xdr:col>36</xdr:col>
      <xdr:colOff>165100</xdr:colOff>
      <xdr:row>77</xdr:row>
      <xdr:rowOff>36835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13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53362</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05111" y="12912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37274</xdr:rowOff>
    </xdr:from>
    <xdr:to>
      <xdr:col>55</xdr:col>
      <xdr:colOff>0</xdr:colOff>
      <xdr:row>95</xdr:row>
      <xdr:rowOff>168664</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flipV="1">
          <a:off x="9639300" y="16153574"/>
          <a:ext cx="838200" cy="302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125181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412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168664</xdr:rowOff>
    </xdr:from>
    <xdr:to>
      <xdr:col>50</xdr:col>
      <xdr:colOff>114300</xdr:colOff>
      <xdr:row>96</xdr:row>
      <xdr:rowOff>22479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456414"/>
          <a:ext cx="889000" cy="25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75274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534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168911</xdr:rowOff>
    </xdr:from>
    <xdr:to>
      <xdr:col>45</xdr:col>
      <xdr:colOff>177800</xdr:colOff>
      <xdr:row>96</xdr:row>
      <xdr:rowOff>22479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7861300" y="16456661"/>
          <a:ext cx="889000" cy="25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86259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54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168911</xdr:rowOff>
    </xdr:from>
    <xdr:to>
      <xdr:col>41</xdr:col>
      <xdr:colOff>50800</xdr:colOff>
      <xdr:row>96</xdr:row>
      <xdr:rowOff>70927</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456661"/>
          <a:ext cx="889000" cy="73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80920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54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157924</xdr:rowOff>
    </xdr:from>
    <xdr:to>
      <xdr:col>55</xdr:col>
      <xdr:colOff>50800</xdr:colOff>
      <xdr:row>94</xdr:row>
      <xdr:rowOff>88074</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10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9351</xdr:rowOff>
    </xdr:from>
    <xdr:ext cx="599010"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595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117864</xdr:rowOff>
    </xdr:from>
    <xdr:to>
      <xdr:col>50</xdr:col>
      <xdr:colOff>165100</xdr:colOff>
      <xdr:row>96</xdr:row>
      <xdr:rowOff>48014</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405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64541</xdr:rowOff>
    </xdr:from>
    <xdr:ext cx="59901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39795" y="16180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143129</xdr:rowOff>
    </xdr:from>
    <xdr:to>
      <xdr:col>46</xdr:col>
      <xdr:colOff>38100</xdr:colOff>
      <xdr:row>96</xdr:row>
      <xdr:rowOff>73279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430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89806</xdr:rowOff>
    </xdr:from>
    <xdr:ext cx="59901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50795" y="16206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118111</xdr:rowOff>
    </xdr:from>
    <xdr:to>
      <xdr:col>41</xdr:col>
      <xdr:colOff>101600</xdr:colOff>
      <xdr:row>96</xdr:row>
      <xdr:rowOff>48261</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405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64788</xdr:rowOff>
    </xdr:from>
    <xdr:ext cx="59901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61795" y="161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20127</xdr:rowOff>
    </xdr:from>
    <xdr:to>
      <xdr:col>36</xdr:col>
      <xdr:colOff>165100</xdr:colOff>
      <xdr:row>96</xdr:row>
      <xdr:rowOff>121727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47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112854</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57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146050</xdr:rowOff>
    </xdr:from>
    <xdr:to>
      <xdr:col>85</xdr:col>
      <xdr:colOff>127000</xdr:colOff>
      <xdr:row>37</xdr:row>
      <xdr:rowOff>107842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5481300" y="6318250"/>
          <a:ext cx="838200" cy="133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44422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216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146050</xdr:rowOff>
    </xdr:from>
    <xdr:to>
      <xdr:col>81</xdr:col>
      <xdr:colOff>50800</xdr:colOff>
      <xdr:row>37</xdr:row>
      <xdr:rowOff>82898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318250"/>
          <a:ext cx="889000" cy="108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138603</xdr:rowOff>
    </xdr:from>
    <xdr:to>
      <xdr:col>76</xdr:col>
      <xdr:colOff>114300</xdr:colOff>
      <xdr:row>37</xdr:row>
      <xdr:rowOff>82898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3703300" y="6310803"/>
          <a:ext cx="889000" cy="11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162891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506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138603</xdr:rowOff>
    </xdr:from>
    <xdr:to>
      <xdr:col>71</xdr:col>
      <xdr:colOff>177800</xdr:colOff>
      <xdr:row>36</xdr:row>
      <xdr:rowOff>142027</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310803"/>
          <a:ext cx="889000" cy="3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165259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50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154446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49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57042</xdr:rowOff>
    </xdr:from>
    <xdr:to>
      <xdr:col>85</xdr:col>
      <xdr:colOff>177800</xdr:colOff>
      <xdr:row>37</xdr:row>
      <xdr:rowOff>158642</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400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171422</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343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95250</xdr:rowOff>
    </xdr:from>
    <xdr:to>
      <xdr:col>81</xdr:col>
      <xdr:colOff>101600</xdr:colOff>
      <xdr:row>37</xdr:row>
      <xdr:rowOff>25400</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41927</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04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32098</xdr:rowOff>
    </xdr:from>
    <xdr:to>
      <xdr:col>76</xdr:col>
      <xdr:colOff>165100</xdr:colOff>
      <xdr:row>37</xdr:row>
      <xdr:rowOff>133698</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375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150225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87803</xdr:rowOff>
    </xdr:from>
    <xdr:to>
      <xdr:col>72</xdr:col>
      <xdr:colOff>38100</xdr:colOff>
      <xdr:row>37</xdr:row>
      <xdr:rowOff>17953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260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34480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035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91227</xdr:rowOff>
    </xdr:from>
    <xdr:to>
      <xdr:col>67</xdr:col>
      <xdr:colOff>101600</xdr:colOff>
      <xdr:row>37</xdr:row>
      <xdr:rowOff>21377</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263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37904</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03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84722</xdr:rowOff>
    </xdr:from>
    <xdr:to>
      <xdr:col>85</xdr:col>
      <xdr:colOff>127000</xdr:colOff>
      <xdr:row>56</xdr:row>
      <xdr:rowOff>96440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514472"/>
          <a:ext cx="838200" cy="183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118885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548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96719</xdr:rowOff>
    </xdr:from>
    <xdr:to>
      <xdr:col>81</xdr:col>
      <xdr:colOff>50800</xdr:colOff>
      <xdr:row>56</xdr:row>
      <xdr:rowOff>96440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4592300" y="9526469"/>
          <a:ext cx="889000" cy="171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96719</xdr:rowOff>
    </xdr:from>
    <xdr:to>
      <xdr:col>76</xdr:col>
      <xdr:colOff>114300</xdr:colOff>
      <xdr:row>55</xdr:row>
      <xdr:rowOff>113297</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flipV="1">
          <a:off x="13703300" y="9526469"/>
          <a:ext cx="889000" cy="16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93946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695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113297</xdr:rowOff>
    </xdr:from>
    <xdr:to>
      <xdr:col>71</xdr:col>
      <xdr:colOff>177800</xdr:colOff>
      <xdr:row>56</xdr:row>
      <xdr:rowOff>71957</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543047"/>
          <a:ext cx="889000" cy="130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81441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68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33922</xdr:rowOff>
    </xdr:from>
    <xdr:to>
      <xdr:col>85</xdr:col>
      <xdr:colOff>177800</xdr:colOff>
      <xdr:row>55</xdr:row>
      <xdr:rowOff>135522</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463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56799</xdr:rowOff>
    </xdr:from>
    <xdr:ext cx="599010"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31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45640</xdr:rowOff>
    </xdr:from>
    <xdr:to>
      <xdr:col>81</xdr:col>
      <xdr:colOff>101600</xdr:colOff>
      <xdr:row>56</xdr:row>
      <xdr:rowOff>147240</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64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138367</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739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45919</xdr:rowOff>
    </xdr:from>
    <xdr:to>
      <xdr:col>76</xdr:col>
      <xdr:colOff>165100</xdr:colOff>
      <xdr:row>55</xdr:row>
      <xdr:rowOff>147519</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475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53</xdr:row>
      <xdr:rowOff>164046</xdr:rowOff>
    </xdr:from>
    <xdr:ext cx="59901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292795" y="9250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62497</xdr:rowOff>
    </xdr:from>
    <xdr:to>
      <xdr:col>72</xdr:col>
      <xdr:colOff>38100</xdr:colOff>
      <xdr:row>55</xdr:row>
      <xdr:rowOff>164097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4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54</xdr:row>
      <xdr:rowOff>9174</xdr:rowOff>
    </xdr:from>
    <xdr:ext cx="59901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03795" y="9267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21157</xdr:rowOff>
    </xdr:from>
    <xdr:to>
      <xdr:col>67</xdr:col>
      <xdr:colOff>101600</xdr:colOff>
      <xdr:row>56</xdr:row>
      <xdr:rowOff>122757</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622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113884</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715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60599</xdr:rowOff>
    </xdr:from>
    <xdr:to>
      <xdr:col>85</xdr:col>
      <xdr:colOff>127000</xdr:colOff>
      <xdr:row>77</xdr:row>
      <xdr:rowOff>145221</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5481300" y="13262249"/>
          <a:ext cx="838200" cy="8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63754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093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60599</xdr:rowOff>
    </xdr:from>
    <xdr:to>
      <xdr:col>81</xdr:col>
      <xdr:colOff>50800</xdr:colOff>
      <xdr:row>77</xdr:row>
      <xdr:rowOff>118675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262249"/>
          <a:ext cx="889000" cy="58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144525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346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118675</xdr:rowOff>
    </xdr:from>
    <xdr:to>
      <xdr:col>76</xdr:col>
      <xdr:colOff>114300</xdr:colOff>
      <xdr:row>77</xdr:row>
      <xdr:rowOff>119658</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320325"/>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119571</xdr:rowOff>
    </xdr:from>
    <xdr:to>
      <xdr:col>71</xdr:col>
      <xdr:colOff>177800</xdr:colOff>
      <xdr:row>77</xdr:row>
      <xdr:rowOff>119658</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814300" y="13321221"/>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166567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36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94421</xdr:rowOff>
    </xdr:from>
    <xdr:to>
      <xdr:col>85</xdr:col>
      <xdr:colOff>177800</xdr:colOff>
      <xdr:row>78</xdr:row>
      <xdr:rowOff>24571</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296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19304</xdr:rowOff>
    </xdr:from>
    <xdr:ext cx="469744"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220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9799</xdr:rowOff>
    </xdr:from>
    <xdr:to>
      <xdr:col>81</xdr:col>
      <xdr:colOff>101600</xdr:colOff>
      <xdr:row>77</xdr:row>
      <xdr:rowOff>111399</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2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127926</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29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67875</xdr:rowOff>
    </xdr:from>
    <xdr:to>
      <xdr:col>76</xdr:col>
      <xdr:colOff>165100</xdr:colOff>
      <xdr:row>77</xdr:row>
      <xdr:rowOff>169475</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2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160602</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362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68858</xdr:rowOff>
    </xdr:from>
    <xdr:to>
      <xdr:col>72</xdr:col>
      <xdr:colOff>38100</xdr:colOff>
      <xdr:row>77</xdr:row>
      <xdr:rowOff>170458</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27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161585</xdr:rowOff>
    </xdr:from>
    <xdr:ext cx="534377"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36111" y="13363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68771</xdr:rowOff>
    </xdr:from>
    <xdr:to>
      <xdr:col>67</xdr:col>
      <xdr:colOff>101600</xdr:colOff>
      <xdr:row>77</xdr:row>
      <xdr:rowOff>170371</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27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15448</xdr:rowOff>
    </xdr:from>
    <xdr:ext cx="534377"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47111" y="1304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120360</xdr:rowOff>
    </xdr:from>
    <xdr:to>
      <xdr:col>85</xdr:col>
      <xdr:colOff>127000</xdr:colOff>
      <xdr:row>94</xdr:row>
      <xdr:rowOff>123126</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5481300" y="16236660"/>
          <a:ext cx="838200" cy="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105015</xdr:rowOff>
    </xdr:from>
    <xdr:to>
      <xdr:col>81</xdr:col>
      <xdr:colOff>50800</xdr:colOff>
      <xdr:row>94</xdr:row>
      <xdr:rowOff>120360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4592300" y="16221315"/>
          <a:ext cx="889000" cy="1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96208</xdr:rowOff>
    </xdr:from>
    <xdr:to>
      <xdr:col>76</xdr:col>
      <xdr:colOff>114300</xdr:colOff>
      <xdr:row>94</xdr:row>
      <xdr:rowOff>105015</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3703300" y="16212508"/>
          <a:ext cx="889000" cy="8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73360</xdr:rowOff>
    </xdr:from>
    <xdr:to>
      <xdr:col>71</xdr:col>
      <xdr:colOff>177800</xdr:colOff>
      <xdr:row>94</xdr:row>
      <xdr:rowOff>96208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814300" y="16189660"/>
          <a:ext cx="889000" cy="22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155618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6271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72326</xdr:rowOff>
    </xdr:from>
    <xdr:to>
      <xdr:col>85</xdr:col>
      <xdr:colOff>177800</xdr:colOff>
      <xdr:row>95</xdr:row>
      <xdr:rowOff>2476</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18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50753</xdr:rowOff>
    </xdr:from>
    <xdr:ext cx="599010"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167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69560</xdr:rowOff>
    </xdr:from>
    <xdr:to>
      <xdr:col>81</xdr:col>
      <xdr:colOff>101600</xdr:colOff>
      <xdr:row>94</xdr:row>
      <xdr:rowOff>171160</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18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162287</xdr:rowOff>
    </xdr:from>
    <xdr:ext cx="599010"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181795" y="1627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54215</xdr:rowOff>
    </xdr:from>
    <xdr:to>
      <xdr:col>76</xdr:col>
      <xdr:colOff>165100</xdr:colOff>
      <xdr:row>94</xdr:row>
      <xdr:rowOff>155815</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17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146942</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26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45408</xdr:rowOff>
    </xdr:from>
    <xdr:to>
      <xdr:col>72</xdr:col>
      <xdr:colOff>38100</xdr:colOff>
      <xdr:row>94</xdr:row>
      <xdr:rowOff>147008</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16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138135</xdr:rowOff>
    </xdr:from>
    <xdr:ext cx="599010"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03795" y="16254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22560</xdr:rowOff>
    </xdr:from>
    <xdr:to>
      <xdr:col>67</xdr:col>
      <xdr:colOff>101600</xdr:colOff>
      <xdr:row>94</xdr:row>
      <xdr:rowOff>124160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13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92</xdr:row>
      <xdr:rowOff>140687</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14795" y="1591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商工費は観光交流拠点施設整備等の大型事業の実施により類似団体平均値を大きく上回る数値となっている。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土木費は新たに道路新設改良工事基金の創設による積立金により類似団体平均値を大きく上回る数値となっている。</a:t>
          </a:r>
        </a:p>
        <a:p>
          <a:r>
            <a:rPr kumimoji="1" lang="ja-JP" altLang="en-US" sz="1300">
              <a:latin typeface="ＭＳ Ｐゴシック" panose="020B0600070205080204" pitchFamily="50" charset="-128"/>
              <a:ea typeface="ＭＳ Ｐゴシック" panose="020B0600070205080204" pitchFamily="50" charset="-128"/>
            </a:rPr>
            <a:t>　教育費は町内唯一の県立高校である三崎高校の生徒確保のため、町営寄宿舎を整備したことにより類似団体平均値を上回る数値となっている。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今後も人口減少が見込まれる中、健全な財政運営を継続するためにも事務事業を見直し、取捨選択や財源の確保が必要である。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会計に係る予算は歳入歳出が均衡であり、それに基づく決算により実質収支比率は低い水準で推移していたが、近年においては歳出額の減少により高い数値に転じている。また、財政調整基金の残高は確保しており、基金規模を判断し後年度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愛媛県伊方町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水道事業会計のみ地方公営企業法を適用している。</a:t>
          </a:r>
        </a:p>
        <a:p>
          <a:r>
            <a:rPr kumimoji="1" lang="ja-JP" altLang="en-US" sz="1400">
              <a:latin typeface="ＭＳ ゴシック" pitchFamily="49" charset="-128"/>
              <a:ea typeface="ＭＳ ゴシック" pitchFamily="49" charset="-128"/>
            </a:rPr>
            <a:t>　一般会計以外の会計の決算見込みを判断し、繰り出しを行っているため、各会計の黒字額は低い水準である。引き続き適正化を図る。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election activeCell="CE26" sqref="CE26:CS27"/>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12" t="s">
        <v>80</v>
      </c>
      <c r="C1" s="612"/>
      <c r="D1" s="612"/>
      <c r="E1" s="612"/>
      <c r="F1" s="612"/>
      <c r="G1" s="612"/>
      <c r="H1" s="612"/>
      <c r="I1" s="612"/>
      <c r="J1" s="612"/>
      <c r="K1" s="612"/>
      <c r="L1" s="612"/>
      <c r="M1" s="612"/>
      <c r="N1" s="612"/>
      <c r="O1" s="612"/>
      <c r="P1" s="612"/>
      <c r="Q1" s="612"/>
      <c r="R1" s="612"/>
      <c r="S1" s="612"/>
      <c r="T1" s="612"/>
      <c r="U1" s="612"/>
      <c r="V1" s="612"/>
      <c r="W1" s="612"/>
      <c r="X1" s="612"/>
      <c r="Y1" s="612"/>
      <c r="Z1" s="612"/>
      <c r="AA1" s="612"/>
      <c r="AB1" s="612"/>
      <c r="AC1" s="612"/>
      <c r="AD1" s="612"/>
      <c r="AE1" s="612"/>
      <c r="AF1" s="612"/>
      <c r="AG1" s="612"/>
      <c r="AH1" s="612"/>
      <c r="AI1" s="612"/>
      <c r="AJ1" s="612"/>
      <c r="AK1" s="612"/>
      <c r="AL1" s="612"/>
      <c r="AM1" s="612"/>
      <c r="AN1" s="612"/>
      <c r="AO1" s="612"/>
      <c r="AP1" s="612"/>
      <c r="AQ1" s="612"/>
      <c r="AR1" s="612"/>
      <c r="AS1" s="612"/>
      <c r="AT1" s="612"/>
      <c r="AU1" s="612"/>
      <c r="AV1" s="612"/>
      <c r="AW1" s="612"/>
      <c r="AX1" s="612"/>
      <c r="AY1" s="612"/>
      <c r="AZ1" s="612"/>
      <c r="BA1" s="612"/>
      <c r="BB1" s="612"/>
      <c r="BC1" s="612"/>
      <c r="BD1" s="612"/>
      <c r="BE1" s="612"/>
      <c r="BF1" s="612"/>
      <c r="BG1" s="612"/>
      <c r="BH1" s="612"/>
      <c r="BI1" s="612"/>
      <c r="BJ1" s="612"/>
      <c r="BK1" s="612"/>
      <c r="BL1" s="612"/>
      <c r="BM1" s="612"/>
      <c r="BN1" s="612"/>
      <c r="BO1" s="612"/>
      <c r="BP1" s="612"/>
      <c r="BQ1" s="612"/>
      <c r="BR1" s="612"/>
      <c r="BS1" s="612"/>
      <c r="BT1" s="612"/>
      <c r="BU1" s="612"/>
      <c r="BV1" s="612"/>
      <c r="BW1" s="612"/>
      <c r="BX1" s="612"/>
      <c r="BY1" s="612"/>
      <c r="BZ1" s="612"/>
      <c r="CA1" s="612"/>
      <c r="CB1" s="612"/>
      <c r="CC1" s="612"/>
      <c r="CD1" s="612"/>
      <c r="CE1" s="612"/>
      <c r="CF1" s="612"/>
      <c r="CG1" s="612"/>
      <c r="CH1" s="612"/>
      <c r="CI1" s="612"/>
      <c r="CJ1" s="612"/>
      <c r="CK1" s="612"/>
      <c r="CL1" s="612"/>
      <c r="CM1" s="612"/>
      <c r="CN1" s="612"/>
      <c r="CO1" s="612"/>
      <c r="CP1" s="612"/>
      <c r="CQ1" s="612"/>
      <c r="CR1" s="612"/>
      <c r="CS1" s="612"/>
      <c r="CT1" s="612"/>
      <c r="CU1" s="612"/>
      <c r="CV1" s="612"/>
      <c r="CW1" s="612"/>
      <c r="CX1" s="612"/>
      <c r="CY1" s="612"/>
      <c r="CZ1" s="612"/>
      <c r="DA1" s="612"/>
      <c r="DB1" s="612"/>
      <c r="DC1" s="612"/>
      <c r="DD1" s="612"/>
      <c r="DE1" s="612"/>
      <c r="DF1" s="612"/>
      <c r="DG1" s="612"/>
      <c r="DH1" s="612"/>
      <c r="DI1" s="612"/>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13" t="s">
        <v>82</v>
      </c>
      <c r="C3" s="614"/>
      <c r="D3" s="614"/>
      <c r="E3" s="615"/>
      <c r="F3" s="615"/>
      <c r="G3" s="615"/>
      <c r="H3" s="615"/>
      <c r="I3" s="615"/>
      <c r="J3" s="615"/>
      <c r="K3" s="615"/>
      <c r="L3" s="615" t="s">
        <v>83</v>
      </c>
      <c r="M3" s="615"/>
      <c r="N3" s="615"/>
      <c r="O3" s="615"/>
      <c r="P3" s="615"/>
      <c r="Q3" s="615"/>
      <c r="R3" s="618"/>
      <c r="S3" s="618"/>
      <c r="T3" s="618"/>
      <c r="U3" s="618"/>
      <c r="V3" s="619"/>
      <c r="W3" s="509" t="s">
        <v>84</v>
      </c>
      <c r="X3" s="510"/>
      <c r="Y3" s="510"/>
      <c r="Z3" s="510"/>
      <c r="AA3" s="510"/>
      <c r="AB3" s="614"/>
      <c r="AC3" s="618" t="s">
        <v>85</v>
      </c>
      <c r="AD3" s="510"/>
      <c r="AE3" s="510"/>
      <c r="AF3" s="510"/>
      <c r="AG3" s="510"/>
      <c r="AH3" s="510"/>
      <c r="AI3" s="510"/>
      <c r="AJ3" s="510"/>
      <c r="AK3" s="510"/>
      <c r="AL3" s="580"/>
      <c r="AM3" s="509" t="s">
        <v>86</v>
      </c>
      <c r="AN3" s="510"/>
      <c r="AO3" s="510"/>
      <c r="AP3" s="510"/>
      <c r="AQ3" s="510"/>
      <c r="AR3" s="510"/>
      <c r="AS3" s="510"/>
      <c r="AT3" s="510"/>
      <c r="AU3" s="510"/>
      <c r="AV3" s="510"/>
      <c r="AW3" s="510"/>
      <c r="AX3" s="580"/>
      <c r="AY3" s="572" t="s">
        <v>1</v>
      </c>
      <c r="AZ3" s="573"/>
      <c r="BA3" s="573"/>
      <c r="BB3" s="573"/>
      <c r="BC3" s="573"/>
      <c r="BD3" s="573"/>
      <c r="BE3" s="573"/>
      <c r="BF3" s="573"/>
      <c r="BG3" s="573"/>
      <c r="BH3" s="573"/>
      <c r="BI3" s="573"/>
      <c r="BJ3" s="573"/>
      <c r="BK3" s="573"/>
      <c r="BL3" s="573"/>
      <c r="BM3" s="622"/>
      <c r="BN3" s="509" t="s">
        <v>87</v>
      </c>
      <c r="BO3" s="510"/>
      <c r="BP3" s="510"/>
      <c r="BQ3" s="510"/>
      <c r="BR3" s="510"/>
      <c r="BS3" s="510"/>
      <c r="BT3" s="510"/>
      <c r="BU3" s="580"/>
      <c r="BV3" s="509" t="s">
        <v>88</v>
      </c>
      <c r="BW3" s="510"/>
      <c r="BX3" s="510"/>
      <c r="BY3" s="510"/>
      <c r="BZ3" s="510"/>
      <c r="CA3" s="510"/>
      <c r="CB3" s="510"/>
      <c r="CC3" s="580"/>
      <c r="CD3" s="572" t="s">
        <v>1</v>
      </c>
      <c r="CE3" s="573"/>
      <c r="CF3" s="573"/>
      <c r="CG3" s="573"/>
      <c r="CH3" s="573"/>
      <c r="CI3" s="573"/>
      <c r="CJ3" s="573"/>
      <c r="CK3" s="573"/>
      <c r="CL3" s="573"/>
      <c r="CM3" s="573"/>
      <c r="CN3" s="573"/>
      <c r="CO3" s="573"/>
      <c r="CP3" s="573"/>
      <c r="CQ3" s="573"/>
      <c r="CR3" s="573"/>
      <c r="CS3" s="622"/>
      <c r="CT3" s="509" t="s">
        <v>89</v>
      </c>
      <c r="CU3" s="510"/>
      <c r="CV3" s="510"/>
      <c r="CW3" s="510"/>
      <c r="CX3" s="510"/>
      <c r="CY3" s="510"/>
      <c r="CZ3" s="510"/>
      <c r="DA3" s="580"/>
      <c r="DB3" s="509" t="s">
        <v>90</v>
      </c>
      <c r="DC3" s="510"/>
      <c r="DD3" s="510"/>
      <c r="DE3" s="510"/>
      <c r="DF3" s="510"/>
      <c r="DG3" s="510"/>
      <c r="DH3" s="510"/>
      <c r="DI3" s="580"/>
      <c r="DJ3" s="186"/>
      <c r="DK3" s="186"/>
      <c r="DL3" s="186"/>
      <c r="DM3" s="186"/>
      <c r="DN3" s="186"/>
      <c r="DO3" s="186"/>
    </row>
    <row r="4" spans="1:119" ht="18.75" customHeight="1" x14ac:dyDescent="0.15">
      <c r="A4" s="187"/>
      <c r="B4" s="588"/>
      <c r="C4" s="589"/>
      <c r="D4" s="589"/>
      <c r="E4" s="590"/>
      <c r="F4" s="590"/>
      <c r="G4" s="590"/>
      <c r="H4" s="590"/>
      <c r="I4" s="590"/>
      <c r="J4" s="590"/>
      <c r="K4" s="590"/>
      <c r="L4" s="590"/>
      <c r="M4" s="590"/>
      <c r="N4" s="590"/>
      <c r="O4" s="590"/>
      <c r="P4" s="590"/>
      <c r="Q4" s="590"/>
      <c r="R4" s="594"/>
      <c r="S4" s="594"/>
      <c r="T4" s="594"/>
      <c r="U4" s="594"/>
      <c r="V4" s="595"/>
      <c r="W4" s="581"/>
      <c r="X4" s="392"/>
      <c r="Y4" s="392"/>
      <c r="Z4" s="392"/>
      <c r="AA4" s="392"/>
      <c r="AB4" s="589"/>
      <c r="AC4" s="594"/>
      <c r="AD4" s="392"/>
      <c r="AE4" s="392"/>
      <c r="AF4" s="392"/>
      <c r="AG4" s="392"/>
      <c r="AH4" s="392"/>
      <c r="AI4" s="392"/>
      <c r="AJ4" s="392"/>
      <c r="AK4" s="392"/>
      <c r="AL4" s="582"/>
      <c r="AM4" s="536"/>
      <c r="AN4" s="446"/>
      <c r="AO4" s="446"/>
      <c r="AP4" s="446"/>
      <c r="AQ4" s="446"/>
      <c r="AR4" s="446"/>
      <c r="AS4" s="446"/>
      <c r="AT4" s="446"/>
      <c r="AU4" s="446"/>
      <c r="AV4" s="446"/>
      <c r="AW4" s="446"/>
      <c r="AX4" s="621"/>
      <c r="AY4" s="422" t="s">
        <v>91</v>
      </c>
      <c r="AZ4" s="423"/>
      <c r="BA4" s="423"/>
      <c r="BB4" s="423"/>
      <c r="BC4" s="423"/>
      <c r="BD4" s="423"/>
      <c r="BE4" s="423"/>
      <c r="BF4" s="423"/>
      <c r="BG4" s="423"/>
      <c r="BH4" s="423"/>
      <c r="BI4" s="423"/>
      <c r="BJ4" s="423"/>
      <c r="BK4" s="423"/>
      <c r="BL4" s="423"/>
      <c r="BM4" s="424"/>
      <c r="BN4" s="425">
        <v>11763282</v>
      </c>
      <c r="BO4" s="426"/>
      <c r="BP4" s="426"/>
      <c r="BQ4" s="426"/>
      <c r="BR4" s="426"/>
      <c r="BS4" s="426"/>
      <c r="BT4" s="426"/>
      <c r="BU4" s="427"/>
      <c r="BV4" s="425">
        <v>9869171</v>
      </c>
      <c r="BW4" s="426"/>
      <c r="BX4" s="426"/>
      <c r="BY4" s="426"/>
      <c r="BZ4" s="426"/>
      <c r="CA4" s="426"/>
      <c r="CB4" s="426"/>
      <c r="CC4" s="427"/>
      <c r="CD4" s="606" t="s">
        <v>92</v>
      </c>
      <c r="CE4" s="607"/>
      <c r="CF4" s="607"/>
      <c r="CG4" s="607"/>
      <c r="CH4" s="607"/>
      <c r="CI4" s="607"/>
      <c r="CJ4" s="607"/>
      <c r="CK4" s="607"/>
      <c r="CL4" s="607"/>
      <c r="CM4" s="607"/>
      <c r="CN4" s="607"/>
      <c r="CO4" s="607"/>
      <c r="CP4" s="607"/>
      <c r="CQ4" s="607"/>
      <c r="CR4" s="607"/>
      <c r="CS4" s="608"/>
      <c r="CT4" s="609">
        <v>13.8</v>
      </c>
      <c r="CU4" s="610"/>
      <c r="CV4" s="610"/>
      <c r="CW4" s="610"/>
      <c r="CX4" s="610"/>
      <c r="CY4" s="610"/>
      <c r="CZ4" s="610"/>
      <c r="DA4" s="611"/>
      <c r="DB4" s="609">
        <v>9.5</v>
      </c>
      <c r="DC4" s="610"/>
      <c r="DD4" s="610"/>
      <c r="DE4" s="610"/>
      <c r="DF4" s="610"/>
      <c r="DG4" s="610"/>
      <c r="DH4" s="610"/>
      <c r="DI4" s="611"/>
      <c r="DJ4" s="186"/>
      <c r="DK4" s="186"/>
      <c r="DL4" s="186"/>
      <c r="DM4" s="186"/>
      <c r="DN4" s="186"/>
      <c r="DO4" s="186"/>
    </row>
    <row r="5" spans="1:119" ht="18.75" customHeight="1" x14ac:dyDescent="0.15">
      <c r="A5" s="187"/>
      <c r="B5" s="616"/>
      <c r="C5" s="447"/>
      <c r="D5" s="447"/>
      <c r="E5" s="617"/>
      <c r="F5" s="617"/>
      <c r="G5" s="617"/>
      <c r="H5" s="617"/>
      <c r="I5" s="617"/>
      <c r="J5" s="617"/>
      <c r="K5" s="617"/>
      <c r="L5" s="617"/>
      <c r="M5" s="617"/>
      <c r="N5" s="617"/>
      <c r="O5" s="617"/>
      <c r="P5" s="617"/>
      <c r="Q5" s="617"/>
      <c r="R5" s="445"/>
      <c r="S5" s="445"/>
      <c r="T5" s="445"/>
      <c r="U5" s="445"/>
      <c r="V5" s="620"/>
      <c r="W5" s="536"/>
      <c r="X5" s="446"/>
      <c r="Y5" s="446"/>
      <c r="Z5" s="446"/>
      <c r="AA5" s="446"/>
      <c r="AB5" s="447"/>
      <c r="AC5" s="445"/>
      <c r="AD5" s="446"/>
      <c r="AE5" s="446"/>
      <c r="AF5" s="446"/>
      <c r="AG5" s="446"/>
      <c r="AH5" s="446"/>
      <c r="AI5" s="446"/>
      <c r="AJ5" s="446"/>
      <c r="AK5" s="446"/>
      <c r="AL5" s="621"/>
      <c r="AM5" s="499" t="s">
        <v>93</v>
      </c>
      <c r="AN5" s="404"/>
      <c r="AO5" s="404"/>
      <c r="AP5" s="404"/>
      <c r="AQ5" s="404"/>
      <c r="AR5" s="404"/>
      <c r="AS5" s="404"/>
      <c r="AT5" s="405"/>
      <c r="AU5" s="487" t="s">
        <v>94</v>
      </c>
      <c r="AV5" s="488"/>
      <c r="AW5" s="488"/>
      <c r="AX5" s="488"/>
      <c r="AY5" s="410" t="s">
        <v>95</v>
      </c>
      <c r="AZ5" s="411"/>
      <c r="BA5" s="411"/>
      <c r="BB5" s="411"/>
      <c r="BC5" s="411"/>
      <c r="BD5" s="411"/>
      <c r="BE5" s="411"/>
      <c r="BF5" s="411"/>
      <c r="BG5" s="411"/>
      <c r="BH5" s="411"/>
      <c r="BI5" s="411"/>
      <c r="BJ5" s="411"/>
      <c r="BK5" s="411"/>
      <c r="BL5" s="411"/>
      <c r="BM5" s="412"/>
      <c r="BN5" s="430">
        <v>10962958</v>
      </c>
      <c r="BO5" s="431"/>
      <c r="BP5" s="431"/>
      <c r="BQ5" s="431"/>
      <c r="BR5" s="431"/>
      <c r="BS5" s="431"/>
      <c r="BT5" s="431"/>
      <c r="BU5" s="432"/>
      <c r="BV5" s="430">
        <v>9243227</v>
      </c>
      <c r="BW5" s="431"/>
      <c r="BX5" s="431"/>
      <c r="BY5" s="431"/>
      <c r="BZ5" s="431"/>
      <c r="CA5" s="431"/>
      <c r="CB5" s="431"/>
      <c r="CC5" s="432"/>
      <c r="CD5" s="439" t="s">
        <v>96</v>
      </c>
      <c r="CE5" s="440"/>
      <c r="CF5" s="440"/>
      <c r="CG5" s="440"/>
      <c r="CH5" s="440"/>
      <c r="CI5" s="440"/>
      <c r="CJ5" s="440"/>
      <c r="CK5" s="440"/>
      <c r="CL5" s="440"/>
      <c r="CM5" s="440"/>
      <c r="CN5" s="440"/>
      <c r="CO5" s="440"/>
      <c r="CP5" s="440"/>
      <c r="CQ5" s="440"/>
      <c r="CR5" s="440"/>
      <c r="CS5" s="441"/>
      <c r="CT5" s="400">
        <v>85.8</v>
      </c>
      <c r="CU5" s="401"/>
      <c r="CV5" s="401"/>
      <c r="CW5" s="401"/>
      <c r="CX5" s="401"/>
      <c r="CY5" s="401"/>
      <c r="CZ5" s="401"/>
      <c r="DA5" s="402"/>
      <c r="DB5" s="400">
        <v>85.3</v>
      </c>
      <c r="DC5" s="401"/>
      <c r="DD5" s="401"/>
      <c r="DE5" s="401"/>
      <c r="DF5" s="401"/>
      <c r="DG5" s="401"/>
      <c r="DH5" s="401"/>
      <c r="DI5" s="402"/>
      <c r="DJ5" s="186"/>
      <c r="DK5" s="186"/>
      <c r="DL5" s="186"/>
      <c r="DM5" s="186"/>
      <c r="DN5" s="186"/>
      <c r="DO5" s="186"/>
    </row>
    <row r="6" spans="1:119" ht="18.75" customHeight="1" x14ac:dyDescent="0.15">
      <c r="A6" s="187"/>
      <c r="B6" s="586" t="s">
        <v>97</v>
      </c>
      <c r="C6" s="444"/>
      <c r="D6" s="444"/>
      <c r="E6" s="587"/>
      <c r="F6" s="587"/>
      <c r="G6" s="587"/>
      <c r="H6" s="587"/>
      <c r="I6" s="587"/>
      <c r="J6" s="587"/>
      <c r="K6" s="587"/>
      <c r="L6" s="587" t="s">
        <v>98</v>
      </c>
      <c r="M6" s="587"/>
      <c r="N6" s="587"/>
      <c r="O6" s="587"/>
      <c r="P6" s="587"/>
      <c r="Q6" s="587"/>
      <c r="R6" s="468"/>
      <c r="S6" s="468"/>
      <c r="T6" s="468"/>
      <c r="U6" s="468"/>
      <c r="V6" s="593"/>
      <c r="W6" s="521" t="s">
        <v>99</v>
      </c>
      <c r="X6" s="443"/>
      <c r="Y6" s="443"/>
      <c r="Z6" s="443"/>
      <c r="AA6" s="443"/>
      <c r="AB6" s="444"/>
      <c r="AC6" s="598" t="s">
        <v>100</v>
      </c>
      <c r="AD6" s="599"/>
      <c r="AE6" s="599"/>
      <c r="AF6" s="599"/>
      <c r="AG6" s="599"/>
      <c r="AH6" s="599"/>
      <c r="AI6" s="599"/>
      <c r="AJ6" s="599"/>
      <c r="AK6" s="599"/>
      <c r="AL6" s="600"/>
      <c r="AM6" s="499" t="s">
        <v>101</v>
      </c>
      <c r="AN6" s="404"/>
      <c r="AO6" s="404"/>
      <c r="AP6" s="404"/>
      <c r="AQ6" s="404"/>
      <c r="AR6" s="404"/>
      <c r="AS6" s="404"/>
      <c r="AT6" s="405"/>
      <c r="AU6" s="487" t="s">
        <v>102</v>
      </c>
      <c r="AV6" s="488"/>
      <c r="AW6" s="488"/>
      <c r="AX6" s="488"/>
      <c r="AY6" s="410" t="s">
        <v>103</v>
      </c>
      <c r="AZ6" s="411"/>
      <c r="BA6" s="411"/>
      <c r="BB6" s="411"/>
      <c r="BC6" s="411"/>
      <c r="BD6" s="411"/>
      <c r="BE6" s="411"/>
      <c r="BF6" s="411"/>
      <c r="BG6" s="411"/>
      <c r="BH6" s="411"/>
      <c r="BI6" s="411"/>
      <c r="BJ6" s="411"/>
      <c r="BK6" s="411"/>
      <c r="BL6" s="411"/>
      <c r="BM6" s="412"/>
      <c r="BN6" s="430">
        <v>800324</v>
      </c>
      <c r="BO6" s="431"/>
      <c r="BP6" s="431"/>
      <c r="BQ6" s="431"/>
      <c r="BR6" s="431"/>
      <c r="BS6" s="431"/>
      <c r="BT6" s="431"/>
      <c r="BU6" s="432"/>
      <c r="BV6" s="430">
        <v>625944</v>
      </c>
      <c r="BW6" s="431"/>
      <c r="BX6" s="431"/>
      <c r="BY6" s="431"/>
      <c r="BZ6" s="431"/>
      <c r="CA6" s="431"/>
      <c r="CB6" s="431"/>
      <c r="CC6" s="432"/>
      <c r="CD6" s="439" t="s">
        <v>104</v>
      </c>
      <c r="CE6" s="440"/>
      <c r="CF6" s="440"/>
      <c r="CG6" s="440"/>
      <c r="CH6" s="440"/>
      <c r="CI6" s="440"/>
      <c r="CJ6" s="440"/>
      <c r="CK6" s="440"/>
      <c r="CL6" s="440"/>
      <c r="CM6" s="440"/>
      <c r="CN6" s="440"/>
      <c r="CO6" s="440"/>
      <c r="CP6" s="440"/>
      <c r="CQ6" s="440"/>
      <c r="CR6" s="440"/>
      <c r="CS6" s="441"/>
      <c r="CT6" s="583">
        <v>89.7</v>
      </c>
      <c r="CU6" s="584"/>
      <c r="CV6" s="584"/>
      <c r="CW6" s="584"/>
      <c r="CX6" s="584"/>
      <c r="CY6" s="584"/>
      <c r="CZ6" s="584"/>
      <c r="DA6" s="585"/>
      <c r="DB6" s="583">
        <v>88.2</v>
      </c>
      <c r="DC6" s="584"/>
      <c r="DD6" s="584"/>
      <c r="DE6" s="584"/>
      <c r="DF6" s="584"/>
      <c r="DG6" s="584"/>
      <c r="DH6" s="584"/>
      <c r="DI6" s="585"/>
      <c r="DJ6" s="186"/>
      <c r="DK6" s="186"/>
      <c r="DL6" s="186"/>
      <c r="DM6" s="186"/>
      <c r="DN6" s="186"/>
      <c r="DO6" s="186"/>
    </row>
    <row r="7" spans="1:119" ht="18.75" customHeight="1" x14ac:dyDescent="0.15">
      <c r="A7" s="187"/>
      <c r="B7" s="588"/>
      <c r="C7" s="589"/>
      <c r="D7" s="589"/>
      <c r="E7" s="590"/>
      <c r="F7" s="590"/>
      <c r="G7" s="590"/>
      <c r="H7" s="590"/>
      <c r="I7" s="590"/>
      <c r="J7" s="590"/>
      <c r="K7" s="590"/>
      <c r="L7" s="590"/>
      <c r="M7" s="590"/>
      <c r="N7" s="590"/>
      <c r="O7" s="590"/>
      <c r="P7" s="590"/>
      <c r="Q7" s="590"/>
      <c r="R7" s="594"/>
      <c r="S7" s="594"/>
      <c r="T7" s="594"/>
      <c r="U7" s="594"/>
      <c r="V7" s="595"/>
      <c r="W7" s="581"/>
      <c r="X7" s="392"/>
      <c r="Y7" s="392"/>
      <c r="Z7" s="392"/>
      <c r="AA7" s="392"/>
      <c r="AB7" s="589"/>
      <c r="AC7" s="601"/>
      <c r="AD7" s="393"/>
      <c r="AE7" s="393"/>
      <c r="AF7" s="393"/>
      <c r="AG7" s="393"/>
      <c r="AH7" s="393"/>
      <c r="AI7" s="393"/>
      <c r="AJ7" s="393"/>
      <c r="AK7" s="393"/>
      <c r="AL7" s="602"/>
      <c r="AM7" s="499" t="s">
        <v>105</v>
      </c>
      <c r="AN7" s="404"/>
      <c r="AO7" s="404"/>
      <c r="AP7" s="404"/>
      <c r="AQ7" s="404"/>
      <c r="AR7" s="404"/>
      <c r="AS7" s="404"/>
      <c r="AT7" s="405"/>
      <c r="AU7" s="487" t="s">
        <v>106</v>
      </c>
      <c r="AV7" s="488"/>
      <c r="AW7" s="488"/>
      <c r="AX7" s="488"/>
      <c r="AY7" s="410" t="s">
        <v>107</v>
      </c>
      <c r="AZ7" s="411"/>
      <c r="BA7" s="411"/>
      <c r="BB7" s="411"/>
      <c r="BC7" s="411"/>
      <c r="BD7" s="411"/>
      <c r="BE7" s="411"/>
      <c r="BF7" s="411"/>
      <c r="BG7" s="411"/>
      <c r="BH7" s="411"/>
      <c r="BI7" s="411"/>
      <c r="BJ7" s="411"/>
      <c r="BK7" s="411"/>
      <c r="BL7" s="411"/>
      <c r="BM7" s="412"/>
      <c r="BN7" s="430">
        <v>55407</v>
      </c>
      <c r="BO7" s="431"/>
      <c r="BP7" s="431"/>
      <c r="BQ7" s="431"/>
      <c r="BR7" s="431"/>
      <c r="BS7" s="431"/>
      <c r="BT7" s="431"/>
      <c r="BU7" s="432"/>
      <c r="BV7" s="430">
        <v>125559</v>
      </c>
      <c r="BW7" s="431"/>
      <c r="BX7" s="431"/>
      <c r="BY7" s="431"/>
      <c r="BZ7" s="431"/>
      <c r="CA7" s="431"/>
      <c r="CB7" s="431"/>
      <c r="CC7" s="432"/>
      <c r="CD7" s="439" t="s">
        <v>108</v>
      </c>
      <c r="CE7" s="440"/>
      <c r="CF7" s="440"/>
      <c r="CG7" s="440"/>
      <c r="CH7" s="440"/>
      <c r="CI7" s="440"/>
      <c r="CJ7" s="440"/>
      <c r="CK7" s="440"/>
      <c r="CL7" s="440"/>
      <c r="CM7" s="440"/>
      <c r="CN7" s="440"/>
      <c r="CO7" s="440"/>
      <c r="CP7" s="440"/>
      <c r="CQ7" s="440"/>
      <c r="CR7" s="440"/>
      <c r="CS7" s="441"/>
      <c r="CT7" s="430">
        <v>5385089</v>
      </c>
      <c r="CU7" s="431"/>
      <c r="CV7" s="431"/>
      <c r="CW7" s="431"/>
      <c r="CX7" s="431"/>
      <c r="CY7" s="431"/>
      <c r="CZ7" s="431"/>
      <c r="DA7" s="432"/>
      <c r="DB7" s="430">
        <v>5286466</v>
      </c>
      <c r="DC7" s="431"/>
      <c r="DD7" s="431"/>
      <c r="DE7" s="431"/>
      <c r="DF7" s="431"/>
      <c r="DG7" s="431"/>
      <c r="DH7" s="431"/>
      <c r="DI7" s="432"/>
      <c r="DJ7" s="186"/>
      <c r="DK7" s="186"/>
      <c r="DL7" s="186"/>
      <c r="DM7" s="186"/>
      <c r="DN7" s="186"/>
      <c r="DO7" s="186"/>
    </row>
    <row r="8" spans="1:119" ht="18.75" customHeight="1" thickBot="1" x14ac:dyDescent="0.2">
      <c r="A8" s="187"/>
      <c r="B8" s="591"/>
      <c r="C8" s="522"/>
      <c r="D8" s="522"/>
      <c r="E8" s="592"/>
      <c r="F8" s="592"/>
      <c r="G8" s="592"/>
      <c r="H8" s="592"/>
      <c r="I8" s="592"/>
      <c r="J8" s="592"/>
      <c r="K8" s="592"/>
      <c r="L8" s="592"/>
      <c r="M8" s="592"/>
      <c r="N8" s="592"/>
      <c r="O8" s="592"/>
      <c r="P8" s="592"/>
      <c r="Q8" s="592"/>
      <c r="R8" s="596"/>
      <c r="S8" s="596"/>
      <c r="T8" s="596"/>
      <c r="U8" s="596"/>
      <c r="V8" s="597"/>
      <c r="W8" s="511"/>
      <c r="X8" s="512"/>
      <c r="Y8" s="512"/>
      <c r="Z8" s="512"/>
      <c r="AA8" s="512"/>
      <c r="AB8" s="522"/>
      <c r="AC8" s="603"/>
      <c r="AD8" s="604"/>
      <c r="AE8" s="604"/>
      <c r="AF8" s="604"/>
      <c r="AG8" s="604"/>
      <c r="AH8" s="604"/>
      <c r="AI8" s="604"/>
      <c r="AJ8" s="604"/>
      <c r="AK8" s="604"/>
      <c r="AL8" s="605"/>
      <c r="AM8" s="499" t="s">
        <v>109</v>
      </c>
      <c r="AN8" s="404"/>
      <c r="AO8" s="404"/>
      <c r="AP8" s="404"/>
      <c r="AQ8" s="404"/>
      <c r="AR8" s="404"/>
      <c r="AS8" s="404"/>
      <c r="AT8" s="405"/>
      <c r="AU8" s="487" t="s">
        <v>110</v>
      </c>
      <c r="AV8" s="488"/>
      <c r="AW8" s="488"/>
      <c r="AX8" s="488"/>
      <c r="AY8" s="410" t="s">
        <v>111</v>
      </c>
      <c r="AZ8" s="411"/>
      <c r="BA8" s="411"/>
      <c r="BB8" s="411"/>
      <c r="BC8" s="411"/>
      <c r="BD8" s="411"/>
      <c r="BE8" s="411"/>
      <c r="BF8" s="411"/>
      <c r="BG8" s="411"/>
      <c r="BH8" s="411"/>
      <c r="BI8" s="411"/>
      <c r="BJ8" s="411"/>
      <c r="BK8" s="411"/>
      <c r="BL8" s="411"/>
      <c r="BM8" s="412"/>
      <c r="BN8" s="430">
        <v>744917</v>
      </c>
      <c r="BO8" s="431"/>
      <c r="BP8" s="431"/>
      <c r="BQ8" s="431"/>
      <c r="BR8" s="431"/>
      <c r="BS8" s="431"/>
      <c r="BT8" s="431"/>
      <c r="BU8" s="432"/>
      <c r="BV8" s="430">
        <v>500385</v>
      </c>
      <c r="BW8" s="431"/>
      <c r="BX8" s="431"/>
      <c r="BY8" s="431"/>
      <c r="BZ8" s="431"/>
      <c r="CA8" s="431"/>
      <c r="CB8" s="431"/>
      <c r="CC8" s="432"/>
      <c r="CD8" s="439" t="s">
        <v>112</v>
      </c>
      <c r="CE8" s="440"/>
      <c r="CF8" s="440"/>
      <c r="CG8" s="440"/>
      <c r="CH8" s="440"/>
      <c r="CI8" s="440"/>
      <c r="CJ8" s="440"/>
      <c r="CK8" s="440"/>
      <c r="CL8" s="440"/>
      <c r="CM8" s="440"/>
      <c r="CN8" s="440"/>
      <c r="CO8" s="440"/>
      <c r="CP8" s="440"/>
      <c r="CQ8" s="440"/>
      <c r="CR8" s="440"/>
      <c r="CS8" s="441"/>
      <c r="CT8" s="543">
        <v>0.52</v>
      </c>
      <c r="CU8" s="544"/>
      <c r="CV8" s="544"/>
      <c r="CW8" s="544"/>
      <c r="CX8" s="544"/>
      <c r="CY8" s="544"/>
      <c r="CZ8" s="544"/>
      <c r="DA8" s="545"/>
      <c r="DB8" s="543">
        <v>0.54</v>
      </c>
      <c r="DC8" s="544"/>
      <c r="DD8" s="544"/>
      <c r="DE8" s="544"/>
      <c r="DF8" s="544"/>
      <c r="DG8" s="544"/>
      <c r="DH8" s="544"/>
      <c r="DI8" s="545"/>
      <c r="DJ8" s="186"/>
      <c r="DK8" s="186"/>
      <c r="DL8" s="186"/>
      <c r="DM8" s="186"/>
      <c r="DN8" s="186"/>
      <c r="DO8" s="186"/>
    </row>
    <row r="9" spans="1:119" ht="18.75" customHeight="1" thickBot="1" x14ac:dyDescent="0.2">
      <c r="A9" s="187"/>
      <c r="B9" s="572" t="s">
        <v>113</v>
      </c>
      <c r="C9" s="573"/>
      <c r="D9" s="573"/>
      <c r="E9" s="573"/>
      <c r="F9" s="573"/>
      <c r="G9" s="573"/>
      <c r="H9" s="573"/>
      <c r="I9" s="573"/>
      <c r="J9" s="573"/>
      <c r="K9" s="493"/>
      <c r="L9" s="574" t="s">
        <v>114</v>
      </c>
      <c r="M9" s="575"/>
      <c r="N9" s="575"/>
      <c r="O9" s="575"/>
      <c r="P9" s="575"/>
      <c r="Q9" s="576"/>
      <c r="R9" s="577">
        <v>8397</v>
      </c>
      <c r="S9" s="578"/>
      <c r="T9" s="578"/>
      <c r="U9" s="578"/>
      <c r="V9" s="579"/>
      <c r="W9" s="509" t="s">
        <v>115</v>
      </c>
      <c r="X9" s="510"/>
      <c r="Y9" s="510"/>
      <c r="Z9" s="510"/>
      <c r="AA9" s="510"/>
      <c r="AB9" s="510"/>
      <c r="AC9" s="510"/>
      <c r="AD9" s="510"/>
      <c r="AE9" s="510"/>
      <c r="AF9" s="510"/>
      <c r="AG9" s="510"/>
      <c r="AH9" s="510"/>
      <c r="AI9" s="510"/>
      <c r="AJ9" s="510"/>
      <c r="AK9" s="510"/>
      <c r="AL9" s="580"/>
      <c r="AM9" s="499" t="s">
        <v>116</v>
      </c>
      <c r="AN9" s="404"/>
      <c r="AO9" s="404"/>
      <c r="AP9" s="404"/>
      <c r="AQ9" s="404"/>
      <c r="AR9" s="404"/>
      <c r="AS9" s="404"/>
      <c r="AT9" s="405"/>
      <c r="AU9" s="487" t="s">
        <v>117</v>
      </c>
      <c r="AV9" s="488"/>
      <c r="AW9" s="488"/>
      <c r="AX9" s="488"/>
      <c r="AY9" s="410" t="s">
        <v>118</v>
      </c>
      <c r="AZ9" s="411"/>
      <c r="BA9" s="411"/>
      <c r="BB9" s="411"/>
      <c r="BC9" s="411"/>
      <c r="BD9" s="411"/>
      <c r="BE9" s="411"/>
      <c r="BF9" s="411"/>
      <c r="BG9" s="411"/>
      <c r="BH9" s="411"/>
      <c r="BI9" s="411"/>
      <c r="BJ9" s="411"/>
      <c r="BK9" s="411"/>
      <c r="BL9" s="411"/>
      <c r="BM9" s="412"/>
      <c r="BN9" s="430">
        <v>244532</v>
      </c>
      <c r="BO9" s="431"/>
      <c r="BP9" s="431"/>
      <c r="BQ9" s="431"/>
      <c r="BR9" s="431"/>
      <c r="BS9" s="431"/>
      <c r="BT9" s="431"/>
      <c r="BU9" s="432"/>
      <c r="BV9" s="430">
        <v>-246490</v>
      </c>
      <c r="BW9" s="431"/>
      <c r="BX9" s="431"/>
      <c r="BY9" s="431"/>
      <c r="BZ9" s="431"/>
      <c r="CA9" s="431"/>
      <c r="CB9" s="431"/>
      <c r="CC9" s="432"/>
      <c r="CD9" s="439" t="s">
        <v>119</v>
      </c>
      <c r="CE9" s="440"/>
      <c r="CF9" s="440"/>
      <c r="CG9" s="440"/>
      <c r="CH9" s="440"/>
      <c r="CI9" s="440"/>
      <c r="CJ9" s="440"/>
      <c r="CK9" s="440"/>
      <c r="CL9" s="440"/>
      <c r="CM9" s="440"/>
      <c r="CN9" s="440"/>
      <c r="CO9" s="440"/>
      <c r="CP9" s="440"/>
      <c r="CQ9" s="440"/>
      <c r="CR9" s="440"/>
      <c r="CS9" s="441"/>
      <c r="CT9" s="400">
        <v>10.5</v>
      </c>
      <c r="CU9" s="401"/>
      <c r="CV9" s="401"/>
      <c r="CW9" s="401"/>
      <c r="CX9" s="401"/>
      <c r="CY9" s="401"/>
      <c r="CZ9" s="401"/>
      <c r="DA9" s="402"/>
      <c r="DB9" s="400">
        <v>11.8</v>
      </c>
      <c r="DC9" s="401"/>
      <c r="DD9" s="401"/>
      <c r="DE9" s="401"/>
      <c r="DF9" s="401"/>
      <c r="DG9" s="401"/>
      <c r="DH9" s="401"/>
      <c r="DI9" s="402"/>
      <c r="DJ9" s="186"/>
      <c r="DK9" s="186"/>
      <c r="DL9" s="186"/>
      <c r="DM9" s="186"/>
      <c r="DN9" s="186"/>
      <c r="DO9" s="186"/>
    </row>
    <row r="10" spans="1:119" ht="18.75" customHeight="1" thickBot="1" x14ac:dyDescent="0.2">
      <c r="A10" s="187"/>
      <c r="B10" s="572"/>
      <c r="C10" s="573"/>
      <c r="D10" s="573"/>
      <c r="E10" s="573"/>
      <c r="F10" s="573"/>
      <c r="G10" s="573"/>
      <c r="H10" s="573"/>
      <c r="I10" s="573"/>
      <c r="J10" s="573"/>
      <c r="K10" s="493"/>
      <c r="L10" s="403" t="s">
        <v>120</v>
      </c>
      <c r="M10" s="404"/>
      <c r="N10" s="404"/>
      <c r="O10" s="404"/>
      <c r="P10" s="404"/>
      <c r="Q10" s="405"/>
      <c r="R10" s="406">
        <v>9626</v>
      </c>
      <c r="S10" s="407"/>
      <c r="T10" s="407"/>
      <c r="U10" s="407"/>
      <c r="V10" s="409"/>
      <c r="W10" s="581"/>
      <c r="X10" s="392"/>
      <c r="Y10" s="392"/>
      <c r="Z10" s="392"/>
      <c r="AA10" s="392"/>
      <c r="AB10" s="392"/>
      <c r="AC10" s="392"/>
      <c r="AD10" s="392"/>
      <c r="AE10" s="392"/>
      <c r="AF10" s="392"/>
      <c r="AG10" s="392"/>
      <c r="AH10" s="392"/>
      <c r="AI10" s="392"/>
      <c r="AJ10" s="392"/>
      <c r="AK10" s="392"/>
      <c r="AL10" s="582"/>
      <c r="AM10" s="499" t="s">
        <v>121</v>
      </c>
      <c r="AN10" s="404"/>
      <c r="AO10" s="404"/>
      <c r="AP10" s="404"/>
      <c r="AQ10" s="404"/>
      <c r="AR10" s="404"/>
      <c r="AS10" s="404"/>
      <c r="AT10" s="405"/>
      <c r="AU10" s="487" t="s">
        <v>122</v>
      </c>
      <c r="AV10" s="488"/>
      <c r="AW10" s="488"/>
      <c r="AX10" s="488"/>
      <c r="AY10" s="410" t="s">
        <v>123</v>
      </c>
      <c r="AZ10" s="411"/>
      <c r="BA10" s="411"/>
      <c r="BB10" s="411"/>
      <c r="BC10" s="411"/>
      <c r="BD10" s="411"/>
      <c r="BE10" s="411"/>
      <c r="BF10" s="411"/>
      <c r="BG10" s="411"/>
      <c r="BH10" s="411"/>
      <c r="BI10" s="411"/>
      <c r="BJ10" s="411"/>
      <c r="BK10" s="411"/>
      <c r="BL10" s="411"/>
      <c r="BM10" s="412"/>
      <c r="BN10" s="430">
        <v>455550</v>
      </c>
      <c r="BO10" s="431"/>
      <c r="BP10" s="431"/>
      <c r="BQ10" s="431"/>
      <c r="BR10" s="431"/>
      <c r="BS10" s="431"/>
      <c r="BT10" s="431"/>
      <c r="BU10" s="432"/>
      <c r="BV10" s="430">
        <v>378561</v>
      </c>
      <c r="BW10" s="431"/>
      <c r="BX10" s="431"/>
      <c r="BY10" s="431"/>
      <c r="BZ10" s="431"/>
      <c r="CA10" s="431"/>
      <c r="CB10" s="431"/>
      <c r="CC10" s="432"/>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572"/>
      <c r="C11" s="573"/>
      <c r="D11" s="573"/>
      <c r="E11" s="573"/>
      <c r="F11" s="573"/>
      <c r="G11" s="573"/>
      <c r="H11" s="573"/>
      <c r="I11" s="573"/>
      <c r="J11" s="573"/>
      <c r="K11" s="493"/>
      <c r="L11" s="476" t="s">
        <v>125</v>
      </c>
      <c r="M11" s="477"/>
      <c r="N11" s="477"/>
      <c r="O11" s="477"/>
      <c r="P11" s="477"/>
      <c r="Q11" s="478"/>
      <c r="R11" s="569" t="s">
        <v>126</v>
      </c>
      <c r="S11" s="570"/>
      <c r="T11" s="570"/>
      <c r="U11" s="570"/>
      <c r="V11" s="571"/>
      <c r="W11" s="581"/>
      <c r="X11" s="392"/>
      <c r="Y11" s="392"/>
      <c r="Z11" s="392"/>
      <c r="AA11" s="392"/>
      <c r="AB11" s="392"/>
      <c r="AC11" s="392"/>
      <c r="AD11" s="392"/>
      <c r="AE11" s="392"/>
      <c r="AF11" s="392"/>
      <c r="AG11" s="392"/>
      <c r="AH11" s="392"/>
      <c r="AI11" s="392"/>
      <c r="AJ11" s="392"/>
      <c r="AK11" s="392"/>
      <c r="AL11" s="582"/>
      <c r="AM11" s="499" t="s">
        <v>127</v>
      </c>
      <c r="AN11" s="404"/>
      <c r="AO11" s="404"/>
      <c r="AP11" s="404"/>
      <c r="AQ11" s="404"/>
      <c r="AR11" s="404"/>
      <c r="AS11" s="404"/>
      <c r="AT11" s="405"/>
      <c r="AU11" s="487" t="s">
        <v>117</v>
      </c>
      <c r="AV11" s="488"/>
      <c r="AW11" s="488"/>
      <c r="AX11" s="488"/>
      <c r="AY11" s="410" t="s">
        <v>128</v>
      </c>
      <c r="AZ11" s="411"/>
      <c r="BA11" s="411"/>
      <c r="BB11" s="411"/>
      <c r="BC11" s="411"/>
      <c r="BD11" s="411"/>
      <c r="BE11" s="411"/>
      <c r="BF11" s="411"/>
      <c r="BG11" s="411"/>
      <c r="BH11" s="411"/>
      <c r="BI11" s="411"/>
      <c r="BJ11" s="411"/>
      <c r="BK11" s="411"/>
      <c r="BL11" s="411"/>
      <c r="BM11" s="412"/>
      <c r="BN11" s="430">
        <v>0</v>
      </c>
      <c r="BO11" s="431"/>
      <c r="BP11" s="431"/>
      <c r="BQ11" s="431"/>
      <c r="BR11" s="431"/>
      <c r="BS11" s="431"/>
      <c r="BT11" s="431"/>
      <c r="BU11" s="432"/>
      <c r="BV11" s="430">
        <v>0</v>
      </c>
      <c r="BW11" s="431"/>
      <c r="BX11" s="431"/>
      <c r="BY11" s="431"/>
      <c r="BZ11" s="431"/>
      <c r="CA11" s="431"/>
      <c r="CB11" s="431"/>
      <c r="CC11" s="432"/>
      <c r="CD11" s="439" t="s">
        <v>129</v>
      </c>
      <c r="CE11" s="440"/>
      <c r="CF11" s="440"/>
      <c r="CG11" s="440"/>
      <c r="CH11" s="440"/>
      <c r="CI11" s="440"/>
      <c r="CJ11" s="440"/>
      <c r="CK11" s="440"/>
      <c r="CL11" s="440"/>
      <c r="CM11" s="440"/>
      <c r="CN11" s="440"/>
      <c r="CO11" s="440"/>
      <c r="CP11" s="440"/>
      <c r="CQ11" s="440"/>
      <c r="CR11" s="440"/>
      <c r="CS11" s="441"/>
      <c r="CT11" s="543" t="s">
        <v>130</v>
      </c>
      <c r="CU11" s="544"/>
      <c r="CV11" s="544"/>
      <c r="CW11" s="544"/>
      <c r="CX11" s="544"/>
      <c r="CY11" s="544"/>
      <c r="CZ11" s="544"/>
      <c r="DA11" s="545"/>
      <c r="DB11" s="543" t="s">
        <v>130</v>
      </c>
      <c r="DC11" s="544"/>
      <c r="DD11" s="544"/>
      <c r="DE11" s="544"/>
      <c r="DF11" s="544"/>
      <c r="DG11" s="544"/>
      <c r="DH11" s="544"/>
      <c r="DI11" s="545"/>
      <c r="DJ11" s="186"/>
      <c r="DK11" s="186"/>
      <c r="DL11" s="186"/>
      <c r="DM11" s="186"/>
      <c r="DN11" s="186"/>
      <c r="DO11" s="186"/>
    </row>
    <row r="12" spans="1:119" ht="18.75" customHeight="1" x14ac:dyDescent="0.15">
      <c r="A12" s="187"/>
      <c r="B12" s="546" t="s">
        <v>131</v>
      </c>
      <c r="C12" s="547"/>
      <c r="D12" s="547"/>
      <c r="E12" s="547"/>
      <c r="F12" s="547"/>
      <c r="G12" s="547"/>
      <c r="H12" s="547"/>
      <c r="I12" s="547"/>
      <c r="J12" s="547"/>
      <c r="K12" s="548"/>
      <c r="L12" s="555" t="s">
        <v>132</v>
      </c>
      <c r="M12" s="556"/>
      <c r="N12" s="556"/>
      <c r="O12" s="556"/>
      <c r="P12" s="556"/>
      <c r="Q12" s="557"/>
      <c r="R12" s="558">
        <v>8901</v>
      </c>
      <c r="S12" s="559"/>
      <c r="T12" s="559"/>
      <c r="U12" s="559"/>
      <c r="V12" s="560"/>
      <c r="W12" s="561" t="s">
        <v>1</v>
      </c>
      <c r="X12" s="488"/>
      <c r="Y12" s="488"/>
      <c r="Z12" s="488"/>
      <c r="AA12" s="488"/>
      <c r="AB12" s="562"/>
      <c r="AC12" s="563" t="s">
        <v>133</v>
      </c>
      <c r="AD12" s="564"/>
      <c r="AE12" s="564"/>
      <c r="AF12" s="564"/>
      <c r="AG12" s="565"/>
      <c r="AH12" s="563" t="s">
        <v>134</v>
      </c>
      <c r="AI12" s="564"/>
      <c r="AJ12" s="564"/>
      <c r="AK12" s="564"/>
      <c r="AL12" s="566"/>
      <c r="AM12" s="499" t="s">
        <v>135</v>
      </c>
      <c r="AN12" s="404"/>
      <c r="AO12" s="404"/>
      <c r="AP12" s="404"/>
      <c r="AQ12" s="404"/>
      <c r="AR12" s="404"/>
      <c r="AS12" s="404"/>
      <c r="AT12" s="405"/>
      <c r="AU12" s="487" t="s">
        <v>110</v>
      </c>
      <c r="AV12" s="488"/>
      <c r="AW12" s="488"/>
      <c r="AX12" s="488"/>
      <c r="AY12" s="410" t="s">
        <v>136</v>
      </c>
      <c r="AZ12" s="411"/>
      <c r="BA12" s="411"/>
      <c r="BB12" s="411"/>
      <c r="BC12" s="411"/>
      <c r="BD12" s="411"/>
      <c r="BE12" s="411"/>
      <c r="BF12" s="411"/>
      <c r="BG12" s="411"/>
      <c r="BH12" s="411"/>
      <c r="BI12" s="411"/>
      <c r="BJ12" s="411"/>
      <c r="BK12" s="411"/>
      <c r="BL12" s="411"/>
      <c r="BM12" s="412"/>
      <c r="BN12" s="430">
        <v>0</v>
      </c>
      <c r="BO12" s="431"/>
      <c r="BP12" s="431"/>
      <c r="BQ12" s="431"/>
      <c r="BR12" s="431"/>
      <c r="BS12" s="431"/>
      <c r="BT12" s="431"/>
      <c r="BU12" s="432"/>
      <c r="BV12" s="430">
        <v>0</v>
      </c>
      <c r="BW12" s="431"/>
      <c r="BX12" s="431"/>
      <c r="BY12" s="431"/>
      <c r="BZ12" s="431"/>
      <c r="CA12" s="431"/>
      <c r="CB12" s="431"/>
      <c r="CC12" s="432"/>
      <c r="CD12" s="439" t="s">
        <v>137</v>
      </c>
      <c r="CE12" s="440"/>
      <c r="CF12" s="440"/>
      <c r="CG12" s="440"/>
      <c r="CH12" s="440"/>
      <c r="CI12" s="440"/>
      <c r="CJ12" s="440"/>
      <c r="CK12" s="440"/>
      <c r="CL12" s="440"/>
      <c r="CM12" s="440"/>
      <c r="CN12" s="440"/>
      <c r="CO12" s="440"/>
      <c r="CP12" s="440"/>
      <c r="CQ12" s="440"/>
      <c r="CR12" s="440"/>
      <c r="CS12" s="441"/>
      <c r="CT12" s="543" t="s">
        <v>138</v>
      </c>
      <c r="CU12" s="544"/>
      <c r="CV12" s="544"/>
      <c r="CW12" s="544"/>
      <c r="CX12" s="544"/>
      <c r="CY12" s="544"/>
      <c r="CZ12" s="544"/>
      <c r="DA12" s="545"/>
      <c r="DB12" s="543" t="s">
        <v>138</v>
      </c>
      <c r="DC12" s="544"/>
      <c r="DD12" s="544"/>
      <c r="DE12" s="544"/>
      <c r="DF12" s="544"/>
      <c r="DG12" s="544"/>
      <c r="DH12" s="544"/>
      <c r="DI12" s="545"/>
      <c r="DJ12" s="186"/>
      <c r="DK12" s="186"/>
      <c r="DL12" s="186"/>
      <c r="DM12" s="186"/>
      <c r="DN12" s="186"/>
      <c r="DO12" s="186"/>
    </row>
    <row r="13" spans="1:119" ht="18.75" customHeight="1" x14ac:dyDescent="0.15">
      <c r="A13" s="187"/>
      <c r="B13" s="549"/>
      <c r="C13" s="550"/>
      <c r="D13" s="550"/>
      <c r="E13" s="550"/>
      <c r="F13" s="550"/>
      <c r="G13" s="550"/>
      <c r="H13" s="550"/>
      <c r="I13" s="550"/>
      <c r="J13" s="550"/>
      <c r="K13" s="551"/>
      <c r="L13" s="197"/>
      <c r="M13" s="530" t="s">
        <v>139</v>
      </c>
      <c r="N13" s="531"/>
      <c r="O13" s="531"/>
      <c r="P13" s="531"/>
      <c r="Q13" s="532"/>
      <c r="R13" s="533">
        <v>8836</v>
      </c>
      <c r="S13" s="534"/>
      <c r="T13" s="534"/>
      <c r="U13" s="534"/>
      <c r="V13" s="535"/>
      <c r="W13" s="521" t="s">
        <v>140</v>
      </c>
      <c r="X13" s="443"/>
      <c r="Y13" s="443"/>
      <c r="Z13" s="443"/>
      <c r="AA13" s="443"/>
      <c r="AB13" s="444"/>
      <c r="AC13" s="406">
        <v>1556</v>
      </c>
      <c r="AD13" s="407"/>
      <c r="AE13" s="407"/>
      <c r="AF13" s="407"/>
      <c r="AG13" s="408"/>
      <c r="AH13" s="406">
        <v>1770</v>
      </c>
      <c r="AI13" s="407"/>
      <c r="AJ13" s="407"/>
      <c r="AK13" s="407"/>
      <c r="AL13" s="409"/>
      <c r="AM13" s="499" t="s">
        <v>141</v>
      </c>
      <c r="AN13" s="404"/>
      <c r="AO13" s="404"/>
      <c r="AP13" s="404"/>
      <c r="AQ13" s="404"/>
      <c r="AR13" s="404"/>
      <c r="AS13" s="404"/>
      <c r="AT13" s="405"/>
      <c r="AU13" s="487" t="s">
        <v>142</v>
      </c>
      <c r="AV13" s="488"/>
      <c r="AW13" s="488"/>
      <c r="AX13" s="488"/>
      <c r="AY13" s="410" t="s">
        <v>143</v>
      </c>
      <c r="AZ13" s="411"/>
      <c r="BA13" s="411"/>
      <c r="BB13" s="411"/>
      <c r="BC13" s="411"/>
      <c r="BD13" s="411"/>
      <c r="BE13" s="411"/>
      <c r="BF13" s="411"/>
      <c r="BG13" s="411"/>
      <c r="BH13" s="411"/>
      <c r="BI13" s="411"/>
      <c r="BJ13" s="411"/>
      <c r="BK13" s="411"/>
      <c r="BL13" s="411"/>
      <c r="BM13" s="412"/>
      <c r="BN13" s="430">
        <v>700082</v>
      </c>
      <c r="BO13" s="431"/>
      <c r="BP13" s="431"/>
      <c r="BQ13" s="431"/>
      <c r="BR13" s="431"/>
      <c r="BS13" s="431"/>
      <c r="BT13" s="431"/>
      <c r="BU13" s="432"/>
      <c r="BV13" s="430">
        <v>132071</v>
      </c>
      <c r="BW13" s="431"/>
      <c r="BX13" s="431"/>
      <c r="BY13" s="431"/>
      <c r="BZ13" s="431"/>
      <c r="CA13" s="431"/>
      <c r="CB13" s="431"/>
      <c r="CC13" s="432"/>
      <c r="CD13" s="439" t="s">
        <v>144</v>
      </c>
      <c r="CE13" s="440"/>
      <c r="CF13" s="440"/>
      <c r="CG13" s="440"/>
      <c r="CH13" s="440"/>
      <c r="CI13" s="440"/>
      <c r="CJ13" s="440"/>
      <c r="CK13" s="440"/>
      <c r="CL13" s="440"/>
      <c r="CM13" s="440"/>
      <c r="CN13" s="440"/>
      <c r="CO13" s="440"/>
      <c r="CP13" s="440"/>
      <c r="CQ13" s="440"/>
      <c r="CR13" s="440"/>
      <c r="CS13" s="441"/>
      <c r="CT13" s="400">
        <v>5.3</v>
      </c>
      <c r="CU13" s="401"/>
      <c r="CV13" s="401"/>
      <c r="CW13" s="401"/>
      <c r="CX13" s="401"/>
      <c r="CY13" s="401"/>
      <c r="CZ13" s="401"/>
      <c r="DA13" s="402"/>
      <c r="DB13" s="400">
        <v>5.4</v>
      </c>
      <c r="DC13" s="401"/>
      <c r="DD13" s="401"/>
      <c r="DE13" s="401"/>
      <c r="DF13" s="401"/>
      <c r="DG13" s="401"/>
      <c r="DH13" s="401"/>
      <c r="DI13" s="402"/>
      <c r="DJ13" s="186"/>
      <c r="DK13" s="186"/>
      <c r="DL13" s="186"/>
      <c r="DM13" s="186"/>
      <c r="DN13" s="186"/>
      <c r="DO13" s="186"/>
    </row>
    <row r="14" spans="1:119" ht="18.75" customHeight="1" thickBot="1" x14ac:dyDescent="0.2">
      <c r="A14" s="187"/>
      <c r="B14" s="549"/>
      <c r="C14" s="550"/>
      <c r="D14" s="550"/>
      <c r="E14" s="550"/>
      <c r="F14" s="550"/>
      <c r="G14" s="550"/>
      <c r="H14" s="550"/>
      <c r="I14" s="550"/>
      <c r="J14" s="550"/>
      <c r="K14" s="551"/>
      <c r="L14" s="523" t="s">
        <v>145</v>
      </c>
      <c r="M14" s="567"/>
      <c r="N14" s="567"/>
      <c r="O14" s="567"/>
      <c r="P14" s="567"/>
      <c r="Q14" s="568"/>
      <c r="R14" s="533">
        <v>9116</v>
      </c>
      <c r="S14" s="534"/>
      <c r="T14" s="534"/>
      <c r="U14" s="534"/>
      <c r="V14" s="535"/>
      <c r="W14" s="536"/>
      <c r="X14" s="446"/>
      <c r="Y14" s="446"/>
      <c r="Z14" s="446"/>
      <c r="AA14" s="446"/>
      <c r="AB14" s="447"/>
      <c r="AC14" s="526">
        <v>32.799999999999997</v>
      </c>
      <c r="AD14" s="527"/>
      <c r="AE14" s="527"/>
      <c r="AF14" s="527"/>
      <c r="AG14" s="528"/>
      <c r="AH14" s="526">
        <v>33.299999999999997</v>
      </c>
      <c r="AI14" s="527"/>
      <c r="AJ14" s="527"/>
      <c r="AK14" s="527"/>
      <c r="AL14" s="529"/>
      <c r="AM14" s="499"/>
      <c r="AN14" s="404"/>
      <c r="AO14" s="404"/>
      <c r="AP14" s="404"/>
      <c r="AQ14" s="404"/>
      <c r="AR14" s="404"/>
      <c r="AS14" s="404"/>
      <c r="AT14" s="405"/>
      <c r="AU14" s="487"/>
      <c r="AV14" s="488"/>
      <c r="AW14" s="488"/>
      <c r="AX14" s="488"/>
      <c r="AY14" s="410"/>
      <c r="AZ14" s="411"/>
      <c r="BA14" s="411"/>
      <c r="BB14" s="411"/>
      <c r="BC14" s="411"/>
      <c r="BD14" s="411"/>
      <c r="BE14" s="411"/>
      <c r="BF14" s="411"/>
      <c r="BG14" s="411"/>
      <c r="BH14" s="411"/>
      <c r="BI14" s="411"/>
      <c r="BJ14" s="411"/>
      <c r="BK14" s="411"/>
      <c r="BL14" s="411"/>
      <c r="BM14" s="412"/>
      <c r="BN14" s="430"/>
      <c r="BO14" s="431"/>
      <c r="BP14" s="431"/>
      <c r="BQ14" s="431"/>
      <c r="BR14" s="431"/>
      <c r="BS14" s="431"/>
      <c r="BT14" s="431"/>
      <c r="BU14" s="432"/>
      <c r="BV14" s="430"/>
      <c r="BW14" s="431"/>
      <c r="BX14" s="431"/>
      <c r="BY14" s="431"/>
      <c r="BZ14" s="431"/>
      <c r="CA14" s="431"/>
      <c r="CB14" s="431"/>
      <c r="CC14" s="432"/>
      <c r="CD14" s="436" t="s">
        <v>146</v>
      </c>
      <c r="CE14" s="437"/>
      <c r="CF14" s="437"/>
      <c r="CG14" s="437"/>
      <c r="CH14" s="437"/>
      <c r="CI14" s="437"/>
      <c r="CJ14" s="437"/>
      <c r="CK14" s="437"/>
      <c r="CL14" s="437"/>
      <c r="CM14" s="437"/>
      <c r="CN14" s="437"/>
      <c r="CO14" s="437"/>
      <c r="CP14" s="437"/>
      <c r="CQ14" s="437"/>
      <c r="CR14" s="437"/>
      <c r="CS14" s="438"/>
      <c r="CT14" s="537" t="s">
        <v>138</v>
      </c>
      <c r="CU14" s="538"/>
      <c r="CV14" s="538"/>
      <c r="CW14" s="538"/>
      <c r="CX14" s="538"/>
      <c r="CY14" s="538"/>
      <c r="CZ14" s="538"/>
      <c r="DA14" s="539"/>
      <c r="DB14" s="537" t="s">
        <v>138</v>
      </c>
      <c r="DC14" s="538"/>
      <c r="DD14" s="538"/>
      <c r="DE14" s="538"/>
      <c r="DF14" s="538"/>
      <c r="DG14" s="538"/>
      <c r="DH14" s="538"/>
      <c r="DI14" s="539"/>
      <c r="DJ14" s="186"/>
      <c r="DK14" s="186"/>
      <c r="DL14" s="186"/>
      <c r="DM14" s="186"/>
      <c r="DN14" s="186"/>
      <c r="DO14" s="186"/>
    </row>
    <row r="15" spans="1:119" ht="18.75" customHeight="1" x14ac:dyDescent="0.15">
      <c r="A15" s="187"/>
      <c r="B15" s="549"/>
      <c r="C15" s="550"/>
      <c r="D15" s="550"/>
      <c r="E15" s="550"/>
      <c r="F15" s="550"/>
      <c r="G15" s="550"/>
      <c r="H15" s="550"/>
      <c r="I15" s="550"/>
      <c r="J15" s="550"/>
      <c r="K15" s="551"/>
      <c r="L15" s="197"/>
      <c r="M15" s="530" t="s">
        <v>139</v>
      </c>
      <c r="N15" s="531"/>
      <c r="O15" s="531"/>
      <c r="P15" s="531"/>
      <c r="Q15" s="532"/>
      <c r="R15" s="533">
        <v>9044</v>
      </c>
      <c r="S15" s="534"/>
      <c r="T15" s="534"/>
      <c r="U15" s="534"/>
      <c r="V15" s="535"/>
      <c r="W15" s="521" t="s">
        <v>147</v>
      </c>
      <c r="X15" s="443"/>
      <c r="Y15" s="443"/>
      <c r="Z15" s="443"/>
      <c r="AA15" s="443"/>
      <c r="AB15" s="444"/>
      <c r="AC15" s="406">
        <v>834</v>
      </c>
      <c r="AD15" s="407"/>
      <c r="AE15" s="407"/>
      <c r="AF15" s="407"/>
      <c r="AG15" s="408"/>
      <c r="AH15" s="406">
        <v>924</v>
      </c>
      <c r="AI15" s="407"/>
      <c r="AJ15" s="407"/>
      <c r="AK15" s="407"/>
      <c r="AL15" s="409"/>
      <c r="AM15" s="499"/>
      <c r="AN15" s="404"/>
      <c r="AO15" s="404"/>
      <c r="AP15" s="404"/>
      <c r="AQ15" s="404"/>
      <c r="AR15" s="404"/>
      <c r="AS15" s="404"/>
      <c r="AT15" s="405"/>
      <c r="AU15" s="487"/>
      <c r="AV15" s="488"/>
      <c r="AW15" s="488"/>
      <c r="AX15" s="488"/>
      <c r="AY15" s="422" t="s">
        <v>148</v>
      </c>
      <c r="AZ15" s="423"/>
      <c r="BA15" s="423"/>
      <c r="BB15" s="423"/>
      <c r="BC15" s="423"/>
      <c r="BD15" s="423"/>
      <c r="BE15" s="423"/>
      <c r="BF15" s="423"/>
      <c r="BG15" s="423"/>
      <c r="BH15" s="423"/>
      <c r="BI15" s="423"/>
      <c r="BJ15" s="423"/>
      <c r="BK15" s="423"/>
      <c r="BL15" s="423"/>
      <c r="BM15" s="424"/>
      <c r="BN15" s="425">
        <v>2214343</v>
      </c>
      <c r="BO15" s="426"/>
      <c r="BP15" s="426"/>
      <c r="BQ15" s="426"/>
      <c r="BR15" s="426"/>
      <c r="BS15" s="426"/>
      <c r="BT15" s="426"/>
      <c r="BU15" s="427"/>
      <c r="BV15" s="425">
        <v>2281208</v>
      </c>
      <c r="BW15" s="426"/>
      <c r="BX15" s="426"/>
      <c r="BY15" s="426"/>
      <c r="BZ15" s="426"/>
      <c r="CA15" s="426"/>
      <c r="CB15" s="426"/>
      <c r="CC15" s="427"/>
      <c r="CD15" s="540" t="s">
        <v>149</v>
      </c>
      <c r="CE15" s="541"/>
      <c r="CF15" s="541"/>
      <c r="CG15" s="541"/>
      <c r="CH15" s="541"/>
      <c r="CI15" s="541"/>
      <c r="CJ15" s="541"/>
      <c r="CK15" s="541"/>
      <c r="CL15" s="541"/>
      <c r="CM15" s="541"/>
      <c r="CN15" s="541"/>
      <c r="CO15" s="541"/>
      <c r="CP15" s="541"/>
      <c r="CQ15" s="541"/>
      <c r="CR15" s="541"/>
      <c r="CS15" s="54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49"/>
      <c r="C16" s="550"/>
      <c r="D16" s="550"/>
      <c r="E16" s="550"/>
      <c r="F16" s="550"/>
      <c r="G16" s="550"/>
      <c r="H16" s="550"/>
      <c r="I16" s="550"/>
      <c r="J16" s="550"/>
      <c r="K16" s="551"/>
      <c r="L16" s="523" t="s">
        <v>150</v>
      </c>
      <c r="M16" s="524"/>
      <c r="N16" s="524"/>
      <c r="O16" s="524"/>
      <c r="P16" s="524"/>
      <c r="Q16" s="525"/>
      <c r="R16" s="518" t="s">
        <v>151</v>
      </c>
      <c r="S16" s="519"/>
      <c r="T16" s="519"/>
      <c r="U16" s="519"/>
      <c r="V16" s="520"/>
      <c r="W16" s="536"/>
      <c r="X16" s="446"/>
      <c r="Y16" s="446"/>
      <c r="Z16" s="446"/>
      <c r="AA16" s="446"/>
      <c r="AB16" s="447"/>
      <c r="AC16" s="526">
        <v>17.600000000000001</v>
      </c>
      <c r="AD16" s="527"/>
      <c r="AE16" s="527"/>
      <c r="AF16" s="527"/>
      <c r="AG16" s="528"/>
      <c r="AH16" s="526">
        <v>17.399999999999999</v>
      </c>
      <c r="AI16" s="527"/>
      <c r="AJ16" s="527"/>
      <c r="AK16" s="527"/>
      <c r="AL16" s="529"/>
      <c r="AM16" s="499"/>
      <c r="AN16" s="404"/>
      <c r="AO16" s="404"/>
      <c r="AP16" s="404"/>
      <c r="AQ16" s="404"/>
      <c r="AR16" s="404"/>
      <c r="AS16" s="404"/>
      <c r="AT16" s="405"/>
      <c r="AU16" s="487"/>
      <c r="AV16" s="488"/>
      <c r="AW16" s="488"/>
      <c r="AX16" s="488"/>
      <c r="AY16" s="410" t="s">
        <v>152</v>
      </c>
      <c r="AZ16" s="411"/>
      <c r="BA16" s="411"/>
      <c r="BB16" s="411"/>
      <c r="BC16" s="411"/>
      <c r="BD16" s="411"/>
      <c r="BE16" s="411"/>
      <c r="BF16" s="411"/>
      <c r="BG16" s="411"/>
      <c r="BH16" s="411"/>
      <c r="BI16" s="411"/>
      <c r="BJ16" s="411"/>
      <c r="BK16" s="411"/>
      <c r="BL16" s="411"/>
      <c r="BM16" s="412"/>
      <c r="BN16" s="430">
        <v>4449642</v>
      </c>
      <c r="BO16" s="431"/>
      <c r="BP16" s="431"/>
      <c r="BQ16" s="431"/>
      <c r="BR16" s="431"/>
      <c r="BS16" s="431"/>
      <c r="BT16" s="431"/>
      <c r="BU16" s="432"/>
      <c r="BV16" s="430">
        <v>4269563</v>
      </c>
      <c r="BW16" s="431"/>
      <c r="BX16" s="431"/>
      <c r="BY16" s="431"/>
      <c r="BZ16" s="431"/>
      <c r="CA16" s="431"/>
      <c r="CB16" s="431"/>
      <c r="CC16" s="432"/>
      <c r="CD16" s="201"/>
      <c r="CE16" s="428"/>
      <c r="CF16" s="428"/>
      <c r="CG16" s="428"/>
      <c r="CH16" s="428"/>
      <c r="CI16" s="428"/>
      <c r="CJ16" s="428"/>
      <c r="CK16" s="428"/>
      <c r="CL16" s="428"/>
      <c r="CM16" s="428"/>
      <c r="CN16" s="428"/>
      <c r="CO16" s="428"/>
      <c r="CP16" s="428"/>
      <c r="CQ16" s="428"/>
      <c r="CR16" s="428"/>
      <c r="CS16" s="429"/>
      <c r="CT16" s="400"/>
      <c r="CU16" s="401"/>
      <c r="CV16" s="401"/>
      <c r="CW16" s="401"/>
      <c r="CX16" s="401"/>
      <c r="CY16" s="401"/>
      <c r="CZ16" s="401"/>
      <c r="DA16" s="402"/>
      <c r="DB16" s="400"/>
      <c r="DC16" s="401"/>
      <c r="DD16" s="401"/>
      <c r="DE16" s="401"/>
      <c r="DF16" s="401"/>
      <c r="DG16" s="401"/>
      <c r="DH16" s="401"/>
      <c r="DI16" s="402"/>
      <c r="DJ16" s="186"/>
      <c r="DK16" s="186"/>
      <c r="DL16" s="186"/>
      <c r="DM16" s="186"/>
      <c r="DN16" s="186"/>
      <c r="DO16" s="186"/>
    </row>
    <row r="17" spans="1:119" ht="18.75" customHeight="1" thickBot="1" x14ac:dyDescent="0.2">
      <c r="A17" s="187"/>
      <c r="B17" s="552"/>
      <c r="C17" s="553"/>
      <c r="D17" s="553"/>
      <c r="E17" s="553"/>
      <c r="F17" s="553"/>
      <c r="G17" s="553"/>
      <c r="H17" s="553"/>
      <c r="I17" s="553"/>
      <c r="J17" s="553"/>
      <c r="K17" s="554"/>
      <c r="L17" s="202"/>
      <c r="M17" s="515" t="s">
        <v>153</v>
      </c>
      <c r="N17" s="516"/>
      <c r="O17" s="516"/>
      <c r="P17" s="516"/>
      <c r="Q17" s="517"/>
      <c r="R17" s="518" t="s">
        <v>154</v>
      </c>
      <c r="S17" s="519"/>
      <c r="T17" s="519"/>
      <c r="U17" s="519"/>
      <c r="V17" s="520"/>
      <c r="W17" s="521" t="s">
        <v>155</v>
      </c>
      <c r="X17" s="443"/>
      <c r="Y17" s="443"/>
      <c r="Z17" s="443"/>
      <c r="AA17" s="443"/>
      <c r="AB17" s="444"/>
      <c r="AC17" s="406">
        <v>2359</v>
      </c>
      <c r="AD17" s="407"/>
      <c r="AE17" s="407"/>
      <c r="AF17" s="407"/>
      <c r="AG17" s="408"/>
      <c r="AH17" s="406">
        <v>2614</v>
      </c>
      <c r="AI17" s="407"/>
      <c r="AJ17" s="407"/>
      <c r="AK17" s="407"/>
      <c r="AL17" s="409"/>
      <c r="AM17" s="499"/>
      <c r="AN17" s="404"/>
      <c r="AO17" s="404"/>
      <c r="AP17" s="404"/>
      <c r="AQ17" s="404"/>
      <c r="AR17" s="404"/>
      <c r="AS17" s="404"/>
      <c r="AT17" s="405"/>
      <c r="AU17" s="487"/>
      <c r="AV17" s="488"/>
      <c r="AW17" s="488"/>
      <c r="AX17" s="488"/>
      <c r="AY17" s="410" t="s">
        <v>156</v>
      </c>
      <c r="AZ17" s="411"/>
      <c r="BA17" s="411"/>
      <c r="BB17" s="411"/>
      <c r="BC17" s="411"/>
      <c r="BD17" s="411"/>
      <c r="BE17" s="411"/>
      <c r="BF17" s="411"/>
      <c r="BG17" s="411"/>
      <c r="BH17" s="411"/>
      <c r="BI17" s="411"/>
      <c r="BJ17" s="411"/>
      <c r="BK17" s="411"/>
      <c r="BL17" s="411"/>
      <c r="BM17" s="412"/>
      <c r="BN17" s="430">
        <v>2866559</v>
      </c>
      <c r="BO17" s="431"/>
      <c r="BP17" s="431"/>
      <c r="BQ17" s="431"/>
      <c r="BR17" s="431"/>
      <c r="BS17" s="431"/>
      <c r="BT17" s="431"/>
      <c r="BU17" s="432"/>
      <c r="BV17" s="430">
        <v>2970207</v>
      </c>
      <c r="BW17" s="431"/>
      <c r="BX17" s="431"/>
      <c r="BY17" s="431"/>
      <c r="BZ17" s="431"/>
      <c r="CA17" s="431"/>
      <c r="CB17" s="431"/>
      <c r="CC17" s="432"/>
      <c r="CD17" s="201"/>
      <c r="CE17" s="428"/>
      <c r="CF17" s="428"/>
      <c r="CG17" s="428"/>
      <c r="CH17" s="428"/>
      <c r="CI17" s="428"/>
      <c r="CJ17" s="428"/>
      <c r="CK17" s="428"/>
      <c r="CL17" s="428"/>
      <c r="CM17" s="428"/>
      <c r="CN17" s="428"/>
      <c r="CO17" s="428"/>
      <c r="CP17" s="428"/>
      <c r="CQ17" s="428"/>
      <c r="CR17" s="428"/>
      <c r="CS17" s="429"/>
      <c r="CT17" s="400"/>
      <c r="CU17" s="401"/>
      <c r="CV17" s="401"/>
      <c r="CW17" s="401"/>
      <c r="CX17" s="401"/>
      <c r="CY17" s="401"/>
      <c r="CZ17" s="401"/>
      <c r="DA17" s="402"/>
      <c r="DB17" s="400"/>
      <c r="DC17" s="401"/>
      <c r="DD17" s="401"/>
      <c r="DE17" s="401"/>
      <c r="DF17" s="401"/>
      <c r="DG17" s="401"/>
      <c r="DH17" s="401"/>
      <c r="DI17" s="402"/>
      <c r="DJ17" s="186"/>
      <c r="DK17" s="186"/>
      <c r="DL17" s="186"/>
      <c r="DM17" s="186"/>
      <c r="DN17" s="186"/>
      <c r="DO17" s="186"/>
    </row>
    <row r="18" spans="1:119" ht="18.75" customHeight="1" thickBot="1" x14ac:dyDescent="0.2">
      <c r="A18" s="187"/>
      <c r="B18" s="492" t="s">
        <v>157</v>
      </c>
      <c r="C18" s="493"/>
      <c r="D18" s="493"/>
      <c r="E18" s="494"/>
      <c r="F18" s="494"/>
      <c r="G18" s="494"/>
      <c r="H18" s="494"/>
      <c r="I18" s="494"/>
      <c r="J18" s="494"/>
      <c r="K18" s="494"/>
      <c r="L18" s="495">
        <v>93.98</v>
      </c>
      <c r="M18" s="495"/>
      <c r="N18" s="495"/>
      <c r="O18" s="495"/>
      <c r="P18" s="495"/>
      <c r="Q18" s="495"/>
      <c r="R18" s="496"/>
      <c r="S18" s="496"/>
      <c r="T18" s="496"/>
      <c r="U18" s="496"/>
      <c r="V18" s="497"/>
      <c r="W18" s="511"/>
      <c r="X18" s="512"/>
      <c r="Y18" s="512"/>
      <c r="Z18" s="512"/>
      <c r="AA18" s="512"/>
      <c r="AB18" s="522"/>
      <c r="AC18" s="394">
        <v>49.7</v>
      </c>
      <c r="AD18" s="395"/>
      <c r="AE18" s="395"/>
      <c r="AF18" s="395"/>
      <c r="AG18" s="498"/>
      <c r="AH18" s="394">
        <v>49.2</v>
      </c>
      <c r="AI18" s="395"/>
      <c r="AJ18" s="395"/>
      <c r="AK18" s="395"/>
      <c r="AL18" s="396"/>
      <c r="AM18" s="499"/>
      <c r="AN18" s="404"/>
      <c r="AO18" s="404"/>
      <c r="AP18" s="404"/>
      <c r="AQ18" s="404"/>
      <c r="AR18" s="404"/>
      <c r="AS18" s="404"/>
      <c r="AT18" s="405"/>
      <c r="AU18" s="487"/>
      <c r="AV18" s="488"/>
      <c r="AW18" s="488"/>
      <c r="AX18" s="488"/>
      <c r="AY18" s="410" t="s">
        <v>158</v>
      </c>
      <c r="AZ18" s="411"/>
      <c r="BA18" s="411"/>
      <c r="BB18" s="411"/>
      <c r="BC18" s="411"/>
      <c r="BD18" s="411"/>
      <c r="BE18" s="411"/>
      <c r="BF18" s="411"/>
      <c r="BG18" s="411"/>
      <c r="BH18" s="411"/>
      <c r="BI18" s="411"/>
      <c r="BJ18" s="411"/>
      <c r="BK18" s="411"/>
      <c r="BL18" s="411"/>
      <c r="BM18" s="412"/>
      <c r="BN18" s="430">
        <v>4666627</v>
      </c>
      <c r="BO18" s="431"/>
      <c r="BP18" s="431"/>
      <c r="BQ18" s="431"/>
      <c r="BR18" s="431"/>
      <c r="BS18" s="431"/>
      <c r="BT18" s="431"/>
      <c r="BU18" s="432"/>
      <c r="BV18" s="430">
        <v>4554354</v>
      </c>
      <c r="BW18" s="431"/>
      <c r="BX18" s="431"/>
      <c r="BY18" s="431"/>
      <c r="BZ18" s="431"/>
      <c r="CA18" s="431"/>
      <c r="CB18" s="431"/>
      <c r="CC18" s="432"/>
      <c r="CD18" s="201"/>
      <c r="CE18" s="428"/>
      <c r="CF18" s="428"/>
      <c r="CG18" s="428"/>
      <c r="CH18" s="428"/>
      <c r="CI18" s="428"/>
      <c r="CJ18" s="428"/>
      <c r="CK18" s="428"/>
      <c r="CL18" s="428"/>
      <c r="CM18" s="428"/>
      <c r="CN18" s="428"/>
      <c r="CO18" s="428"/>
      <c r="CP18" s="428"/>
      <c r="CQ18" s="428"/>
      <c r="CR18" s="428"/>
      <c r="CS18" s="429"/>
      <c r="CT18" s="400"/>
      <c r="CU18" s="401"/>
      <c r="CV18" s="401"/>
      <c r="CW18" s="401"/>
      <c r="CX18" s="401"/>
      <c r="CY18" s="401"/>
      <c r="CZ18" s="401"/>
      <c r="DA18" s="402"/>
      <c r="DB18" s="400"/>
      <c r="DC18" s="401"/>
      <c r="DD18" s="401"/>
      <c r="DE18" s="401"/>
      <c r="DF18" s="401"/>
      <c r="DG18" s="401"/>
      <c r="DH18" s="401"/>
      <c r="DI18" s="402"/>
      <c r="DJ18" s="186"/>
      <c r="DK18" s="186"/>
      <c r="DL18" s="186"/>
      <c r="DM18" s="186"/>
      <c r="DN18" s="186"/>
      <c r="DO18" s="186"/>
    </row>
    <row r="19" spans="1:119" ht="18.75" customHeight="1" thickBot="1" x14ac:dyDescent="0.2">
      <c r="A19" s="187"/>
      <c r="B19" s="492" t="s">
        <v>159</v>
      </c>
      <c r="C19" s="493"/>
      <c r="D19" s="493"/>
      <c r="E19" s="494"/>
      <c r="F19" s="494"/>
      <c r="G19" s="494"/>
      <c r="H19" s="494"/>
      <c r="I19" s="494"/>
      <c r="J19" s="494"/>
      <c r="K19" s="494"/>
      <c r="L19" s="500">
        <v>89</v>
      </c>
      <c r="M19" s="500"/>
      <c r="N19" s="500"/>
      <c r="O19" s="500"/>
      <c r="P19" s="500"/>
      <c r="Q19" s="500"/>
      <c r="R19" s="501"/>
      <c r="S19" s="501"/>
      <c r="T19" s="501"/>
      <c r="U19" s="501"/>
      <c r="V19" s="502"/>
      <c r="W19" s="509"/>
      <c r="X19" s="510"/>
      <c r="Y19" s="510"/>
      <c r="Z19" s="510"/>
      <c r="AA19" s="510"/>
      <c r="AB19" s="510"/>
      <c r="AC19" s="513"/>
      <c r="AD19" s="513"/>
      <c r="AE19" s="513"/>
      <c r="AF19" s="513"/>
      <c r="AG19" s="513"/>
      <c r="AH19" s="513"/>
      <c r="AI19" s="513"/>
      <c r="AJ19" s="513"/>
      <c r="AK19" s="513"/>
      <c r="AL19" s="514"/>
      <c r="AM19" s="499"/>
      <c r="AN19" s="404"/>
      <c r="AO19" s="404"/>
      <c r="AP19" s="404"/>
      <c r="AQ19" s="404"/>
      <c r="AR19" s="404"/>
      <c r="AS19" s="404"/>
      <c r="AT19" s="405"/>
      <c r="AU19" s="487"/>
      <c r="AV19" s="488"/>
      <c r="AW19" s="488"/>
      <c r="AX19" s="488"/>
      <c r="AY19" s="410" t="s">
        <v>160</v>
      </c>
      <c r="AZ19" s="411"/>
      <c r="BA19" s="411"/>
      <c r="BB19" s="411"/>
      <c r="BC19" s="411"/>
      <c r="BD19" s="411"/>
      <c r="BE19" s="411"/>
      <c r="BF19" s="411"/>
      <c r="BG19" s="411"/>
      <c r="BH19" s="411"/>
      <c r="BI19" s="411"/>
      <c r="BJ19" s="411"/>
      <c r="BK19" s="411"/>
      <c r="BL19" s="411"/>
      <c r="BM19" s="412"/>
      <c r="BN19" s="430">
        <v>8573315</v>
      </c>
      <c r="BO19" s="431"/>
      <c r="BP19" s="431"/>
      <c r="BQ19" s="431"/>
      <c r="BR19" s="431"/>
      <c r="BS19" s="431"/>
      <c r="BT19" s="431"/>
      <c r="BU19" s="432"/>
      <c r="BV19" s="430">
        <v>7736537</v>
      </c>
      <c r="BW19" s="431"/>
      <c r="BX19" s="431"/>
      <c r="BY19" s="431"/>
      <c r="BZ19" s="431"/>
      <c r="CA19" s="431"/>
      <c r="CB19" s="431"/>
      <c r="CC19" s="432"/>
      <c r="CD19" s="201"/>
      <c r="CE19" s="428"/>
      <c r="CF19" s="428"/>
      <c r="CG19" s="428"/>
      <c r="CH19" s="428"/>
      <c r="CI19" s="428"/>
      <c r="CJ19" s="428"/>
      <c r="CK19" s="428"/>
      <c r="CL19" s="428"/>
      <c r="CM19" s="428"/>
      <c r="CN19" s="428"/>
      <c r="CO19" s="428"/>
      <c r="CP19" s="428"/>
      <c r="CQ19" s="428"/>
      <c r="CR19" s="428"/>
      <c r="CS19" s="429"/>
      <c r="CT19" s="400"/>
      <c r="CU19" s="401"/>
      <c r="CV19" s="401"/>
      <c r="CW19" s="401"/>
      <c r="CX19" s="401"/>
      <c r="CY19" s="401"/>
      <c r="CZ19" s="401"/>
      <c r="DA19" s="402"/>
      <c r="DB19" s="400"/>
      <c r="DC19" s="401"/>
      <c r="DD19" s="401"/>
      <c r="DE19" s="401"/>
      <c r="DF19" s="401"/>
      <c r="DG19" s="401"/>
      <c r="DH19" s="401"/>
      <c r="DI19" s="402"/>
      <c r="DJ19" s="186"/>
      <c r="DK19" s="186"/>
      <c r="DL19" s="186"/>
      <c r="DM19" s="186"/>
      <c r="DN19" s="186"/>
      <c r="DO19" s="186"/>
    </row>
    <row r="20" spans="1:119" ht="18.75" customHeight="1" thickBot="1" x14ac:dyDescent="0.2">
      <c r="A20" s="187"/>
      <c r="B20" s="492" t="s">
        <v>161</v>
      </c>
      <c r="C20" s="493"/>
      <c r="D20" s="493"/>
      <c r="E20" s="494"/>
      <c r="F20" s="494"/>
      <c r="G20" s="494"/>
      <c r="H20" s="494"/>
      <c r="I20" s="494"/>
      <c r="J20" s="494"/>
      <c r="K20" s="494"/>
      <c r="L20" s="500">
        <v>4077</v>
      </c>
      <c r="M20" s="500"/>
      <c r="N20" s="500"/>
      <c r="O20" s="500"/>
      <c r="P20" s="500"/>
      <c r="Q20" s="500"/>
      <c r="R20" s="501"/>
      <c r="S20" s="501"/>
      <c r="T20" s="501"/>
      <c r="U20" s="501"/>
      <c r="V20" s="502"/>
      <c r="W20" s="511"/>
      <c r="X20" s="512"/>
      <c r="Y20" s="512"/>
      <c r="Z20" s="512"/>
      <c r="AA20" s="512"/>
      <c r="AB20" s="512"/>
      <c r="AC20" s="503"/>
      <c r="AD20" s="503"/>
      <c r="AE20" s="503"/>
      <c r="AF20" s="503"/>
      <c r="AG20" s="503"/>
      <c r="AH20" s="503"/>
      <c r="AI20" s="503"/>
      <c r="AJ20" s="503"/>
      <c r="AK20" s="503"/>
      <c r="AL20" s="504"/>
      <c r="AM20" s="505"/>
      <c r="AN20" s="477"/>
      <c r="AO20" s="477"/>
      <c r="AP20" s="477"/>
      <c r="AQ20" s="477"/>
      <c r="AR20" s="477"/>
      <c r="AS20" s="477"/>
      <c r="AT20" s="478"/>
      <c r="AU20" s="506"/>
      <c r="AV20" s="507"/>
      <c r="AW20" s="507"/>
      <c r="AX20" s="508"/>
      <c r="AY20" s="410"/>
      <c r="AZ20" s="411"/>
      <c r="BA20" s="411"/>
      <c r="BB20" s="411"/>
      <c r="BC20" s="411"/>
      <c r="BD20" s="411"/>
      <c r="BE20" s="411"/>
      <c r="BF20" s="411"/>
      <c r="BG20" s="411"/>
      <c r="BH20" s="411"/>
      <c r="BI20" s="411"/>
      <c r="BJ20" s="411"/>
      <c r="BK20" s="411"/>
      <c r="BL20" s="411"/>
      <c r="BM20" s="412"/>
      <c r="BN20" s="430"/>
      <c r="BO20" s="431"/>
      <c r="BP20" s="431"/>
      <c r="BQ20" s="431"/>
      <c r="BR20" s="431"/>
      <c r="BS20" s="431"/>
      <c r="BT20" s="431"/>
      <c r="BU20" s="432"/>
      <c r="BV20" s="430"/>
      <c r="BW20" s="431"/>
      <c r="BX20" s="431"/>
      <c r="BY20" s="431"/>
      <c r="BZ20" s="431"/>
      <c r="CA20" s="431"/>
      <c r="CB20" s="431"/>
      <c r="CC20" s="432"/>
      <c r="CD20" s="201"/>
      <c r="CE20" s="428"/>
      <c r="CF20" s="428"/>
      <c r="CG20" s="428"/>
      <c r="CH20" s="428"/>
      <c r="CI20" s="428"/>
      <c r="CJ20" s="428"/>
      <c r="CK20" s="428"/>
      <c r="CL20" s="428"/>
      <c r="CM20" s="428"/>
      <c r="CN20" s="428"/>
      <c r="CO20" s="428"/>
      <c r="CP20" s="428"/>
      <c r="CQ20" s="428"/>
      <c r="CR20" s="428"/>
      <c r="CS20" s="429"/>
      <c r="CT20" s="400"/>
      <c r="CU20" s="401"/>
      <c r="CV20" s="401"/>
      <c r="CW20" s="401"/>
      <c r="CX20" s="401"/>
      <c r="CY20" s="401"/>
      <c r="CZ20" s="401"/>
      <c r="DA20" s="402"/>
      <c r="DB20" s="400"/>
      <c r="DC20" s="401"/>
      <c r="DD20" s="401"/>
      <c r="DE20" s="401"/>
      <c r="DF20" s="401"/>
      <c r="DG20" s="401"/>
      <c r="DH20" s="401"/>
      <c r="DI20" s="402"/>
      <c r="DJ20" s="186"/>
      <c r="DK20" s="186"/>
      <c r="DL20" s="186"/>
      <c r="DM20" s="186"/>
      <c r="DN20" s="186"/>
      <c r="DO20" s="186"/>
    </row>
    <row r="21" spans="1:119" ht="18.75" customHeight="1" x14ac:dyDescent="0.15">
      <c r="A21" s="187"/>
      <c r="B21" s="489" t="s">
        <v>162</v>
      </c>
      <c r="C21" s="490"/>
      <c r="D21" s="490"/>
      <c r="E21" s="490"/>
      <c r="F21" s="490"/>
      <c r="G21" s="490"/>
      <c r="H21" s="490"/>
      <c r="I21" s="490"/>
      <c r="J21" s="490"/>
      <c r="K21" s="490"/>
      <c r="L21" s="490"/>
      <c r="M21" s="490"/>
      <c r="N21" s="490"/>
      <c r="O21" s="490"/>
      <c r="P21" s="490"/>
      <c r="Q21" s="490"/>
      <c r="R21" s="490"/>
      <c r="S21" s="490"/>
      <c r="T21" s="490"/>
      <c r="U21" s="490"/>
      <c r="V21" s="490"/>
      <c r="W21" s="490"/>
      <c r="X21" s="490"/>
      <c r="Y21" s="490"/>
      <c r="Z21" s="490"/>
      <c r="AA21" s="490"/>
      <c r="AB21" s="490"/>
      <c r="AC21" s="490"/>
      <c r="AD21" s="490"/>
      <c r="AE21" s="490"/>
      <c r="AF21" s="490"/>
      <c r="AG21" s="490"/>
      <c r="AH21" s="490"/>
      <c r="AI21" s="490"/>
      <c r="AJ21" s="490"/>
      <c r="AK21" s="490"/>
      <c r="AL21" s="490"/>
      <c r="AM21" s="490"/>
      <c r="AN21" s="490"/>
      <c r="AO21" s="490"/>
      <c r="AP21" s="490"/>
      <c r="AQ21" s="490"/>
      <c r="AR21" s="490"/>
      <c r="AS21" s="490"/>
      <c r="AT21" s="490"/>
      <c r="AU21" s="490"/>
      <c r="AV21" s="490"/>
      <c r="AW21" s="490"/>
      <c r="AX21" s="491"/>
      <c r="AY21" s="410"/>
      <c r="AZ21" s="411"/>
      <c r="BA21" s="411"/>
      <c r="BB21" s="411"/>
      <c r="BC21" s="411"/>
      <c r="BD21" s="411"/>
      <c r="BE21" s="411"/>
      <c r="BF21" s="411"/>
      <c r="BG21" s="411"/>
      <c r="BH21" s="411"/>
      <c r="BI21" s="411"/>
      <c r="BJ21" s="411"/>
      <c r="BK21" s="411"/>
      <c r="BL21" s="411"/>
      <c r="BM21" s="412"/>
      <c r="BN21" s="430"/>
      <c r="BO21" s="431"/>
      <c r="BP21" s="431"/>
      <c r="BQ21" s="431"/>
      <c r="BR21" s="431"/>
      <c r="BS21" s="431"/>
      <c r="BT21" s="431"/>
      <c r="BU21" s="432"/>
      <c r="BV21" s="430"/>
      <c r="BW21" s="431"/>
      <c r="BX21" s="431"/>
      <c r="BY21" s="431"/>
      <c r="BZ21" s="431"/>
      <c r="CA21" s="431"/>
      <c r="CB21" s="431"/>
      <c r="CC21" s="432"/>
      <c r="CD21" s="201"/>
      <c r="CE21" s="428"/>
      <c r="CF21" s="428"/>
      <c r="CG21" s="428"/>
      <c r="CH21" s="428"/>
      <c r="CI21" s="428"/>
      <c r="CJ21" s="428"/>
      <c r="CK21" s="428"/>
      <c r="CL21" s="428"/>
      <c r="CM21" s="428"/>
      <c r="CN21" s="428"/>
      <c r="CO21" s="428"/>
      <c r="CP21" s="428"/>
      <c r="CQ21" s="428"/>
      <c r="CR21" s="428"/>
      <c r="CS21" s="429"/>
      <c r="CT21" s="400"/>
      <c r="CU21" s="401"/>
      <c r="CV21" s="401"/>
      <c r="CW21" s="401"/>
      <c r="CX21" s="401"/>
      <c r="CY21" s="401"/>
      <c r="CZ21" s="401"/>
      <c r="DA21" s="402"/>
      <c r="DB21" s="400"/>
      <c r="DC21" s="401"/>
      <c r="DD21" s="401"/>
      <c r="DE21" s="401"/>
      <c r="DF21" s="401"/>
      <c r="DG21" s="401"/>
      <c r="DH21" s="401"/>
      <c r="DI21" s="402"/>
      <c r="DJ21" s="186"/>
      <c r="DK21" s="186"/>
      <c r="DL21" s="186"/>
      <c r="DM21" s="186"/>
      <c r="DN21" s="186"/>
      <c r="DO21" s="186"/>
    </row>
    <row r="22" spans="1:119" ht="18.75" customHeight="1" thickBot="1" x14ac:dyDescent="0.2">
      <c r="A22" s="187"/>
      <c r="B22" s="459" t="s">
        <v>163</v>
      </c>
      <c r="C22" s="460"/>
      <c r="D22" s="461"/>
      <c r="E22" s="468" t="s">
        <v>1</v>
      </c>
      <c r="F22" s="443"/>
      <c r="G22" s="443"/>
      <c r="H22" s="443"/>
      <c r="I22" s="443"/>
      <c r="J22" s="443"/>
      <c r="K22" s="444"/>
      <c r="L22" s="468" t="s">
        <v>164</v>
      </c>
      <c r="M22" s="443"/>
      <c r="N22" s="443"/>
      <c r="O22" s="443"/>
      <c r="P22" s="444"/>
      <c r="Q22" s="453" t="s">
        <v>165</v>
      </c>
      <c r="R22" s="454"/>
      <c r="S22" s="454"/>
      <c r="T22" s="454"/>
      <c r="U22" s="454"/>
      <c r="V22" s="469"/>
      <c r="W22" s="471" t="s">
        <v>166</v>
      </c>
      <c r="X22" s="460"/>
      <c r="Y22" s="461"/>
      <c r="Z22" s="468" t="s">
        <v>1</v>
      </c>
      <c r="AA22" s="443"/>
      <c r="AB22" s="443"/>
      <c r="AC22" s="443"/>
      <c r="AD22" s="443"/>
      <c r="AE22" s="443"/>
      <c r="AF22" s="443"/>
      <c r="AG22" s="444"/>
      <c r="AH22" s="442" t="s">
        <v>167</v>
      </c>
      <c r="AI22" s="443"/>
      <c r="AJ22" s="443"/>
      <c r="AK22" s="443"/>
      <c r="AL22" s="444"/>
      <c r="AM22" s="442" t="s">
        <v>168</v>
      </c>
      <c r="AN22" s="448"/>
      <c r="AO22" s="448"/>
      <c r="AP22" s="448"/>
      <c r="AQ22" s="448"/>
      <c r="AR22" s="449"/>
      <c r="AS22" s="453" t="s">
        <v>165</v>
      </c>
      <c r="AT22" s="454"/>
      <c r="AU22" s="454"/>
      <c r="AV22" s="454"/>
      <c r="AW22" s="454"/>
      <c r="AX22" s="455"/>
      <c r="AY22" s="397"/>
      <c r="AZ22" s="398"/>
      <c r="BA22" s="398"/>
      <c r="BB22" s="398"/>
      <c r="BC22" s="398"/>
      <c r="BD22" s="398"/>
      <c r="BE22" s="398"/>
      <c r="BF22" s="398"/>
      <c r="BG22" s="398"/>
      <c r="BH22" s="398"/>
      <c r="BI22" s="398"/>
      <c r="BJ22" s="398"/>
      <c r="BK22" s="398"/>
      <c r="BL22" s="398"/>
      <c r="BM22" s="399"/>
      <c r="BN22" s="433"/>
      <c r="BO22" s="434"/>
      <c r="BP22" s="434"/>
      <c r="BQ22" s="434"/>
      <c r="BR22" s="434"/>
      <c r="BS22" s="434"/>
      <c r="BT22" s="434"/>
      <c r="BU22" s="435"/>
      <c r="BV22" s="433"/>
      <c r="BW22" s="434"/>
      <c r="BX22" s="434"/>
      <c r="BY22" s="434"/>
      <c r="BZ22" s="434"/>
      <c r="CA22" s="434"/>
      <c r="CB22" s="434"/>
      <c r="CC22" s="435"/>
      <c r="CD22" s="201"/>
      <c r="CE22" s="428"/>
      <c r="CF22" s="428"/>
      <c r="CG22" s="428"/>
      <c r="CH22" s="428"/>
      <c r="CI22" s="428"/>
      <c r="CJ22" s="428"/>
      <c r="CK22" s="428"/>
      <c r="CL22" s="428"/>
      <c r="CM22" s="428"/>
      <c r="CN22" s="428"/>
      <c r="CO22" s="428"/>
      <c r="CP22" s="428"/>
      <c r="CQ22" s="428"/>
      <c r="CR22" s="428"/>
      <c r="CS22" s="429"/>
      <c r="CT22" s="400"/>
      <c r="CU22" s="401"/>
      <c r="CV22" s="401"/>
      <c r="CW22" s="401"/>
      <c r="CX22" s="401"/>
      <c r="CY22" s="401"/>
      <c r="CZ22" s="401"/>
      <c r="DA22" s="402"/>
      <c r="DB22" s="400"/>
      <c r="DC22" s="401"/>
      <c r="DD22" s="401"/>
      <c r="DE22" s="401"/>
      <c r="DF22" s="401"/>
      <c r="DG22" s="401"/>
      <c r="DH22" s="401"/>
      <c r="DI22" s="402"/>
      <c r="DJ22" s="186"/>
      <c r="DK22" s="186"/>
      <c r="DL22" s="186"/>
      <c r="DM22" s="186"/>
      <c r="DN22" s="186"/>
      <c r="DO22" s="186"/>
    </row>
    <row r="23" spans="1:119" ht="18.75" customHeight="1" x14ac:dyDescent="0.15">
      <c r="A23" s="187"/>
      <c r="B23" s="462"/>
      <c r="C23" s="463"/>
      <c r="D23" s="464"/>
      <c r="E23" s="445"/>
      <c r="F23" s="446"/>
      <c r="G23" s="446"/>
      <c r="H23" s="446"/>
      <c r="I23" s="446"/>
      <c r="J23" s="446"/>
      <c r="K23" s="447"/>
      <c r="L23" s="445"/>
      <c r="M23" s="446"/>
      <c r="N23" s="446"/>
      <c r="O23" s="446"/>
      <c r="P23" s="447"/>
      <c r="Q23" s="456"/>
      <c r="R23" s="457"/>
      <c r="S23" s="457"/>
      <c r="T23" s="457"/>
      <c r="U23" s="457"/>
      <c r="V23" s="470"/>
      <c r="W23" s="472"/>
      <c r="X23" s="463"/>
      <c r="Y23" s="464"/>
      <c r="Z23" s="445"/>
      <c r="AA23" s="446"/>
      <c r="AB23" s="446"/>
      <c r="AC23" s="446"/>
      <c r="AD23" s="446"/>
      <c r="AE23" s="446"/>
      <c r="AF23" s="446"/>
      <c r="AG23" s="447"/>
      <c r="AH23" s="445"/>
      <c r="AI23" s="446"/>
      <c r="AJ23" s="446"/>
      <c r="AK23" s="446"/>
      <c r="AL23" s="447"/>
      <c r="AM23" s="450"/>
      <c r="AN23" s="451"/>
      <c r="AO23" s="451"/>
      <c r="AP23" s="451"/>
      <c r="AQ23" s="451"/>
      <c r="AR23" s="452"/>
      <c r="AS23" s="456"/>
      <c r="AT23" s="457"/>
      <c r="AU23" s="457"/>
      <c r="AV23" s="457"/>
      <c r="AW23" s="457"/>
      <c r="AX23" s="458"/>
      <c r="AY23" s="422" t="s">
        <v>169</v>
      </c>
      <c r="AZ23" s="423"/>
      <c r="BA23" s="423"/>
      <c r="BB23" s="423"/>
      <c r="BC23" s="423"/>
      <c r="BD23" s="423"/>
      <c r="BE23" s="423"/>
      <c r="BF23" s="423"/>
      <c r="BG23" s="423"/>
      <c r="BH23" s="423"/>
      <c r="BI23" s="423"/>
      <c r="BJ23" s="423"/>
      <c r="BK23" s="423"/>
      <c r="BL23" s="423"/>
      <c r="BM23" s="424"/>
      <c r="BN23" s="430">
        <v>8978169</v>
      </c>
      <c r="BO23" s="431"/>
      <c r="BP23" s="431"/>
      <c r="BQ23" s="431"/>
      <c r="BR23" s="431"/>
      <c r="BS23" s="431"/>
      <c r="BT23" s="431"/>
      <c r="BU23" s="432"/>
      <c r="BV23" s="430">
        <v>9473987</v>
      </c>
      <c r="BW23" s="431"/>
      <c r="BX23" s="431"/>
      <c r="BY23" s="431"/>
      <c r="BZ23" s="431"/>
      <c r="CA23" s="431"/>
      <c r="CB23" s="431"/>
      <c r="CC23" s="432"/>
      <c r="CD23" s="201"/>
      <c r="CE23" s="428"/>
      <c r="CF23" s="428"/>
      <c r="CG23" s="428"/>
      <c r="CH23" s="428"/>
      <c r="CI23" s="428"/>
      <c r="CJ23" s="428"/>
      <c r="CK23" s="428"/>
      <c r="CL23" s="428"/>
      <c r="CM23" s="428"/>
      <c r="CN23" s="428"/>
      <c r="CO23" s="428"/>
      <c r="CP23" s="428"/>
      <c r="CQ23" s="428"/>
      <c r="CR23" s="428"/>
      <c r="CS23" s="429"/>
      <c r="CT23" s="400"/>
      <c r="CU23" s="401"/>
      <c r="CV23" s="401"/>
      <c r="CW23" s="401"/>
      <c r="CX23" s="401"/>
      <c r="CY23" s="401"/>
      <c r="CZ23" s="401"/>
      <c r="DA23" s="402"/>
      <c r="DB23" s="400"/>
      <c r="DC23" s="401"/>
      <c r="DD23" s="401"/>
      <c r="DE23" s="401"/>
      <c r="DF23" s="401"/>
      <c r="DG23" s="401"/>
      <c r="DH23" s="401"/>
      <c r="DI23" s="402"/>
      <c r="DJ23" s="186"/>
      <c r="DK23" s="186"/>
      <c r="DL23" s="186"/>
      <c r="DM23" s="186"/>
      <c r="DN23" s="186"/>
      <c r="DO23" s="186"/>
    </row>
    <row r="24" spans="1:119" ht="18.75" customHeight="1" thickBot="1" x14ac:dyDescent="0.2">
      <c r="A24" s="187"/>
      <c r="B24" s="462"/>
      <c r="C24" s="463"/>
      <c r="D24" s="464"/>
      <c r="E24" s="403" t="s">
        <v>170</v>
      </c>
      <c r="F24" s="404"/>
      <c r="G24" s="404"/>
      <c r="H24" s="404"/>
      <c r="I24" s="404"/>
      <c r="J24" s="404"/>
      <c r="K24" s="405"/>
      <c r="L24" s="406">
        <v>1</v>
      </c>
      <c r="M24" s="407"/>
      <c r="N24" s="407"/>
      <c r="O24" s="407"/>
      <c r="P24" s="408"/>
      <c r="Q24" s="406">
        <v>7850</v>
      </c>
      <c r="R24" s="407"/>
      <c r="S24" s="407"/>
      <c r="T24" s="407"/>
      <c r="U24" s="407"/>
      <c r="V24" s="408"/>
      <c r="W24" s="472"/>
      <c r="X24" s="463"/>
      <c r="Y24" s="464"/>
      <c r="Z24" s="403" t="s">
        <v>171</v>
      </c>
      <c r="AA24" s="404"/>
      <c r="AB24" s="404"/>
      <c r="AC24" s="404"/>
      <c r="AD24" s="404"/>
      <c r="AE24" s="404"/>
      <c r="AF24" s="404"/>
      <c r="AG24" s="405"/>
      <c r="AH24" s="406">
        <v>153</v>
      </c>
      <c r="AI24" s="407"/>
      <c r="AJ24" s="407"/>
      <c r="AK24" s="407"/>
      <c r="AL24" s="408"/>
      <c r="AM24" s="406">
        <v>433449</v>
      </c>
      <c r="AN24" s="407"/>
      <c r="AO24" s="407"/>
      <c r="AP24" s="407"/>
      <c r="AQ24" s="407"/>
      <c r="AR24" s="408"/>
      <c r="AS24" s="406">
        <v>2833</v>
      </c>
      <c r="AT24" s="407"/>
      <c r="AU24" s="407"/>
      <c r="AV24" s="407"/>
      <c r="AW24" s="407"/>
      <c r="AX24" s="409"/>
      <c r="AY24" s="397" t="s">
        <v>172</v>
      </c>
      <c r="AZ24" s="398"/>
      <c r="BA24" s="398"/>
      <c r="BB24" s="398"/>
      <c r="BC24" s="398"/>
      <c r="BD24" s="398"/>
      <c r="BE24" s="398"/>
      <c r="BF24" s="398"/>
      <c r="BG24" s="398"/>
      <c r="BH24" s="398"/>
      <c r="BI24" s="398"/>
      <c r="BJ24" s="398"/>
      <c r="BK24" s="398"/>
      <c r="BL24" s="398"/>
      <c r="BM24" s="399"/>
      <c r="BN24" s="430">
        <v>5752354</v>
      </c>
      <c r="BO24" s="431"/>
      <c r="BP24" s="431"/>
      <c r="BQ24" s="431"/>
      <c r="BR24" s="431"/>
      <c r="BS24" s="431"/>
      <c r="BT24" s="431"/>
      <c r="BU24" s="432"/>
      <c r="BV24" s="430">
        <v>6001075</v>
      </c>
      <c r="BW24" s="431"/>
      <c r="BX24" s="431"/>
      <c r="BY24" s="431"/>
      <c r="BZ24" s="431"/>
      <c r="CA24" s="431"/>
      <c r="CB24" s="431"/>
      <c r="CC24" s="432"/>
      <c r="CD24" s="201"/>
      <c r="CE24" s="428"/>
      <c r="CF24" s="428"/>
      <c r="CG24" s="428"/>
      <c r="CH24" s="428"/>
      <c r="CI24" s="428"/>
      <c r="CJ24" s="428"/>
      <c r="CK24" s="428"/>
      <c r="CL24" s="428"/>
      <c r="CM24" s="428"/>
      <c r="CN24" s="428"/>
      <c r="CO24" s="428"/>
      <c r="CP24" s="428"/>
      <c r="CQ24" s="428"/>
      <c r="CR24" s="428"/>
      <c r="CS24" s="429"/>
      <c r="CT24" s="400"/>
      <c r="CU24" s="401"/>
      <c r="CV24" s="401"/>
      <c r="CW24" s="401"/>
      <c r="CX24" s="401"/>
      <c r="CY24" s="401"/>
      <c r="CZ24" s="401"/>
      <c r="DA24" s="402"/>
      <c r="DB24" s="400"/>
      <c r="DC24" s="401"/>
      <c r="DD24" s="401"/>
      <c r="DE24" s="401"/>
      <c r="DF24" s="401"/>
      <c r="DG24" s="401"/>
      <c r="DH24" s="401"/>
      <c r="DI24" s="402"/>
      <c r="DJ24" s="186"/>
      <c r="DK24" s="186"/>
      <c r="DL24" s="186"/>
      <c r="DM24" s="186"/>
      <c r="DN24" s="186"/>
      <c r="DO24" s="186"/>
    </row>
    <row r="25" spans="1:119" s="186" customFormat="1" ht="18.75" customHeight="1" x14ac:dyDescent="0.15">
      <c r="A25" s="187"/>
      <c r="B25" s="462"/>
      <c r="C25" s="463"/>
      <c r="D25" s="464"/>
      <c r="E25" s="403" t="s">
        <v>173</v>
      </c>
      <c r="F25" s="404"/>
      <c r="G25" s="404"/>
      <c r="H25" s="404"/>
      <c r="I25" s="404"/>
      <c r="J25" s="404"/>
      <c r="K25" s="405"/>
      <c r="L25" s="406">
        <v>1</v>
      </c>
      <c r="M25" s="407"/>
      <c r="N25" s="407"/>
      <c r="O25" s="407"/>
      <c r="P25" s="408"/>
      <c r="Q25" s="406">
        <v>6260</v>
      </c>
      <c r="R25" s="407"/>
      <c r="S25" s="407"/>
      <c r="T25" s="407"/>
      <c r="U25" s="407"/>
      <c r="V25" s="408"/>
      <c r="W25" s="472"/>
      <c r="X25" s="463"/>
      <c r="Y25" s="464"/>
      <c r="Z25" s="403" t="s">
        <v>174</v>
      </c>
      <c r="AA25" s="404"/>
      <c r="AB25" s="404"/>
      <c r="AC25" s="404"/>
      <c r="AD25" s="404"/>
      <c r="AE25" s="404"/>
      <c r="AF25" s="404"/>
      <c r="AG25" s="405"/>
      <c r="AH25" s="406" t="s">
        <v>138</v>
      </c>
      <c r="AI25" s="407"/>
      <c r="AJ25" s="407"/>
      <c r="AK25" s="407"/>
      <c r="AL25" s="408"/>
      <c r="AM25" s="406" t="s">
        <v>138</v>
      </c>
      <c r="AN25" s="407"/>
      <c r="AO25" s="407"/>
      <c r="AP25" s="407"/>
      <c r="AQ25" s="407"/>
      <c r="AR25" s="408"/>
      <c r="AS25" s="406" t="s">
        <v>138</v>
      </c>
      <c r="AT25" s="407"/>
      <c r="AU25" s="407"/>
      <c r="AV25" s="407"/>
      <c r="AW25" s="407"/>
      <c r="AX25" s="409"/>
      <c r="AY25" s="422" t="s">
        <v>175</v>
      </c>
      <c r="AZ25" s="423"/>
      <c r="BA25" s="423"/>
      <c r="BB25" s="423"/>
      <c r="BC25" s="423"/>
      <c r="BD25" s="423"/>
      <c r="BE25" s="423"/>
      <c r="BF25" s="423"/>
      <c r="BG25" s="423"/>
      <c r="BH25" s="423"/>
      <c r="BI25" s="423"/>
      <c r="BJ25" s="423"/>
      <c r="BK25" s="423"/>
      <c r="BL25" s="423"/>
      <c r="BM25" s="424"/>
      <c r="BN25" s="425">
        <v>135708</v>
      </c>
      <c r="BO25" s="426"/>
      <c r="BP25" s="426"/>
      <c r="BQ25" s="426"/>
      <c r="BR25" s="426"/>
      <c r="BS25" s="426"/>
      <c r="BT25" s="426"/>
      <c r="BU25" s="427"/>
      <c r="BV25" s="425">
        <v>72194</v>
      </c>
      <c r="BW25" s="426"/>
      <c r="BX25" s="426"/>
      <c r="BY25" s="426"/>
      <c r="BZ25" s="426"/>
      <c r="CA25" s="426"/>
      <c r="CB25" s="426"/>
      <c r="CC25" s="427"/>
      <c r="CD25" s="201"/>
      <c r="CE25" s="428"/>
      <c r="CF25" s="428"/>
      <c r="CG25" s="428"/>
      <c r="CH25" s="428"/>
      <c r="CI25" s="428"/>
      <c r="CJ25" s="428"/>
      <c r="CK25" s="428"/>
      <c r="CL25" s="428"/>
      <c r="CM25" s="428"/>
      <c r="CN25" s="428"/>
      <c r="CO25" s="428"/>
      <c r="CP25" s="428"/>
      <c r="CQ25" s="428"/>
      <c r="CR25" s="428"/>
      <c r="CS25" s="429"/>
      <c r="CT25" s="400"/>
      <c r="CU25" s="401"/>
      <c r="CV25" s="401"/>
      <c r="CW25" s="401"/>
      <c r="CX25" s="401"/>
      <c r="CY25" s="401"/>
      <c r="CZ25" s="401"/>
      <c r="DA25" s="402"/>
      <c r="DB25" s="400"/>
      <c r="DC25" s="401"/>
      <c r="DD25" s="401"/>
      <c r="DE25" s="401"/>
      <c r="DF25" s="401"/>
      <c r="DG25" s="401"/>
      <c r="DH25" s="401"/>
      <c r="DI25" s="402"/>
    </row>
    <row r="26" spans="1:119" s="186" customFormat="1" ht="18.75" customHeight="1" x14ac:dyDescent="0.15">
      <c r="A26" s="187"/>
      <c r="B26" s="462"/>
      <c r="C26" s="463"/>
      <c r="D26" s="464"/>
      <c r="E26" s="403" t="s">
        <v>176</v>
      </c>
      <c r="F26" s="404"/>
      <c r="G26" s="404"/>
      <c r="H26" s="404"/>
      <c r="I26" s="404"/>
      <c r="J26" s="404"/>
      <c r="K26" s="405"/>
      <c r="L26" s="406">
        <v>1</v>
      </c>
      <c r="M26" s="407"/>
      <c r="N26" s="407"/>
      <c r="O26" s="407"/>
      <c r="P26" s="408"/>
      <c r="Q26" s="406">
        <v>5530</v>
      </c>
      <c r="R26" s="407"/>
      <c r="S26" s="407"/>
      <c r="T26" s="407"/>
      <c r="U26" s="407"/>
      <c r="V26" s="408"/>
      <c r="W26" s="472"/>
      <c r="X26" s="463"/>
      <c r="Y26" s="464"/>
      <c r="Z26" s="403" t="s">
        <v>177</v>
      </c>
      <c r="AA26" s="485"/>
      <c r="AB26" s="485"/>
      <c r="AC26" s="485"/>
      <c r="AD26" s="485"/>
      <c r="AE26" s="485"/>
      <c r="AF26" s="485"/>
      <c r="AG26" s="486"/>
      <c r="AH26" s="406" t="s">
        <v>130</v>
      </c>
      <c r="AI26" s="407"/>
      <c r="AJ26" s="407"/>
      <c r="AK26" s="407"/>
      <c r="AL26" s="408"/>
      <c r="AM26" s="406" t="s">
        <v>130</v>
      </c>
      <c r="AN26" s="407"/>
      <c r="AO26" s="407"/>
      <c r="AP26" s="407"/>
      <c r="AQ26" s="407"/>
      <c r="AR26" s="408"/>
      <c r="AS26" s="406" t="s">
        <v>130</v>
      </c>
      <c r="AT26" s="407"/>
      <c r="AU26" s="407"/>
      <c r="AV26" s="407"/>
      <c r="AW26" s="407"/>
      <c r="AX26" s="409"/>
      <c r="AY26" s="439" t="s">
        <v>178</v>
      </c>
      <c r="AZ26" s="440"/>
      <c r="BA26" s="440"/>
      <c r="BB26" s="440"/>
      <c r="BC26" s="440"/>
      <c r="BD26" s="440"/>
      <c r="BE26" s="440"/>
      <c r="BF26" s="440"/>
      <c r="BG26" s="440"/>
      <c r="BH26" s="440"/>
      <c r="BI26" s="440"/>
      <c r="BJ26" s="440"/>
      <c r="BK26" s="440"/>
      <c r="BL26" s="440"/>
      <c r="BM26" s="441"/>
      <c r="BN26" s="430" t="s">
        <v>138</v>
      </c>
      <c r="BO26" s="431"/>
      <c r="BP26" s="431"/>
      <c r="BQ26" s="431"/>
      <c r="BR26" s="431"/>
      <c r="BS26" s="431"/>
      <c r="BT26" s="431"/>
      <c r="BU26" s="432"/>
      <c r="BV26" s="430" t="s">
        <v>130</v>
      </c>
      <c r="BW26" s="431"/>
      <c r="BX26" s="431"/>
      <c r="BY26" s="431"/>
      <c r="BZ26" s="431"/>
      <c r="CA26" s="431"/>
      <c r="CB26" s="431"/>
      <c r="CC26" s="432"/>
      <c r="CD26" s="201"/>
      <c r="CE26" s="428"/>
      <c r="CF26" s="428"/>
      <c r="CG26" s="428"/>
      <c r="CH26" s="428"/>
      <c r="CI26" s="428"/>
      <c r="CJ26" s="428"/>
      <c r="CK26" s="428"/>
      <c r="CL26" s="428"/>
      <c r="CM26" s="428"/>
      <c r="CN26" s="428"/>
      <c r="CO26" s="428"/>
      <c r="CP26" s="428"/>
      <c r="CQ26" s="428"/>
      <c r="CR26" s="428"/>
      <c r="CS26" s="429"/>
      <c r="CT26" s="400"/>
      <c r="CU26" s="401"/>
      <c r="CV26" s="401"/>
      <c r="CW26" s="401"/>
      <c r="CX26" s="401"/>
      <c r="CY26" s="401"/>
      <c r="CZ26" s="401"/>
      <c r="DA26" s="402"/>
      <c r="DB26" s="400"/>
      <c r="DC26" s="401"/>
      <c r="DD26" s="401"/>
      <c r="DE26" s="401"/>
      <c r="DF26" s="401"/>
      <c r="DG26" s="401"/>
      <c r="DH26" s="401"/>
      <c r="DI26" s="402"/>
    </row>
    <row r="27" spans="1:119" ht="18.75" customHeight="1" thickBot="1" x14ac:dyDescent="0.2">
      <c r="A27" s="187"/>
      <c r="B27" s="462"/>
      <c r="C27" s="463"/>
      <c r="D27" s="464"/>
      <c r="E27" s="403" t="s">
        <v>179</v>
      </c>
      <c r="F27" s="404"/>
      <c r="G27" s="404"/>
      <c r="H27" s="404"/>
      <c r="I27" s="404"/>
      <c r="J27" s="404"/>
      <c r="K27" s="405"/>
      <c r="L27" s="406">
        <v>1</v>
      </c>
      <c r="M27" s="407"/>
      <c r="N27" s="407"/>
      <c r="O27" s="407"/>
      <c r="P27" s="408"/>
      <c r="Q27" s="406">
        <v>2720</v>
      </c>
      <c r="R27" s="407"/>
      <c r="S27" s="407"/>
      <c r="T27" s="407"/>
      <c r="U27" s="407"/>
      <c r="V27" s="408"/>
      <c r="W27" s="472"/>
      <c r="X27" s="463"/>
      <c r="Y27" s="464"/>
      <c r="Z27" s="403" t="s">
        <v>180</v>
      </c>
      <c r="AA27" s="404"/>
      <c r="AB27" s="404"/>
      <c r="AC27" s="404"/>
      <c r="AD27" s="404"/>
      <c r="AE27" s="404"/>
      <c r="AF27" s="404"/>
      <c r="AG27" s="405"/>
      <c r="AH27" s="406" t="s">
        <v>138</v>
      </c>
      <c r="AI27" s="407"/>
      <c r="AJ27" s="407"/>
      <c r="AK27" s="407"/>
      <c r="AL27" s="408"/>
      <c r="AM27" s="406" t="s">
        <v>130</v>
      </c>
      <c r="AN27" s="407"/>
      <c r="AO27" s="407"/>
      <c r="AP27" s="407"/>
      <c r="AQ27" s="407"/>
      <c r="AR27" s="408"/>
      <c r="AS27" s="406" t="s">
        <v>130</v>
      </c>
      <c r="AT27" s="407"/>
      <c r="AU27" s="407"/>
      <c r="AV27" s="407"/>
      <c r="AW27" s="407"/>
      <c r="AX27" s="409"/>
      <c r="AY27" s="436" t="s">
        <v>181</v>
      </c>
      <c r="AZ27" s="437"/>
      <c r="BA27" s="437"/>
      <c r="BB27" s="437"/>
      <c r="BC27" s="437"/>
      <c r="BD27" s="437"/>
      <c r="BE27" s="437"/>
      <c r="BF27" s="437"/>
      <c r="BG27" s="437"/>
      <c r="BH27" s="437"/>
      <c r="BI27" s="437"/>
      <c r="BJ27" s="437"/>
      <c r="BK27" s="437"/>
      <c r="BL27" s="437"/>
      <c r="BM27" s="438"/>
      <c r="BN27" s="433">
        <v>333498</v>
      </c>
      <c r="BO27" s="434"/>
      <c r="BP27" s="434"/>
      <c r="BQ27" s="434"/>
      <c r="BR27" s="434"/>
      <c r="BS27" s="434"/>
      <c r="BT27" s="434"/>
      <c r="BU27" s="435"/>
      <c r="BV27" s="433">
        <v>333416</v>
      </c>
      <c r="BW27" s="434"/>
      <c r="BX27" s="434"/>
      <c r="BY27" s="434"/>
      <c r="BZ27" s="434"/>
      <c r="CA27" s="434"/>
      <c r="CB27" s="434"/>
      <c r="CC27" s="435"/>
      <c r="CD27" s="203"/>
      <c r="CE27" s="428"/>
      <c r="CF27" s="428"/>
      <c r="CG27" s="428"/>
      <c r="CH27" s="428"/>
      <c r="CI27" s="428"/>
      <c r="CJ27" s="428"/>
      <c r="CK27" s="428"/>
      <c r="CL27" s="428"/>
      <c r="CM27" s="428"/>
      <c r="CN27" s="428"/>
      <c r="CO27" s="428"/>
      <c r="CP27" s="428"/>
      <c r="CQ27" s="428"/>
      <c r="CR27" s="428"/>
      <c r="CS27" s="429"/>
      <c r="CT27" s="400"/>
      <c r="CU27" s="401"/>
      <c r="CV27" s="401"/>
      <c r="CW27" s="401"/>
      <c r="CX27" s="401"/>
      <c r="CY27" s="401"/>
      <c r="CZ27" s="401"/>
      <c r="DA27" s="402"/>
      <c r="DB27" s="400"/>
      <c r="DC27" s="401"/>
      <c r="DD27" s="401"/>
      <c r="DE27" s="401"/>
      <c r="DF27" s="401"/>
      <c r="DG27" s="401"/>
      <c r="DH27" s="401"/>
      <c r="DI27" s="402"/>
      <c r="DJ27" s="186"/>
      <c r="DK27" s="186"/>
      <c r="DL27" s="186"/>
      <c r="DM27" s="186"/>
      <c r="DN27" s="186"/>
      <c r="DO27" s="186"/>
    </row>
    <row r="28" spans="1:119" ht="18.75" customHeight="1" x14ac:dyDescent="0.15">
      <c r="A28" s="187"/>
      <c r="B28" s="462"/>
      <c r="C28" s="463"/>
      <c r="D28" s="464"/>
      <c r="E28" s="403" t="s">
        <v>182</v>
      </c>
      <c r="F28" s="404"/>
      <c r="G28" s="404"/>
      <c r="H28" s="404"/>
      <c r="I28" s="404"/>
      <c r="J28" s="404"/>
      <c r="K28" s="405"/>
      <c r="L28" s="406">
        <v>1</v>
      </c>
      <c r="M28" s="407"/>
      <c r="N28" s="407"/>
      <c r="O28" s="407"/>
      <c r="P28" s="408"/>
      <c r="Q28" s="406">
        <v>2250</v>
      </c>
      <c r="R28" s="407"/>
      <c r="S28" s="407"/>
      <c r="T28" s="407"/>
      <c r="U28" s="407"/>
      <c r="V28" s="408"/>
      <c r="W28" s="472"/>
      <c r="X28" s="463"/>
      <c r="Y28" s="464"/>
      <c r="Z28" s="403" t="s">
        <v>183</v>
      </c>
      <c r="AA28" s="404"/>
      <c r="AB28" s="404"/>
      <c r="AC28" s="404"/>
      <c r="AD28" s="404"/>
      <c r="AE28" s="404"/>
      <c r="AF28" s="404"/>
      <c r="AG28" s="405"/>
      <c r="AH28" s="406" t="s">
        <v>130</v>
      </c>
      <c r="AI28" s="407"/>
      <c r="AJ28" s="407"/>
      <c r="AK28" s="407"/>
      <c r="AL28" s="408"/>
      <c r="AM28" s="406" t="s">
        <v>130</v>
      </c>
      <c r="AN28" s="407"/>
      <c r="AO28" s="407"/>
      <c r="AP28" s="407"/>
      <c r="AQ28" s="407"/>
      <c r="AR28" s="408"/>
      <c r="AS28" s="406" t="s">
        <v>138</v>
      </c>
      <c r="AT28" s="407"/>
      <c r="AU28" s="407"/>
      <c r="AV28" s="407"/>
      <c r="AW28" s="407"/>
      <c r="AX28" s="409"/>
      <c r="AY28" s="413" t="s">
        <v>184</v>
      </c>
      <c r="AZ28" s="414"/>
      <c r="BA28" s="414"/>
      <c r="BB28" s="415"/>
      <c r="BC28" s="422" t="s">
        <v>48</v>
      </c>
      <c r="BD28" s="423"/>
      <c r="BE28" s="423"/>
      <c r="BF28" s="423"/>
      <c r="BG28" s="423"/>
      <c r="BH28" s="423"/>
      <c r="BI28" s="423"/>
      <c r="BJ28" s="423"/>
      <c r="BK28" s="423"/>
      <c r="BL28" s="423"/>
      <c r="BM28" s="424"/>
      <c r="BN28" s="425">
        <v>4430569</v>
      </c>
      <c r="BO28" s="426"/>
      <c r="BP28" s="426"/>
      <c r="BQ28" s="426"/>
      <c r="BR28" s="426"/>
      <c r="BS28" s="426"/>
      <c r="BT28" s="426"/>
      <c r="BU28" s="427"/>
      <c r="BV28" s="425">
        <v>3975019</v>
      </c>
      <c r="BW28" s="426"/>
      <c r="BX28" s="426"/>
      <c r="BY28" s="426"/>
      <c r="BZ28" s="426"/>
      <c r="CA28" s="426"/>
      <c r="CB28" s="426"/>
      <c r="CC28" s="427"/>
      <c r="CD28" s="201"/>
      <c r="CE28" s="428"/>
      <c r="CF28" s="428"/>
      <c r="CG28" s="428"/>
      <c r="CH28" s="428"/>
      <c r="CI28" s="428"/>
      <c r="CJ28" s="428"/>
      <c r="CK28" s="428"/>
      <c r="CL28" s="428"/>
      <c r="CM28" s="428"/>
      <c r="CN28" s="428"/>
      <c r="CO28" s="428"/>
      <c r="CP28" s="428"/>
      <c r="CQ28" s="428"/>
      <c r="CR28" s="428"/>
      <c r="CS28" s="429"/>
      <c r="CT28" s="400"/>
      <c r="CU28" s="401"/>
      <c r="CV28" s="401"/>
      <c r="CW28" s="401"/>
      <c r="CX28" s="401"/>
      <c r="CY28" s="401"/>
      <c r="CZ28" s="401"/>
      <c r="DA28" s="402"/>
      <c r="DB28" s="400"/>
      <c r="DC28" s="401"/>
      <c r="DD28" s="401"/>
      <c r="DE28" s="401"/>
      <c r="DF28" s="401"/>
      <c r="DG28" s="401"/>
      <c r="DH28" s="401"/>
      <c r="DI28" s="402"/>
      <c r="DJ28" s="186"/>
      <c r="DK28" s="186"/>
      <c r="DL28" s="186"/>
      <c r="DM28" s="186"/>
      <c r="DN28" s="186"/>
      <c r="DO28" s="186"/>
    </row>
    <row r="29" spans="1:119" ht="18.75" customHeight="1" x14ac:dyDescent="0.15">
      <c r="A29" s="187"/>
      <c r="B29" s="462"/>
      <c r="C29" s="463"/>
      <c r="D29" s="464"/>
      <c r="E29" s="403" t="s">
        <v>185</v>
      </c>
      <c r="F29" s="404"/>
      <c r="G29" s="404"/>
      <c r="H29" s="404"/>
      <c r="I29" s="404"/>
      <c r="J29" s="404"/>
      <c r="K29" s="405"/>
      <c r="L29" s="406">
        <v>12</v>
      </c>
      <c r="M29" s="407"/>
      <c r="N29" s="407"/>
      <c r="O29" s="407"/>
      <c r="P29" s="408"/>
      <c r="Q29" s="406">
        <v>2080</v>
      </c>
      <c r="R29" s="407"/>
      <c r="S29" s="407"/>
      <c r="T29" s="407"/>
      <c r="U29" s="407"/>
      <c r="V29" s="408"/>
      <c r="W29" s="473"/>
      <c r="X29" s="474"/>
      <c r="Y29" s="475"/>
      <c r="Z29" s="403" t="s">
        <v>186</v>
      </c>
      <c r="AA29" s="404"/>
      <c r="AB29" s="404"/>
      <c r="AC29" s="404"/>
      <c r="AD29" s="404"/>
      <c r="AE29" s="404"/>
      <c r="AF29" s="404"/>
      <c r="AG29" s="405"/>
      <c r="AH29" s="406">
        <v>153</v>
      </c>
      <c r="AI29" s="407"/>
      <c r="AJ29" s="407"/>
      <c r="AK29" s="407"/>
      <c r="AL29" s="408"/>
      <c r="AM29" s="406">
        <v>433449</v>
      </c>
      <c r="AN29" s="407"/>
      <c r="AO29" s="407"/>
      <c r="AP29" s="407"/>
      <c r="AQ29" s="407"/>
      <c r="AR29" s="408"/>
      <c r="AS29" s="406">
        <v>2833</v>
      </c>
      <c r="AT29" s="407"/>
      <c r="AU29" s="407"/>
      <c r="AV29" s="407"/>
      <c r="AW29" s="407"/>
      <c r="AX29" s="409"/>
      <c r="AY29" s="416"/>
      <c r="AZ29" s="417"/>
      <c r="BA29" s="417"/>
      <c r="BB29" s="418"/>
      <c r="BC29" s="410" t="s">
        <v>187</v>
      </c>
      <c r="BD29" s="411"/>
      <c r="BE29" s="411"/>
      <c r="BF29" s="411"/>
      <c r="BG29" s="411"/>
      <c r="BH29" s="411"/>
      <c r="BI29" s="411"/>
      <c r="BJ29" s="411"/>
      <c r="BK29" s="411"/>
      <c r="BL29" s="411"/>
      <c r="BM29" s="412"/>
      <c r="BN29" s="430">
        <v>899711</v>
      </c>
      <c r="BO29" s="431"/>
      <c r="BP29" s="431"/>
      <c r="BQ29" s="431"/>
      <c r="BR29" s="431"/>
      <c r="BS29" s="431"/>
      <c r="BT29" s="431"/>
      <c r="BU29" s="432"/>
      <c r="BV29" s="430">
        <v>858981</v>
      </c>
      <c r="BW29" s="431"/>
      <c r="BX29" s="431"/>
      <c r="BY29" s="431"/>
      <c r="BZ29" s="431"/>
      <c r="CA29" s="431"/>
      <c r="CB29" s="431"/>
      <c r="CC29" s="432"/>
      <c r="CD29" s="203"/>
      <c r="CE29" s="428"/>
      <c r="CF29" s="428"/>
      <c r="CG29" s="428"/>
      <c r="CH29" s="428"/>
      <c r="CI29" s="428"/>
      <c r="CJ29" s="428"/>
      <c r="CK29" s="428"/>
      <c r="CL29" s="428"/>
      <c r="CM29" s="428"/>
      <c r="CN29" s="428"/>
      <c r="CO29" s="428"/>
      <c r="CP29" s="428"/>
      <c r="CQ29" s="428"/>
      <c r="CR29" s="428"/>
      <c r="CS29" s="429"/>
      <c r="CT29" s="400"/>
      <c r="CU29" s="401"/>
      <c r="CV29" s="401"/>
      <c r="CW29" s="401"/>
      <c r="CX29" s="401"/>
      <c r="CY29" s="401"/>
      <c r="CZ29" s="401"/>
      <c r="DA29" s="402"/>
      <c r="DB29" s="400"/>
      <c r="DC29" s="401"/>
      <c r="DD29" s="401"/>
      <c r="DE29" s="401"/>
      <c r="DF29" s="401"/>
      <c r="DG29" s="401"/>
      <c r="DH29" s="401"/>
      <c r="DI29" s="402"/>
      <c r="DJ29" s="186"/>
      <c r="DK29" s="186"/>
      <c r="DL29" s="186"/>
      <c r="DM29" s="186"/>
      <c r="DN29" s="186"/>
      <c r="DO29" s="186"/>
    </row>
    <row r="30" spans="1:119" ht="18.75" customHeight="1" thickBot="1" x14ac:dyDescent="0.2">
      <c r="A30" s="187"/>
      <c r="B30" s="465"/>
      <c r="C30" s="466"/>
      <c r="D30" s="467"/>
      <c r="E30" s="476"/>
      <c r="F30" s="477"/>
      <c r="G30" s="477"/>
      <c r="H30" s="477"/>
      <c r="I30" s="477"/>
      <c r="J30" s="477"/>
      <c r="K30" s="478"/>
      <c r="L30" s="479"/>
      <c r="M30" s="480"/>
      <c r="N30" s="480"/>
      <c r="O30" s="480"/>
      <c r="P30" s="481"/>
      <c r="Q30" s="479"/>
      <c r="R30" s="480"/>
      <c r="S30" s="480"/>
      <c r="T30" s="480"/>
      <c r="U30" s="480"/>
      <c r="V30" s="481"/>
      <c r="W30" s="482" t="s">
        <v>188</v>
      </c>
      <c r="X30" s="483"/>
      <c r="Y30" s="483"/>
      <c r="Z30" s="483"/>
      <c r="AA30" s="483"/>
      <c r="AB30" s="483"/>
      <c r="AC30" s="483"/>
      <c r="AD30" s="483"/>
      <c r="AE30" s="483"/>
      <c r="AF30" s="483"/>
      <c r="AG30" s="484"/>
      <c r="AH30" s="394">
        <v>92.4</v>
      </c>
      <c r="AI30" s="395"/>
      <c r="AJ30" s="395"/>
      <c r="AK30" s="395"/>
      <c r="AL30" s="395"/>
      <c r="AM30" s="395"/>
      <c r="AN30" s="395"/>
      <c r="AO30" s="395"/>
      <c r="AP30" s="395"/>
      <c r="AQ30" s="395"/>
      <c r="AR30" s="395"/>
      <c r="AS30" s="395"/>
      <c r="AT30" s="395"/>
      <c r="AU30" s="395"/>
      <c r="AV30" s="395"/>
      <c r="AW30" s="395"/>
      <c r="AX30" s="396"/>
      <c r="AY30" s="419"/>
      <c r="AZ30" s="420"/>
      <c r="BA30" s="420"/>
      <c r="BB30" s="421"/>
      <c r="BC30" s="397" t="s">
        <v>50</v>
      </c>
      <c r="BD30" s="398"/>
      <c r="BE30" s="398"/>
      <c r="BF30" s="398"/>
      <c r="BG30" s="398"/>
      <c r="BH30" s="398"/>
      <c r="BI30" s="398"/>
      <c r="BJ30" s="398"/>
      <c r="BK30" s="398"/>
      <c r="BL30" s="398"/>
      <c r="BM30" s="399"/>
      <c r="BN30" s="433">
        <v>7772289</v>
      </c>
      <c r="BO30" s="434"/>
      <c r="BP30" s="434"/>
      <c r="BQ30" s="434"/>
      <c r="BR30" s="434"/>
      <c r="BS30" s="434"/>
      <c r="BT30" s="434"/>
      <c r="BU30" s="435"/>
      <c r="BV30" s="433">
        <v>8001622</v>
      </c>
      <c r="BW30" s="434"/>
      <c r="BX30" s="434"/>
      <c r="BY30" s="434"/>
      <c r="BZ30" s="434"/>
      <c r="CA30" s="434"/>
      <c r="CB30" s="434"/>
      <c r="CC30" s="43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393" t="s">
        <v>195</v>
      </c>
      <c r="D33" s="393"/>
      <c r="E33" s="392" t="s">
        <v>196</v>
      </c>
      <c r="F33" s="392"/>
      <c r="G33" s="392"/>
      <c r="H33" s="392"/>
      <c r="I33" s="392"/>
      <c r="J33" s="392"/>
      <c r="K33" s="392"/>
      <c r="L33" s="392"/>
      <c r="M33" s="392"/>
      <c r="N33" s="392"/>
      <c r="O33" s="392"/>
      <c r="P33" s="392"/>
      <c r="Q33" s="392"/>
      <c r="R33" s="392"/>
      <c r="S33" s="392"/>
      <c r="T33" s="216"/>
      <c r="U33" s="393" t="s">
        <v>195</v>
      </c>
      <c r="V33" s="393"/>
      <c r="W33" s="392" t="s">
        <v>196</v>
      </c>
      <c r="X33" s="392"/>
      <c r="Y33" s="392"/>
      <c r="Z33" s="392"/>
      <c r="AA33" s="392"/>
      <c r="AB33" s="392"/>
      <c r="AC33" s="392"/>
      <c r="AD33" s="392"/>
      <c r="AE33" s="392"/>
      <c r="AF33" s="392"/>
      <c r="AG33" s="392"/>
      <c r="AH33" s="392"/>
      <c r="AI33" s="392"/>
      <c r="AJ33" s="392"/>
      <c r="AK33" s="392"/>
      <c r="AL33" s="216"/>
      <c r="AM33" s="393" t="s">
        <v>197</v>
      </c>
      <c r="AN33" s="393"/>
      <c r="AO33" s="392" t="s">
        <v>198</v>
      </c>
      <c r="AP33" s="392"/>
      <c r="AQ33" s="392"/>
      <c r="AR33" s="392"/>
      <c r="AS33" s="392"/>
      <c r="AT33" s="392"/>
      <c r="AU33" s="392"/>
      <c r="AV33" s="392"/>
      <c r="AW33" s="392"/>
      <c r="AX33" s="392"/>
      <c r="AY33" s="392"/>
      <c r="AZ33" s="392"/>
      <c r="BA33" s="392"/>
      <c r="BB33" s="392"/>
      <c r="BC33" s="392"/>
      <c r="BD33" s="217"/>
      <c r="BE33" s="392" t="s">
        <v>199</v>
      </c>
      <c r="BF33" s="392"/>
      <c r="BG33" s="392" t="s">
        <v>200</v>
      </c>
      <c r="BH33" s="392"/>
      <c r="BI33" s="392"/>
      <c r="BJ33" s="392"/>
      <c r="BK33" s="392"/>
      <c r="BL33" s="392"/>
      <c r="BM33" s="392"/>
      <c r="BN33" s="392"/>
      <c r="BO33" s="392"/>
      <c r="BP33" s="392"/>
      <c r="BQ33" s="392"/>
      <c r="BR33" s="392"/>
      <c r="BS33" s="392"/>
      <c r="BT33" s="392"/>
      <c r="BU33" s="392"/>
      <c r="BV33" s="217"/>
      <c r="BW33" s="393" t="s">
        <v>199</v>
      </c>
      <c r="BX33" s="393"/>
      <c r="BY33" s="392" t="s">
        <v>201</v>
      </c>
      <c r="BZ33" s="392"/>
      <c r="CA33" s="392"/>
      <c r="CB33" s="392"/>
      <c r="CC33" s="392"/>
      <c r="CD33" s="392"/>
      <c r="CE33" s="392"/>
      <c r="CF33" s="392"/>
      <c r="CG33" s="392"/>
      <c r="CH33" s="392"/>
      <c r="CI33" s="392"/>
      <c r="CJ33" s="392"/>
      <c r="CK33" s="392"/>
      <c r="CL33" s="392"/>
      <c r="CM33" s="392"/>
      <c r="CN33" s="216"/>
      <c r="CO33" s="393" t="s">
        <v>195</v>
      </c>
      <c r="CP33" s="393"/>
      <c r="CQ33" s="392" t="s">
        <v>202</v>
      </c>
      <c r="CR33" s="392"/>
      <c r="CS33" s="392"/>
      <c r="CT33" s="392"/>
      <c r="CU33" s="392"/>
      <c r="CV33" s="392"/>
      <c r="CW33" s="392"/>
      <c r="CX33" s="392"/>
      <c r="CY33" s="392"/>
      <c r="CZ33" s="392"/>
      <c r="DA33" s="392"/>
      <c r="DB33" s="392"/>
      <c r="DC33" s="392"/>
      <c r="DD33" s="392"/>
      <c r="DE33" s="392"/>
      <c r="DF33" s="216"/>
      <c r="DG33" s="391" t="s">
        <v>203</v>
      </c>
      <c r="DH33" s="391"/>
      <c r="DI33" s="218"/>
      <c r="DJ33" s="186"/>
      <c r="DK33" s="186"/>
      <c r="DL33" s="186"/>
      <c r="DM33" s="186"/>
      <c r="DN33" s="186"/>
      <c r="DO33" s="186"/>
    </row>
    <row r="34" spans="1:119" ht="32.25" customHeight="1" x14ac:dyDescent="0.15">
      <c r="A34" s="187"/>
      <c r="B34" s="213"/>
      <c r="C34" s="389">
        <f>IF(E34="","",1)</f>
        <v>1</v>
      </c>
      <c r="D34" s="389"/>
      <c r="E34" s="388" t="str">
        <f>IF('各会計、関係団体の財政状況及び健全化判断比率'!B7="","",'各会計、関係団体の財政状況及び健全化判断比率'!B7)</f>
        <v>一般会計</v>
      </c>
      <c r="F34" s="388"/>
      <c r="G34" s="388"/>
      <c r="H34" s="388"/>
      <c r="I34" s="388"/>
      <c r="J34" s="388"/>
      <c r="K34" s="388"/>
      <c r="L34" s="388"/>
      <c r="M34" s="388"/>
      <c r="N34" s="388"/>
      <c r="O34" s="388"/>
      <c r="P34" s="388"/>
      <c r="Q34" s="388"/>
      <c r="R34" s="388"/>
      <c r="S34" s="388"/>
      <c r="T34" s="214"/>
      <c r="U34" s="389">
        <f>IF(W34="","",MAX(C34:D43)+1)</f>
        <v>3</v>
      </c>
      <c r="V34" s="389"/>
      <c r="W34" s="388" t="str">
        <f>IF('各会計、関係団体の財政状況及び健全化判断比率'!B28="","",'各会計、関係団体の財政状況及び健全化判断比率'!B28)</f>
        <v>国民健康保険（事業）特別会計</v>
      </c>
      <c r="X34" s="388"/>
      <c r="Y34" s="388"/>
      <c r="Z34" s="388"/>
      <c r="AA34" s="388"/>
      <c r="AB34" s="388"/>
      <c r="AC34" s="388"/>
      <c r="AD34" s="388"/>
      <c r="AE34" s="388"/>
      <c r="AF34" s="388"/>
      <c r="AG34" s="388"/>
      <c r="AH34" s="388"/>
      <c r="AI34" s="388"/>
      <c r="AJ34" s="388"/>
      <c r="AK34" s="388"/>
      <c r="AL34" s="214"/>
      <c r="AM34" s="389">
        <f>IF(AO34="","",MAX(C34:D43,U34:V43)+1)</f>
        <v>8</v>
      </c>
      <c r="AN34" s="389"/>
      <c r="AO34" s="388" t="str">
        <f>IF('各会計、関係団体の財政状況及び健全化判断比率'!B33="","",'各会計、関係団体の財政状況及び健全化判断比率'!B33)</f>
        <v>水道事業会計</v>
      </c>
      <c r="AP34" s="388"/>
      <c r="AQ34" s="388"/>
      <c r="AR34" s="388"/>
      <c r="AS34" s="388"/>
      <c r="AT34" s="388"/>
      <c r="AU34" s="388"/>
      <c r="AV34" s="388"/>
      <c r="AW34" s="388"/>
      <c r="AX34" s="388"/>
      <c r="AY34" s="388"/>
      <c r="AZ34" s="388"/>
      <c r="BA34" s="388"/>
      <c r="BB34" s="388"/>
      <c r="BC34" s="388"/>
      <c r="BD34" s="214"/>
      <c r="BE34" s="389">
        <f>IF(BG34="","",MAX(C34:D43,U34:V43,AM34:AN43)+1)</f>
        <v>9</v>
      </c>
      <c r="BF34" s="389"/>
      <c r="BG34" s="388" t="str">
        <f>IF('各会計、関係団体の財政状況及び健全化判断比率'!B34="","",'各会計、関係団体の財政状況及び健全化判断比率'!B34)</f>
        <v>風力発電事業特別会計</v>
      </c>
      <c r="BH34" s="388"/>
      <c r="BI34" s="388"/>
      <c r="BJ34" s="388"/>
      <c r="BK34" s="388"/>
      <c r="BL34" s="388"/>
      <c r="BM34" s="388"/>
      <c r="BN34" s="388"/>
      <c r="BO34" s="388"/>
      <c r="BP34" s="388"/>
      <c r="BQ34" s="388"/>
      <c r="BR34" s="388"/>
      <c r="BS34" s="388"/>
      <c r="BT34" s="388"/>
      <c r="BU34" s="388"/>
      <c r="BV34" s="214"/>
      <c r="BW34" s="389">
        <f>IF(BY34="","",MAX(C34:D43,U34:V43,AM34:AN43,BE34:BF43)+1)</f>
        <v>14</v>
      </c>
      <c r="BX34" s="389"/>
      <c r="BY34" s="388" t="str">
        <f>IF('各会計、関係団体の財政状況及び健全化判断比率'!B68="","",'各会計、関係団体の財政状況及び健全化判断比率'!B68)</f>
        <v>愛媛県市町総合事務組合(退職手当事業分)</v>
      </c>
      <c r="BZ34" s="388"/>
      <c r="CA34" s="388"/>
      <c r="CB34" s="388"/>
      <c r="CC34" s="388"/>
      <c r="CD34" s="388"/>
      <c r="CE34" s="388"/>
      <c r="CF34" s="388"/>
      <c r="CG34" s="388"/>
      <c r="CH34" s="388"/>
      <c r="CI34" s="388"/>
      <c r="CJ34" s="388"/>
      <c r="CK34" s="388"/>
      <c r="CL34" s="388"/>
      <c r="CM34" s="388"/>
      <c r="CN34" s="214"/>
      <c r="CO34" s="389">
        <f>IF(CQ34="","",MAX(C34:D43,U34:V43,AM34:AN43,BE34:BF43,BW34:BX43)+1)</f>
        <v>24</v>
      </c>
      <c r="CP34" s="389"/>
      <c r="CQ34" s="388" t="str">
        <f>IF('各会計、関係団体の財政状況及び健全化判断比率'!BS7="","",'各会計、関係団体の財政状況及び健全化判断比率'!BS7)</f>
        <v>クリエイト伊方</v>
      </c>
      <c r="CR34" s="388"/>
      <c r="CS34" s="388"/>
      <c r="CT34" s="388"/>
      <c r="CU34" s="388"/>
      <c r="CV34" s="388"/>
      <c r="CW34" s="388"/>
      <c r="CX34" s="388"/>
      <c r="CY34" s="388"/>
      <c r="CZ34" s="388"/>
      <c r="DA34" s="388"/>
      <c r="DB34" s="388"/>
      <c r="DC34" s="388"/>
      <c r="DD34" s="388"/>
      <c r="DE34" s="388"/>
      <c r="DF34" s="211"/>
      <c r="DG34" s="390" t="str">
        <f>IF('各会計、関係団体の財政状況及び健全化判断比率'!BR7="","",'各会計、関係団体の財政状況及び健全化判断比率'!BR7)</f>
        <v/>
      </c>
      <c r="DH34" s="390"/>
      <c r="DI34" s="218"/>
      <c r="DJ34" s="186"/>
      <c r="DK34" s="186"/>
      <c r="DL34" s="186"/>
      <c r="DM34" s="186"/>
      <c r="DN34" s="186"/>
      <c r="DO34" s="186"/>
    </row>
    <row r="35" spans="1:119" ht="32.25" customHeight="1" x14ac:dyDescent="0.15">
      <c r="A35" s="187"/>
      <c r="B35" s="213"/>
      <c r="C35" s="389">
        <f>IF(E35="","",C34+1)</f>
        <v>2</v>
      </c>
      <c r="D35" s="389"/>
      <c r="E35" s="388" t="str">
        <f>IF('各会計、関係団体の財政状況及び健全化判断比率'!B8="","",'各会計、関係団体の財政状況及び健全化判断比率'!B8)</f>
        <v>学校給食特別会計</v>
      </c>
      <c r="F35" s="388"/>
      <c r="G35" s="388"/>
      <c r="H35" s="388"/>
      <c r="I35" s="388"/>
      <c r="J35" s="388"/>
      <c r="K35" s="388"/>
      <c r="L35" s="388"/>
      <c r="M35" s="388"/>
      <c r="N35" s="388"/>
      <c r="O35" s="388"/>
      <c r="P35" s="388"/>
      <c r="Q35" s="388"/>
      <c r="R35" s="388"/>
      <c r="S35" s="388"/>
      <c r="T35" s="214"/>
      <c r="U35" s="389">
        <f>IF(W35="","",U34+1)</f>
        <v>4</v>
      </c>
      <c r="V35" s="389"/>
      <c r="W35" s="388" t="str">
        <f>IF('各会計、関係団体の財政状況及び健全化判断比率'!B29="","",'各会計、関係団体の財政状況及び健全化判断比率'!B29)</f>
        <v>国民健康保険（直診）特別会計</v>
      </c>
      <c r="X35" s="388"/>
      <c r="Y35" s="388"/>
      <c r="Z35" s="388"/>
      <c r="AA35" s="388"/>
      <c r="AB35" s="388"/>
      <c r="AC35" s="388"/>
      <c r="AD35" s="388"/>
      <c r="AE35" s="388"/>
      <c r="AF35" s="388"/>
      <c r="AG35" s="388"/>
      <c r="AH35" s="388"/>
      <c r="AI35" s="388"/>
      <c r="AJ35" s="388"/>
      <c r="AK35" s="388"/>
      <c r="AL35" s="214"/>
      <c r="AM35" s="389" t="str">
        <f t="shared" ref="AM35:AM43" si="0">IF(AO35="","",AM34+1)</f>
        <v/>
      </c>
      <c r="AN35" s="389"/>
      <c r="AO35" s="388"/>
      <c r="AP35" s="388"/>
      <c r="AQ35" s="388"/>
      <c r="AR35" s="388"/>
      <c r="AS35" s="388"/>
      <c r="AT35" s="388"/>
      <c r="AU35" s="388"/>
      <c r="AV35" s="388"/>
      <c r="AW35" s="388"/>
      <c r="AX35" s="388"/>
      <c r="AY35" s="388"/>
      <c r="AZ35" s="388"/>
      <c r="BA35" s="388"/>
      <c r="BB35" s="388"/>
      <c r="BC35" s="388"/>
      <c r="BD35" s="214"/>
      <c r="BE35" s="389">
        <f t="shared" ref="BE35:BE43" si="1">IF(BG35="","",BE34+1)</f>
        <v>10</v>
      </c>
      <c r="BF35" s="389"/>
      <c r="BG35" s="388" t="str">
        <f>IF('各会計、関係団体の財政状況及び健全化判断比率'!B35="","",'各会計、関係団体の財政状況及び健全化判断比率'!B35)</f>
        <v>港湾整備事業特別会計</v>
      </c>
      <c r="BH35" s="388"/>
      <c r="BI35" s="388"/>
      <c r="BJ35" s="388"/>
      <c r="BK35" s="388"/>
      <c r="BL35" s="388"/>
      <c r="BM35" s="388"/>
      <c r="BN35" s="388"/>
      <c r="BO35" s="388"/>
      <c r="BP35" s="388"/>
      <c r="BQ35" s="388"/>
      <c r="BR35" s="388"/>
      <c r="BS35" s="388"/>
      <c r="BT35" s="388"/>
      <c r="BU35" s="388"/>
      <c r="BV35" s="214"/>
      <c r="BW35" s="389">
        <f t="shared" ref="BW35:BW43" si="2">IF(BY35="","",BW34+1)</f>
        <v>15</v>
      </c>
      <c r="BX35" s="389"/>
      <c r="BY35" s="388" t="str">
        <f>IF('各会計、関係団体の財政状況及び健全化判断比率'!B69="","",'各会計、関係団体の財政状況及び健全化判断比率'!B69)</f>
        <v>愛媛県市町総合事務組合(消防補償事業分)</v>
      </c>
      <c r="BZ35" s="388"/>
      <c r="CA35" s="388"/>
      <c r="CB35" s="388"/>
      <c r="CC35" s="388"/>
      <c r="CD35" s="388"/>
      <c r="CE35" s="388"/>
      <c r="CF35" s="388"/>
      <c r="CG35" s="388"/>
      <c r="CH35" s="388"/>
      <c r="CI35" s="388"/>
      <c r="CJ35" s="388"/>
      <c r="CK35" s="388"/>
      <c r="CL35" s="388"/>
      <c r="CM35" s="388"/>
      <c r="CN35" s="214"/>
      <c r="CO35" s="389" t="str">
        <f t="shared" ref="CO35:CO43" si="3">IF(CQ35="","",CO34+1)</f>
        <v/>
      </c>
      <c r="CP35" s="389"/>
      <c r="CQ35" s="388" t="str">
        <f>IF('各会計、関係団体の財政状況及び健全化判断比率'!BS8="","",'各会計、関係団体の財政状況及び健全化判断比率'!BS8)</f>
        <v/>
      </c>
      <c r="CR35" s="388"/>
      <c r="CS35" s="388"/>
      <c r="CT35" s="388"/>
      <c r="CU35" s="388"/>
      <c r="CV35" s="388"/>
      <c r="CW35" s="388"/>
      <c r="CX35" s="388"/>
      <c r="CY35" s="388"/>
      <c r="CZ35" s="388"/>
      <c r="DA35" s="388"/>
      <c r="DB35" s="388"/>
      <c r="DC35" s="388"/>
      <c r="DD35" s="388"/>
      <c r="DE35" s="388"/>
      <c r="DF35" s="211"/>
      <c r="DG35" s="390" t="str">
        <f>IF('各会計、関係団体の財政状況及び健全化判断比率'!BR8="","",'各会計、関係団体の財政状況及び健全化判断比率'!BR8)</f>
        <v/>
      </c>
      <c r="DH35" s="390"/>
      <c r="DI35" s="218"/>
      <c r="DJ35" s="186"/>
      <c r="DK35" s="186"/>
      <c r="DL35" s="186"/>
      <c r="DM35" s="186"/>
      <c r="DN35" s="186"/>
      <c r="DO35" s="186"/>
    </row>
    <row r="36" spans="1:119" ht="32.25" customHeight="1" x14ac:dyDescent="0.15">
      <c r="A36" s="187"/>
      <c r="B36" s="213"/>
      <c r="C36" s="389" t="str">
        <f>IF(E36="","",C35+1)</f>
        <v/>
      </c>
      <c r="D36" s="389"/>
      <c r="E36" s="388" t="str">
        <f>IF('各会計、関係団体の財政状況及び健全化判断比率'!B9="","",'各会計、関係団体の財政状況及び健全化判断比率'!B9)</f>
        <v/>
      </c>
      <c r="F36" s="388"/>
      <c r="G36" s="388"/>
      <c r="H36" s="388"/>
      <c r="I36" s="388"/>
      <c r="J36" s="388"/>
      <c r="K36" s="388"/>
      <c r="L36" s="388"/>
      <c r="M36" s="388"/>
      <c r="N36" s="388"/>
      <c r="O36" s="388"/>
      <c r="P36" s="388"/>
      <c r="Q36" s="388"/>
      <c r="R36" s="388"/>
      <c r="S36" s="388"/>
      <c r="T36" s="214"/>
      <c r="U36" s="389">
        <f t="shared" ref="U36:U43" si="4">IF(W36="","",U35+1)</f>
        <v>5</v>
      </c>
      <c r="V36" s="389"/>
      <c r="W36" s="388" t="str">
        <f>IF('各会計、関係団体の財政状況及び健全化判断比率'!B30="","",'各会計、関係団体の財政状況及び健全化判断比率'!B30)</f>
        <v>後期高齢者医療保険特別会計</v>
      </c>
      <c r="X36" s="388"/>
      <c r="Y36" s="388"/>
      <c r="Z36" s="388"/>
      <c r="AA36" s="388"/>
      <c r="AB36" s="388"/>
      <c r="AC36" s="388"/>
      <c r="AD36" s="388"/>
      <c r="AE36" s="388"/>
      <c r="AF36" s="388"/>
      <c r="AG36" s="388"/>
      <c r="AH36" s="388"/>
      <c r="AI36" s="388"/>
      <c r="AJ36" s="388"/>
      <c r="AK36" s="388"/>
      <c r="AL36" s="214"/>
      <c r="AM36" s="389" t="str">
        <f t="shared" si="0"/>
        <v/>
      </c>
      <c r="AN36" s="389"/>
      <c r="AO36" s="388"/>
      <c r="AP36" s="388"/>
      <c r="AQ36" s="388"/>
      <c r="AR36" s="388"/>
      <c r="AS36" s="388"/>
      <c r="AT36" s="388"/>
      <c r="AU36" s="388"/>
      <c r="AV36" s="388"/>
      <c r="AW36" s="388"/>
      <c r="AX36" s="388"/>
      <c r="AY36" s="388"/>
      <c r="AZ36" s="388"/>
      <c r="BA36" s="388"/>
      <c r="BB36" s="388"/>
      <c r="BC36" s="388"/>
      <c r="BD36" s="214"/>
      <c r="BE36" s="389">
        <f t="shared" si="1"/>
        <v>11</v>
      </c>
      <c r="BF36" s="389"/>
      <c r="BG36" s="388" t="str">
        <f>IF('各会計、関係団体の財政状況及び健全化判断比率'!B36="","",'各会計、関係団体の財政状況及び健全化判断比率'!B36)</f>
        <v>公共下水道事業特別会計</v>
      </c>
      <c r="BH36" s="388"/>
      <c r="BI36" s="388"/>
      <c r="BJ36" s="388"/>
      <c r="BK36" s="388"/>
      <c r="BL36" s="388"/>
      <c r="BM36" s="388"/>
      <c r="BN36" s="388"/>
      <c r="BO36" s="388"/>
      <c r="BP36" s="388"/>
      <c r="BQ36" s="388"/>
      <c r="BR36" s="388"/>
      <c r="BS36" s="388"/>
      <c r="BT36" s="388"/>
      <c r="BU36" s="388"/>
      <c r="BV36" s="214"/>
      <c r="BW36" s="389">
        <f t="shared" si="2"/>
        <v>16</v>
      </c>
      <c r="BX36" s="389"/>
      <c r="BY36" s="388" t="str">
        <f>IF('各会計、関係団体の財政状況及び健全化判断比率'!B70="","",'各会計、関係団体の財政状況及び健全化判断比率'!B70)</f>
        <v>愛媛県市町総合事務組合(交通災害事業分)</v>
      </c>
      <c r="BZ36" s="388"/>
      <c r="CA36" s="388"/>
      <c r="CB36" s="388"/>
      <c r="CC36" s="388"/>
      <c r="CD36" s="388"/>
      <c r="CE36" s="388"/>
      <c r="CF36" s="388"/>
      <c r="CG36" s="388"/>
      <c r="CH36" s="388"/>
      <c r="CI36" s="388"/>
      <c r="CJ36" s="388"/>
      <c r="CK36" s="388"/>
      <c r="CL36" s="388"/>
      <c r="CM36" s="388"/>
      <c r="CN36" s="214"/>
      <c r="CO36" s="389" t="str">
        <f t="shared" si="3"/>
        <v/>
      </c>
      <c r="CP36" s="389"/>
      <c r="CQ36" s="388" t="str">
        <f>IF('各会計、関係団体の財政状況及び健全化判断比率'!BS9="","",'各会計、関係団体の財政状況及び健全化判断比率'!BS9)</f>
        <v/>
      </c>
      <c r="CR36" s="388"/>
      <c r="CS36" s="388"/>
      <c r="CT36" s="388"/>
      <c r="CU36" s="388"/>
      <c r="CV36" s="388"/>
      <c r="CW36" s="388"/>
      <c r="CX36" s="388"/>
      <c r="CY36" s="388"/>
      <c r="CZ36" s="388"/>
      <c r="DA36" s="388"/>
      <c r="DB36" s="388"/>
      <c r="DC36" s="388"/>
      <c r="DD36" s="388"/>
      <c r="DE36" s="388"/>
      <c r="DF36" s="211"/>
      <c r="DG36" s="390" t="str">
        <f>IF('各会計、関係団体の財政状況及び健全化判断比率'!BR9="","",'各会計、関係団体の財政状況及び健全化判断比率'!BR9)</f>
        <v/>
      </c>
      <c r="DH36" s="390"/>
      <c r="DI36" s="218"/>
      <c r="DJ36" s="186"/>
      <c r="DK36" s="186"/>
      <c r="DL36" s="186"/>
      <c r="DM36" s="186"/>
      <c r="DN36" s="186"/>
      <c r="DO36" s="186"/>
    </row>
    <row r="37" spans="1:119" ht="32.25" customHeight="1" x14ac:dyDescent="0.15">
      <c r="A37" s="187"/>
      <c r="B37" s="213"/>
      <c r="C37" s="389" t="str">
        <f>IF(E37="","",C36+1)</f>
        <v/>
      </c>
      <c r="D37" s="389"/>
      <c r="E37" s="388" t="str">
        <f>IF('各会計、関係団体の財政状況及び健全化判断比率'!B10="","",'各会計、関係団体の財政状況及び健全化判断比率'!B10)</f>
        <v/>
      </c>
      <c r="F37" s="388"/>
      <c r="G37" s="388"/>
      <c r="H37" s="388"/>
      <c r="I37" s="388"/>
      <c r="J37" s="388"/>
      <c r="K37" s="388"/>
      <c r="L37" s="388"/>
      <c r="M37" s="388"/>
      <c r="N37" s="388"/>
      <c r="O37" s="388"/>
      <c r="P37" s="388"/>
      <c r="Q37" s="388"/>
      <c r="R37" s="388"/>
      <c r="S37" s="388"/>
      <c r="T37" s="214"/>
      <c r="U37" s="389">
        <f t="shared" si="4"/>
        <v>6</v>
      </c>
      <c r="V37" s="389"/>
      <c r="W37" s="388" t="str">
        <f>IF('各会計、関係団体の財政状況及び健全化判断比率'!B31="","",'各会計、関係団体の財政状況及び健全化判断比率'!B31)</f>
        <v>介護保険（保険）特別会計</v>
      </c>
      <c r="X37" s="388"/>
      <c r="Y37" s="388"/>
      <c r="Z37" s="388"/>
      <c r="AA37" s="388"/>
      <c r="AB37" s="388"/>
      <c r="AC37" s="388"/>
      <c r="AD37" s="388"/>
      <c r="AE37" s="388"/>
      <c r="AF37" s="388"/>
      <c r="AG37" s="388"/>
      <c r="AH37" s="388"/>
      <c r="AI37" s="388"/>
      <c r="AJ37" s="388"/>
      <c r="AK37" s="388"/>
      <c r="AL37" s="214"/>
      <c r="AM37" s="389" t="str">
        <f t="shared" si="0"/>
        <v/>
      </c>
      <c r="AN37" s="389"/>
      <c r="AO37" s="388"/>
      <c r="AP37" s="388"/>
      <c r="AQ37" s="388"/>
      <c r="AR37" s="388"/>
      <c r="AS37" s="388"/>
      <c r="AT37" s="388"/>
      <c r="AU37" s="388"/>
      <c r="AV37" s="388"/>
      <c r="AW37" s="388"/>
      <c r="AX37" s="388"/>
      <c r="AY37" s="388"/>
      <c r="AZ37" s="388"/>
      <c r="BA37" s="388"/>
      <c r="BB37" s="388"/>
      <c r="BC37" s="388"/>
      <c r="BD37" s="214"/>
      <c r="BE37" s="389">
        <f t="shared" si="1"/>
        <v>12</v>
      </c>
      <c r="BF37" s="389"/>
      <c r="BG37" s="388" t="str">
        <f>IF('各会計、関係団体の財政状況及び健全化判断比率'!B37="","",'各会計、関係団体の財政状況及び健全化判断比率'!B37)</f>
        <v>小規模下水道事業特別会計</v>
      </c>
      <c r="BH37" s="388"/>
      <c r="BI37" s="388"/>
      <c r="BJ37" s="388"/>
      <c r="BK37" s="388"/>
      <c r="BL37" s="388"/>
      <c r="BM37" s="388"/>
      <c r="BN37" s="388"/>
      <c r="BO37" s="388"/>
      <c r="BP37" s="388"/>
      <c r="BQ37" s="388"/>
      <c r="BR37" s="388"/>
      <c r="BS37" s="388"/>
      <c r="BT37" s="388"/>
      <c r="BU37" s="388"/>
      <c r="BV37" s="214"/>
      <c r="BW37" s="389">
        <f t="shared" si="2"/>
        <v>17</v>
      </c>
      <c r="BX37" s="389"/>
      <c r="BY37" s="388" t="str">
        <f>IF('各会計、関係団体の財政状況及び健全化判断比率'!B71="","",'各会計、関係団体の財政状況及び健全化判断比率'!B71)</f>
        <v>愛媛県市町総合事務組合(自治会館事業分)</v>
      </c>
      <c r="BZ37" s="388"/>
      <c r="CA37" s="388"/>
      <c r="CB37" s="388"/>
      <c r="CC37" s="388"/>
      <c r="CD37" s="388"/>
      <c r="CE37" s="388"/>
      <c r="CF37" s="388"/>
      <c r="CG37" s="388"/>
      <c r="CH37" s="388"/>
      <c r="CI37" s="388"/>
      <c r="CJ37" s="388"/>
      <c r="CK37" s="388"/>
      <c r="CL37" s="388"/>
      <c r="CM37" s="388"/>
      <c r="CN37" s="214"/>
      <c r="CO37" s="389" t="str">
        <f t="shared" si="3"/>
        <v/>
      </c>
      <c r="CP37" s="389"/>
      <c r="CQ37" s="388" t="str">
        <f>IF('各会計、関係団体の財政状況及び健全化判断比率'!BS10="","",'各会計、関係団体の財政状況及び健全化判断比率'!BS10)</f>
        <v/>
      </c>
      <c r="CR37" s="388"/>
      <c r="CS37" s="388"/>
      <c r="CT37" s="388"/>
      <c r="CU37" s="388"/>
      <c r="CV37" s="388"/>
      <c r="CW37" s="388"/>
      <c r="CX37" s="388"/>
      <c r="CY37" s="388"/>
      <c r="CZ37" s="388"/>
      <c r="DA37" s="388"/>
      <c r="DB37" s="388"/>
      <c r="DC37" s="388"/>
      <c r="DD37" s="388"/>
      <c r="DE37" s="388"/>
      <c r="DF37" s="211"/>
      <c r="DG37" s="390" t="str">
        <f>IF('各会計、関係団体の財政状況及び健全化判断比率'!BR10="","",'各会計、関係団体の財政状況及び健全化判断比率'!BR10)</f>
        <v/>
      </c>
      <c r="DH37" s="390"/>
      <c r="DI37" s="218"/>
      <c r="DJ37" s="186"/>
      <c r="DK37" s="186"/>
      <c r="DL37" s="186"/>
      <c r="DM37" s="186"/>
      <c r="DN37" s="186"/>
      <c r="DO37" s="186"/>
    </row>
    <row r="38" spans="1:119" ht="32.25" customHeight="1" x14ac:dyDescent="0.15">
      <c r="A38" s="187"/>
      <c r="B38" s="213"/>
      <c r="C38" s="389" t="str">
        <f t="shared" ref="C38:C43" si="5">IF(E38="","",C37+1)</f>
        <v/>
      </c>
      <c r="D38" s="389"/>
      <c r="E38" s="388" t="str">
        <f>IF('各会計、関係団体の財政状況及び健全化判断比率'!B11="","",'各会計、関係団体の財政状況及び健全化判断比率'!B11)</f>
        <v/>
      </c>
      <c r="F38" s="388"/>
      <c r="G38" s="388"/>
      <c r="H38" s="388"/>
      <c r="I38" s="388"/>
      <c r="J38" s="388"/>
      <c r="K38" s="388"/>
      <c r="L38" s="388"/>
      <c r="M38" s="388"/>
      <c r="N38" s="388"/>
      <c r="O38" s="388"/>
      <c r="P38" s="388"/>
      <c r="Q38" s="388"/>
      <c r="R38" s="388"/>
      <c r="S38" s="388"/>
      <c r="T38" s="214"/>
      <c r="U38" s="389">
        <f t="shared" si="4"/>
        <v>7</v>
      </c>
      <c r="V38" s="389"/>
      <c r="W38" s="388" t="str">
        <f>IF('各会計、関係団体の財政状況及び健全化判断比率'!B32="","",'各会計、関係団体の財政状況及び健全化判断比率'!B32)</f>
        <v>介護保険（サービス）特別会計</v>
      </c>
      <c r="X38" s="388"/>
      <c r="Y38" s="388"/>
      <c r="Z38" s="388"/>
      <c r="AA38" s="388"/>
      <c r="AB38" s="388"/>
      <c r="AC38" s="388"/>
      <c r="AD38" s="388"/>
      <c r="AE38" s="388"/>
      <c r="AF38" s="388"/>
      <c r="AG38" s="388"/>
      <c r="AH38" s="388"/>
      <c r="AI38" s="388"/>
      <c r="AJ38" s="388"/>
      <c r="AK38" s="388"/>
      <c r="AL38" s="214"/>
      <c r="AM38" s="389" t="str">
        <f t="shared" si="0"/>
        <v/>
      </c>
      <c r="AN38" s="389"/>
      <c r="AO38" s="388"/>
      <c r="AP38" s="388"/>
      <c r="AQ38" s="388"/>
      <c r="AR38" s="388"/>
      <c r="AS38" s="388"/>
      <c r="AT38" s="388"/>
      <c r="AU38" s="388"/>
      <c r="AV38" s="388"/>
      <c r="AW38" s="388"/>
      <c r="AX38" s="388"/>
      <c r="AY38" s="388"/>
      <c r="AZ38" s="388"/>
      <c r="BA38" s="388"/>
      <c r="BB38" s="388"/>
      <c r="BC38" s="388"/>
      <c r="BD38" s="214"/>
      <c r="BE38" s="389">
        <f t="shared" si="1"/>
        <v>13</v>
      </c>
      <c r="BF38" s="389"/>
      <c r="BG38" s="388" t="str">
        <f>IF('各会計、関係団体の財政状況及び健全化判断比率'!B38="","",'各会計、関係団体の財政状況及び健全化判断比率'!B38)</f>
        <v>特定地域生活排水処理事業特別会計</v>
      </c>
      <c r="BH38" s="388"/>
      <c r="BI38" s="388"/>
      <c r="BJ38" s="388"/>
      <c r="BK38" s="388"/>
      <c r="BL38" s="388"/>
      <c r="BM38" s="388"/>
      <c r="BN38" s="388"/>
      <c r="BO38" s="388"/>
      <c r="BP38" s="388"/>
      <c r="BQ38" s="388"/>
      <c r="BR38" s="388"/>
      <c r="BS38" s="388"/>
      <c r="BT38" s="388"/>
      <c r="BU38" s="388"/>
      <c r="BV38" s="214"/>
      <c r="BW38" s="389">
        <f t="shared" si="2"/>
        <v>18</v>
      </c>
      <c r="BX38" s="389"/>
      <c r="BY38" s="388" t="str">
        <f>IF('各会計、関係団体の財政状況及び健全化判断比率'!B72="","",'各会計、関係団体の財政状況及び健全化判断比率'!B72)</f>
        <v>愛媛県市町総合事務組合(議員公務災害業分)</v>
      </c>
      <c r="BZ38" s="388"/>
      <c r="CA38" s="388"/>
      <c r="CB38" s="388"/>
      <c r="CC38" s="388"/>
      <c r="CD38" s="388"/>
      <c r="CE38" s="388"/>
      <c r="CF38" s="388"/>
      <c r="CG38" s="388"/>
      <c r="CH38" s="388"/>
      <c r="CI38" s="388"/>
      <c r="CJ38" s="388"/>
      <c r="CK38" s="388"/>
      <c r="CL38" s="388"/>
      <c r="CM38" s="388"/>
      <c r="CN38" s="214"/>
      <c r="CO38" s="389" t="str">
        <f t="shared" si="3"/>
        <v/>
      </c>
      <c r="CP38" s="389"/>
      <c r="CQ38" s="388" t="str">
        <f>IF('各会計、関係団体の財政状況及び健全化判断比率'!BS11="","",'各会計、関係団体の財政状況及び健全化判断比率'!BS11)</f>
        <v/>
      </c>
      <c r="CR38" s="388"/>
      <c r="CS38" s="388"/>
      <c r="CT38" s="388"/>
      <c r="CU38" s="388"/>
      <c r="CV38" s="388"/>
      <c r="CW38" s="388"/>
      <c r="CX38" s="388"/>
      <c r="CY38" s="388"/>
      <c r="CZ38" s="388"/>
      <c r="DA38" s="388"/>
      <c r="DB38" s="388"/>
      <c r="DC38" s="388"/>
      <c r="DD38" s="388"/>
      <c r="DE38" s="388"/>
      <c r="DF38" s="211"/>
      <c r="DG38" s="390" t="str">
        <f>IF('各会計、関係団体の財政状況及び健全化判断比率'!BR11="","",'各会計、関係団体の財政状況及び健全化判断比率'!BR11)</f>
        <v/>
      </c>
      <c r="DH38" s="390"/>
      <c r="DI38" s="218"/>
      <c r="DJ38" s="186"/>
      <c r="DK38" s="186"/>
      <c r="DL38" s="186"/>
      <c r="DM38" s="186"/>
      <c r="DN38" s="186"/>
      <c r="DO38" s="186"/>
    </row>
    <row r="39" spans="1:119" ht="32.25" customHeight="1" x14ac:dyDescent="0.15">
      <c r="A39" s="187"/>
      <c r="B39" s="213"/>
      <c r="C39" s="389" t="str">
        <f t="shared" si="5"/>
        <v/>
      </c>
      <c r="D39" s="389"/>
      <c r="E39" s="388" t="str">
        <f>IF('各会計、関係団体の財政状況及び健全化判断比率'!B12="","",'各会計、関係団体の財政状況及び健全化判断比率'!B12)</f>
        <v/>
      </c>
      <c r="F39" s="388"/>
      <c r="G39" s="388"/>
      <c r="H39" s="388"/>
      <c r="I39" s="388"/>
      <c r="J39" s="388"/>
      <c r="K39" s="388"/>
      <c r="L39" s="388"/>
      <c r="M39" s="388"/>
      <c r="N39" s="388"/>
      <c r="O39" s="388"/>
      <c r="P39" s="388"/>
      <c r="Q39" s="388"/>
      <c r="R39" s="388"/>
      <c r="S39" s="388"/>
      <c r="T39" s="214"/>
      <c r="U39" s="389" t="str">
        <f t="shared" si="4"/>
        <v/>
      </c>
      <c r="V39" s="389"/>
      <c r="W39" s="388"/>
      <c r="X39" s="388"/>
      <c r="Y39" s="388"/>
      <c r="Z39" s="388"/>
      <c r="AA39" s="388"/>
      <c r="AB39" s="388"/>
      <c r="AC39" s="388"/>
      <c r="AD39" s="388"/>
      <c r="AE39" s="388"/>
      <c r="AF39" s="388"/>
      <c r="AG39" s="388"/>
      <c r="AH39" s="388"/>
      <c r="AI39" s="388"/>
      <c r="AJ39" s="388"/>
      <c r="AK39" s="388"/>
      <c r="AL39" s="214"/>
      <c r="AM39" s="389" t="str">
        <f t="shared" si="0"/>
        <v/>
      </c>
      <c r="AN39" s="389"/>
      <c r="AO39" s="388"/>
      <c r="AP39" s="388"/>
      <c r="AQ39" s="388"/>
      <c r="AR39" s="388"/>
      <c r="AS39" s="388"/>
      <c r="AT39" s="388"/>
      <c r="AU39" s="388"/>
      <c r="AV39" s="388"/>
      <c r="AW39" s="388"/>
      <c r="AX39" s="388"/>
      <c r="AY39" s="388"/>
      <c r="AZ39" s="388"/>
      <c r="BA39" s="388"/>
      <c r="BB39" s="388"/>
      <c r="BC39" s="388"/>
      <c r="BD39" s="214"/>
      <c r="BE39" s="389" t="str">
        <f t="shared" si="1"/>
        <v/>
      </c>
      <c r="BF39" s="389"/>
      <c r="BG39" s="388"/>
      <c r="BH39" s="388"/>
      <c r="BI39" s="388"/>
      <c r="BJ39" s="388"/>
      <c r="BK39" s="388"/>
      <c r="BL39" s="388"/>
      <c r="BM39" s="388"/>
      <c r="BN39" s="388"/>
      <c r="BO39" s="388"/>
      <c r="BP39" s="388"/>
      <c r="BQ39" s="388"/>
      <c r="BR39" s="388"/>
      <c r="BS39" s="388"/>
      <c r="BT39" s="388"/>
      <c r="BU39" s="388"/>
      <c r="BV39" s="214"/>
      <c r="BW39" s="389">
        <f t="shared" si="2"/>
        <v>19</v>
      </c>
      <c r="BX39" s="389"/>
      <c r="BY39" s="388" t="str">
        <f>IF('各会計、関係団体の財政状況及び健全化判断比率'!B73="","",'各会計、関係団体の財政状況及び健全化判断比率'!B73)</f>
        <v>愛媛県市町総合事務組合(共通経費分)</v>
      </c>
      <c r="BZ39" s="388"/>
      <c r="CA39" s="388"/>
      <c r="CB39" s="388"/>
      <c r="CC39" s="388"/>
      <c r="CD39" s="388"/>
      <c r="CE39" s="388"/>
      <c r="CF39" s="388"/>
      <c r="CG39" s="388"/>
      <c r="CH39" s="388"/>
      <c r="CI39" s="388"/>
      <c r="CJ39" s="388"/>
      <c r="CK39" s="388"/>
      <c r="CL39" s="388"/>
      <c r="CM39" s="388"/>
      <c r="CN39" s="214"/>
      <c r="CO39" s="389" t="str">
        <f t="shared" si="3"/>
        <v/>
      </c>
      <c r="CP39" s="389"/>
      <c r="CQ39" s="388" t="str">
        <f>IF('各会計、関係団体の財政状況及び健全化判断比率'!BS12="","",'各会計、関係団体の財政状況及び健全化判断比率'!BS12)</f>
        <v/>
      </c>
      <c r="CR39" s="388"/>
      <c r="CS39" s="388"/>
      <c r="CT39" s="388"/>
      <c r="CU39" s="388"/>
      <c r="CV39" s="388"/>
      <c r="CW39" s="388"/>
      <c r="CX39" s="388"/>
      <c r="CY39" s="388"/>
      <c r="CZ39" s="388"/>
      <c r="DA39" s="388"/>
      <c r="DB39" s="388"/>
      <c r="DC39" s="388"/>
      <c r="DD39" s="388"/>
      <c r="DE39" s="388"/>
      <c r="DF39" s="211"/>
      <c r="DG39" s="390" t="str">
        <f>IF('各会計、関係団体の財政状況及び健全化判断比率'!BR12="","",'各会計、関係団体の財政状況及び健全化判断比率'!BR12)</f>
        <v/>
      </c>
      <c r="DH39" s="390"/>
      <c r="DI39" s="218"/>
      <c r="DJ39" s="186"/>
      <c r="DK39" s="186"/>
      <c r="DL39" s="186"/>
      <c r="DM39" s="186"/>
      <c r="DN39" s="186"/>
      <c r="DO39" s="186"/>
    </row>
    <row r="40" spans="1:119" ht="32.25" customHeight="1" x14ac:dyDescent="0.15">
      <c r="A40" s="187"/>
      <c r="B40" s="213"/>
      <c r="C40" s="389" t="str">
        <f t="shared" si="5"/>
        <v/>
      </c>
      <c r="D40" s="389"/>
      <c r="E40" s="388" t="str">
        <f>IF('各会計、関係団体の財政状況及び健全化判断比率'!B13="","",'各会計、関係団体の財政状況及び健全化判断比率'!B13)</f>
        <v/>
      </c>
      <c r="F40" s="388"/>
      <c r="G40" s="388"/>
      <c r="H40" s="388"/>
      <c r="I40" s="388"/>
      <c r="J40" s="388"/>
      <c r="K40" s="388"/>
      <c r="L40" s="388"/>
      <c r="M40" s="388"/>
      <c r="N40" s="388"/>
      <c r="O40" s="388"/>
      <c r="P40" s="388"/>
      <c r="Q40" s="388"/>
      <c r="R40" s="388"/>
      <c r="S40" s="388"/>
      <c r="T40" s="214"/>
      <c r="U40" s="389" t="str">
        <f t="shared" si="4"/>
        <v/>
      </c>
      <c r="V40" s="389"/>
      <c r="W40" s="388"/>
      <c r="X40" s="388"/>
      <c r="Y40" s="388"/>
      <c r="Z40" s="388"/>
      <c r="AA40" s="388"/>
      <c r="AB40" s="388"/>
      <c r="AC40" s="388"/>
      <c r="AD40" s="388"/>
      <c r="AE40" s="388"/>
      <c r="AF40" s="388"/>
      <c r="AG40" s="388"/>
      <c r="AH40" s="388"/>
      <c r="AI40" s="388"/>
      <c r="AJ40" s="388"/>
      <c r="AK40" s="388"/>
      <c r="AL40" s="214"/>
      <c r="AM40" s="389" t="str">
        <f t="shared" si="0"/>
        <v/>
      </c>
      <c r="AN40" s="389"/>
      <c r="AO40" s="388"/>
      <c r="AP40" s="388"/>
      <c r="AQ40" s="388"/>
      <c r="AR40" s="388"/>
      <c r="AS40" s="388"/>
      <c r="AT40" s="388"/>
      <c r="AU40" s="388"/>
      <c r="AV40" s="388"/>
      <c r="AW40" s="388"/>
      <c r="AX40" s="388"/>
      <c r="AY40" s="388"/>
      <c r="AZ40" s="388"/>
      <c r="BA40" s="388"/>
      <c r="BB40" s="388"/>
      <c r="BC40" s="388"/>
      <c r="BD40" s="214"/>
      <c r="BE40" s="389" t="str">
        <f t="shared" si="1"/>
        <v/>
      </c>
      <c r="BF40" s="389"/>
      <c r="BG40" s="388"/>
      <c r="BH40" s="388"/>
      <c r="BI40" s="388"/>
      <c r="BJ40" s="388"/>
      <c r="BK40" s="388"/>
      <c r="BL40" s="388"/>
      <c r="BM40" s="388"/>
      <c r="BN40" s="388"/>
      <c r="BO40" s="388"/>
      <c r="BP40" s="388"/>
      <c r="BQ40" s="388"/>
      <c r="BR40" s="388"/>
      <c r="BS40" s="388"/>
      <c r="BT40" s="388"/>
      <c r="BU40" s="388"/>
      <c r="BV40" s="214"/>
      <c r="BW40" s="389">
        <f t="shared" si="2"/>
        <v>20</v>
      </c>
      <c r="BX40" s="389"/>
      <c r="BY40" s="388" t="str">
        <f>IF('各会計、関係団体の財政状況及び健全化判断比率'!B74="","",'各会計、関係団体の財政状況及び健全化判断比率'!B74)</f>
        <v>八幡浜地区施設事務組合（一般会計）</v>
      </c>
      <c r="BZ40" s="388"/>
      <c r="CA40" s="388"/>
      <c r="CB40" s="388"/>
      <c r="CC40" s="388"/>
      <c r="CD40" s="388"/>
      <c r="CE40" s="388"/>
      <c r="CF40" s="388"/>
      <c r="CG40" s="388"/>
      <c r="CH40" s="388"/>
      <c r="CI40" s="388"/>
      <c r="CJ40" s="388"/>
      <c r="CK40" s="388"/>
      <c r="CL40" s="388"/>
      <c r="CM40" s="388"/>
      <c r="CN40" s="214"/>
      <c r="CO40" s="389" t="str">
        <f t="shared" si="3"/>
        <v/>
      </c>
      <c r="CP40" s="389"/>
      <c r="CQ40" s="388" t="str">
        <f>IF('各会計、関係団体の財政状況及び健全化判断比率'!BS13="","",'各会計、関係団体の財政状況及び健全化判断比率'!BS13)</f>
        <v/>
      </c>
      <c r="CR40" s="388"/>
      <c r="CS40" s="388"/>
      <c r="CT40" s="388"/>
      <c r="CU40" s="388"/>
      <c r="CV40" s="388"/>
      <c r="CW40" s="388"/>
      <c r="CX40" s="388"/>
      <c r="CY40" s="388"/>
      <c r="CZ40" s="388"/>
      <c r="DA40" s="388"/>
      <c r="DB40" s="388"/>
      <c r="DC40" s="388"/>
      <c r="DD40" s="388"/>
      <c r="DE40" s="388"/>
      <c r="DF40" s="211"/>
      <c r="DG40" s="390" t="str">
        <f>IF('各会計、関係団体の財政状況及び健全化判断比率'!BR13="","",'各会計、関係団体の財政状況及び健全化判断比率'!BR13)</f>
        <v/>
      </c>
      <c r="DH40" s="390"/>
      <c r="DI40" s="218"/>
      <c r="DJ40" s="186"/>
      <c r="DK40" s="186"/>
      <c r="DL40" s="186"/>
      <c r="DM40" s="186"/>
      <c r="DN40" s="186"/>
      <c r="DO40" s="186"/>
    </row>
    <row r="41" spans="1:119" ht="32.25" customHeight="1" x14ac:dyDescent="0.15">
      <c r="A41" s="187"/>
      <c r="B41" s="213"/>
      <c r="C41" s="389" t="str">
        <f t="shared" si="5"/>
        <v/>
      </c>
      <c r="D41" s="389"/>
      <c r="E41" s="388" t="str">
        <f>IF('各会計、関係団体の財政状況及び健全化判断比率'!B14="","",'各会計、関係団体の財政状況及び健全化判断比率'!B14)</f>
        <v/>
      </c>
      <c r="F41" s="388"/>
      <c r="G41" s="388"/>
      <c r="H41" s="388"/>
      <c r="I41" s="388"/>
      <c r="J41" s="388"/>
      <c r="K41" s="388"/>
      <c r="L41" s="388"/>
      <c r="M41" s="388"/>
      <c r="N41" s="388"/>
      <c r="O41" s="388"/>
      <c r="P41" s="388"/>
      <c r="Q41" s="388"/>
      <c r="R41" s="388"/>
      <c r="S41" s="388"/>
      <c r="T41" s="214"/>
      <c r="U41" s="389" t="str">
        <f t="shared" si="4"/>
        <v/>
      </c>
      <c r="V41" s="389"/>
      <c r="W41" s="388"/>
      <c r="X41" s="388"/>
      <c r="Y41" s="388"/>
      <c r="Z41" s="388"/>
      <c r="AA41" s="388"/>
      <c r="AB41" s="388"/>
      <c r="AC41" s="388"/>
      <c r="AD41" s="388"/>
      <c r="AE41" s="388"/>
      <c r="AF41" s="388"/>
      <c r="AG41" s="388"/>
      <c r="AH41" s="388"/>
      <c r="AI41" s="388"/>
      <c r="AJ41" s="388"/>
      <c r="AK41" s="388"/>
      <c r="AL41" s="214"/>
      <c r="AM41" s="389" t="str">
        <f t="shared" si="0"/>
        <v/>
      </c>
      <c r="AN41" s="389"/>
      <c r="AO41" s="388"/>
      <c r="AP41" s="388"/>
      <c r="AQ41" s="388"/>
      <c r="AR41" s="388"/>
      <c r="AS41" s="388"/>
      <c r="AT41" s="388"/>
      <c r="AU41" s="388"/>
      <c r="AV41" s="388"/>
      <c r="AW41" s="388"/>
      <c r="AX41" s="388"/>
      <c r="AY41" s="388"/>
      <c r="AZ41" s="388"/>
      <c r="BA41" s="388"/>
      <c r="BB41" s="388"/>
      <c r="BC41" s="388"/>
      <c r="BD41" s="214"/>
      <c r="BE41" s="389" t="str">
        <f t="shared" si="1"/>
        <v/>
      </c>
      <c r="BF41" s="389"/>
      <c r="BG41" s="388"/>
      <c r="BH41" s="388"/>
      <c r="BI41" s="388"/>
      <c r="BJ41" s="388"/>
      <c r="BK41" s="388"/>
      <c r="BL41" s="388"/>
      <c r="BM41" s="388"/>
      <c r="BN41" s="388"/>
      <c r="BO41" s="388"/>
      <c r="BP41" s="388"/>
      <c r="BQ41" s="388"/>
      <c r="BR41" s="388"/>
      <c r="BS41" s="388"/>
      <c r="BT41" s="388"/>
      <c r="BU41" s="388"/>
      <c r="BV41" s="214"/>
      <c r="BW41" s="389">
        <f t="shared" si="2"/>
        <v>21</v>
      </c>
      <c r="BX41" s="389"/>
      <c r="BY41" s="388" t="str">
        <f>IF('各会計、関係団体の財政状況及び健全化判断比率'!B75="","",'各会計、関係団体の財政状況及び健全化判断比率'!B75)</f>
        <v>八幡浜地区施設事務組合（消防事業特別会計）</v>
      </c>
      <c r="BZ41" s="388"/>
      <c r="CA41" s="388"/>
      <c r="CB41" s="388"/>
      <c r="CC41" s="388"/>
      <c r="CD41" s="388"/>
      <c r="CE41" s="388"/>
      <c r="CF41" s="388"/>
      <c r="CG41" s="388"/>
      <c r="CH41" s="388"/>
      <c r="CI41" s="388"/>
      <c r="CJ41" s="388"/>
      <c r="CK41" s="388"/>
      <c r="CL41" s="388"/>
      <c r="CM41" s="388"/>
      <c r="CN41" s="214"/>
      <c r="CO41" s="389" t="str">
        <f t="shared" si="3"/>
        <v/>
      </c>
      <c r="CP41" s="389"/>
      <c r="CQ41" s="388" t="str">
        <f>IF('各会計、関係団体の財政状況及び健全化判断比率'!BS14="","",'各会計、関係団体の財政状況及び健全化判断比率'!BS14)</f>
        <v/>
      </c>
      <c r="CR41" s="388"/>
      <c r="CS41" s="388"/>
      <c r="CT41" s="388"/>
      <c r="CU41" s="388"/>
      <c r="CV41" s="388"/>
      <c r="CW41" s="388"/>
      <c r="CX41" s="388"/>
      <c r="CY41" s="388"/>
      <c r="CZ41" s="388"/>
      <c r="DA41" s="388"/>
      <c r="DB41" s="388"/>
      <c r="DC41" s="388"/>
      <c r="DD41" s="388"/>
      <c r="DE41" s="388"/>
      <c r="DF41" s="211"/>
      <c r="DG41" s="390" t="str">
        <f>IF('各会計、関係団体の財政状況及び健全化判断比率'!BR14="","",'各会計、関係団体の財政状況及び健全化判断比率'!BR14)</f>
        <v/>
      </c>
      <c r="DH41" s="390"/>
      <c r="DI41" s="218"/>
      <c r="DJ41" s="186"/>
      <c r="DK41" s="186"/>
      <c r="DL41" s="186"/>
      <c r="DM41" s="186"/>
      <c r="DN41" s="186"/>
      <c r="DO41" s="186"/>
    </row>
    <row r="42" spans="1:119" ht="32.25" customHeight="1" x14ac:dyDescent="0.15">
      <c r="A42" s="186"/>
      <c r="B42" s="213"/>
      <c r="C42" s="389" t="str">
        <f t="shared" si="5"/>
        <v/>
      </c>
      <c r="D42" s="389"/>
      <c r="E42" s="388" t="str">
        <f>IF('各会計、関係団体の財政状況及び健全化判断比率'!B15="","",'各会計、関係団体の財政状況及び健全化判断比率'!B15)</f>
        <v/>
      </c>
      <c r="F42" s="388"/>
      <c r="G42" s="388"/>
      <c r="H42" s="388"/>
      <c r="I42" s="388"/>
      <c r="J42" s="388"/>
      <c r="K42" s="388"/>
      <c r="L42" s="388"/>
      <c r="M42" s="388"/>
      <c r="N42" s="388"/>
      <c r="O42" s="388"/>
      <c r="P42" s="388"/>
      <c r="Q42" s="388"/>
      <c r="R42" s="388"/>
      <c r="S42" s="388"/>
      <c r="T42" s="214"/>
      <c r="U42" s="389" t="str">
        <f t="shared" si="4"/>
        <v/>
      </c>
      <c r="V42" s="389"/>
      <c r="W42" s="388"/>
      <c r="X42" s="388"/>
      <c r="Y42" s="388"/>
      <c r="Z42" s="388"/>
      <c r="AA42" s="388"/>
      <c r="AB42" s="388"/>
      <c r="AC42" s="388"/>
      <c r="AD42" s="388"/>
      <c r="AE42" s="388"/>
      <c r="AF42" s="388"/>
      <c r="AG42" s="388"/>
      <c r="AH42" s="388"/>
      <c r="AI42" s="388"/>
      <c r="AJ42" s="388"/>
      <c r="AK42" s="388"/>
      <c r="AL42" s="214"/>
      <c r="AM42" s="389" t="str">
        <f t="shared" si="0"/>
        <v/>
      </c>
      <c r="AN42" s="389"/>
      <c r="AO42" s="388"/>
      <c r="AP42" s="388"/>
      <c r="AQ42" s="388"/>
      <c r="AR42" s="388"/>
      <c r="AS42" s="388"/>
      <c r="AT42" s="388"/>
      <c r="AU42" s="388"/>
      <c r="AV42" s="388"/>
      <c r="AW42" s="388"/>
      <c r="AX42" s="388"/>
      <c r="AY42" s="388"/>
      <c r="AZ42" s="388"/>
      <c r="BA42" s="388"/>
      <c r="BB42" s="388"/>
      <c r="BC42" s="388"/>
      <c r="BD42" s="214"/>
      <c r="BE42" s="389" t="str">
        <f t="shared" si="1"/>
        <v/>
      </c>
      <c r="BF42" s="389"/>
      <c r="BG42" s="388"/>
      <c r="BH42" s="388"/>
      <c r="BI42" s="388"/>
      <c r="BJ42" s="388"/>
      <c r="BK42" s="388"/>
      <c r="BL42" s="388"/>
      <c r="BM42" s="388"/>
      <c r="BN42" s="388"/>
      <c r="BO42" s="388"/>
      <c r="BP42" s="388"/>
      <c r="BQ42" s="388"/>
      <c r="BR42" s="388"/>
      <c r="BS42" s="388"/>
      <c r="BT42" s="388"/>
      <c r="BU42" s="388"/>
      <c r="BV42" s="214"/>
      <c r="BW42" s="389">
        <f t="shared" si="2"/>
        <v>22</v>
      </c>
      <c r="BX42" s="389"/>
      <c r="BY42" s="388" t="str">
        <f>IF('各会計、関係団体の財政状況及び健全化判断比率'!B76="","",'各会計、関係団体の財政状況及び健全化判断比率'!B76)</f>
        <v>八幡浜地区施設事務組合（一次救急休日・夜間診療所事業特別会計）</v>
      </c>
      <c r="BZ42" s="388"/>
      <c r="CA42" s="388"/>
      <c r="CB42" s="388"/>
      <c r="CC42" s="388"/>
      <c r="CD42" s="388"/>
      <c r="CE42" s="388"/>
      <c r="CF42" s="388"/>
      <c r="CG42" s="388"/>
      <c r="CH42" s="388"/>
      <c r="CI42" s="388"/>
      <c r="CJ42" s="388"/>
      <c r="CK42" s="388"/>
      <c r="CL42" s="388"/>
      <c r="CM42" s="388"/>
      <c r="CN42" s="214"/>
      <c r="CO42" s="389" t="str">
        <f t="shared" si="3"/>
        <v/>
      </c>
      <c r="CP42" s="389"/>
      <c r="CQ42" s="388" t="str">
        <f>IF('各会計、関係団体の財政状況及び健全化判断比率'!BS15="","",'各会計、関係団体の財政状況及び健全化判断比率'!BS15)</f>
        <v/>
      </c>
      <c r="CR42" s="388"/>
      <c r="CS42" s="388"/>
      <c r="CT42" s="388"/>
      <c r="CU42" s="388"/>
      <c r="CV42" s="388"/>
      <c r="CW42" s="388"/>
      <c r="CX42" s="388"/>
      <c r="CY42" s="388"/>
      <c r="CZ42" s="388"/>
      <c r="DA42" s="388"/>
      <c r="DB42" s="388"/>
      <c r="DC42" s="388"/>
      <c r="DD42" s="388"/>
      <c r="DE42" s="388"/>
      <c r="DF42" s="211"/>
      <c r="DG42" s="390" t="str">
        <f>IF('各会計、関係団体の財政状況及び健全化判断比率'!BR15="","",'各会計、関係団体の財政状況及び健全化判断比率'!BR15)</f>
        <v/>
      </c>
      <c r="DH42" s="390"/>
      <c r="DI42" s="218"/>
      <c r="DJ42" s="186"/>
      <c r="DK42" s="186"/>
      <c r="DL42" s="186"/>
      <c r="DM42" s="186"/>
      <c r="DN42" s="186"/>
      <c r="DO42" s="186"/>
    </row>
    <row r="43" spans="1:119" ht="32.25" customHeight="1" x14ac:dyDescent="0.15">
      <c r="A43" s="186"/>
      <c r="B43" s="213"/>
      <c r="C43" s="389" t="str">
        <f t="shared" si="5"/>
        <v/>
      </c>
      <c r="D43" s="389"/>
      <c r="E43" s="388" t="str">
        <f>IF('各会計、関係団体の財政状況及び健全化判断比率'!B16="","",'各会計、関係団体の財政状況及び健全化判断比率'!B16)</f>
        <v/>
      </c>
      <c r="F43" s="388"/>
      <c r="G43" s="388"/>
      <c r="H43" s="388"/>
      <c r="I43" s="388"/>
      <c r="J43" s="388"/>
      <c r="K43" s="388"/>
      <c r="L43" s="388"/>
      <c r="M43" s="388"/>
      <c r="N43" s="388"/>
      <c r="O43" s="388"/>
      <c r="P43" s="388"/>
      <c r="Q43" s="388"/>
      <c r="R43" s="388"/>
      <c r="S43" s="388"/>
      <c r="T43" s="214"/>
      <c r="U43" s="389" t="str">
        <f t="shared" si="4"/>
        <v/>
      </c>
      <c r="V43" s="389"/>
      <c r="W43" s="388"/>
      <c r="X43" s="388"/>
      <c r="Y43" s="388"/>
      <c r="Z43" s="388"/>
      <c r="AA43" s="388"/>
      <c r="AB43" s="388"/>
      <c r="AC43" s="388"/>
      <c r="AD43" s="388"/>
      <c r="AE43" s="388"/>
      <c r="AF43" s="388"/>
      <c r="AG43" s="388"/>
      <c r="AH43" s="388"/>
      <c r="AI43" s="388"/>
      <c r="AJ43" s="388"/>
      <c r="AK43" s="388"/>
      <c r="AL43" s="214"/>
      <c r="AM43" s="389" t="str">
        <f t="shared" si="0"/>
        <v/>
      </c>
      <c r="AN43" s="389"/>
      <c r="AO43" s="388"/>
      <c r="AP43" s="388"/>
      <c r="AQ43" s="388"/>
      <c r="AR43" s="388"/>
      <c r="AS43" s="388"/>
      <c r="AT43" s="388"/>
      <c r="AU43" s="388"/>
      <c r="AV43" s="388"/>
      <c r="AW43" s="388"/>
      <c r="AX43" s="388"/>
      <c r="AY43" s="388"/>
      <c r="AZ43" s="388"/>
      <c r="BA43" s="388"/>
      <c r="BB43" s="388"/>
      <c r="BC43" s="388"/>
      <c r="BD43" s="214"/>
      <c r="BE43" s="389" t="str">
        <f t="shared" si="1"/>
        <v/>
      </c>
      <c r="BF43" s="389"/>
      <c r="BG43" s="388"/>
      <c r="BH43" s="388"/>
      <c r="BI43" s="388"/>
      <c r="BJ43" s="388"/>
      <c r="BK43" s="388"/>
      <c r="BL43" s="388"/>
      <c r="BM43" s="388"/>
      <c r="BN43" s="388"/>
      <c r="BO43" s="388"/>
      <c r="BP43" s="388"/>
      <c r="BQ43" s="388"/>
      <c r="BR43" s="388"/>
      <c r="BS43" s="388"/>
      <c r="BT43" s="388"/>
      <c r="BU43" s="388"/>
      <c r="BV43" s="214"/>
      <c r="BW43" s="389">
        <f t="shared" si="2"/>
        <v>23</v>
      </c>
      <c r="BX43" s="389"/>
      <c r="BY43" s="388" t="str">
        <f>IF('各会計、関係団体の財政状況及び健全化判断比率'!B77="","",'各会計、関係団体の財政状況及び健全化判断比率'!B77)</f>
        <v>八幡浜地区施設事務組合（し尿処理事業特別会計）</v>
      </c>
      <c r="BZ43" s="388"/>
      <c r="CA43" s="388"/>
      <c r="CB43" s="388"/>
      <c r="CC43" s="388"/>
      <c r="CD43" s="388"/>
      <c r="CE43" s="388"/>
      <c r="CF43" s="388"/>
      <c r="CG43" s="388"/>
      <c r="CH43" s="388"/>
      <c r="CI43" s="388"/>
      <c r="CJ43" s="388"/>
      <c r="CK43" s="388"/>
      <c r="CL43" s="388"/>
      <c r="CM43" s="388"/>
      <c r="CN43" s="214"/>
      <c r="CO43" s="389" t="str">
        <f t="shared" si="3"/>
        <v/>
      </c>
      <c r="CP43" s="389"/>
      <c r="CQ43" s="388" t="str">
        <f>IF('各会計、関係団体の財政状況及び健全化判断比率'!BS16="","",'各会計、関係団体の財政状況及び健全化判断比率'!BS16)</f>
        <v/>
      </c>
      <c r="CR43" s="388"/>
      <c r="CS43" s="388"/>
      <c r="CT43" s="388"/>
      <c r="CU43" s="388"/>
      <c r="CV43" s="388"/>
      <c r="CW43" s="388"/>
      <c r="CX43" s="388"/>
      <c r="CY43" s="388"/>
      <c r="CZ43" s="388"/>
      <c r="DA43" s="388"/>
      <c r="DB43" s="388"/>
      <c r="DC43" s="388"/>
      <c r="DD43" s="388"/>
      <c r="DE43" s="388"/>
      <c r="DF43" s="211"/>
      <c r="DG43" s="390" t="str">
        <f>IF('各会計、関係団体の財政状況及び健全化判断比率'!BR16="","",'各会計、関係団体の財政状況及び健全化判断比率'!BR16)</f>
        <v/>
      </c>
      <c r="DH43" s="39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lnQnyERIzELwaCcl1Xk8/3/wMxxuG5oWkwBnRWfFQF9l63HNz3JoM5qWLElVTrrDVWaMl//5CFtqvfnLBneZIw==" saltValue="tBy5oz3otj25XogQ3IsR6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6" orientation="landscape" cellComments="asDisplayed"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37"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556</v>
      </c>
      <c r="G33" s="29" t="s">
        <v>557</v>
      </c>
      <c r="H33" s="29" t="s">
        <v>558</v>
      </c>
      <c r="I33" s="29" t="s">
        <v>559</v>
      </c>
      <c r="J33" s="30" t="s">
        <v>560</v>
      </c>
      <c r="K33" s="22"/>
      <c r="L33" s="22"/>
      <c r="M33" s="22"/>
      <c r="N33" s="22"/>
      <c r="O33" s="22"/>
      <c r="P33" s="22"/>
    </row>
    <row r="34" spans="1:16" ht="39" customHeight="1" x14ac:dyDescent="0.15">
      <c r="A34" s="22"/>
      <c r="B34" s="31"/>
      <c r="C34" s="1212" t="s">
        <v>561</v>
      </c>
      <c r="D34" s="1212"/>
      <c r="E34" s="1213"/>
      <c r="F34" s="32">
        <v>1.39</v>
      </c>
      <c r="G34" s="33">
        <v>7.83</v>
      </c>
      <c r="H34" s="33">
        <v>13.75</v>
      </c>
      <c r="I34" s="33">
        <v>9.4600000000000009</v>
      </c>
      <c r="J34" s="34">
        <v>13.83</v>
      </c>
      <c r="K34" s="22"/>
      <c r="L34" s="22"/>
      <c r="M34" s="22"/>
      <c r="N34" s="22"/>
      <c r="O34" s="22"/>
      <c r="P34" s="22"/>
    </row>
    <row r="35" spans="1:16" ht="39" customHeight="1" x14ac:dyDescent="0.15">
      <c r="A35" s="22"/>
      <c r="B35" s="35"/>
      <c r="C35" s="1206" t="s">
        <v>562</v>
      </c>
      <c r="D35" s="1207"/>
      <c r="E35" s="1208"/>
      <c r="F35" s="36">
        <v>1.81</v>
      </c>
      <c r="G35" s="37">
        <v>2.17</v>
      </c>
      <c r="H35" s="37">
        <v>2.92</v>
      </c>
      <c r="I35" s="37">
        <v>3.31</v>
      </c>
      <c r="J35" s="38">
        <v>3.83</v>
      </c>
      <c r="K35" s="22"/>
      <c r="L35" s="22"/>
      <c r="M35" s="22"/>
      <c r="N35" s="22"/>
      <c r="O35" s="22"/>
      <c r="P35" s="22"/>
    </row>
    <row r="36" spans="1:16" ht="39" customHeight="1" x14ac:dyDescent="0.15">
      <c r="A36" s="22"/>
      <c r="B36" s="35"/>
      <c r="C36" s="1206" t="s">
        <v>563</v>
      </c>
      <c r="D36" s="1207"/>
      <c r="E36" s="1208"/>
      <c r="F36" s="36">
        <v>0.59</v>
      </c>
      <c r="G36" s="37">
        <v>0.71</v>
      </c>
      <c r="H36" s="37">
        <v>0.78</v>
      </c>
      <c r="I36" s="37">
        <v>0.98</v>
      </c>
      <c r="J36" s="38">
        <v>1.47</v>
      </c>
      <c r="K36" s="22"/>
      <c r="L36" s="22"/>
      <c r="M36" s="22"/>
      <c r="N36" s="22"/>
      <c r="O36" s="22"/>
      <c r="P36" s="22"/>
    </row>
    <row r="37" spans="1:16" ht="39" customHeight="1" x14ac:dyDescent="0.15">
      <c r="A37" s="22"/>
      <c r="B37" s="35"/>
      <c r="C37" s="1206" t="s">
        <v>564</v>
      </c>
      <c r="D37" s="1207"/>
      <c r="E37" s="1208"/>
      <c r="F37" s="36">
        <v>0.69</v>
      </c>
      <c r="G37" s="37">
        <v>0.94</v>
      </c>
      <c r="H37" s="37">
        <v>1.22</v>
      </c>
      <c r="I37" s="37">
        <v>1.53</v>
      </c>
      <c r="J37" s="38">
        <v>1.01</v>
      </c>
      <c r="K37" s="22"/>
      <c r="L37" s="22"/>
      <c r="M37" s="22"/>
      <c r="N37" s="22"/>
      <c r="O37" s="22"/>
      <c r="P37" s="22"/>
    </row>
    <row r="38" spans="1:16" ht="39" customHeight="1" x14ac:dyDescent="0.15">
      <c r="A38" s="22"/>
      <c r="B38" s="35"/>
      <c r="C38" s="1206" t="s">
        <v>565</v>
      </c>
      <c r="D38" s="1207"/>
      <c r="E38" s="1208"/>
      <c r="F38" s="36">
        <v>0.44</v>
      </c>
      <c r="G38" s="37">
        <v>0.5</v>
      </c>
      <c r="H38" s="37">
        <v>0.68</v>
      </c>
      <c r="I38" s="37">
        <v>0.15</v>
      </c>
      <c r="J38" s="38">
        <v>0.83</v>
      </c>
      <c r="K38" s="22"/>
      <c r="L38" s="22"/>
      <c r="M38" s="22"/>
      <c r="N38" s="22"/>
      <c r="O38" s="22"/>
      <c r="P38" s="22"/>
    </row>
    <row r="39" spans="1:16" ht="39" customHeight="1" x14ac:dyDescent="0.15">
      <c r="A39" s="22"/>
      <c r="B39" s="35"/>
      <c r="C39" s="1206" t="s">
        <v>566</v>
      </c>
      <c r="D39" s="1207"/>
      <c r="E39" s="1208"/>
      <c r="F39" s="36">
        <v>0.8</v>
      </c>
      <c r="G39" s="37">
        <v>0.62</v>
      </c>
      <c r="H39" s="37">
        <v>0.43</v>
      </c>
      <c r="I39" s="37">
        <v>0.38</v>
      </c>
      <c r="J39" s="38">
        <v>0.59</v>
      </c>
      <c r="K39" s="22"/>
      <c r="L39" s="22"/>
      <c r="M39" s="22"/>
      <c r="N39" s="22"/>
      <c r="O39" s="22"/>
      <c r="P39" s="22"/>
    </row>
    <row r="40" spans="1:16" ht="39" customHeight="1" x14ac:dyDescent="0.15">
      <c r="A40" s="22"/>
      <c r="B40" s="35"/>
      <c r="C40" s="1206" t="s">
        <v>567</v>
      </c>
      <c r="D40" s="1207"/>
      <c r="E40" s="1208"/>
      <c r="F40" s="36">
        <v>0</v>
      </c>
      <c r="G40" s="37">
        <v>0</v>
      </c>
      <c r="H40" s="37">
        <v>0</v>
      </c>
      <c r="I40" s="37">
        <v>0</v>
      </c>
      <c r="J40" s="38">
        <v>0</v>
      </c>
      <c r="K40" s="22"/>
      <c r="L40" s="22"/>
      <c r="M40" s="22"/>
      <c r="N40" s="22"/>
      <c r="O40" s="22"/>
      <c r="P40" s="22"/>
    </row>
    <row r="41" spans="1:16" ht="39" customHeight="1" x14ac:dyDescent="0.15">
      <c r="A41" s="22"/>
      <c r="B41" s="35"/>
      <c r="C41" s="1206" t="s">
        <v>568</v>
      </c>
      <c r="D41" s="1207"/>
      <c r="E41" s="1208"/>
      <c r="F41" s="36">
        <v>0</v>
      </c>
      <c r="G41" s="37">
        <v>0</v>
      </c>
      <c r="H41" s="37">
        <v>0</v>
      </c>
      <c r="I41" s="37">
        <v>0</v>
      </c>
      <c r="J41" s="38">
        <v>0</v>
      </c>
      <c r="K41" s="22"/>
      <c r="L41" s="22"/>
      <c r="M41" s="22"/>
      <c r="N41" s="22"/>
      <c r="O41" s="22"/>
      <c r="P41" s="22"/>
    </row>
    <row r="42" spans="1:16" ht="39" customHeight="1" x14ac:dyDescent="0.15">
      <c r="A42" s="22"/>
      <c r="B42" s="39"/>
      <c r="C42" s="1206" t="s">
        <v>569</v>
      </c>
      <c r="D42" s="1207"/>
      <c r="E42" s="1208"/>
      <c r="F42" s="36" t="s">
        <v>514</v>
      </c>
      <c r="G42" s="37" t="s">
        <v>514</v>
      </c>
      <c r="H42" s="37" t="s">
        <v>514</v>
      </c>
      <c r="I42" s="37" t="s">
        <v>514</v>
      </c>
      <c r="J42" s="38" t="s">
        <v>514</v>
      </c>
      <c r="K42" s="22"/>
      <c r="L42" s="22"/>
      <c r="M42" s="22"/>
      <c r="N42" s="22"/>
      <c r="O42" s="22"/>
      <c r="P42" s="22"/>
    </row>
    <row r="43" spans="1:16" ht="39" customHeight="1" thickBot="1" x14ac:dyDescent="0.2">
      <c r="A43" s="22"/>
      <c r="B43" s="40"/>
      <c r="C43" s="1209" t="s">
        <v>570</v>
      </c>
      <c r="D43" s="1210"/>
      <c r="E43" s="1211"/>
      <c r="F43" s="41">
        <v>0</v>
      </c>
      <c r="G43" s="42">
        <v>0</v>
      </c>
      <c r="H43" s="42">
        <v>0</v>
      </c>
      <c r="I43" s="42">
        <v>0</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bHQ1y0iBKY8Pc0p6ufitAW52+pJIMjVw7tqRxSZqDHwDBocFZTNGOKx05Kd0TtjZzkR5JUBSjgDOvPLWEuEFig==" saltValue="ytVGCD+URzQK4xhlBfAaA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B43"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556</v>
      </c>
      <c r="L44" s="56" t="s">
        <v>557</v>
      </c>
      <c r="M44" s="56" t="s">
        <v>558</v>
      </c>
      <c r="N44" s="56" t="s">
        <v>559</v>
      </c>
      <c r="O44" s="57" t="s">
        <v>560</v>
      </c>
      <c r="P44" s="48"/>
      <c r="Q44" s="48"/>
      <c r="R44" s="48"/>
      <c r="S44" s="48"/>
      <c r="T44" s="48"/>
      <c r="U44" s="48"/>
    </row>
    <row r="45" spans="1:21" ht="30.75" customHeight="1" x14ac:dyDescent="0.15">
      <c r="A45" s="48"/>
      <c r="B45" s="1232" t="s">
        <v>11</v>
      </c>
      <c r="C45" s="1233"/>
      <c r="D45" s="58"/>
      <c r="E45" s="1238" t="s">
        <v>12</v>
      </c>
      <c r="F45" s="1238"/>
      <c r="G45" s="1238"/>
      <c r="H45" s="1238"/>
      <c r="I45" s="1238"/>
      <c r="J45" s="1239"/>
      <c r="K45" s="59">
        <v>1113</v>
      </c>
      <c r="L45" s="60">
        <v>1044</v>
      </c>
      <c r="M45" s="60">
        <v>1003</v>
      </c>
      <c r="N45" s="60">
        <v>948</v>
      </c>
      <c r="O45" s="61">
        <v>922</v>
      </c>
      <c r="P45" s="48"/>
      <c r="Q45" s="48"/>
      <c r="R45" s="48"/>
      <c r="S45" s="48"/>
      <c r="T45" s="48"/>
      <c r="U45" s="48"/>
    </row>
    <row r="46" spans="1:21" ht="30.75" customHeight="1" x14ac:dyDescent="0.15">
      <c r="A46" s="48"/>
      <c r="B46" s="1234"/>
      <c r="C46" s="1235"/>
      <c r="D46" s="62"/>
      <c r="E46" s="1216" t="s">
        <v>13</v>
      </c>
      <c r="F46" s="1216"/>
      <c r="G46" s="1216"/>
      <c r="H46" s="1216"/>
      <c r="I46" s="1216"/>
      <c r="J46" s="1217"/>
      <c r="K46" s="63" t="s">
        <v>514</v>
      </c>
      <c r="L46" s="64" t="s">
        <v>514</v>
      </c>
      <c r="M46" s="64" t="s">
        <v>514</v>
      </c>
      <c r="N46" s="64" t="s">
        <v>514</v>
      </c>
      <c r="O46" s="65" t="s">
        <v>514</v>
      </c>
      <c r="P46" s="48"/>
      <c r="Q46" s="48"/>
      <c r="R46" s="48"/>
      <c r="S46" s="48"/>
      <c r="T46" s="48"/>
      <c r="U46" s="48"/>
    </row>
    <row r="47" spans="1:21" ht="30.75" customHeight="1" x14ac:dyDescent="0.15">
      <c r="A47" s="48"/>
      <c r="B47" s="1234"/>
      <c r="C47" s="1235"/>
      <c r="D47" s="62"/>
      <c r="E47" s="1216" t="s">
        <v>14</v>
      </c>
      <c r="F47" s="1216"/>
      <c r="G47" s="1216"/>
      <c r="H47" s="1216"/>
      <c r="I47" s="1216"/>
      <c r="J47" s="1217"/>
      <c r="K47" s="63" t="s">
        <v>514</v>
      </c>
      <c r="L47" s="64" t="s">
        <v>514</v>
      </c>
      <c r="M47" s="64" t="s">
        <v>514</v>
      </c>
      <c r="N47" s="64" t="s">
        <v>514</v>
      </c>
      <c r="O47" s="65" t="s">
        <v>514</v>
      </c>
      <c r="P47" s="48"/>
      <c r="Q47" s="48"/>
      <c r="R47" s="48"/>
      <c r="S47" s="48"/>
      <c r="T47" s="48"/>
      <c r="U47" s="48"/>
    </row>
    <row r="48" spans="1:21" ht="30.75" customHeight="1" x14ac:dyDescent="0.15">
      <c r="A48" s="48"/>
      <c r="B48" s="1234"/>
      <c r="C48" s="1235"/>
      <c r="D48" s="62"/>
      <c r="E48" s="1216" t="s">
        <v>15</v>
      </c>
      <c r="F48" s="1216"/>
      <c r="G48" s="1216"/>
      <c r="H48" s="1216"/>
      <c r="I48" s="1216"/>
      <c r="J48" s="1217"/>
      <c r="K48" s="63">
        <v>210</v>
      </c>
      <c r="L48" s="64">
        <v>212</v>
      </c>
      <c r="M48" s="64">
        <v>209</v>
      </c>
      <c r="N48" s="64">
        <v>204</v>
      </c>
      <c r="O48" s="65">
        <v>192</v>
      </c>
      <c r="P48" s="48"/>
      <c r="Q48" s="48"/>
      <c r="R48" s="48"/>
      <c r="S48" s="48"/>
      <c r="T48" s="48"/>
      <c r="U48" s="48"/>
    </row>
    <row r="49" spans="1:21" ht="30.75" customHeight="1" x14ac:dyDescent="0.15">
      <c r="A49" s="48"/>
      <c r="B49" s="1234"/>
      <c r="C49" s="1235"/>
      <c r="D49" s="62"/>
      <c r="E49" s="1216" t="s">
        <v>16</v>
      </c>
      <c r="F49" s="1216"/>
      <c r="G49" s="1216"/>
      <c r="H49" s="1216"/>
      <c r="I49" s="1216"/>
      <c r="J49" s="1217"/>
      <c r="K49" s="63">
        <v>1</v>
      </c>
      <c r="L49" s="64">
        <v>1</v>
      </c>
      <c r="M49" s="64">
        <v>1</v>
      </c>
      <c r="N49" s="64">
        <v>1</v>
      </c>
      <c r="O49" s="65">
        <v>1</v>
      </c>
      <c r="P49" s="48"/>
      <c r="Q49" s="48"/>
      <c r="R49" s="48"/>
      <c r="S49" s="48"/>
      <c r="T49" s="48"/>
      <c r="U49" s="48"/>
    </row>
    <row r="50" spans="1:21" ht="30.75" customHeight="1" x14ac:dyDescent="0.15">
      <c r="A50" s="48"/>
      <c r="B50" s="1234"/>
      <c r="C50" s="1235"/>
      <c r="D50" s="62"/>
      <c r="E50" s="1216" t="s">
        <v>17</v>
      </c>
      <c r="F50" s="1216"/>
      <c r="G50" s="1216"/>
      <c r="H50" s="1216"/>
      <c r="I50" s="1216"/>
      <c r="J50" s="1217"/>
      <c r="K50" s="63">
        <v>19</v>
      </c>
      <c r="L50" s="64">
        <v>19</v>
      </c>
      <c r="M50" s="64">
        <v>11</v>
      </c>
      <c r="N50" s="64">
        <v>6</v>
      </c>
      <c r="O50" s="65">
        <v>5</v>
      </c>
      <c r="P50" s="48"/>
      <c r="Q50" s="48"/>
      <c r="R50" s="48"/>
      <c r="S50" s="48"/>
      <c r="T50" s="48"/>
      <c r="U50" s="48"/>
    </row>
    <row r="51" spans="1:21" ht="30.75" customHeight="1" x14ac:dyDescent="0.15">
      <c r="A51" s="48"/>
      <c r="B51" s="1236"/>
      <c r="C51" s="1237"/>
      <c r="D51" s="66"/>
      <c r="E51" s="1216" t="s">
        <v>18</v>
      </c>
      <c r="F51" s="1216"/>
      <c r="G51" s="1216"/>
      <c r="H51" s="1216"/>
      <c r="I51" s="1216"/>
      <c r="J51" s="1217"/>
      <c r="K51" s="63" t="s">
        <v>514</v>
      </c>
      <c r="L51" s="64" t="s">
        <v>514</v>
      </c>
      <c r="M51" s="64" t="s">
        <v>514</v>
      </c>
      <c r="N51" s="64" t="s">
        <v>514</v>
      </c>
      <c r="O51" s="65" t="s">
        <v>514</v>
      </c>
      <c r="P51" s="48"/>
      <c r="Q51" s="48"/>
      <c r="R51" s="48"/>
      <c r="S51" s="48"/>
      <c r="T51" s="48"/>
      <c r="U51" s="48"/>
    </row>
    <row r="52" spans="1:21" ht="30.75" customHeight="1" x14ac:dyDescent="0.15">
      <c r="A52" s="48"/>
      <c r="B52" s="1214" t="s">
        <v>19</v>
      </c>
      <c r="C52" s="1215"/>
      <c r="D52" s="66"/>
      <c r="E52" s="1216" t="s">
        <v>20</v>
      </c>
      <c r="F52" s="1216"/>
      <c r="G52" s="1216"/>
      <c r="H52" s="1216"/>
      <c r="I52" s="1216"/>
      <c r="J52" s="1217"/>
      <c r="K52" s="63">
        <v>1067</v>
      </c>
      <c r="L52" s="64">
        <v>1012</v>
      </c>
      <c r="M52" s="64">
        <v>976</v>
      </c>
      <c r="N52" s="64">
        <v>925</v>
      </c>
      <c r="O52" s="65">
        <v>891</v>
      </c>
      <c r="P52" s="48"/>
      <c r="Q52" s="48"/>
      <c r="R52" s="48"/>
      <c r="S52" s="48"/>
      <c r="T52" s="48"/>
      <c r="U52" s="48"/>
    </row>
    <row r="53" spans="1:21" ht="30.75" customHeight="1" thickBot="1" x14ac:dyDescent="0.2">
      <c r="A53" s="48"/>
      <c r="B53" s="1218" t="s">
        <v>21</v>
      </c>
      <c r="C53" s="1219"/>
      <c r="D53" s="67"/>
      <c r="E53" s="1220" t="s">
        <v>22</v>
      </c>
      <c r="F53" s="1220"/>
      <c r="G53" s="1220"/>
      <c r="H53" s="1220"/>
      <c r="I53" s="1220"/>
      <c r="J53" s="1221"/>
      <c r="K53" s="68">
        <v>276</v>
      </c>
      <c r="L53" s="69">
        <v>264</v>
      </c>
      <c r="M53" s="69">
        <v>248</v>
      </c>
      <c r="N53" s="69">
        <v>234</v>
      </c>
      <c r="O53" s="70">
        <v>229</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x14ac:dyDescent="0.2">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x14ac:dyDescent="0.15">
      <c r="B57" s="1222" t="s">
        <v>25</v>
      </c>
      <c r="C57" s="1223"/>
      <c r="D57" s="1226" t="s">
        <v>26</v>
      </c>
      <c r="E57" s="1227"/>
      <c r="F57" s="1227"/>
      <c r="G57" s="1227"/>
      <c r="H57" s="1227"/>
      <c r="I57" s="1227"/>
      <c r="J57" s="1228"/>
      <c r="K57" s="83"/>
      <c r="L57" s="84"/>
      <c r="M57" s="84"/>
      <c r="N57" s="84"/>
      <c r="O57" s="85"/>
    </row>
    <row r="58" spans="1:21" ht="31.5" customHeight="1" thickBot="1" x14ac:dyDescent="0.2">
      <c r="B58" s="1224"/>
      <c r="C58" s="1225"/>
      <c r="D58" s="1229" t="s">
        <v>27</v>
      </c>
      <c r="E58" s="1230"/>
      <c r="F58" s="1230"/>
      <c r="G58" s="1230"/>
      <c r="H58" s="1230"/>
      <c r="I58" s="1230"/>
      <c r="J58" s="1231"/>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41jfwJ6JIZitGi3vxSt9B5kcFYfU3Fwh9pQnW7QyNM/ObM/nBoMmNh9yTbmNV3k+7bhkApjZ33bkmihF16KUpw==" saltValue="H8eXt03qzhgvnKNjYFI7eQ=="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A30" zoomScale="70" zoomScaleNormal="70" zoomScaleSheetLayoutView="100" workbookViewId="0">
      <selection activeCell="K44" sqref="K44"/>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556</v>
      </c>
      <c r="J40" s="100" t="s">
        <v>557</v>
      </c>
      <c r="K40" s="100" t="s">
        <v>558</v>
      </c>
      <c r="L40" s="100" t="s">
        <v>559</v>
      </c>
      <c r="M40" s="101" t="s">
        <v>560</v>
      </c>
    </row>
    <row r="41" spans="2:13" ht="27.75" customHeight="1" x14ac:dyDescent="0.15">
      <c r="B41" s="1252" t="s">
        <v>30</v>
      </c>
      <c r="C41" s="1253"/>
      <c r="D41" s="102"/>
      <c r="E41" s="1254" t="s">
        <v>31</v>
      </c>
      <c r="F41" s="1254"/>
      <c r="G41" s="1254"/>
      <c r="H41" s="1255"/>
      <c r="I41" s="103">
        <v>10595</v>
      </c>
      <c r="J41" s="104">
        <v>10652</v>
      </c>
      <c r="K41" s="104">
        <v>10099</v>
      </c>
      <c r="L41" s="104">
        <v>9506</v>
      </c>
      <c r="M41" s="105">
        <v>9005</v>
      </c>
    </row>
    <row r="42" spans="2:13" ht="27.75" customHeight="1" x14ac:dyDescent="0.15">
      <c r="B42" s="1242"/>
      <c r="C42" s="1243"/>
      <c r="D42" s="106"/>
      <c r="E42" s="1246" t="s">
        <v>32</v>
      </c>
      <c r="F42" s="1246"/>
      <c r="G42" s="1246"/>
      <c r="H42" s="1247"/>
      <c r="I42" s="107">
        <v>184</v>
      </c>
      <c r="J42" s="108">
        <v>132</v>
      </c>
      <c r="K42" s="108">
        <v>91</v>
      </c>
      <c r="L42" s="108">
        <v>72</v>
      </c>
      <c r="M42" s="109">
        <v>136</v>
      </c>
    </row>
    <row r="43" spans="2:13" ht="27.75" customHeight="1" x14ac:dyDescent="0.15">
      <c r="B43" s="1242"/>
      <c r="C43" s="1243"/>
      <c r="D43" s="106"/>
      <c r="E43" s="1246" t="s">
        <v>33</v>
      </c>
      <c r="F43" s="1246"/>
      <c r="G43" s="1246"/>
      <c r="H43" s="1247"/>
      <c r="I43" s="107">
        <v>2624</v>
      </c>
      <c r="J43" s="108">
        <v>2581</v>
      </c>
      <c r="K43" s="108">
        <v>2540</v>
      </c>
      <c r="L43" s="108">
        <v>2362</v>
      </c>
      <c r="M43" s="109">
        <v>2232</v>
      </c>
    </row>
    <row r="44" spans="2:13" ht="27.75" customHeight="1" x14ac:dyDescent="0.15">
      <c r="B44" s="1242"/>
      <c r="C44" s="1243"/>
      <c r="D44" s="106"/>
      <c r="E44" s="1246" t="s">
        <v>34</v>
      </c>
      <c r="F44" s="1246"/>
      <c r="G44" s="1246"/>
      <c r="H44" s="1247"/>
      <c r="I44" s="107">
        <v>41</v>
      </c>
      <c r="J44" s="108">
        <v>32</v>
      </c>
      <c r="K44" s="108">
        <v>45</v>
      </c>
      <c r="L44" s="108">
        <v>90</v>
      </c>
      <c r="M44" s="109">
        <v>207</v>
      </c>
    </row>
    <row r="45" spans="2:13" ht="27.75" customHeight="1" x14ac:dyDescent="0.15">
      <c r="B45" s="1242"/>
      <c r="C45" s="1243"/>
      <c r="D45" s="106"/>
      <c r="E45" s="1246" t="s">
        <v>35</v>
      </c>
      <c r="F45" s="1246"/>
      <c r="G45" s="1246"/>
      <c r="H45" s="1247"/>
      <c r="I45" s="107">
        <v>1478</v>
      </c>
      <c r="J45" s="108">
        <v>1248</v>
      </c>
      <c r="K45" s="108">
        <v>1130</v>
      </c>
      <c r="L45" s="108">
        <v>952</v>
      </c>
      <c r="M45" s="109">
        <v>936</v>
      </c>
    </row>
    <row r="46" spans="2:13" ht="27.75" customHeight="1" x14ac:dyDescent="0.15">
      <c r="B46" s="1242"/>
      <c r="C46" s="1243"/>
      <c r="D46" s="110"/>
      <c r="E46" s="1246" t="s">
        <v>36</v>
      </c>
      <c r="F46" s="1246"/>
      <c r="G46" s="1246"/>
      <c r="H46" s="1247"/>
      <c r="I46" s="107" t="s">
        <v>514</v>
      </c>
      <c r="J46" s="108" t="s">
        <v>514</v>
      </c>
      <c r="K46" s="108" t="s">
        <v>514</v>
      </c>
      <c r="L46" s="108" t="s">
        <v>514</v>
      </c>
      <c r="M46" s="109" t="s">
        <v>514</v>
      </c>
    </row>
    <row r="47" spans="2:13" ht="27.75" customHeight="1" x14ac:dyDescent="0.15">
      <c r="B47" s="1242"/>
      <c r="C47" s="1243"/>
      <c r="D47" s="111"/>
      <c r="E47" s="1256" t="s">
        <v>37</v>
      </c>
      <c r="F47" s="1257"/>
      <c r="G47" s="1257"/>
      <c r="H47" s="1258"/>
      <c r="I47" s="107" t="s">
        <v>514</v>
      </c>
      <c r="J47" s="108" t="s">
        <v>514</v>
      </c>
      <c r="K47" s="108" t="s">
        <v>514</v>
      </c>
      <c r="L47" s="108" t="s">
        <v>514</v>
      </c>
      <c r="M47" s="109" t="s">
        <v>514</v>
      </c>
    </row>
    <row r="48" spans="2:13" ht="27.75" customHeight="1" x14ac:dyDescent="0.15">
      <c r="B48" s="1242"/>
      <c r="C48" s="1243"/>
      <c r="D48" s="106"/>
      <c r="E48" s="1246" t="s">
        <v>38</v>
      </c>
      <c r="F48" s="1246"/>
      <c r="G48" s="1246"/>
      <c r="H48" s="1247"/>
      <c r="I48" s="107" t="s">
        <v>514</v>
      </c>
      <c r="J48" s="108" t="s">
        <v>514</v>
      </c>
      <c r="K48" s="108" t="s">
        <v>514</v>
      </c>
      <c r="L48" s="108" t="s">
        <v>514</v>
      </c>
      <c r="M48" s="109" t="s">
        <v>514</v>
      </c>
    </row>
    <row r="49" spans="2:13" ht="27.75" customHeight="1" x14ac:dyDescent="0.15">
      <c r="B49" s="1244"/>
      <c r="C49" s="1245"/>
      <c r="D49" s="106"/>
      <c r="E49" s="1246" t="s">
        <v>39</v>
      </c>
      <c r="F49" s="1246"/>
      <c r="G49" s="1246"/>
      <c r="H49" s="1247"/>
      <c r="I49" s="107" t="s">
        <v>514</v>
      </c>
      <c r="J49" s="108" t="s">
        <v>514</v>
      </c>
      <c r="K49" s="108" t="s">
        <v>514</v>
      </c>
      <c r="L49" s="108" t="s">
        <v>514</v>
      </c>
      <c r="M49" s="109" t="s">
        <v>514</v>
      </c>
    </row>
    <row r="50" spans="2:13" ht="27.75" customHeight="1" x14ac:dyDescent="0.15">
      <c r="B50" s="1240" t="s">
        <v>40</v>
      </c>
      <c r="C50" s="1241"/>
      <c r="D50" s="112"/>
      <c r="E50" s="1246" t="s">
        <v>41</v>
      </c>
      <c r="F50" s="1246"/>
      <c r="G50" s="1246"/>
      <c r="H50" s="1247"/>
      <c r="I50" s="107">
        <v>9133</v>
      </c>
      <c r="J50" s="108">
        <v>9434</v>
      </c>
      <c r="K50" s="108">
        <v>9646</v>
      </c>
      <c r="L50" s="108">
        <v>10085</v>
      </c>
      <c r="M50" s="109">
        <v>10594</v>
      </c>
    </row>
    <row r="51" spans="2:13" ht="27.75" customHeight="1" x14ac:dyDescent="0.15">
      <c r="B51" s="1242"/>
      <c r="C51" s="1243"/>
      <c r="D51" s="106"/>
      <c r="E51" s="1246" t="s">
        <v>42</v>
      </c>
      <c r="F51" s="1246"/>
      <c r="G51" s="1246"/>
      <c r="H51" s="1247"/>
      <c r="I51" s="107">
        <v>234</v>
      </c>
      <c r="J51" s="108">
        <v>204</v>
      </c>
      <c r="K51" s="108">
        <v>179</v>
      </c>
      <c r="L51" s="108">
        <v>155</v>
      </c>
      <c r="M51" s="109">
        <v>138</v>
      </c>
    </row>
    <row r="52" spans="2:13" ht="27.75" customHeight="1" x14ac:dyDescent="0.15">
      <c r="B52" s="1244"/>
      <c r="C52" s="1245"/>
      <c r="D52" s="106"/>
      <c r="E52" s="1246" t="s">
        <v>43</v>
      </c>
      <c r="F52" s="1246"/>
      <c r="G52" s="1246"/>
      <c r="H52" s="1247"/>
      <c r="I52" s="107">
        <v>9670</v>
      </c>
      <c r="J52" s="108">
        <v>9513</v>
      </c>
      <c r="K52" s="108">
        <v>8972</v>
      </c>
      <c r="L52" s="108">
        <v>8364</v>
      </c>
      <c r="M52" s="109">
        <v>7883</v>
      </c>
    </row>
    <row r="53" spans="2:13" ht="27.75" customHeight="1" thickBot="1" x14ac:dyDescent="0.2">
      <c r="B53" s="1248" t="s">
        <v>44</v>
      </c>
      <c r="C53" s="1249"/>
      <c r="D53" s="113"/>
      <c r="E53" s="1250" t="s">
        <v>45</v>
      </c>
      <c r="F53" s="1250"/>
      <c r="G53" s="1250"/>
      <c r="H53" s="1251"/>
      <c r="I53" s="114">
        <v>-4115</v>
      </c>
      <c r="J53" s="115">
        <v>-4506</v>
      </c>
      <c r="K53" s="115">
        <v>-4891</v>
      </c>
      <c r="L53" s="115">
        <v>-5622</v>
      </c>
      <c r="M53" s="116">
        <v>-6099</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bLQJkNjjXUQDKfq11UFDN31M14nwn81TBlsdEIHkS4MnXXv5VGI1BqUXsvfht8lqqPuYMk7PsGRj0Cd3E4ktCg==" saltValue="IxerVZjfovjsODEME4lRi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E41" zoomScale="55" zoomScaleNormal="55" zoomScaleSheetLayoutView="100" workbookViewId="0">
      <selection activeCell="C59" sqref="C59:E59"/>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558</v>
      </c>
      <c r="G54" s="125" t="s">
        <v>559</v>
      </c>
      <c r="H54" s="126" t="s">
        <v>560</v>
      </c>
    </row>
    <row r="55" spans="2:8" ht="52.5" customHeight="1" x14ac:dyDescent="0.15">
      <c r="B55" s="127"/>
      <c r="C55" s="1267" t="s">
        <v>48</v>
      </c>
      <c r="D55" s="1267"/>
      <c r="E55" s="1268"/>
      <c r="F55" s="128">
        <v>3596</v>
      </c>
      <c r="G55" s="128">
        <v>3975</v>
      </c>
      <c r="H55" s="129">
        <v>4431</v>
      </c>
    </row>
    <row r="56" spans="2:8" ht="52.5" customHeight="1" x14ac:dyDescent="0.15">
      <c r="B56" s="130"/>
      <c r="C56" s="1269" t="s">
        <v>49</v>
      </c>
      <c r="D56" s="1269"/>
      <c r="E56" s="1270"/>
      <c r="F56" s="131">
        <v>818</v>
      </c>
      <c r="G56" s="131">
        <v>859</v>
      </c>
      <c r="H56" s="132">
        <v>900</v>
      </c>
    </row>
    <row r="57" spans="2:8" ht="53.25" customHeight="1" x14ac:dyDescent="0.15">
      <c r="B57" s="130"/>
      <c r="C57" s="1271" t="s">
        <v>50</v>
      </c>
      <c r="D57" s="1271"/>
      <c r="E57" s="1272"/>
      <c r="F57" s="133">
        <v>8106</v>
      </c>
      <c r="G57" s="133">
        <v>8002</v>
      </c>
      <c r="H57" s="134">
        <v>7772</v>
      </c>
    </row>
    <row r="58" spans="2:8" ht="45.75" customHeight="1" x14ac:dyDescent="0.15">
      <c r="B58" s="135"/>
      <c r="C58" s="1259" t="s">
        <v>577</v>
      </c>
      <c r="D58" s="1260"/>
      <c r="E58" s="1261"/>
      <c r="F58" s="136">
        <v>2501</v>
      </c>
      <c r="G58" s="136">
        <v>2494</v>
      </c>
      <c r="H58" s="137">
        <v>2485</v>
      </c>
    </row>
    <row r="59" spans="2:8" ht="45.75" customHeight="1" x14ac:dyDescent="0.15">
      <c r="B59" s="135"/>
      <c r="C59" s="1259" t="s">
        <v>578</v>
      </c>
      <c r="D59" s="1260"/>
      <c r="E59" s="1261"/>
      <c r="F59" s="136">
        <v>2089</v>
      </c>
      <c r="G59" s="136">
        <v>1615</v>
      </c>
      <c r="H59" s="137">
        <v>1142</v>
      </c>
    </row>
    <row r="60" spans="2:8" ht="45.75" customHeight="1" x14ac:dyDescent="0.15">
      <c r="B60" s="135"/>
      <c r="C60" s="1259" t="s">
        <v>579</v>
      </c>
      <c r="D60" s="1260"/>
      <c r="E60" s="1261"/>
      <c r="F60" s="136">
        <v>1006</v>
      </c>
      <c r="G60" s="136">
        <v>1006</v>
      </c>
      <c r="H60" s="137">
        <v>1007</v>
      </c>
    </row>
    <row r="61" spans="2:8" ht="45.75" customHeight="1" x14ac:dyDescent="0.15">
      <c r="B61" s="135"/>
      <c r="C61" s="1259" t="s">
        <v>580</v>
      </c>
      <c r="D61" s="1260"/>
      <c r="E61" s="1261"/>
      <c r="F61" s="136">
        <v>616</v>
      </c>
      <c r="G61" s="136">
        <v>601</v>
      </c>
      <c r="H61" s="137">
        <v>591</v>
      </c>
    </row>
    <row r="62" spans="2:8" ht="45.75" customHeight="1" thickBot="1" x14ac:dyDescent="0.2">
      <c r="B62" s="138"/>
      <c r="C62" s="1262" t="s">
        <v>581</v>
      </c>
      <c r="D62" s="1263"/>
      <c r="E62" s="1264"/>
      <c r="F62" s="139">
        <v>557</v>
      </c>
      <c r="G62" s="139">
        <v>556</v>
      </c>
      <c r="H62" s="140">
        <v>498</v>
      </c>
    </row>
    <row r="63" spans="2:8" ht="52.5" customHeight="1" thickBot="1" x14ac:dyDescent="0.2">
      <c r="B63" s="141"/>
      <c r="C63" s="1265" t="s">
        <v>51</v>
      </c>
      <c r="D63" s="1265"/>
      <c r="E63" s="1266"/>
      <c r="F63" s="142">
        <v>12521</v>
      </c>
      <c r="G63" s="142">
        <v>12836</v>
      </c>
      <c r="H63" s="143">
        <v>13103</v>
      </c>
    </row>
    <row r="64" spans="2:8" ht="15" customHeight="1" x14ac:dyDescent="0.15"/>
  </sheetData>
  <sheetProtection algorithmName="SHA-512" hashValue="ws0/4ELgI7LgKGGqr30XHreHYdRmg2wLoRDaDSODBMvTiKfg25iBgp6cj9aEbdvMp2FrfMfvX4z3ZHp+wuyUwg==" saltValue="s5Wp75hhQNDYV1CNXxBgT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election activeCell="BE16" sqref="BE16"/>
    </sheetView>
  </sheetViews>
  <sheetFormatPr defaultColWidth="0" defaultRowHeight="0" customHeight="1" zeroHeight="1" x14ac:dyDescent="0.15"/>
  <cols>
    <col min="1" max="1" width="6.375" style="1273" customWidth="1"/>
    <col min="2" max="107" width="2.5" style="1273" customWidth="1"/>
    <col min="108" max="108" width="6.125" style="1275" customWidth="1"/>
    <col min="109" max="109" width="5.875" style="1274"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332"/>
      <c r="B1" s="1331"/>
      <c r="DD1" s="1273"/>
      <c r="DE1" s="1273"/>
    </row>
    <row r="2" spans="1:143" ht="25.5" customHeight="1" x14ac:dyDescent="0.15">
      <c r="A2" s="1330"/>
      <c r="C2" s="1330"/>
      <c r="O2" s="1330"/>
      <c r="P2" s="1330"/>
      <c r="Q2" s="1330"/>
      <c r="R2" s="1330"/>
      <c r="S2" s="1330"/>
      <c r="T2" s="1330"/>
      <c r="U2" s="1330"/>
      <c r="V2" s="1330"/>
      <c r="W2" s="1330"/>
      <c r="X2" s="1330"/>
      <c r="Y2" s="1330"/>
      <c r="Z2" s="1330"/>
      <c r="AA2" s="1330"/>
      <c r="AB2" s="1330"/>
      <c r="AC2" s="1330"/>
      <c r="AD2" s="1330"/>
      <c r="AE2" s="1330"/>
      <c r="AF2" s="1330"/>
      <c r="AG2" s="1330"/>
      <c r="AH2" s="1330"/>
      <c r="AI2" s="1330"/>
      <c r="AU2" s="1330"/>
      <c r="BG2" s="1330"/>
      <c r="BS2" s="1330"/>
      <c r="CE2" s="1330"/>
      <c r="CQ2" s="1330"/>
      <c r="DD2" s="1273"/>
      <c r="DE2" s="1273"/>
    </row>
    <row r="3" spans="1:143" ht="25.5" customHeight="1" x14ac:dyDescent="0.15">
      <c r="A3" s="1330"/>
      <c r="C3" s="1330"/>
      <c r="O3" s="1330"/>
      <c r="P3" s="1330"/>
      <c r="Q3" s="1330"/>
      <c r="R3" s="1330"/>
      <c r="S3" s="1330"/>
      <c r="T3" s="1330"/>
      <c r="U3" s="1330"/>
      <c r="V3" s="1330"/>
      <c r="W3" s="1330"/>
      <c r="X3" s="1330"/>
      <c r="Y3" s="1330"/>
      <c r="Z3" s="1330"/>
      <c r="AA3" s="1330"/>
      <c r="AB3" s="1330"/>
      <c r="AC3" s="1330"/>
      <c r="AD3" s="1330"/>
      <c r="AE3" s="1330"/>
      <c r="AF3" s="1330"/>
      <c r="AG3" s="1330"/>
      <c r="AH3" s="1330"/>
      <c r="AI3" s="1330"/>
      <c r="AU3" s="1330"/>
      <c r="BG3" s="1330"/>
      <c r="BS3" s="1330"/>
      <c r="CE3" s="1330"/>
      <c r="CQ3" s="1330"/>
      <c r="DD3" s="1273"/>
      <c r="DE3" s="1273"/>
    </row>
    <row r="4" spans="1:143" s="292" customFormat="1" ht="13.5" x14ac:dyDescent="0.15">
      <c r="A4" s="1330"/>
      <c r="B4" s="1330"/>
      <c r="C4" s="1330"/>
      <c r="D4" s="1330"/>
      <c r="E4" s="1330"/>
      <c r="F4" s="1330"/>
      <c r="G4" s="1330"/>
      <c r="H4" s="1330"/>
      <c r="I4" s="1330"/>
      <c r="J4" s="1330"/>
      <c r="K4" s="1330"/>
      <c r="L4" s="1330"/>
      <c r="M4" s="1330"/>
      <c r="N4" s="1330"/>
      <c r="O4" s="1330"/>
      <c r="P4" s="1330"/>
      <c r="Q4" s="1330"/>
      <c r="R4" s="1330"/>
      <c r="S4" s="1330"/>
      <c r="T4" s="1330"/>
      <c r="U4" s="1330"/>
      <c r="V4" s="1330"/>
      <c r="W4" s="1330"/>
      <c r="X4" s="1330"/>
      <c r="Y4" s="1330"/>
      <c r="Z4" s="1330"/>
      <c r="AA4" s="1330"/>
      <c r="AB4" s="1330"/>
      <c r="AC4" s="1330"/>
      <c r="AD4" s="1330"/>
      <c r="AE4" s="1330"/>
      <c r="AF4" s="1330"/>
      <c r="AG4" s="1330"/>
      <c r="AH4" s="1330"/>
      <c r="AI4" s="1330"/>
      <c r="AJ4" s="1330"/>
      <c r="AK4" s="1330"/>
      <c r="AL4" s="1330"/>
      <c r="AM4" s="1330"/>
      <c r="AN4" s="1330"/>
      <c r="AO4" s="1330"/>
      <c r="AP4" s="1330"/>
      <c r="AQ4" s="1330"/>
      <c r="AR4" s="1330"/>
      <c r="AS4" s="1330"/>
      <c r="AT4" s="1330"/>
      <c r="AU4" s="1330"/>
      <c r="AV4" s="1330"/>
      <c r="AW4" s="1330"/>
      <c r="AX4" s="1330"/>
      <c r="AY4" s="1330"/>
      <c r="AZ4" s="1330"/>
      <c r="BA4" s="1330"/>
      <c r="BB4" s="1330"/>
      <c r="BC4" s="1330"/>
      <c r="BD4" s="1330"/>
      <c r="BE4" s="1330"/>
      <c r="BF4" s="1330"/>
      <c r="BG4" s="1330"/>
      <c r="BH4" s="1330"/>
      <c r="BI4" s="1330"/>
      <c r="BJ4" s="1330"/>
      <c r="BK4" s="1330"/>
      <c r="BL4" s="1330"/>
      <c r="BM4" s="1330"/>
      <c r="BN4" s="1330"/>
      <c r="BO4" s="1330"/>
      <c r="BP4" s="1330"/>
      <c r="BQ4" s="1330"/>
      <c r="BR4" s="1330"/>
      <c r="BS4" s="1330"/>
      <c r="BT4" s="1330"/>
      <c r="BU4" s="1330"/>
      <c r="BV4" s="1330"/>
      <c r="BW4" s="1330"/>
      <c r="BX4" s="1330"/>
      <c r="BY4" s="1330"/>
      <c r="BZ4" s="1330"/>
      <c r="CA4" s="1330"/>
      <c r="CB4" s="1330"/>
      <c r="CC4" s="1330"/>
      <c r="CD4" s="1330"/>
      <c r="CE4" s="1330"/>
      <c r="CF4" s="1330"/>
      <c r="CG4" s="1330"/>
      <c r="CH4" s="1330"/>
      <c r="CI4" s="1330"/>
      <c r="CJ4" s="1330"/>
      <c r="CK4" s="1330"/>
      <c r="CL4" s="1330"/>
      <c r="CM4" s="1330"/>
      <c r="CN4" s="1330"/>
      <c r="CO4" s="1330"/>
      <c r="CP4" s="1330"/>
      <c r="CQ4" s="1330"/>
      <c r="CR4" s="1330"/>
      <c r="CS4" s="1330"/>
      <c r="CT4" s="1330"/>
      <c r="CU4" s="1330"/>
      <c r="CV4" s="1330"/>
      <c r="CW4" s="1330"/>
      <c r="CX4" s="1330"/>
      <c r="CY4" s="1330"/>
      <c r="CZ4" s="1330"/>
      <c r="DA4" s="1330"/>
      <c r="DB4" s="1330"/>
      <c r="DC4" s="1330"/>
      <c r="DD4" s="1330"/>
      <c r="DE4" s="1330"/>
      <c r="DF4" s="293"/>
      <c r="DG4" s="293"/>
      <c r="DH4" s="293"/>
      <c r="DI4" s="293"/>
      <c r="DJ4" s="293"/>
      <c r="DK4" s="293"/>
      <c r="DL4" s="293"/>
      <c r="DM4" s="293"/>
      <c r="DN4" s="293"/>
      <c r="DO4" s="293"/>
      <c r="DP4" s="293"/>
      <c r="DQ4" s="293"/>
      <c r="DR4" s="293"/>
      <c r="DS4" s="293"/>
      <c r="DT4" s="293"/>
      <c r="DU4" s="293"/>
      <c r="DV4" s="293"/>
      <c r="DW4" s="293"/>
    </row>
    <row r="5" spans="1:143" s="292" customFormat="1" ht="13.5" x14ac:dyDescent="0.15">
      <c r="A5" s="1330"/>
      <c r="B5" s="1330"/>
      <c r="C5" s="1330"/>
      <c r="D5" s="1330"/>
      <c r="E5" s="1330"/>
      <c r="F5" s="1330"/>
      <c r="G5" s="1330"/>
      <c r="H5" s="1330"/>
      <c r="I5" s="1330"/>
      <c r="J5" s="1330"/>
      <c r="K5" s="1330"/>
      <c r="L5" s="1330"/>
      <c r="M5" s="1330"/>
      <c r="N5" s="1330"/>
      <c r="O5" s="1330"/>
      <c r="P5" s="1330"/>
      <c r="Q5" s="1330"/>
      <c r="R5" s="1330"/>
      <c r="S5" s="1330"/>
      <c r="T5" s="1330"/>
      <c r="U5" s="1330"/>
      <c r="V5" s="1330"/>
      <c r="W5" s="1330"/>
      <c r="X5" s="1330"/>
      <c r="Y5" s="1330"/>
      <c r="Z5" s="1330"/>
      <c r="AA5" s="1330"/>
      <c r="AB5" s="1330"/>
      <c r="AC5" s="1330"/>
      <c r="AD5" s="1330"/>
      <c r="AE5" s="1330"/>
      <c r="AF5" s="1330"/>
      <c r="AG5" s="1330"/>
      <c r="AH5" s="1330"/>
      <c r="AI5" s="1330"/>
      <c r="AJ5" s="1330"/>
      <c r="AK5" s="1330"/>
      <c r="AL5" s="1330"/>
      <c r="AM5" s="1330"/>
      <c r="AN5" s="1330"/>
      <c r="AO5" s="1330"/>
      <c r="AP5" s="1330"/>
      <c r="AQ5" s="1330"/>
      <c r="AR5" s="1330"/>
      <c r="AS5" s="1330"/>
      <c r="AT5" s="1330"/>
      <c r="AU5" s="1330"/>
      <c r="AV5" s="1330"/>
      <c r="AW5" s="1330"/>
      <c r="AX5" s="1330"/>
      <c r="AY5" s="1330"/>
      <c r="AZ5" s="1330"/>
      <c r="BA5" s="1330"/>
      <c r="BB5" s="1330"/>
      <c r="BC5" s="1330"/>
      <c r="BD5" s="1330"/>
      <c r="BE5" s="1330"/>
      <c r="BF5" s="1330"/>
      <c r="BG5" s="1330"/>
      <c r="BH5" s="1330"/>
      <c r="BI5" s="1330"/>
      <c r="BJ5" s="1330"/>
      <c r="BK5" s="1330"/>
      <c r="BL5" s="1330"/>
      <c r="BM5" s="1330"/>
      <c r="BN5" s="1330"/>
      <c r="BO5" s="1330"/>
      <c r="BP5" s="1330"/>
      <c r="BQ5" s="1330"/>
      <c r="BR5" s="1330"/>
      <c r="BS5" s="1330"/>
      <c r="BT5" s="1330"/>
      <c r="BU5" s="1330"/>
      <c r="BV5" s="1330"/>
      <c r="BW5" s="1330"/>
      <c r="BX5" s="1330"/>
      <c r="BY5" s="1330"/>
      <c r="BZ5" s="1330"/>
      <c r="CA5" s="1330"/>
      <c r="CB5" s="1330"/>
      <c r="CC5" s="1330"/>
      <c r="CD5" s="1330"/>
      <c r="CE5" s="1330"/>
      <c r="CF5" s="1330"/>
      <c r="CG5" s="1330"/>
      <c r="CH5" s="1330"/>
      <c r="CI5" s="1330"/>
      <c r="CJ5" s="1330"/>
      <c r="CK5" s="1330"/>
      <c r="CL5" s="1330"/>
      <c r="CM5" s="1330"/>
      <c r="CN5" s="1330"/>
      <c r="CO5" s="1330"/>
      <c r="CP5" s="1330"/>
      <c r="CQ5" s="1330"/>
      <c r="CR5" s="1330"/>
      <c r="CS5" s="1330"/>
      <c r="CT5" s="1330"/>
      <c r="CU5" s="1330"/>
      <c r="CV5" s="1330"/>
      <c r="CW5" s="1330"/>
      <c r="CX5" s="1330"/>
      <c r="CY5" s="1330"/>
      <c r="CZ5" s="1330"/>
      <c r="DA5" s="1330"/>
      <c r="DB5" s="1330"/>
      <c r="DC5" s="1330"/>
      <c r="DD5" s="1330"/>
      <c r="DE5" s="1330"/>
      <c r="DF5" s="293"/>
      <c r="DG5" s="293"/>
      <c r="DH5" s="293"/>
      <c r="DI5" s="293"/>
      <c r="DJ5" s="293"/>
      <c r="DK5" s="293"/>
      <c r="DL5" s="293"/>
      <c r="DM5" s="293"/>
      <c r="DN5" s="293"/>
      <c r="DO5" s="293"/>
      <c r="DP5" s="293"/>
      <c r="DQ5" s="293"/>
      <c r="DR5" s="293"/>
      <c r="DS5" s="293"/>
      <c r="DT5" s="293"/>
      <c r="DU5" s="293"/>
      <c r="DV5" s="293"/>
      <c r="DW5" s="293"/>
    </row>
    <row r="6" spans="1:143" s="292" customFormat="1" ht="13.5" x14ac:dyDescent="0.15">
      <c r="A6" s="1330"/>
      <c r="B6" s="1330"/>
      <c r="C6" s="1330"/>
      <c r="D6" s="1330"/>
      <c r="E6" s="1330"/>
      <c r="F6" s="1330"/>
      <c r="G6" s="1330"/>
      <c r="H6" s="1330"/>
      <c r="I6" s="1330"/>
      <c r="J6" s="1330"/>
      <c r="K6" s="1330"/>
      <c r="L6" s="1330"/>
      <c r="M6" s="1330"/>
      <c r="N6" s="1330"/>
      <c r="O6" s="1330"/>
      <c r="P6" s="1330"/>
      <c r="Q6" s="1330"/>
      <c r="R6" s="1330"/>
      <c r="S6" s="1330"/>
      <c r="T6" s="1330"/>
      <c r="U6" s="1330"/>
      <c r="V6" s="1330"/>
      <c r="W6" s="1330"/>
      <c r="X6" s="1330"/>
      <c r="Y6" s="1330"/>
      <c r="Z6" s="1330"/>
      <c r="AA6" s="1330"/>
      <c r="AB6" s="1330"/>
      <c r="AC6" s="1330"/>
      <c r="AD6" s="1330"/>
      <c r="AE6" s="1330"/>
      <c r="AF6" s="1330"/>
      <c r="AG6" s="1330"/>
      <c r="AH6" s="1330"/>
      <c r="AI6" s="1330"/>
      <c r="AJ6" s="1330"/>
      <c r="AK6" s="1330"/>
      <c r="AL6" s="1330"/>
      <c r="AM6" s="1330"/>
      <c r="AN6" s="1330"/>
      <c r="AO6" s="1330"/>
      <c r="AP6" s="1330"/>
      <c r="AQ6" s="1330"/>
      <c r="AR6" s="1330"/>
      <c r="AS6" s="1330"/>
      <c r="AT6" s="1330"/>
      <c r="AU6" s="1330"/>
      <c r="AV6" s="1330"/>
      <c r="AW6" s="1330"/>
      <c r="AX6" s="1330"/>
      <c r="AY6" s="1330"/>
      <c r="AZ6" s="1330"/>
      <c r="BA6" s="1330"/>
      <c r="BB6" s="1330"/>
      <c r="BC6" s="1330"/>
      <c r="BD6" s="1330"/>
      <c r="BE6" s="1330"/>
      <c r="BF6" s="1330"/>
      <c r="BG6" s="1330"/>
      <c r="BH6" s="1330"/>
      <c r="BI6" s="1330"/>
      <c r="BJ6" s="1330"/>
      <c r="BK6" s="1330"/>
      <c r="BL6" s="1330"/>
      <c r="BM6" s="1330"/>
      <c r="BN6" s="1330"/>
      <c r="BO6" s="1330"/>
      <c r="BP6" s="1330"/>
      <c r="BQ6" s="1330"/>
      <c r="BR6" s="1330"/>
      <c r="BS6" s="1330"/>
      <c r="BT6" s="1330"/>
      <c r="BU6" s="1330"/>
      <c r="BV6" s="1330"/>
      <c r="BW6" s="1330"/>
      <c r="BX6" s="1330"/>
      <c r="BY6" s="1330"/>
      <c r="BZ6" s="1330"/>
      <c r="CA6" s="1330"/>
      <c r="CB6" s="1330"/>
      <c r="CC6" s="1330"/>
      <c r="CD6" s="1330"/>
      <c r="CE6" s="1330"/>
      <c r="CF6" s="1330"/>
      <c r="CG6" s="1330"/>
      <c r="CH6" s="1330"/>
      <c r="CI6" s="1330"/>
      <c r="CJ6" s="1330"/>
      <c r="CK6" s="1330"/>
      <c r="CL6" s="1330"/>
      <c r="CM6" s="1330"/>
      <c r="CN6" s="1330"/>
      <c r="CO6" s="1330"/>
      <c r="CP6" s="1330"/>
      <c r="CQ6" s="1330"/>
      <c r="CR6" s="1330"/>
      <c r="CS6" s="1330"/>
      <c r="CT6" s="1330"/>
      <c r="CU6" s="1330"/>
      <c r="CV6" s="1330"/>
      <c r="CW6" s="1330"/>
      <c r="CX6" s="1330"/>
      <c r="CY6" s="1330"/>
      <c r="CZ6" s="1330"/>
      <c r="DA6" s="1330"/>
      <c r="DB6" s="1330"/>
      <c r="DC6" s="1330"/>
      <c r="DD6" s="1330"/>
      <c r="DE6" s="1330"/>
      <c r="DF6" s="293"/>
      <c r="DG6" s="293"/>
      <c r="DH6" s="293"/>
      <c r="DI6" s="293"/>
      <c r="DJ6" s="293"/>
      <c r="DK6" s="293"/>
      <c r="DL6" s="293"/>
      <c r="DM6" s="293"/>
      <c r="DN6" s="293"/>
      <c r="DO6" s="293"/>
      <c r="DP6" s="293"/>
      <c r="DQ6" s="293"/>
      <c r="DR6" s="293"/>
      <c r="DS6" s="293"/>
      <c r="DT6" s="293"/>
      <c r="DU6" s="293"/>
      <c r="DV6" s="293"/>
      <c r="DW6" s="293"/>
    </row>
    <row r="7" spans="1:143" s="292" customFormat="1" ht="13.5" x14ac:dyDescent="0.15">
      <c r="A7" s="1330"/>
      <c r="B7" s="1330"/>
      <c r="C7" s="1330"/>
      <c r="D7" s="1330"/>
      <c r="E7" s="1330"/>
      <c r="F7" s="1330"/>
      <c r="G7" s="1330"/>
      <c r="H7" s="1330"/>
      <c r="I7" s="1330"/>
      <c r="J7" s="1330"/>
      <c r="K7" s="1330"/>
      <c r="L7" s="1330"/>
      <c r="M7" s="1330"/>
      <c r="N7" s="1330"/>
      <c r="O7" s="1330"/>
      <c r="P7" s="1330"/>
      <c r="Q7" s="1330"/>
      <c r="R7" s="1330"/>
      <c r="S7" s="1330"/>
      <c r="T7" s="1330"/>
      <c r="U7" s="1330"/>
      <c r="V7" s="1330"/>
      <c r="W7" s="1330"/>
      <c r="X7" s="1330"/>
      <c r="Y7" s="1330"/>
      <c r="Z7" s="1330"/>
      <c r="AA7" s="1330"/>
      <c r="AB7" s="1330"/>
      <c r="AC7" s="1330"/>
      <c r="AD7" s="1330"/>
      <c r="AE7" s="1330"/>
      <c r="AF7" s="1330"/>
      <c r="AG7" s="1330"/>
      <c r="AH7" s="1330"/>
      <c r="AI7" s="1330"/>
      <c r="AJ7" s="1330"/>
      <c r="AK7" s="1330"/>
      <c r="AL7" s="1330"/>
      <c r="AM7" s="1330"/>
      <c r="AN7" s="1330"/>
      <c r="AO7" s="1330"/>
      <c r="AP7" s="1330"/>
      <c r="AQ7" s="1330"/>
      <c r="AR7" s="1330"/>
      <c r="AS7" s="1330"/>
      <c r="AT7" s="1330"/>
      <c r="AU7" s="1330"/>
      <c r="AV7" s="1330"/>
      <c r="AW7" s="1330"/>
      <c r="AX7" s="1330"/>
      <c r="AY7" s="1330"/>
      <c r="AZ7" s="1330"/>
      <c r="BA7" s="1330"/>
      <c r="BB7" s="1330"/>
      <c r="BC7" s="1330"/>
      <c r="BD7" s="1330"/>
      <c r="BE7" s="1330"/>
      <c r="BF7" s="1330"/>
      <c r="BG7" s="1330"/>
      <c r="BH7" s="1330"/>
      <c r="BI7" s="1330"/>
      <c r="BJ7" s="1330"/>
      <c r="BK7" s="1330"/>
      <c r="BL7" s="1330"/>
      <c r="BM7" s="1330"/>
      <c r="BN7" s="1330"/>
      <c r="BO7" s="1330"/>
      <c r="BP7" s="1330"/>
      <c r="BQ7" s="1330"/>
      <c r="BR7" s="1330"/>
      <c r="BS7" s="1330"/>
      <c r="BT7" s="1330"/>
      <c r="BU7" s="1330"/>
      <c r="BV7" s="1330"/>
      <c r="BW7" s="1330"/>
      <c r="BX7" s="1330"/>
      <c r="BY7" s="1330"/>
      <c r="BZ7" s="1330"/>
      <c r="CA7" s="1330"/>
      <c r="CB7" s="1330"/>
      <c r="CC7" s="1330"/>
      <c r="CD7" s="1330"/>
      <c r="CE7" s="1330"/>
      <c r="CF7" s="1330"/>
      <c r="CG7" s="1330"/>
      <c r="CH7" s="1330"/>
      <c r="CI7" s="1330"/>
      <c r="CJ7" s="1330"/>
      <c r="CK7" s="1330"/>
      <c r="CL7" s="1330"/>
      <c r="CM7" s="1330"/>
      <c r="CN7" s="1330"/>
      <c r="CO7" s="1330"/>
      <c r="CP7" s="1330"/>
      <c r="CQ7" s="1330"/>
      <c r="CR7" s="1330"/>
      <c r="CS7" s="1330"/>
      <c r="CT7" s="1330"/>
      <c r="CU7" s="1330"/>
      <c r="CV7" s="1330"/>
      <c r="CW7" s="1330"/>
      <c r="CX7" s="1330"/>
      <c r="CY7" s="1330"/>
      <c r="CZ7" s="1330"/>
      <c r="DA7" s="1330"/>
      <c r="DB7" s="1330"/>
      <c r="DC7" s="1330"/>
      <c r="DD7" s="1330"/>
      <c r="DE7" s="1330"/>
      <c r="DF7" s="293"/>
      <c r="DG7" s="293"/>
      <c r="DH7" s="293"/>
      <c r="DI7" s="293"/>
      <c r="DJ7" s="293"/>
      <c r="DK7" s="293"/>
      <c r="DL7" s="293"/>
      <c r="DM7" s="293"/>
      <c r="DN7" s="293"/>
      <c r="DO7" s="293"/>
      <c r="DP7" s="293"/>
      <c r="DQ7" s="293"/>
      <c r="DR7" s="293"/>
      <c r="DS7" s="293"/>
      <c r="DT7" s="293"/>
      <c r="DU7" s="293"/>
      <c r="DV7" s="293"/>
      <c r="DW7" s="293"/>
    </row>
    <row r="8" spans="1:143" s="292" customFormat="1" ht="13.5" x14ac:dyDescent="0.15">
      <c r="A8" s="1330"/>
      <c r="B8" s="1330"/>
      <c r="C8" s="1330"/>
      <c r="D8" s="1330"/>
      <c r="E8" s="1330"/>
      <c r="F8" s="1330"/>
      <c r="G8" s="1330"/>
      <c r="H8" s="1330"/>
      <c r="I8" s="1330"/>
      <c r="J8" s="1330"/>
      <c r="K8" s="1330"/>
      <c r="L8" s="1330"/>
      <c r="M8" s="1330"/>
      <c r="N8" s="1330"/>
      <c r="O8" s="1330"/>
      <c r="P8" s="1330"/>
      <c r="Q8" s="1330"/>
      <c r="R8" s="1330"/>
      <c r="S8" s="1330"/>
      <c r="T8" s="1330"/>
      <c r="U8" s="1330"/>
      <c r="V8" s="1330"/>
      <c r="W8" s="1330"/>
      <c r="X8" s="1330"/>
      <c r="Y8" s="1330"/>
      <c r="Z8" s="1330"/>
      <c r="AA8" s="1330"/>
      <c r="AB8" s="1330"/>
      <c r="AC8" s="1330"/>
      <c r="AD8" s="1330"/>
      <c r="AE8" s="1330"/>
      <c r="AF8" s="1330"/>
      <c r="AG8" s="1330"/>
      <c r="AH8" s="1330"/>
      <c r="AI8" s="1330"/>
      <c r="AJ8" s="1330"/>
      <c r="AK8" s="1330"/>
      <c r="AL8" s="1330"/>
      <c r="AM8" s="1330"/>
      <c r="AN8" s="1330"/>
      <c r="AO8" s="1330"/>
      <c r="AP8" s="1330"/>
      <c r="AQ8" s="1330"/>
      <c r="AR8" s="1330"/>
      <c r="AS8" s="1330"/>
      <c r="AT8" s="1330"/>
      <c r="AU8" s="1330"/>
      <c r="AV8" s="1330"/>
      <c r="AW8" s="1330"/>
      <c r="AX8" s="1330"/>
      <c r="AY8" s="1330"/>
      <c r="AZ8" s="1330"/>
      <c r="BA8" s="1330"/>
      <c r="BB8" s="1330"/>
      <c r="BC8" s="1330"/>
      <c r="BD8" s="1330"/>
      <c r="BE8" s="1330"/>
      <c r="BF8" s="1330"/>
      <c r="BG8" s="1330"/>
      <c r="BH8" s="1330"/>
      <c r="BI8" s="1330"/>
      <c r="BJ8" s="1330"/>
      <c r="BK8" s="1330"/>
      <c r="BL8" s="1330"/>
      <c r="BM8" s="1330"/>
      <c r="BN8" s="1330"/>
      <c r="BO8" s="1330"/>
      <c r="BP8" s="1330"/>
      <c r="BQ8" s="1330"/>
      <c r="BR8" s="1330"/>
      <c r="BS8" s="1330"/>
      <c r="BT8" s="1330"/>
      <c r="BU8" s="1330"/>
      <c r="BV8" s="1330"/>
      <c r="BW8" s="1330"/>
      <c r="BX8" s="1330"/>
      <c r="BY8" s="1330"/>
      <c r="BZ8" s="1330"/>
      <c r="CA8" s="1330"/>
      <c r="CB8" s="1330"/>
      <c r="CC8" s="1330"/>
      <c r="CD8" s="1330"/>
      <c r="CE8" s="1330"/>
      <c r="CF8" s="1330"/>
      <c r="CG8" s="1330"/>
      <c r="CH8" s="1330"/>
      <c r="CI8" s="1330"/>
      <c r="CJ8" s="1330"/>
      <c r="CK8" s="1330"/>
      <c r="CL8" s="1330"/>
      <c r="CM8" s="1330"/>
      <c r="CN8" s="1330"/>
      <c r="CO8" s="1330"/>
      <c r="CP8" s="1330"/>
      <c r="CQ8" s="1330"/>
      <c r="CR8" s="1330"/>
      <c r="CS8" s="1330"/>
      <c r="CT8" s="1330"/>
      <c r="CU8" s="1330"/>
      <c r="CV8" s="1330"/>
      <c r="CW8" s="1330"/>
      <c r="CX8" s="1330"/>
      <c r="CY8" s="1330"/>
      <c r="CZ8" s="1330"/>
      <c r="DA8" s="1330"/>
      <c r="DB8" s="1330"/>
      <c r="DC8" s="1330"/>
      <c r="DD8" s="1330"/>
      <c r="DE8" s="1330"/>
      <c r="DF8" s="293"/>
      <c r="DG8" s="293"/>
      <c r="DH8" s="293"/>
      <c r="DI8" s="293"/>
      <c r="DJ8" s="293"/>
      <c r="DK8" s="293"/>
      <c r="DL8" s="293"/>
      <c r="DM8" s="293"/>
      <c r="DN8" s="293"/>
      <c r="DO8" s="293"/>
      <c r="DP8" s="293"/>
      <c r="DQ8" s="293"/>
      <c r="DR8" s="293"/>
      <c r="DS8" s="293"/>
      <c r="DT8" s="293"/>
      <c r="DU8" s="293"/>
      <c r="DV8" s="293"/>
      <c r="DW8" s="293"/>
    </row>
    <row r="9" spans="1:143" s="292" customFormat="1" ht="13.5" x14ac:dyDescent="0.15">
      <c r="A9" s="1330"/>
      <c r="B9" s="1330"/>
      <c r="C9" s="1330"/>
      <c r="D9" s="1330"/>
      <c r="E9" s="1330"/>
      <c r="F9" s="1330"/>
      <c r="G9" s="1330"/>
      <c r="H9" s="1330"/>
      <c r="I9" s="1330"/>
      <c r="J9" s="1330"/>
      <c r="K9" s="1330"/>
      <c r="L9" s="1330"/>
      <c r="M9" s="1330"/>
      <c r="N9" s="1330"/>
      <c r="O9" s="1330"/>
      <c r="P9" s="1330"/>
      <c r="Q9" s="1330"/>
      <c r="R9" s="1330"/>
      <c r="S9" s="1330"/>
      <c r="T9" s="1330"/>
      <c r="U9" s="1330"/>
      <c r="V9" s="1330"/>
      <c r="W9" s="1330"/>
      <c r="X9" s="1330"/>
      <c r="Y9" s="1330"/>
      <c r="Z9" s="1330"/>
      <c r="AA9" s="1330"/>
      <c r="AB9" s="1330"/>
      <c r="AC9" s="1330"/>
      <c r="AD9" s="1330"/>
      <c r="AE9" s="1330"/>
      <c r="AF9" s="1330"/>
      <c r="AG9" s="1330"/>
      <c r="AH9" s="1330"/>
      <c r="AI9" s="1330"/>
      <c r="AJ9" s="1330"/>
      <c r="AK9" s="1330"/>
      <c r="AL9" s="1330"/>
      <c r="AM9" s="1330"/>
      <c r="AN9" s="1330"/>
      <c r="AO9" s="1330"/>
      <c r="AP9" s="1330"/>
      <c r="AQ9" s="1330"/>
      <c r="AR9" s="1330"/>
      <c r="AS9" s="1330"/>
      <c r="AT9" s="1330"/>
      <c r="AU9" s="1330"/>
      <c r="AV9" s="1330"/>
      <c r="AW9" s="1330"/>
      <c r="AX9" s="1330"/>
      <c r="AY9" s="1330"/>
      <c r="AZ9" s="1330"/>
      <c r="BA9" s="1330"/>
      <c r="BB9" s="1330"/>
      <c r="BC9" s="1330"/>
      <c r="BD9" s="1330"/>
      <c r="BE9" s="1330"/>
      <c r="BF9" s="1330"/>
      <c r="BG9" s="1330"/>
      <c r="BH9" s="1330"/>
      <c r="BI9" s="1330"/>
      <c r="BJ9" s="1330"/>
      <c r="BK9" s="1330"/>
      <c r="BL9" s="1330"/>
      <c r="BM9" s="1330"/>
      <c r="BN9" s="1330"/>
      <c r="BO9" s="1330"/>
      <c r="BP9" s="1330"/>
      <c r="BQ9" s="1330"/>
      <c r="BR9" s="1330"/>
      <c r="BS9" s="1330"/>
      <c r="BT9" s="1330"/>
      <c r="BU9" s="1330"/>
      <c r="BV9" s="1330"/>
      <c r="BW9" s="1330"/>
      <c r="BX9" s="1330"/>
      <c r="BY9" s="1330"/>
      <c r="BZ9" s="1330"/>
      <c r="CA9" s="1330"/>
      <c r="CB9" s="1330"/>
      <c r="CC9" s="1330"/>
      <c r="CD9" s="1330"/>
      <c r="CE9" s="1330"/>
      <c r="CF9" s="1330"/>
      <c r="CG9" s="1330"/>
      <c r="CH9" s="1330"/>
      <c r="CI9" s="1330"/>
      <c r="CJ9" s="1330"/>
      <c r="CK9" s="1330"/>
      <c r="CL9" s="1330"/>
      <c r="CM9" s="1330"/>
      <c r="CN9" s="1330"/>
      <c r="CO9" s="1330"/>
      <c r="CP9" s="1330"/>
      <c r="CQ9" s="1330"/>
      <c r="CR9" s="1330"/>
      <c r="CS9" s="1330"/>
      <c r="CT9" s="1330"/>
      <c r="CU9" s="1330"/>
      <c r="CV9" s="1330"/>
      <c r="CW9" s="1330"/>
      <c r="CX9" s="1330"/>
      <c r="CY9" s="1330"/>
      <c r="CZ9" s="1330"/>
      <c r="DA9" s="1330"/>
      <c r="DB9" s="1330"/>
      <c r="DC9" s="1330"/>
      <c r="DD9" s="1330"/>
      <c r="DE9" s="1330"/>
      <c r="DF9" s="293"/>
      <c r="DG9" s="293"/>
      <c r="DH9" s="293"/>
      <c r="DI9" s="293"/>
      <c r="DJ9" s="293"/>
      <c r="DK9" s="293"/>
      <c r="DL9" s="293"/>
      <c r="DM9" s="293"/>
      <c r="DN9" s="293"/>
      <c r="DO9" s="293"/>
      <c r="DP9" s="293"/>
      <c r="DQ9" s="293"/>
      <c r="DR9" s="293"/>
      <c r="DS9" s="293"/>
      <c r="DT9" s="293"/>
      <c r="DU9" s="293"/>
      <c r="DV9" s="293"/>
      <c r="DW9" s="293"/>
    </row>
    <row r="10" spans="1:143" s="292" customFormat="1" ht="13.5" x14ac:dyDescent="0.15">
      <c r="A10" s="1330"/>
      <c r="B10" s="1330"/>
      <c r="C10" s="1330"/>
      <c r="D10" s="1330"/>
      <c r="E10" s="1330"/>
      <c r="F10" s="1330"/>
      <c r="G10" s="1330"/>
      <c r="H10" s="1330"/>
      <c r="I10" s="1330"/>
      <c r="J10" s="1330"/>
      <c r="K10" s="1330"/>
      <c r="L10" s="1330"/>
      <c r="M10" s="1330"/>
      <c r="N10" s="1330"/>
      <c r="O10" s="1330"/>
      <c r="P10" s="1330"/>
      <c r="Q10" s="1330"/>
      <c r="R10" s="1330"/>
      <c r="S10" s="1330"/>
      <c r="T10" s="1330"/>
      <c r="U10" s="1330"/>
      <c r="V10" s="1330"/>
      <c r="W10" s="1330"/>
      <c r="X10" s="1330"/>
      <c r="Y10" s="1330"/>
      <c r="Z10" s="1330"/>
      <c r="AA10" s="1330"/>
      <c r="AB10" s="1330"/>
      <c r="AC10" s="1330"/>
      <c r="AD10" s="1330"/>
      <c r="AE10" s="1330"/>
      <c r="AF10" s="1330"/>
      <c r="AG10" s="1330"/>
      <c r="AH10" s="1330"/>
      <c r="AI10" s="1330"/>
      <c r="AJ10" s="1330"/>
      <c r="AK10" s="1330"/>
      <c r="AL10" s="1330"/>
      <c r="AM10" s="1330"/>
      <c r="AN10" s="1330"/>
      <c r="AO10" s="1330"/>
      <c r="AP10" s="1330"/>
      <c r="AQ10" s="1330"/>
      <c r="AR10" s="1330"/>
      <c r="AS10" s="1330"/>
      <c r="AT10" s="1330"/>
      <c r="AU10" s="1330"/>
      <c r="AV10" s="1330"/>
      <c r="AW10" s="1330"/>
      <c r="AX10" s="1330"/>
      <c r="AY10" s="1330"/>
      <c r="AZ10" s="1330"/>
      <c r="BA10" s="1330"/>
      <c r="BB10" s="1330"/>
      <c r="BC10" s="1330"/>
      <c r="BD10" s="1330"/>
      <c r="BE10" s="1330"/>
      <c r="BF10" s="1330"/>
      <c r="BG10" s="1330"/>
      <c r="BH10" s="1330"/>
      <c r="BI10" s="1330"/>
      <c r="BJ10" s="1330"/>
      <c r="BK10" s="1330"/>
      <c r="BL10" s="1330"/>
      <c r="BM10" s="1330"/>
      <c r="BN10" s="1330"/>
      <c r="BO10" s="1330"/>
      <c r="BP10" s="1330"/>
      <c r="BQ10" s="1330"/>
      <c r="BR10" s="1330"/>
      <c r="BS10" s="1330"/>
      <c r="BT10" s="1330"/>
      <c r="BU10" s="1330"/>
      <c r="BV10" s="1330"/>
      <c r="BW10" s="1330"/>
      <c r="BX10" s="1330"/>
      <c r="BY10" s="1330"/>
      <c r="BZ10" s="1330"/>
      <c r="CA10" s="1330"/>
      <c r="CB10" s="1330"/>
      <c r="CC10" s="1330"/>
      <c r="CD10" s="1330"/>
      <c r="CE10" s="1330"/>
      <c r="CF10" s="1330"/>
      <c r="CG10" s="1330"/>
      <c r="CH10" s="1330"/>
      <c r="CI10" s="1330"/>
      <c r="CJ10" s="1330"/>
      <c r="CK10" s="1330"/>
      <c r="CL10" s="1330"/>
      <c r="CM10" s="1330"/>
      <c r="CN10" s="1330"/>
      <c r="CO10" s="1330"/>
      <c r="CP10" s="1330"/>
      <c r="CQ10" s="1330"/>
      <c r="CR10" s="1330"/>
      <c r="CS10" s="1330"/>
      <c r="CT10" s="1330"/>
      <c r="CU10" s="1330"/>
      <c r="CV10" s="1330"/>
      <c r="CW10" s="1330"/>
      <c r="CX10" s="1330"/>
      <c r="CY10" s="1330"/>
      <c r="CZ10" s="1330"/>
      <c r="DA10" s="1330"/>
      <c r="DB10" s="1330"/>
      <c r="DC10" s="1330"/>
      <c r="DD10" s="1330"/>
      <c r="DE10" s="1330"/>
      <c r="DF10" s="293"/>
      <c r="DG10" s="293"/>
      <c r="DH10" s="293"/>
      <c r="DI10" s="293"/>
      <c r="DJ10" s="293"/>
      <c r="DK10" s="293"/>
      <c r="DL10" s="293"/>
      <c r="DM10" s="293"/>
      <c r="DN10" s="293"/>
      <c r="DO10" s="293"/>
      <c r="DP10" s="293"/>
      <c r="DQ10" s="293"/>
      <c r="DR10" s="293"/>
      <c r="DS10" s="293"/>
      <c r="DT10" s="293"/>
      <c r="DU10" s="293"/>
      <c r="DV10" s="293"/>
      <c r="DW10" s="293"/>
      <c r="EM10" s="292" t="s">
        <v>614</v>
      </c>
    </row>
    <row r="11" spans="1:143" s="292" customFormat="1" ht="13.5" x14ac:dyDescent="0.15">
      <c r="A11" s="1330"/>
      <c r="B11" s="1330"/>
      <c r="C11" s="1330"/>
      <c r="D11" s="1330"/>
      <c r="E11" s="1330"/>
      <c r="F11" s="1330"/>
      <c r="G11" s="1330"/>
      <c r="H11" s="1330"/>
      <c r="I11" s="1330"/>
      <c r="J11" s="1330"/>
      <c r="K11" s="1330"/>
      <c r="L11" s="1330"/>
      <c r="M11" s="1330"/>
      <c r="N11" s="1330"/>
      <c r="O11" s="1330"/>
      <c r="P11" s="1330"/>
      <c r="Q11" s="1330"/>
      <c r="R11" s="1330"/>
      <c r="S11" s="1330"/>
      <c r="T11" s="1330"/>
      <c r="U11" s="1330"/>
      <c r="V11" s="1330"/>
      <c r="W11" s="1330"/>
      <c r="X11" s="1330"/>
      <c r="Y11" s="1330"/>
      <c r="Z11" s="1330"/>
      <c r="AA11" s="1330"/>
      <c r="AB11" s="1330"/>
      <c r="AC11" s="1330"/>
      <c r="AD11" s="1330"/>
      <c r="AE11" s="1330"/>
      <c r="AF11" s="1330"/>
      <c r="AG11" s="1330"/>
      <c r="AH11" s="1330"/>
      <c r="AI11" s="1330"/>
      <c r="AJ11" s="1330"/>
      <c r="AK11" s="1330"/>
      <c r="AL11" s="1330"/>
      <c r="AM11" s="1330"/>
      <c r="AN11" s="1330"/>
      <c r="AO11" s="1330"/>
      <c r="AP11" s="1330"/>
      <c r="AQ11" s="1330"/>
      <c r="AR11" s="1330"/>
      <c r="AS11" s="1330"/>
      <c r="AT11" s="1330"/>
      <c r="AU11" s="1330"/>
      <c r="AV11" s="1330"/>
      <c r="AW11" s="1330"/>
      <c r="AX11" s="1330"/>
      <c r="AY11" s="1330"/>
      <c r="AZ11" s="1330"/>
      <c r="BA11" s="1330"/>
      <c r="BB11" s="1330"/>
      <c r="BC11" s="1330"/>
      <c r="BD11" s="1330"/>
      <c r="BE11" s="1330"/>
      <c r="BF11" s="1330"/>
      <c r="BG11" s="1330"/>
      <c r="BH11" s="1330"/>
      <c r="BI11" s="1330"/>
      <c r="BJ11" s="1330"/>
      <c r="BK11" s="1330"/>
      <c r="BL11" s="1330"/>
      <c r="BM11" s="1330"/>
      <c r="BN11" s="1330"/>
      <c r="BO11" s="1330"/>
      <c r="BP11" s="1330"/>
      <c r="BQ11" s="1330"/>
      <c r="BR11" s="1330"/>
      <c r="BS11" s="1330"/>
      <c r="BT11" s="1330"/>
      <c r="BU11" s="1330"/>
      <c r="BV11" s="1330"/>
      <c r="BW11" s="1330"/>
      <c r="BX11" s="1330"/>
      <c r="BY11" s="1330"/>
      <c r="BZ11" s="1330"/>
      <c r="CA11" s="1330"/>
      <c r="CB11" s="1330"/>
      <c r="CC11" s="1330"/>
      <c r="CD11" s="1330"/>
      <c r="CE11" s="1330"/>
      <c r="CF11" s="1330"/>
      <c r="CG11" s="1330"/>
      <c r="CH11" s="1330"/>
      <c r="CI11" s="1330"/>
      <c r="CJ11" s="1330"/>
      <c r="CK11" s="1330"/>
      <c r="CL11" s="1330"/>
      <c r="CM11" s="1330"/>
      <c r="CN11" s="1330"/>
      <c r="CO11" s="1330"/>
      <c r="CP11" s="1330"/>
      <c r="CQ11" s="1330"/>
      <c r="CR11" s="1330"/>
      <c r="CS11" s="1330"/>
      <c r="CT11" s="1330"/>
      <c r="CU11" s="1330"/>
      <c r="CV11" s="1330"/>
      <c r="CW11" s="1330"/>
      <c r="CX11" s="1330"/>
      <c r="CY11" s="1330"/>
      <c r="CZ11" s="1330"/>
      <c r="DA11" s="1330"/>
      <c r="DB11" s="1330"/>
      <c r="DC11" s="1330"/>
      <c r="DD11" s="1330"/>
      <c r="DE11" s="1330"/>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5" x14ac:dyDescent="0.15">
      <c r="A12" s="1330"/>
      <c r="B12" s="1330"/>
      <c r="C12" s="1330"/>
      <c r="D12" s="1330"/>
      <c r="E12" s="1330"/>
      <c r="F12" s="1330"/>
      <c r="G12" s="1330"/>
      <c r="H12" s="1330"/>
      <c r="I12" s="1330"/>
      <c r="J12" s="1330"/>
      <c r="K12" s="1330"/>
      <c r="L12" s="1330"/>
      <c r="M12" s="1330"/>
      <c r="N12" s="1330"/>
      <c r="O12" s="1330"/>
      <c r="P12" s="1330"/>
      <c r="Q12" s="1330"/>
      <c r="R12" s="1330"/>
      <c r="S12" s="1330"/>
      <c r="T12" s="1330"/>
      <c r="U12" s="1330"/>
      <c r="V12" s="1330"/>
      <c r="W12" s="1330"/>
      <c r="X12" s="1330"/>
      <c r="Y12" s="1330"/>
      <c r="Z12" s="1330"/>
      <c r="AA12" s="1330"/>
      <c r="AB12" s="1330"/>
      <c r="AC12" s="1330"/>
      <c r="AD12" s="1330"/>
      <c r="AE12" s="1330"/>
      <c r="AF12" s="1330"/>
      <c r="AG12" s="1330"/>
      <c r="AH12" s="1330"/>
      <c r="AI12" s="1330"/>
      <c r="AJ12" s="1330"/>
      <c r="AK12" s="1330"/>
      <c r="AL12" s="1330"/>
      <c r="AM12" s="1330"/>
      <c r="AN12" s="1330"/>
      <c r="AO12" s="1330"/>
      <c r="AP12" s="1330"/>
      <c r="AQ12" s="1330"/>
      <c r="AR12" s="1330"/>
      <c r="AS12" s="1330"/>
      <c r="AT12" s="1330"/>
      <c r="AU12" s="1330"/>
      <c r="AV12" s="1330"/>
      <c r="AW12" s="1330"/>
      <c r="AX12" s="1330"/>
      <c r="AY12" s="1330"/>
      <c r="AZ12" s="1330"/>
      <c r="BA12" s="1330"/>
      <c r="BB12" s="1330"/>
      <c r="BC12" s="1330"/>
      <c r="BD12" s="1330"/>
      <c r="BE12" s="1330"/>
      <c r="BF12" s="1330"/>
      <c r="BG12" s="1330"/>
      <c r="BH12" s="1330"/>
      <c r="BI12" s="1330"/>
      <c r="BJ12" s="1330"/>
      <c r="BK12" s="1330"/>
      <c r="BL12" s="1330"/>
      <c r="BM12" s="1330"/>
      <c r="BN12" s="1330"/>
      <c r="BO12" s="1330"/>
      <c r="BP12" s="1330"/>
      <c r="BQ12" s="1330"/>
      <c r="BR12" s="1330"/>
      <c r="BS12" s="1330"/>
      <c r="BT12" s="1330"/>
      <c r="BU12" s="1330"/>
      <c r="BV12" s="1330"/>
      <c r="BW12" s="1330"/>
      <c r="BX12" s="1330"/>
      <c r="BY12" s="1330"/>
      <c r="BZ12" s="1330"/>
      <c r="CA12" s="1330"/>
      <c r="CB12" s="1330"/>
      <c r="CC12" s="1330"/>
      <c r="CD12" s="1330"/>
      <c r="CE12" s="1330"/>
      <c r="CF12" s="1330"/>
      <c r="CG12" s="1330"/>
      <c r="CH12" s="1330"/>
      <c r="CI12" s="1330"/>
      <c r="CJ12" s="1330"/>
      <c r="CK12" s="1330"/>
      <c r="CL12" s="1330"/>
      <c r="CM12" s="1330"/>
      <c r="CN12" s="1330"/>
      <c r="CO12" s="1330"/>
      <c r="CP12" s="1330"/>
      <c r="CQ12" s="1330"/>
      <c r="CR12" s="1330"/>
      <c r="CS12" s="1330"/>
      <c r="CT12" s="1330"/>
      <c r="CU12" s="1330"/>
      <c r="CV12" s="1330"/>
      <c r="CW12" s="1330"/>
      <c r="CX12" s="1330"/>
      <c r="CY12" s="1330"/>
      <c r="CZ12" s="1330"/>
      <c r="DA12" s="1330"/>
      <c r="DB12" s="1330"/>
      <c r="DC12" s="1330"/>
      <c r="DD12" s="1330"/>
      <c r="DE12" s="1330"/>
      <c r="DF12" s="293"/>
      <c r="DG12" s="293"/>
      <c r="DH12" s="293"/>
      <c r="DI12" s="293"/>
      <c r="DJ12" s="293"/>
      <c r="DK12" s="293"/>
      <c r="DL12" s="293"/>
      <c r="DM12" s="293"/>
      <c r="DN12" s="293"/>
      <c r="DO12" s="293"/>
      <c r="DP12" s="293"/>
      <c r="DQ12" s="293"/>
      <c r="DR12" s="293"/>
      <c r="DS12" s="293"/>
      <c r="DT12" s="293"/>
      <c r="DU12" s="293"/>
      <c r="DV12" s="293"/>
      <c r="DW12" s="293"/>
      <c r="EM12" s="292" t="s">
        <v>614</v>
      </c>
    </row>
    <row r="13" spans="1:143" s="292" customFormat="1" ht="13.5" x14ac:dyDescent="0.15">
      <c r="A13" s="1330"/>
      <c r="B13" s="1330"/>
      <c r="C13" s="1330"/>
      <c r="D13" s="1330"/>
      <c r="E13" s="1330"/>
      <c r="F13" s="1330"/>
      <c r="G13" s="1330"/>
      <c r="H13" s="1330"/>
      <c r="I13" s="1330"/>
      <c r="J13" s="1330"/>
      <c r="K13" s="1330"/>
      <c r="L13" s="1330"/>
      <c r="M13" s="1330"/>
      <c r="N13" s="1330"/>
      <c r="O13" s="1330"/>
      <c r="P13" s="1330"/>
      <c r="Q13" s="1330"/>
      <c r="R13" s="1330"/>
      <c r="S13" s="1330"/>
      <c r="T13" s="1330"/>
      <c r="U13" s="1330"/>
      <c r="V13" s="1330"/>
      <c r="W13" s="1330"/>
      <c r="X13" s="1330"/>
      <c r="Y13" s="1330"/>
      <c r="Z13" s="1330"/>
      <c r="AA13" s="1330"/>
      <c r="AB13" s="1330"/>
      <c r="AC13" s="1330"/>
      <c r="AD13" s="1330"/>
      <c r="AE13" s="1330"/>
      <c r="AF13" s="1330"/>
      <c r="AG13" s="1330"/>
      <c r="AH13" s="1330"/>
      <c r="AI13" s="1330"/>
      <c r="AJ13" s="1330"/>
      <c r="AK13" s="1330"/>
      <c r="AL13" s="1330"/>
      <c r="AM13" s="1330"/>
      <c r="AN13" s="1330"/>
      <c r="AO13" s="1330"/>
      <c r="AP13" s="1330"/>
      <c r="AQ13" s="1330"/>
      <c r="AR13" s="1330"/>
      <c r="AS13" s="1330"/>
      <c r="AT13" s="1330"/>
      <c r="AU13" s="1330"/>
      <c r="AV13" s="1330"/>
      <c r="AW13" s="1330"/>
      <c r="AX13" s="1330"/>
      <c r="AY13" s="1330"/>
      <c r="AZ13" s="1330"/>
      <c r="BA13" s="1330"/>
      <c r="BB13" s="1330"/>
      <c r="BC13" s="1330"/>
      <c r="BD13" s="1330"/>
      <c r="BE13" s="1330"/>
      <c r="BF13" s="1330"/>
      <c r="BG13" s="1330"/>
      <c r="BH13" s="1330"/>
      <c r="BI13" s="1330"/>
      <c r="BJ13" s="1330"/>
      <c r="BK13" s="1330"/>
      <c r="BL13" s="1330"/>
      <c r="BM13" s="1330"/>
      <c r="BN13" s="1330"/>
      <c r="BO13" s="1330"/>
      <c r="BP13" s="1330"/>
      <c r="BQ13" s="1330"/>
      <c r="BR13" s="1330"/>
      <c r="BS13" s="1330"/>
      <c r="BT13" s="1330"/>
      <c r="BU13" s="1330"/>
      <c r="BV13" s="1330"/>
      <c r="BW13" s="1330"/>
      <c r="BX13" s="1330"/>
      <c r="BY13" s="1330"/>
      <c r="BZ13" s="1330"/>
      <c r="CA13" s="1330"/>
      <c r="CB13" s="1330"/>
      <c r="CC13" s="1330"/>
      <c r="CD13" s="1330"/>
      <c r="CE13" s="1330"/>
      <c r="CF13" s="1330"/>
      <c r="CG13" s="1330"/>
      <c r="CH13" s="1330"/>
      <c r="CI13" s="1330"/>
      <c r="CJ13" s="1330"/>
      <c r="CK13" s="1330"/>
      <c r="CL13" s="1330"/>
      <c r="CM13" s="1330"/>
      <c r="CN13" s="1330"/>
      <c r="CO13" s="1330"/>
      <c r="CP13" s="1330"/>
      <c r="CQ13" s="1330"/>
      <c r="CR13" s="1330"/>
      <c r="CS13" s="1330"/>
      <c r="CT13" s="1330"/>
      <c r="CU13" s="1330"/>
      <c r="CV13" s="1330"/>
      <c r="CW13" s="1330"/>
      <c r="CX13" s="1330"/>
      <c r="CY13" s="1330"/>
      <c r="CZ13" s="1330"/>
      <c r="DA13" s="1330"/>
      <c r="DB13" s="1330"/>
      <c r="DC13" s="1330"/>
      <c r="DD13" s="1330"/>
      <c r="DE13" s="1330"/>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5" x14ac:dyDescent="0.15">
      <c r="A14" s="1330"/>
      <c r="B14" s="1330"/>
      <c r="C14" s="1330"/>
      <c r="D14" s="1330"/>
      <c r="E14" s="1330"/>
      <c r="F14" s="1330"/>
      <c r="G14" s="1330"/>
      <c r="H14" s="1330"/>
      <c r="I14" s="1330"/>
      <c r="J14" s="1330"/>
      <c r="K14" s="1330"/>
      <c r="L14" s="1330"/>
      <c r="M14" s="1330"/>
      <c r="N14" s="1330"/>
      <c r="O14" s="1330"/>
      <c r="P14" s="1330"/>
      <c r="Q14" s="1330"/>
      <c r="R14" s="1330"/>
      <c r="S14" s="1330"/>
      <c r="T14" s="1330"/>
      <c r="U14" s="1330"/>
      <c r="V14" s="1330"/>
      <c r="W14" s="1330"/>
      <c r="X14" s="1330"/>
      <c r="Y14" s="1330"/>
      <c r="Z14" s="1330"/>
      <c r="AA14" s="1330"/>
      <c r="AB14" s="1330"/>
      <c r="AC14" s="1330"/>
      <c r="AD14" s="1330"/>
      <c r="AE14" s="1330"/>
      <c r="AF14" s="1330"/>
      <c r="AG14" s="1330"/>
      <c r="AH14" s="1330"/>
      <c r="AI14" s="1330"/>
      <c r="AJ14" s="1330"/>
      <c r="AK14" s="1330"/>
      <c r="AL14" s="1330"/>
      <c r="AM14" s="1330"/>
      <c r="AN14" s="1330"/>
      <c r="AO14" s="1330"/>
      <c r="AP14" s="1330"/>
      <c r="AQ14" s="1330"/>
      <c r="AR14" s="1330"/>
      <c r="AS14" s="1330"/>
      <c r="AT14" s="1330"/>
      <c r="AU14" s="1330"/>
      <c r="AV14" s="1330"/>
      <c r="AW14" s="1330"/>
      <c r="AX14" s="1330"/>
      <c r="AY14" s="1330"/>
      <c r="AZ14" s="1330"/>
      <c r="BA14" s="1330"/>
      <c r="BB14" s="1330"/>
      <c r="BC14" s="1330"/>
      <c r="BD14" s="1330"/>
      <c r="BE14" s="1330"/>
      <c r="BF14" s="1330"/>
      <c r="BG14" s="1330"/>
      <c r="BH14" s="1330"/>
      <c r="BI14" s="1330"/>
      <c r="BJ14" s="1330"/>
      <c r="BK14" s="1330"/>
      <c r="BL14" s="1330"/>
      <c r="BM14" s="1330"/>
      <c r="BN14" s="1330"/>
      <c r="BO14" s="1330"/>
      <c r="BP14" s="1330"/>
      <c r="BQ14" s="1330"/>
      <c r="BR14" s="1330"/>
      <c r="BS14" s="1330"/>
      <c r="BT14" s="1330"/>
      <c r="BU14" s="1330"/>
      <c r="BV14" s="1330"/>
      <c r="BW14" s="1330"/>
      <c r="BX14" s="1330"/>
      <c r="BY14" s="1330"/>
      <c r="BZ14" s="1330"/>
      <c r="CA14" s="1330"/>
      <c r="CB14" s="1330"/>
      <c r="CC14" s="1330"/>
      <c r="CD14" s="1330"/>
      <c r="CE14" s="1330"/>
      <c r="CF14" s="1330"/>
      <c r="CG14" s="1330"/>
      <c r="CH14" s="1330"/>
      <c r="CI14" s="1330"/>
      <c r="CJ14" s="1330"/>
      <c r="CK14" s="1330"/>
      <c r="CL14" s="1330"/>
      <c r="CM14" s="1330"/>
      <c r="CN14" s="1330"/>
      <c r="CO14" s="1330"/>
      <c r="CP14" s="1330"/>
      <c r="CQ14" s="1330"/>
      <c r="CR14" s="1330"/>
      <c r="CS14" s="1330"/>
      <c r="CT14" s="1330"/>
      <c r="CU14" s="1330"/>
      <c r="CV14" s="1330"/>
      <c r="CW14" s="1330"/>
      <c r="CX14" s="1330"/>
      <c r="CY14" s="1330"/>
      <c r="CZ14" s="1330"/>
      <c r="DA14" s="1330"/>
      <c r="DB14" s="1330"/>
      <c r="DC14" s="1330"/>
      <c r="DD14" s="1330"/>
      <c r="DE14" s="1330"/>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5" x14ac:dyDescent="0.15">
      <c r="A15" s="1273"/>
      <c r="B15" s="1330"/>
      <c r="C15" s="1330"/>
      <c r="D15" s="1330"/>
      <c r="E15" s="1330"/>
      <c r="F15" s="1330"/>
      <c r="G15" s="1330"/>
      <c r="H15" s="1330"/>
      <c r="I15" s="1330"/>
      <c r="J15" s="1330"/>
      <c r="K15" s="1330"/>
      <c r="L15" s="1330"/>
      <c r="M15" s="1330"/>
      <c r="N15" s="1330"/>
      <c r="O15" s="1330"/>
      <c r="P15" s="1330"/>
      <c r="Q15" s="1330"/>
      <c r="R15" s="1330"/>
      <c r="S15" s="1330"/>
      <c r="T15" s="1330"/>
      <c r="U15" s="1330"/>
      <c r="V15" s="1330"/>
      <c r="W15" s="1330"/>
      <c r="X15" s="1330"/>
      <c r="Y15" s="1330"/>
      <c r="Z15" s="1330"/>
      <c r="AA15" s="1330"/>
      <c r="AB15" s="1330"/>
      <c r="AC15" s="1330"/>
      <c r="AD15" s="1330"/>
      <c r="AE15" s="1330"/>
      <c r="AF15" s="1330"/>
      <c r="AG15" s="1330"/>
      <c r="AH15" s="1330"/>
      <c r="AI15" s="1330"/>
      <c r="AJ15" s="1330"/>
      <c r="AK15" s="1330"/>
      <c r="AL15" s="1330"/>
      <c r="AM15" s="1330"/>
      <c r="AN15" s="1330"/>
      <c r="AO15" s="1330"/>
      <c r="AP15" s="1330"/>
      <c r="AQ15" s="1330"/>
      <c r="AR15" s="1330"/>
      <c r="AS15" s="1330"/>
      <c r="AT15" s="1330"/>
      <c r="AU15" s="1330"/>
      <c r="AV15" s="1330"/>
      <c r="AW15" s="1330"/>
      <c r="AX15" s="1330"/>
      <c r="AY15" s="1330"/>
      <c r="AZ15" s="1330"/>
      <c r="BA15" s="1330"/>
      <c r="BB15" s="1330"/>
      <c r="BC15" s="1330"/>
      <c r="BD15" s="1330"/>
      <c r="BE15" s="1330"/>
      <c r="BF15" s="1330"/>
      <c r="BG15" s="1330"/>
      <c r="BH15" s="1330"/>
      <c r="BI15" s="1330"/>
      <c r="BJ15" s="1330"/>
      <c r="BK15" s="1330"/>
      <c r="BL15" s="1330"/>
      <c r="BM15" s="1330"/>
      <c r="BN15" s="1330"/>
      <c r="BO15" s="1330"/>
      <c r="BP15" s="1330"/>
      <c r="BQ15" s="1330"/>
      <c r="BR15" s="1330"/>
      <c r="BS15" s="1330"/>
      <c r="BT15" s="1330"/>
      <c r="BU15" s="1330"/>
      <c r="BV15" s="1330"/>
      <c r="BW15" s="1330"/>
      <c r="BX15" s="1330"/>
      <c r="BY15" s="1330"/>
      <c r="BZ15" s="1330"/>
      <c r="CA15" s="1330"/>
      <c r="CB15" s="1330"/>
      <c r="CC15" s="1330"/>
      <c r="CD15" s="1330"/>
      <c r="CE15" s="1330"/>
      <c r="CF15" s="1330"/>
      <c r="CG15" s="1330"/>
      <c r="CH15" s="1330"/>
      <c r="CI15" s="1330"/>
      <c r="CJ15" s="1330"/>
      <c r="CK15" s="1330"/>
      <c r="CL15" s="1330"/>
      <c r="CM15" s="1330"/>
      <c r="CN15" s="1330"/>
      <c r="CO15" s="1330"/>
      <c r="CP15" s="1330"/>
      <c r="CQ15" s="1330"/>
      <c r="CR15" s="1330"/>
      <c r="CS15" s="1330"/>
      <c r="CT15" s="1330"/>
      <c r="CU15" s="1330"/>
      <c r="CV15" s="1330"/>
      <c r="CW15" s="1330"/>
      <c r="CX15" s="1330"/>
      <c r="CY15" s="1330"/>
      <c r="CZ15" s="1330"/>
      <c r="DA15" s="1330"/>
      <c r="DB15" s="1330"/>
      <c r="DC15" s="1330"/>
      <c r="DD15" s="1330"/>
      <c r="DE15" s="1330"/>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5" x14ac:dyDescent="0.15">
      <c r="A16" s="1273"/>
      <c r="B16" s="1330"/>
      <c r="C16" s="1330"/>
      <c r="D16" s="1330"/>
      <c r="E16" s="1330"/>
      <c r="F16" s="1330"/>
      <c r="G16" s="1330"/>
      <c r="H16" s="1330"/>
      <c r="I16" s="1330"/>
      <c r="J16" s="1330"/>
      <c r="K16" s="1330"/>
      <c r="L16" s="1330"/>
      <c r="M16" s="1330"/>
      <c r="N16" s="1330"/>
      <c r="O16" s="1330"/>
      <c r="P16" s="1330"/>
      <c r="Q16" s="1330"/>
      <c r="R16" s="1330"/>
      <c r="S16" s="1330"/>
      <c r="T16" s="1330"/>
      <c r="U16" s="1330"/>
      <c r="V16" s="1330"/>
      <c r="W16" s="1330"/>
      <c r="X16" s="1330"/>
      <c r="Y16" s="1330"/>
      <c r="Z16" s="1330"/>
      <c r="AA16" s="1330"/>
      <c r="AB16" s="1330"/>
      <c r="AC16" s="1330"/>
      <c r="AD16" s="1330"/>
      <c r="AE16" s="1330"/>
      <c r="AF16" s="1330"/>
      <c r="AG16" s="1330"/>
      <c r="AH16" s="1330"/>
      <c r="AI16" s="1330"/>
      <c r="AJ16" s="1330"/>
      <c r="AK16" s="1330"/>
      <c r="AL16" s="1330"/>
      <c r="AM16" s="1330"/>
      <c r="AN16" s="1330"/>
      <c r="AO16" s="1330"/>
      <c r="AP16" s="1330"/>
      <c r="AQ16" s="1330"/>
      <c r="AR16" s="1330"/>
      <c r="AS16" s="1330"/>
      <c r="AT16" s="1330"/>
      <c r="AU16" s="1330"/>
      <c r="AV16" s="1330"/>
      <c r="AW16" s="1330"/>
      <c r="AX16" s="1330"/>
      <c r="AY16" s="1330"/>
      <c r="AZ16" s="1330"/>
      <c r="BA16" s="1330"/>
      <c r="BB16" s="1330"/>
      <c r="BC16" s="1330"/>
      <c r="BD16" s="1330"/>
      <c r="BE16" s="1330"/>
      <c r="BF16" s="1330"/>
      <c r="BG16" s="1330"/>
      <c r="BH16" s="1330"/>
      <c r="BI16" s="1330"/>
      <c r="BJ16" s="1330"/>
      <c r="BK16" s="1330"/>
      <c r="BL16" s="1330"/>
      <c r="BM16" s="1330"/>
      <c r="BN16" s="1330"/>
      <c r="BO16" s="1330"/>
      <c r="BP16" s="1330"/>
      <c r="BQ16" s="1330"/>
      <c r="BR16" s="1330"/>
      <c r="BS16" s="1330"/>
      <c r="BT16" s="1330"/>
      <c r="BU16" s="1330"/>
      <c r="BV16" s="1330"/>
      <c r="BW16" s="1330"/>
      <c r="BX16" s="1330"/>
      <c r="BY16" s="1330"/>
      <c r="BZ16" s="1330"/>
      <c r="CA16" s="1330"/>
      <c r="CB16" s="1330"/>
      <c r="CC16" s="1330"/>
      <c r="CD16" s="1330"/>
      <c r="CE16" s="1330"/>
      <c r="CF16" s="1330"/>
      <c r="CG16" s="1330"/>
      <c r="CH16" s="1330"/>
      <c r="CI16" s="1330"/>
      <c r="CJ16" s="1330"/>
      <c r="CK16" s="1330"/>
      <c r="CL16" s="1330"/>
      <c r="CM16" s="1330"/>
      <c r="CN16" s="1330"/>
      <c r="CO16" s="1330"/>
      <c r="CP16" s="1330"/>
      <c r="CQ16" s="1330"/>
      <c r="CR16" s="1330"/>
      <c r="CS16" s="1330"/>
      <c r="CT16" s="1330"/>
      <c r="CU16" s="1330"/>
      <c r="CV16" s="1330"/>
      <c r="CW16" s="1330"/>
      <c r="CX16" s="1330"/>
      <c r="CY16" s="1330"/>
      <c r="CZ16" s="1330"/>
      <c r="DA16" s="1330"/>
      <c r="DB16" s="1330"/>
      <c r="DC16" s="1330"/>
      <c r="DD16" s="1330"/>
      <c r="DE16" s="1330"/>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5" x14ac:dyDescent="0.15">
      <c r="A17" s="1273"/>
      <c r="B17" s="1330"/>
      <c r="C17" s="1330"/>
      <c r="D17" s="1330"/>
      <c r="E17" s="1330"/>
      <c r="F17" s="1330"/>
      <c r="G17" s="1330"/>
      <c r="H17" s="1330"/>
      <c r="I17" s="1330"/>
      <c r="J17" s="1330"/>
      <c r="K17" s="1330"/>
      <c r="L17" s="1330"/>
      <c r="M17" s="1330"/>
      <c r="N17" s="1330"/>
      <c r="O17" s="1330"/>
      <c r="P17" s="1330"/>
      <c r="Q17" s="1330"/>
      <c r="R17" s="1330"/>
      <c r="S17" s="1330"/>
      <c r="T17" s="1330"/>
      <c r="U17" s="1330"/>
      <c r="V17" s="1330"/>
      <c r="W17" s="1330"/>
      <c r="X17" s="1330"/>
      <c r="Y17" s="1330"/>
      <c r="Z17" s="1330"/>
      <c r="AA17" s="1330"/>
      <c r="AB17" s="1330"/>
      <c r="AC17" s="1330"/>
      <c r="AD17" s="1330"/>
      <c r="AE17" s="1330"/>
      <c r="AF17" s="1330"/>
      <c r="AG17" s="1330"/>
      <c r="AH17" s="1330"/>
      <c r="AI17" s="1330"/>
      <c r="AJ17" s="1330"/>
      <c r="AK17" s="1330"/>
      <c r="AL17" s="1330"/>
      <c r="AM17" s="1330"/>
      <c r="AN17" s="1330"/>
      <c r="AO17" s="1330"/>
      <c r="AP17" s="1330"/>
      <c r="AQ17" s="1330"/>
      <c r="AR17" s="1330"/>
      <c r="AS17" s="1330"/>
      <c r="AT17" s="1330"/>
      <c r="AU17" s="1330"/>
      <c r="AV17" s="1330"/>
      <c r="AW17" s="1330"/>
      <c r="AX17" s="1330"/>
      <c r="AY17" s="1330"/>
      <c r="AZ17" s="1330"/>
      <c r="BA17" s="1330"/>
      <c r="BB17" s="1330"/>
      <c r="BC17" s="1330"/>
      <c r="BD17" s="1330"/>
      <c r="BE17" s="1330"/>
      <c r="BF17" s="1330"/>
      <c r="BG17" s="1330"/>
      <c r="BH17" s="1330"/>
      <c r="BI17" s="1330"/>
      <c r="BJ17" s="1330"/>
      <c r="BK17" s="1330"/>
      <c r="BL17" s="1330"/>
      <c r="BM17" s="1330"/>
      <c r="BN17" s="1330"/>
      <c r="BO17" s="1330"/>
      <c r="BP17" s="1330"/>
      <c r="BQ17" s="1330"/>
      <c r="BR17" s="1330"/>
      <c r="BS17" s="1330"/>
      <c r="BT17" s="1330"/>
      <c r="BU17" s="1330"/>
      <c r="BV17" s="1330"/>
      <c r="BW17" s="1330"/>
      <c r="BX17" s="1330"/>
      <c r="BY17" s="1330"/>
      <c r="BZ17" s="1330"/>
      <c r="CA17" s="1330"/>
      <c r="CB17" s="1330"/>
      <c r="CC17" s="1330"/>
      <c r="CD17" s="1330"/>
      <c r="CE17" s="1330"/>
      <c r="CF17" s="1330"/>
      <c r="CG17" s="1330"/>
      <c r="CH17" s="1330"/>
      <c r="CI17" s="1330"/>
      <c r="CJ17" s="1330"/>
      <c r="CK17" s="1330"/>
      <c r="CL17" s="1330"/>
      <c r="CM17" s="1330"/>
      <c r="CN17" s="1330"/>
      <c r="CO17" s="1330"/>
      <c r="CP17" s="1330"/>
      <c r="CQ17" s="1330"/>
      <c r="CR17" s="1330"/>
      <c r="CS17" s="1330"/>
      <c r="CT17" s="1330"/>
      <c r="CU17" s="1330"/>
      <c r="CV17" s="1330"/>
      <c r="CW17" s="1330"/>
      <c r="CX17" s="1330"/>
      <c r="CY17" s="1330"/>
      <c r="CZ17" s="1330"/>
      <c r="DA17" s="1330"/>
      <c r="DB17" s="1330"/>
      <c r="DC17" s="1330"/>
      <c r="DD17" s="1330"/>
      <c r="DE17" s="1330"/>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5" x14ac:dyDescent="0.15">
      <c r="A18" s="1273"/>
      <c r="B18" s="1330"/>
      <c r="C18" s="1330"/>
      <c r="D18" s="1330"/>
      <c r="E18" s="1330"/>
      <c r="F18" s="1330"/>
      <c r="G18" s="1330"/>
      <c r="H18" s="1330"/>
      <c r="I18" s="1330"/>
      <c r="J18" s="1330"/>
      <c r="K18" s="1330"/>
      <c r="L18" s="1330"/>
      <c r="M18" s="1330"/>
      <c r="N18" s="1330"/>
      <c r="O18" s="1330"/>
      <c r="P18" s="1330"/>
      <c r="Q18" s="1330"/>
      <c r="R18" s="1330"/>
      <c r="S18" s="1330"/>
      <c r="T18" s="1330"/>
      <c r="U18" s="1330"/>
      <c r="V18" s="1330"/>
      <c r="W18" s="1330"/>
      <c r="X18" s="1330"/>
      <c r="Y18" s="1330"/>
      <c r="Z18" s="1330"/>
      <c r="AA18" s="1330"/>
      <c r="AB18" s="1330"/>
      <c r="AC18" s="1330"/>
      <c r="AD18" s="1330"/>
      <c r="AE18" s="1330"/>
      <c r="AF18" s="1330"/>
      <c r="AG18" s="1330"/>
      <c r="AH18" s="1330"/>
      <c r="AI18" s="1330"/>
      <c r="AJ18" s="1330"/>
      <c r="AK18" s="1330"/>
      <c r="AL18" s="1330"/>
      <c r="AM18" s="1330"/>
      <c r="AN18" s="1330"/>
      <c r="AO18" s="1330"/>
      <c r="AP18" s="1330"/>
      <c r="AQ18" s="1330"/>
      <c r="AR18" s="1330"/>
      <c r="AS18" s="1330"/>
      <c r="AT18" s="1330"/>
      <c r="AU18" s="1330"/>
      <c r="AV18" s="1330"/>
      <c r="AW18" s="1330"/>
      <c r="AX18" s="1330"/>
      <c r="AY18" s="1330"/>
      <c r="AZ18" s="1330"/>
      <c r="BA18" s="1330"/>
      <c r="BB18" s="1330"/>
      <c r="BC18" s="1330"/>
      <c r="BD18" s="1330"/>
      <c r="BE18" s="1330"/>
      <c r="BF18" s="1330"/>
      <c r="BG18" s="1330"/>
      <c r="BH18" s="1330"/>
      <c r="BI18" s="1330"/>
      <c r="BJ18" s="1330"/>
      <c r="BK18" s="1330"/>
      <c r="BL18" s="1330"/>
      <c r="BM18" s="1330"/>
      <c r="BN18" s="1330"/>
      <c r="BO18" s="1330"/>
      <c r="BP18" s="1330"/>
      <c r="BQ18" s="1330"/>
      <c r="BR18" s="1330"/>
      <c r="BS18" s="1330"/>
      <c r="BT18" s="1330"/>
      <c r="BU18" s="1330"/>
      <c r="BV18" s="1330"/>
      <c r="BW18" s="1330"/>
      <c r="BX18" s="1330"/>
      <c r="BY18" s="1330"/>
      <c r="BZ18" s="1330"/>
      <c r="CA18" s="1330"/>
      <c r="CB18" s="1330"/>
      <c r="CC18" s="1330"/>
      <c r="CD18" s="1330"/>
      <c r="CE18" s="1330"/>
      <c r="CF18" s="1330"/>
      <c r="CG18" s="1330"/>
      <c r="CH18" s="1330"/>
      <c r="CI18" s="1330"/>
      <c r="CJ18" s="1330"/>
      <c r="CK18" s="1330"/>
      <c r="CL18" s="1330"/>
      <c r="CM18" s="1330"/>
      <c r="CN18" s="1330"/>
      <c r="CO18" s="1330"/>
      <c r="CP18" s="1330"/>
      <c r="CQ18" s="1330"/>
      <c r="CR18" s="1330"/>
      <c r="CS18" s="1330"/>
      <c r="CT18" s="1330"/>
      <c r="CU18" s="1330"/>
      <c r="CV18" s="1330"/>
      <c r="CW18" s="1330"/>
      <c r="CX18" s="1330"/>
      <c r="CY18" s="1330"/>
      <c r="CZ18" s="1330"/>
      <c r="DA18" s="1330"/>
      <c r="DB18" s="1330"/>
      <c r="DC18" s="1330"/>
      <c r="DD18" s="1330"/>
      <c r="DE18" s="1330"/>
      <c r="DF18" s="293"/>
      <c r="DG18" s="293"/>
      <c r="DH18" s="293"/>
      <c r="DI18" s="293"/>
      <c r="DJ18" s="293"/>
      <c r="DK18" s="293"/>
      <c r="DL18" s="293"/>
      <c r="DM18" s="293"/>
      <c r="DN18" s="293"/>
      <c r="DO18" s="293"/>
      <c r="DP18" s="293"/>
      <c r="DQ18" s="293"/>
      <c r="DR18" s="293"/>
      <c r="DS18" s="293"/>
      <c r="DT18" s="293"/>
      <c r="DU18" s="293"/>
      <c r="DV18" s="293"/>
      <c r="DW18" s="293"/>
    </row>
    <row r="19" spans="1:351" ht="13.5" x14ac:dyDescent="0.15">
      <c r="DD19" s="1273"/>
      <c r="DE19" s="1273"/>
    </row>
    <row r="20" spans="1:351" ht="13.5" x14ac:dyDescent="0.15">
      <c r="DD20" s="1273"/>
      <c r="DE20" s="1273"/>
    </row>
    <row r="21" spans="1:351" ht="17.25" x14ac:dyDescent="0.15">
      <c r="B21" s="1329"/>
      <c r="C21" s="1325"/>
      <c r="D21" s="1325"/>
      <c r="E21" s="1325"/>
      <c r="F21" s="1325"/>
      <c r="G21" s="1325"/>
      <c r="H21" s="1325"/>
      <c r="I21" s="1325"/>
      <c r="J21" s="1325"/>
      <c r="K21" s="1325"/>
      <c r="L21" s="1325"/>
      <c r="M21" s="1325"/>
      <c r="N21" s="1328"/>
      <c r="O21" s="1325"/>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25"/>
      <c r="AS21" s="1325"/>
      <c r="AT21" s="1328"/>
      <c r="AU21" s="1325"/>
      <c r="AV21" s="1325"/>
      <c r="AW21" s="1325"/>
      <c r="AX21" s="1325"/>
      <c r="AY21" s="1325"/>
      <c r="AZ21" s="1325"/>
      <c r="BA21" s="1325"/>
      <c r="BB21" s="1325"/>
      <c r="BC21" s="1325"/>
      <c r="BD21" s="1325"/>
      <c r="BE21" s="1325"/>
      <c r="BF21" s="1328"/>
      <c r="BG21" s="1325"/>
      <c r="BH21" s="1325"/>
      <c r="BI21" s="1325"/>
      <c r="BJ21" s="1325"/>
      <c r="BK21" s="1325"/>
      <c r="BL21" s="1325"/>
      <c r="BM21" s="1325"/>
      <c r="BN21" s="1325"/>
      <c r="BO21" s="1325"/>
      <c r="BP21" s="1325"/>
      <c r="BQ21" s="1325"/>
      <c r="BR21" s="1328"/>
      <c r="BS21" s="1325"/>
      <c r="BT21" s="1325"/>
      <c r="BU21" s="1325"/>
      <c r="BV21" s="1325"/>
      <c r="BW21" s="1325"/>
      <c r="BX21" s="1325"/>
      <c r="BY21" s="1325"/>
      <c r="BZ21" s="1325"/>
      <c r="CA21" s="1325"/>
      <c r="CB21" s="1325"/>
      <c r="CC21" s="1325"/>
      <c r="CD21" s="1328"/>
      <c r="CE21" s="1325"/>
      <c r="CF21" s="1325"/>
      <c r="CG21" s="1325"/>
      <c r="CH21" s="1325"/>
      <c r="CI21" s="1325"/>
      <c r="CJ21" s="1325"/>
      <c r="CK21" s="1325"/>
      <c r="CL21" s="1325"/>
      <c r="CM21" s="1325"/>
      <c r="CN21" s="1325"/>
      <c r="CO21" s="1325"/>
      <c r="CP21" s="1328"/>
      <c r="CQ21" s="1325"/>
      <c r="CR21" s="1325"/>
      <c r="CS21" s="1325"/>
      <c r="CT21" s="1325"/>
      <c r="CU21" s="1325"/>
      <c r="CV21" s="1325"/>
      <c r="CW21" s="1325"/>
      <c r="CX21" s="1325"/>
      <c r="CY21" s="1325"/>
      <c r="CZ21" s="1325"/>
      <c r="DA21" s="1325"/>
      <c r="DB21" s="1328"/>
      <c r="DC21" s="1325"/>
      <c r="DD21" s="1324"/>
      <c r="DE21" s="1273"/>
      <c r="MM21" s="1327"/>
    </row>
    <row r="22" spans="1:351" ht="17.25" x14ac:dyDescent="0.15">
      <c r="B22" s="1274"/>
      <c r="MM22" s="1327"/>
    </row>
    <row r="23" spans="1:351" ht="13.5" x14ac:dyDescent="0.15">
      <c r="B23" s="1274"/>
    </row>
    <row r="24" spans="1:351" ht="13.5" x14ac:dyDescent="0.15">
      <c r="B24" s="1274"/>
    </row>
    <row r="25" spans="1:351" ht="13.5" x14ac:dyDescent="0.15">
      <c r="B25" s="1274"/>
    </row>
    <row r="26" spans="1:351" ht="13.5" x14ac:dyDescent="0.15">
      <c r="B26" s="1274"/>
    </row>
    <row r="27" spans="1:351" ht="13.5" x14ac:dyDescent="0.15">
      <c r="B27" s="1274"/>
    </row>
    <row r="28" spans="1:351" ht="13.5" x14ac:dyDescent="0.15">
      <c r="B28" s="1274"/>
    </row>
    <row r="29" spans="1:351" ht="13.5" x14ac:dyDescent="0.15">
      <c r="B29" s="1274"/>
    </row>
    <row r="30" spans="1:351" ht="13.5" x14ac:dyDescent="0.15">
      <c r="B30" s="1274"/>
    </row>
    <row r="31" spans="1:351" ht="13.5" x14ac:dyDescent="0.15">
      <c r="B31" s="1274"/>
    </row>
    <row r="32" spans="1:351" ht="13.5" x14ac:dyDescent="0.15">
      <c r="B32" s="1274"/>
    </row>
    <row r="33" spans="2:109" ht="13.5" x14ac:dyDescent="0.15">
      <c r="B33" s="1274"/>
    </row>
    <row r="34" spans="2:109" ht="13.5" x14ac:dyDescent="0.15">
      <c r="B34" s="1274"/>
    </row>
    <row r="35" spans="2:109" ht="13.5" x14ac:dyDescent="0.15">
      <c r="B35" s="1274"/>
    </row>
    <row r="36" spans="2:109" ht="13.5" x14ac:dyDescent="0.15">
      <c r="B36" s="1274"/>
    </row>
    <row r="37" spans="2:109" ht="13.5" x14ac:dyDescent="0.15">
      <c r="B37" s="1274"/>
    </row>
    <row r="38" spans="2:109" ht="13.5" x14ac:dyDescent="0.15">
      <c r="B38" s="1274"/>
    </row>
    <row r="39" spans="2:109" ht="13.5" x14ac:dyDescent="0.15">
      <c r="B39" s="1279"/>
      <c r="C39" s="1278"/>
      <c r="D39" s="1278"/>
      <c r="E39" s="1278"/>
      <c r="F39" s="1278"/>
      <c r="G39" s="1278"/>
      <c r="H39" s="1278"/>
      <c r="I39" s="1278"/>
      <c r="J39" s="1278"/>
      <c r="K39" s="1278"/>
      <c r="L39" s="1278"/>
      <c r="M39" s="1278"/>
      <c r="N39" s="1278"/>
      <c r="O39" s="1278"/>
      <c r="P39" s="1278"/>
      <c r="Q39" s="1278"/>
      <c r="R39" s="1278"/>
      <c r="S39" s="1278"/>
      <c r="T39" s="1278"/>
      <c r="U39" s="1278"/>
      <c r="V39" s="1278"/>
      <c r="W39" s="1278"/>
      <c r="X39" s="1278"/>
      <c r="Y39" s="1278"/>
      <c r="Z39" s="1278"/>
      <c r="AA39" s="1278"/>
      <c r="AB39" s="1278"/>
      <c r="AC39" s="1278"/>
      <c r="AD39" s="1278"/>
      <c r="AE39" s="1278"/>
      <c r="AF39" s="1278"/>
      <c r="AG39" s="1278"/>
      <c r="AH39" s="1278"/>
      <c r="AI39" s="1278"/>
      <c r="AJ39" s="1278"/>
      <c r="AK39" s="1278"/>
      <c r="AL39" s="1278"/>
      <c r="AM39" s="1278"/>
      <c r="AN39" s="1278"/>
      <c r="AO39" s="1278"/>
      <c r="AP39" s="1278"/>
      <c r="AQ39" s="1278"/>
      <c r="AR39" s="1278"/>
      <c r="AS39" s="1278"/>
      <c r="AT39" s="1278"/>
      <c r="AU39" s="1278"/>
      <c r="AV39" s="1278"/>
      <c r="AW39" s="1278"/>
      <c r="AX39" s="1278"/>
      <c r="AY39" s="1278"/>
      <c r="AZ39" s="1278"/>
      <c r="BA39" s="1278"/>
      <c r="BB39" s="1278"/>
      <c r="BC39" s="1278"/>
      <c r="BD39" s="1278"/>
      <c r="BE39" s="1278"/>
      <c r="BF39" s="1278"/>
      <c r="BG39" s="1278"/>
      <c r="BH39" s="1278"/>
      <c r="BI39" s="1278"/>
      <c r="BJ39" s="1278"/>
      <c r="BK39" s="1278"/>
      <c r="BL39" s="1278"/>
      <c r="BM39" s="1278"/>
      <c r="BN39" s="1278"/>
      <c r="BO39" s="1278"/>
      <c r="BP39" s="1278"/>
      <c r="BQ39" s="1278"/>
      <c r="BR39" s="1278"/>
      <c r="BS39" s="1278"/>
      <c r="BT39" s="1278"/>
      <c r="BU39" s="1278"/>
      <c r="BV39" s="1278"/>
      <c r="BW39" s="1278"/>
      <c r="BX39" s="1278"/>
      <c r="BY39" s="1278"/>
      <c r="BZ39" s="1278"/>
      <c r="CA39" s="1278"/>
      <c r="CB39" s="1278"/>
      <c r="CC39" s="1278"/>
      <c r="CD39" s="1278"/>
      <c r="CE39" s="1278"/>
      <c r="CF39" s="1278"/>
      <c r="CG39" s="1278"/>
      <c r="CH39" s="1278"/>
      <c r="CI39" s="1278"/>
      <c r="CJ39" s="1278"/>
      <c r="CK39" s="1278"/>
      <c r="CL39" s="1278"/>
      <c r="CM39" s="1278"/>
      <c r="CN39" s="1278"/>
      <c r="CO39" s="1278"/>
      <c r="CP39" s="1278"/>
      <c r="CQ39" s="1278"/>
      <c r="CR39" s="1278"/>
      <c r="CS39" s="1278"/>
      <c r="CT39" s="1278"/>
      <c r="CU39" s="1278"/>
      <c r="CV39" s="1278"/>
      <c r="CW39" s="1278"/>
      <c r="CX39" s="1278"/>
      <c r="CY39" s="1278"/>
      <c r="CZ39" s="1278"/>
      <c r="DA39" s="1278"/>
      <c r="DB39" s="1278"/>
      <c r="DC39" s="1278"/>
      <c r="DD39" s="1277"/>
    </row>
    <row r="40" spans="2:109" ht="13.5" x14ac:dyDescent="0.15">
      <c r="B40" s="1315"/>
      <c r="DD40" s="1315"/>
      <c r="DE40" s="1273"/>
    </row>
    <row r="41" spans="2:109" ht="17.25" x14ac:dyDescent="0.15">
      <c r="B41" s="1326" t="s">
        <v>613</v>
      </c>
      <c r="C41" s="1325"/>
      <c r="D41" s="1325"/>
      <c r="E41" s="1325"/>
      <c r="F41" s="1325"/>
      <c r="G41" s="1325"/>
      <c r="H41" s="1325"/>
      <c r="I41" s="1325"/>
      <c r="J41" s="1325"/>
      <c r="K41" s="1325"/>
      <c r="L41" s="1325"/>
      <c r="M41" s="1325"/>
      <c r="N41" s="1325"/>
      <c r="O41" s="1325"/>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25"/>
      <c r="AS41" s="1325"/>
      <c r="AT41" s="1325"/>
      <c r="AU41" s="1325"/>
      <c r="AV41" s="1325"/>
      <c r="AW41" s="1325"/>
      <c r="AX41" s="1325"/>
      <c r="AY41" s="1325"/>
      <c r="AZ41" s="1325"/>
      <c r="BA41" s="1325"/>
      <c r="BB41" s="1325"/>
      <c r="BC41" s="1325"/>
      <c r="BD41" s="1325"/>
      <c r="BE41" s="1325"/>
      <c r="BF41" s="1325"/>
      <c r="BG41" s="1325"/>
      <c r="BH41" s="1325"/>
      <c r="BI41" s="1325"/>
      <c r="BJ41" s="1325"/>
      <c r="BK41" s="1325"/>
      <c r="BL41" s="1325"/>
      <c r="BM41" s="1325"/>
      <c r="BN41" s="1325"/>
      <c r="BO41" s="1325"/>
      <c r="BP41" s="1325"/>
      <c r="BQ41" s="1325"/>
      <c r="BR41" s="1325"/>
      <c r="BS41" s="1325"/>
      <c r="BT41" s="1325"/>
      <c r="BU41" s="1325"/>
      <c r="BV41" s="1325"/>
      <c r="BW41" s="1325"/>
      <c r="BX41" s="1325"/>
      <c r="BY41" s="1325"/>
      <c r="BZ41" s="1325"/>
      <c r="CA41" s="1325"/>
      <c r="CB41" s="1325"/>
      <c r="CC41" s="1325"/>
      <c r="CD41" s="1325"/>
      <c r="CE41" s="1325"/>
      <c r="CF41" s="1325"/>
      <c r="CG41" s="1325"/>
      <c r="CH41" s="1325"/>
      <c r="CI41" s="1325"/>
      <c r="CJ41" s="1325"/>
      <c r="CK41" s="1325"/>
      <c r="CL41" s="1325"/>
      <c r="CM41" s="1325"/>
      <c r="CN41" s="1325"/>
      <c r="CO41" s="1325"/>
      <c r="CP41" s="1325"/>
      <c r="CQ41" s="1325"/>
      <c r="CR41" s="1325"/>
      <c r="CS41" s="1325"/>
      <c r="CT41" s="1325"/>
      <c r="CU41" s="1325"/>
      <c r="CV41" s="1325"/>
      <c r="CW41" s="1325"/>
      <c r="CX41" s="1325"/>
      <c r="CY41" s="1325"/>
      <c r="CZ41" s="1325"/>
      <c r="DA41" s="1325"/>
      <c r="DB41" s="1325"/>
      <c r="DC41" s="1325"/>
      <c r="DD41" s="1324"/>
    </row>
    <row r="42" spans="2:109" ht="13.5" x14ac:dyDescent="0.15">
      <c r="B42" s="1274"/>
      <c r="G42" s="1311"/>
      <c r="I42" s="1310"/>
      <c r="J42" s="1310"/>
      <c r="K42" s="1310"/>
      <c r="AM42" s="1311"/>
      <c r="AN42" s="1311" t="s">
        <v>609</v>
      </c>
      <c r="AP42" s="1310"/>
      <c r="AQ42" s="1310"/>
      <c r="AR42" s="1310"/>
      <c r="AY42" s="1311"/>
      <c r="BA42" s="1310"/>
      <c r="BB42" s="1310"/>
      <c r="BC42" s="1310"/>
      <c r="BK42" s="1311"/>
      <c r="BM42" s="1310"/>
      <c r="BN42" s="1310"/>
      <c r="BO42" s="1310"/>
      <c r="BW42" s="1311"/>
      <c r="BY42" s="1310"/>
      <c r="BZ42" s="1310"/>
      <c r="CA42" s="1310"/>
      <c r="CI42" s="1311"/>
      <c r="CK42" s="1310"/>
      <c r="CL42" s="1310"/>
      <c r="CM42" s="1310"/>
      <c r="CU42" s="1311"/>
      <c r="CW42" s="1310"/>
      <c r="CX42" s="1310"/>
      <c r="CY42" s="1310"/>
    </row>
    <row r="43" spans="2:109" ht="13.5" customHeight="1" x14ac:dyDescent="0.15">
      <c r="B43" s="1274"/>
      <c r="AN43" s="1309" t="s">
        <v>612</v>
      </c>
      <c r="AO43" s="1308"/>
      <c r="AP43" s="1308"/>
      <c r="AQ43" s="1308"/>
      <c r="AR43" s="1308"/>
      <c r="AS43" s="1308"/>
      <c r="AT43" s="1308"/>
      <c r="AU43" s="1308"/>
      <c r="AV43" s="1308"/>
      <c r="AW43" s="1308"/>
      <c r="AX43" s="1308"/>
      <c r="AY43" s="1308"/>
      <c r="AZ43" s="1308"/>
      <c r="BA43" s="1308"/>
      <c r="BB43" s="1308"/>
      <c r="BC43" s="1308"/>
      <c r="BD43" s="1308"/>
      <c r="BE43" s="1308"/>
      <c r="BF43" s="1308"/>
      <c r="BG43" s="1308"/>
      <c r="BH43" s="1308"/>
      <c r="BI43" s="1308"/>
      <c r="BJ43" s="1308"/>
      <c r="BK43" s="1308"/>
      <c r="BL43" s="1308"/>
      <c r="BM43" s="1308"/>
      <c r="BN43" s="1308"/>
      <c r="BO43" s="1308"/>
      <c r="BP43" s="1308"/>
      <c r="BQ43" s="1308"/>
      <c r="BR43" s="1308"/>
      <c r="BS43" s="1308"/>
      <c r="BT43" s="1308"/>
      <c r="BU43" s="1308"/>
      <c r="BV43" s="1308"/>
      <c r="BW43" s="1308"/>
      <c r="BX43" s="1308"/>
      <c r="BY43" s="1308"/>
      <c r="BZ43" s="1308"/>
      <c r="CA43" s="1308"/>
      <c r="CB43" s="1308"/>
      <c r="CC43" s="1308"/>
      <c r="CD43" s="1308"/>
      <c r="CE43" s="1308"/>
      <c r="CF43" s="1308"/>
      <c r="CG43" s="1308"/>
      <c r="CH43" s="1308"/>
      <c r="CI43" s="1308"/>
      <c r="CJ43" s="1308"/>
      <c r="CK43" s="1308"/>
      <c r="CL43" s="1308"/>
      <c r="CM43" s="1308"/>
      <c r="CN43" s="1308"/>
      <c r="CO43" s="1308"/>
      <c r="CP43" s="1308"/>
      <c r="CQ43" s="1308"/>
      <c r="CR43" s="1308"/>
      <c r="CS43" s="1308"/>
      <c r="CT43" s="1308"/>
      <c r="CU43" s="1308"/>
      <c r="CV43" s="1308"/>
      <c r="CW43" s="1308"/>
      <c r="CX43" s="1308"/>
      <c r="CY43" s="1308"/>
      <c r="CZ43" s="1308"/>
      <c r="DA43" s="1308"/>
      <c r="DB43" s="1308"/>
      <c r="DC43" s="1307"/>
    </row>
    <row r="44" spans="2:109" ht="13.5" x14ac:dyDescent="0.15">
      <c r="B44" s="1274"/>
      <c r="AN44" s="1306"/>
      <c r="AO44" s="1305"/>
      <c r="AP44" s="1305"/>
      <c r="AQ44" s="1305"/>
      <c r="AR44" s="1305"/>
      <c r="AS44" s="1305"/>
      <c r="AT44" s="1305"/>
      <c r="AU44" s="1305"/>
      <c r="AV44" s="1305"/>
      <c r="AW44" s="1305"/>
      <c r="AX44" s="1305"/>
      <c r="AY44" s="1305"/>
      <c r="AZ44" s="1305"/>
      <c r="BA44" s="1305"/>
      <c r="BB44" s="1305"/>
      <c r="BC44" s="1305"/>
      <c r="BD44" s="1305"/>
      <c r="BE44" s="1305"/>
      <c r="BF44" s="1305"/>
      <c r="BG44" s="1305"/>
      <c r="BH44" s="1305"/>
      <c r="BI44" s="1305"/>
      <c r="BJ44" s="1305"/>
      <c r="BK44" s="1305"/>
      <c r="BL44" s="1305"/>
      <c r="BM44" s="1305"/>
      <c r="BN44" s="1305"/>
      <c r="BO44" s="1305"/>
      <c r="BP44" s="1305"/>
      <c r="BQ44" s="1305"/>
      <c r="BR44" s="1305"/>
      <c r="BS44" s="1305"/>
      <c r="BT44" s="1305"/>
      <c r="BU44" s="1305"/>
      <c r="BV44" s="1305"/>
      <c r="BW44" s="1305"/>
      <c r="BX44" s="1305"/>
      <c r="BY44" s="1305"/>
      <c r="BZ44" s="1305"/>
      <c r="CA44" s="1305"/>
      <c r="CB44" s="1305"/>
      <c r="CC44" s="1305"/>
      <c r="CD44" s="1305"/>
      <c r="CE44" s="1305"/>
      <c r="CF44" s="1305"/>
      <c r="CG44" s="1305"/>
      <c r="CH44" s="1305"/>
      <c r="CI44" s="1305"/>
      <c r="CJ44" s="1305"/>
      <c r="CK44" s="1305"/>
      <c r="CL44" s="1305"/>
      <c r="CM44" s="1305"/>
      <c r="CN44" s="1305"/>
      <c r="CO44" s="1305"/>
      <c r="CP44" s="1305"/>
      <c r="CQ44" s="1305"/>
      <c r="CR44" s="1305"/>
      <c r="CS44" s="1305"/>
      <c r="CT44" s="1305"/>
      <c r="CU44" s="1305"/>
      <c r="CV44" s="1305"/>
      <c r="CW44" s="1305"/>
      <c r="CX44" s="1305"/>
      <c r="CY44" s="1305"/>
      <c r="CZ44" s="1305"/>
      <c r="DA44" s="1305"/>
      <c r="DB44" s="1305"/>
      <c r="DC44" s="1304"/>
    </row>
    <row r="45" spans="2:109" ht="13.5" x14ac:dyDescent="0.15">
      <c r="B45" s="1274"/>
      <c r="AN45" s="1306"/>
      <c r="AO45" s="1305"/>
      <c r="AP45" s="1305"/>
      <c r="AQ45" s="1305"/>
      <c r="AR45" s="1305"/>
      <c r="AS45" s="1305"/>
      <c r="AT45" s="1305"/>
      <c r="AU45" s="1305"/>
      <c r="AV45" s="1305"/>
      <c r="AW45" s="1305"/>
      <c r="AX45" s="1305"/>
      <c r="AY45" s="1305"/>
      <c r="AZ45" s="1305"/>
      <c r="BA45" s="1305"/>
      <c r="BB45" s="1305"/>
      <c r="BC45" s="1305"/>
      <c r="BD45" s="1305"/>
      <c r="BE45" s="1305"/>
      <c r="BF45" s="1305"/>
      <c r="BG45" s="1305"/>
      <c r="BH45" s="1305"/>
      <c r="BI45" s="1305"/>
      <c r="BJ45" s="1305"/>
      <c r="BK45" s="1305"/>
      <c r="BL45" s="1305"/>
      <c r="BM45" s="1305"/>
      <c r="BN45" s="1305"/>
      <c r="BO45" s="1305"/>
      <c r="BP45" s="1305"/>
      <c r="BQ45" s="1305"/>
      <c r="BR45" s="1305"/>
      <c r="BS45" s="1305"/>
      <c r="BT45" s="1305"/>
      <c r="BU45" s="1305"/>
      <c r="BV45" s="1305"/>
      <c r="BW45" s="1305"/>
      <c r="BX45" s="1305"/>
      <c r="BY45" s="1305"/>
      <c r="BZ45" s="1305"/>
      <c r="CA45" s="1305"/>
      <c r="CB45" s="1305"/>
      <c r="CC45" s="1305"/>
      <c r="CD45" s="1305"/>
      <c r="CE45" s="1305"/>
      <c r="CF45" s="1305"/>
      <c r="CG45" s="1305"/>
      <c r="CH45" s="1305"/>
      <c r="CI45" s="1305"/>
      <c r="CJ45" s="1305"/>
      <c r="CK45" s="1305"/>
      <c r="CL45" s="1305"/>
      <c r="CM45" s="1305"/>
      <c r="CN45" s="1305"/>
      <c r="CO45" s="1305"/>
      <c r="CP45" s="1305"/>
      <c r="CQ45" s="1305"/>
      <c r="CR45" s="1305"/>
      <c r="CS45" s="1305"/>
      <c r="CT45" s="1305"/>
      <c r="CU45" s="1305"/>
      <c r="CV45" s="1305"/>
      <c r="CW45" s="1305"/>
      <c r="CX45" s="1305"/>
      <c r="CY45" s="1305"/>
      <c r="CZ45" s="1305"/>
      <c r="DA45" s="1305"/>
      <c r="DB45" s="1305"/>
      <c r="DC45" s="1304"/>
    </row>
    <row r="46" spans="2:109" ht="13.5" x14ac:dyDescent="0.15">
      <c r="B46" s="1274"/>
      <c r="AN46" s="1306"/>
      <c r="AO46" s="1305"/>
      <c r="AP46" s="1305"/>
      <c r="AQ46" s="1305"/>
      <c r="AR46" s="1305"/>
      <c r="AS46" s="1305"/>
      <c r="AT46" s="1305"/>
      <c r="AU46" s="1305"/>
      <c r="AV46" s="1305"/>
      <c r="AW46" s="1305"/>
      <c r="AX46" s="1305"/>
      <c r="AY46" s="1305"/>
      <c r="AZ46" s="1305"/>
      <c r="BA46" s="1305"/>
      <c r="BB46" s="1305"/>
      <c r="BC46" s="1305"/>
      <c r="BD46" s="1305"/>
      <c r="BE46" s="1305"/>
      <c r="BF46" s="1305"/>
      <c r="BG46" s="1305"/>
      <c r="BH46" s="1305"/>
      <c r="BI46" s="1305"/>
      <c r="BJ46" s="1305"/>
      <c r="BK46" s="1305"/>
      <c r="BL46" s="1305"/>
      <c r="BM46" s="1305"/>
      <c r="BN46" s="1305"/>
      <c r="BO46" s="1305"/>
      <c r="BP46" s="1305"/>
      <c r="BQ46" s="1305"/>
      <c r="BR46" s="1305"/>
      <c r="BS46" s="1305"/>
      <c r="BT46" s="1305"/>
      <c r="BU46" s="1305"/>
      <c r="BV46" s="1305"/>
      <c r="BW46" s="1305"/>
      <c r="BX46" s="1305"/>
      <c r="BY46" s="1305"/>
      <c r="BZ46" s="1305"/>
      <c r="CA46" s="1305"/>
      <c r="CB46" s="1305"/>
      <c r="CC46" s="1305"/>
      <c r="CD46" s="1305"/>
      <c r="CE46" s="1305"/>
      <c r="CF46" s="1305"/>
      <c r="CG46" s="1305"/>
      <c r="CH46" s="1305"/>
      <c r="CI46" s="1305"/>
      <c r="CJ46" s="1305"/>
      <c r="CK46" s="1305"/>
      <c r="CL46" s="1305"/>
      <c r="CM46" s="1305"/>
      <c r="CN46" s="1305"/>
      <c r="CO46" s="1305"/>
      <c r="CP46" s="1305"/>
      <c r="CQ46" s="1305"/>
      <c r="CR46" s="1305"/>
      <c r="CS46" s="1305"/>
      <c r="CT46" s="1305"/>
      <c r="CU46" s="1305"/>
      <c r="CV46" s="1305"/>
      <c r="CW46" s="1305"/>
      <c r="CX46" s="1305"/>
      <c r="CY46" s="1305"/>
      <c r="CZ46" s="1305"/>
      <c r="DA46" s="1305"/>
      <c r="DB46" s="1305"/>
      <c r="DC46" s="1304"/>
    </row>
    <row r="47" spans="2:109" ht="13.5" x14ac:dyDescent="0.15">
      <c r="B47" s="1274"/>
      <c r="AN47" s="1303"/>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1"/>
    </row>
    <row r="48" spans="2:109" ht="13.5" x14ac:dyDescent="0.15">
      <c r="B48" s="1274"/>
      <c r="H48" s="1288"/>
      <c r="I48" s="1288"/>
      <c r="J48" s="1288"/>
      <c r="AN48" s="1288"/>
      <c r="AO48" s="1288"/>
      <c r="AP48" s="1288"/>
      <c r="AZ48" s="1288"/>
      <c r="BA48" s="1288"/>
      <c r="BB48" s="1288"/>
      <c r="BL48" s="1288"/>
      <c r="BM48" s="1288"/>
      <c r="BN48" s="1288"/>
      <c r="BX48" s="1288"/>
      <c r="BY48" s="1288"/>
      <c r="BZ48" s="1288"/>
      <c r="CJ48" s="1288"/>
      <c r="CK48" s="1288"/>
      <c r="CL48" s="1288"/>
      <c r="CV48" s="1288"/>
      <c r="CW48" s="1288"/>
      <c r="CX48" s="1288"/>
    </row>
    <row r="49" spans="1:109" ht="13.5" x14ac:dyDescent="0.15">
      <c r="B49" s="1274"/>
      <c r="AN49" s="1273" t="s">
        <v>607</v>
      </c>
    </row>
    <row r="50" spans="1:109" ht="13.5" x14ac:dyDescent="0.15">
      <c r="B50" s="1274"/>
      <c r="G50" s="1286"/>
      <c r="H50" s="1286"/>
      <c r="I50" s="1286"/>
      <c r="J50" s="1286"/>
      <c r="K50" s="1295"/>
      <c r="L50" s="1295"/>
      <c r="M50" s="1294"/>
      <c r="N50" s="1294"/>
      <c r="AN50" s="1293"/>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1"/>
      <c r="BP50" s="1283" t="s">
        <v>556</v>
      </c>
      <c r="BQ50" s="1283"/>
      <c r="BR50" s="1283"/>
      <c r="BS50" s="1283"/>
      <c r="BT50" s="1283"/>
      <c r="BU50" s="1283"/>
      <c r="BV50" s="1283"/>
      <c r="BW50" s="1283"/>
      <c r="BX50" s="1283" t="s">
        <v>557</v>
      </c>
      <c r="BY50" s="1283"/>
      <c r="BZ50" s="1283"/>
      <c r="CA50" s="1283"/>
      <c r="CB50" s="1283"/>
      <c r="CC50" s="1283"/>
      <c r="CD50" s="1283"/>
      <c r="CE50" s="1283"/>
      <c r="CF50" s="1283" t="s">
        <v>558</v>
      </c>
      <c r="CG50" s="1283"/>
      <c r="CH50" s="1283"/>
      <c r="CI50" s="1283"/>
      <c r="CJ50" s="1283"/>
      <c r="CK50" s="1283"/>
      <c r="CL50" s="1283"/>
      <c r="CM50" s="1283"/>
      <c r="CN50" s="1283" t="s">
        <v>559</v>
      </c>
      <c r="CO50" s="1283"/>
      <c r="CP50" s="1283"/>
      <c r="CQ50" s="1283"/>
      <c r="CR50" s="1283"/>
      <c r="CS50" s="1283"/>
      <c r="CT50" s="1283"/>
      <c r="CU50" s="1283"/>
      <c r="CV50" s="1283" t="s">
        <v>560</v>
      </c>
      <c r="CW50" s="1283"/>
      <c r="CX50" s="1283"/>
      <c r="CY50" s="1283"/>
      <c r="CZ50" s="1283"/>
      <c r="DA50" s="1283"/>
      <c r="DB50" s="1283"/>
      <c r="DC50" s="1283"/>
    </row>
    <row r="51" spans="1:109" ht="13.5" customHeight="1" x14ac:dyDescent="0.15">
      <c r="B51" s="1274"/>
      <c r="G51" s="1290"/>
      <c r="H51" s="1290"/>
      <c r="I51" s="1323"/>
      <c r="J51" s="1323"/>
      <c r="K51" s="1289"/>
      <c r="L51" s="1289"/>
      <c r="M51" s="1289"/>
      <c r="N51" s="1289"/>
      <c r="AM51" s="1288"/>
      <c r="AN51" s="1282" t="s">
        <v>606</v>
      </c>
      <c r="AO51" s="1282"/>
      <c r="AP51" s="1282"/>
      <c r="AQ51" s="1282"/>
      <c r="AR51" s="1282"/>
      <c r="AS51" s="1282"/>
      <c r="AT51" s="1282"/>
      <c r="AU51" s="1282"/>
      <c r="AV51" s="1282"/>
      <c r="AW51" s="1282"/>
      <c r="AX51" s="1282"/>
      <c r="AY51" s="1282"/>
      <c r="AZ51" s="1282"/>
      <c r="BA51" s="1282"/>
      <c r="BB51" s="1282" t="s">
        <v>604</v>
      </c>
      <c r="BC51" s="1282"/>
      <c r="BD51" s="1282"/>
      <c r="BE51" s="1282"/>
      <c r="BF51" s="1282"/>
      <c r="BG51" s="1282"/>
      <c r="BH51" s="1282"/>
      <c r="BI51" s="1282"/>
      <c r="BJ51" s="1282"/>
      <c r="BK51" s="1282"/>
      <c r="BL51" s="1282"/>
      <c r="BM51" s="1282"/>
      <c r="BN51" s="1282"/>
      <c r="BO51" s="1282"/>
      <c r="BP51" s="1281"/>
      <c r="BQ51" s="1281"/>
      <c r="BR51" s="1281"/>
      <c r="BS51" s="1281"/>
      <c r="BT51" s="1281"/>
      <c r="BU51" s="1281"/>
      <c r="BV51" s="1281"/>
      <c r="BW51" s="1281"/>
      <c r="BX51" s="1281"/>
      <c r="BY51" s="1281"/>
      <c r="BZ51" s="1281"/>
      <c r="CA51" s="1281"/>
      <c r="CB51" s="1281"/>
      <c r="CC51" s="1281"/>
      <c r="CD51" s="1281"/>
      <c r="CE51" s="1281"/>
      <c r="CF51" s="1281"/>
      <c r="CG51" s="1281"/>
      <c r="CH51" s="1281"/>
      <c r="CI51" s="1281"/>
      <c r="CJ51" s="1281"/>
      <c r="CK51" s="1281"/>
      <c r="CL51" s="1281"/>
      <c r="CM51" s="1281"/>
      <c r="CN51" s="1281"/>
      <c r="CO51" s="1281"/>
      <c r="CP51" s="1281"/>
      <c r="CQ51" s="1281"/>
      <c r="CR51" s="1281"/>
      <c r="CS51" s="1281"/>
      <c r="CT51" s="1281"/>
      <c r="CU51" s="1281"/>
      <c r="CV51" s="1281"/>
      <c r="CW51" s="1281"/>
      <c r="CX51" s="1281"/>
      <c r="CY51" s="1281"/>
      <c r="CZ51" s="1281"/>
      <c r="DA51" s="1281"/>
      <c r="DB51" s="1281"/>
      <c r="DC51" s="1281"/>
    </row>
    <row r="52" spans="1:109" ht="13.5" x14ac:dyDescent="0.15">
      <c r="B52" s="1274"/>
      <c r="G52" s="1290"/>
      <c r="H52" s="1290"/>
      <c r="I52" s="1323"/>
      <c r="J52" s="1323"/>
      <c r="K52" s="1289"/>
      <c r="L52" s="1289"/>
      <c r="M52" s="1289"/>
      <c r="N52" s="1289"/>
      <c r="AM52" s="1288"/>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ht="13.5" x14ac:dyDescent="0.15">
      <c r="A53" s="1310"/>
      <c r="B53" s="1274"/>
      <c r="G53" s="1290"/>
      <c r="H53" s="1290"/>
      <c r="I53" s="1286"/>
      <c r="J53" s="1286"/>
      <c r="K53" s="1289"/>
      <c r="L53" s="1289"/>
      <c r="M53" s="1289"/>
      <c r="N53" s="1289"/>
      <c r="AM53" s="1288"/>
      <c r="AN53" s="1282"/>
      <c r="AO53" s="1282"/>
      <c r="AP53" s="1282"/>
      <c r="AQ53" s="1282"/>
      <c r="AR53" s="1282"/>
      <c r="AS53" s="1282"/>
      <c r="AT53" s="1282"/>
      <c r="AU53" s="1282"/>
      <c r="AV53" s="1282"/>
      <c r="AW53" s="1282"/>
      <c r="AX53" s="1282"/>
      <c r="AY53" s="1282"/>
      <c r="AZ53" s="1282"/>
      <c r="BA53" s="1282"/>
      <c r="BB53" s="1282" t="s">
        <v>611</v>
      </c>
      <c r="BC53" s="1282"/>
      <c r="BD53" s="1282"/>
      <c r="BE53" s="1282"/>
      <c r="BF53" s="1282"/>
      <c r="BG53" s="1282"/>
      <c r="BH53" s="1282"/>
      <c r="BI53" s="1282"/>
      <c r="BJ53" s="1282"/>
      <c r="BK53" s="1282"/>
      <c r="BL53" s="1282"/>
      <c r="BM53" s="1282"/>
      <c r="BN53" s="1282"/>
      <c r="BO53" s="1282"/>
      <c r="BP53" s="1281">
        <v>51.7</v>
      </c>
      <c r="BQ53" s="1281"/>
      <c r="BR53" s="1281"/>
      <c r="BS53" s="1281"/>
      <c r="BT53" s="1281"/>
      <c r="BU53" s="1281"/>
      <c r="BV53" s="1281"/>
      <c r="BW53" s="1281"/>
      <c r="BX53" s="1281">
        <v>52.6</v>
      </c>
      <c r="BY53" s="1281"/>
      <c r="BZ53" s="1281"/>
      <c r="CA53" s="1281"/>
      <c r="CB53" s="1281"/>
      <c r="CC53" s="1281"/>
      <c r="CD53" s="1281"/>
      <c r="CE53" s="1281"/>
      <c r="CF53" s="1281">
        <v>54.1</v>
      </c>
      <c r="CG53" s="1281"/>
      <c r="CH53" s="1281"/>
      <c r="CI53" s="1281"/>
      <c r="CJ53" s="1281"/>
      <c r="CK53" s="1281"/>
      <c r="CL53" s="1281"/>
      <c r="CM53" s="1281"/>
      <c r="CN53" s="1281">
        <v>55.5</v>
      </c>
      <c r="CO53" s="1281"/>
      <c r="CP53" s="1281"/>
      <c r="CQ53" s="1281"/>
      <c r="CR53" s="1281"/>
      <c r="CS53" s="1281"/>
      <c r="CT53" s="1281"/>
      <c r="CU53" s="1281"/>
      <c r="CV53" s="1281">
        <v>56</v>
      </c>
      <c r="CW53" s="1281"/>
      <c r="CX53" s="1281"/>
      <c r="CY53" s="1281"/>
      <c r="CZ53" s="1281"/>
      <c r="DA53" s="1281"/>
      <c r="DB53" s="1281"/>
      <c r="DC53" s="1281"/>
    </row>
    <row r="54" spans="1:109" ht="13.5" x14ac:dyDescent="0.15">
      <c r="A54" s="1310"/>
      <c r="B54" s="1274"/>
      <c r="G54" s="1290"/>
      <c r="H54" s="1290"/>
      <c r="I54" s="1286"/>
      <c r="J54" s="1286"/>
      <c r="K54" s="1289"/>
      <c r="L54" s="1289"/>
      <c r="M54" s="1289"/>
      <c r="N54" s="1289"/>
      <c r="AM54" s="1288"/>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ht="13.5" x14ac:dyDescent="0.15">
      <c r="A55" s="1310"/>
      <c r="B55" s="1274"/>
      <c r="G55" s="1286"/>
      <c r="H55" s="1286"/>
      <c r="I55" s="1286"/>
      <c r="J55" s="1286"/>
      <c r="K55" s="1289"/>
      <c r="L55" s="1289"/>
      <c r="M55" s="1289"/>
      <c r="N55" s="1289"/>
      <c r="AN55" s="1283" t="s">
        <v>605</v>
      </c>
      <c r="AO55" s="1283"/>
      <c r="AP55" s="1283"/>
      <c r="AQ55" s="1283"/>
      <c r="AR55" s="1283"/>
      <c r="AS55" s="1283"/>
      <c r="AT55" s="1283"/>
      <c r="AU55" s="1283"/>
      <c r="AV55" s="1283"/>
      <c r="AW55" s="1283"/>
      <c r="AX55" s="1283"/>
      <c r="AY55" s="1283"/>
      <c r="AZ55" s="1283"/>
      <c r="BA55" s="1283"/>
      <c r="BB55" s="1282" t="s">
        <v>604</v>
      </c>
      <c r="BC55" s="1282"/>
      <c r="BD55" s="1282"/>
      <c r="BE55" s="1282"/>
      <c r="BF55" s="1282"/>
      <c r="BG55" s="1282"/>
      <c r="BH55" s="1282"/>
      <c r="BI55" s="1282"/>
      <c r="BJ55" s="1282"/>
      <c r="BK55" s="1282"/>
      <c r="BL55" s="1282"/>
      <c r="BM55" s="1282"/>
      <c r="BN55" s="1282"/>
      <c r="BO55" s="1282"/>
      <c r="BP55" s="1281">
        <v>0</v>
      </c>
      <c r="BQ55" s="1281"/>
      <c r="BR55" s="1281"/>
      <c r="BS55" s="1281"/>
      <c r="BT55" s="1281"/>
      <c r="BU55" s="1281"/>
      <c r="BV55" s="1281"/>
      <c r="BW55" s="1281"/>
      <c r="BX55" s="1281">
        <v>0</v>
      </c>
      <c r="BY55" s="1281"/>
      <c r="BZ55" s="1281"/>
      <c r="CA55" s="1281"/>
      <c r="CB55" s="1281"/>
      <c r="CC55" s="1281"/>
      <c r="CD55" s="1281"/>
      <c r="CE55" s="1281"/>
      <c r="CF55" s="1281">
        <v>0</v>
      </c>
      <c r="CG55" s="1281"/>
      <c r="CH55" s="1281"/>
      <c r="CI55" s="1281"/>
      <c r="CJ55" s="1281"/>
      <c r="CK55" s="1281"/>
      <c r="CL55" s="1281"/>
      <c r="CM55" s="1281"/>
      <c r="CN55" s="1281">
        <v>0</v>
      </c>
      <c r="CO55" s="1281"/>
      <c r="CP55" s="1281"/>
      <c r="CQ55" s="1281"/>
      <c r="CR55" s="1281"/>
      <c r="CS55" s="1281"/>
      <c r="CT55" s="1281"/>
      <c r="CU55" s="1281"/>
      <c r="CV55" s="1281">
        <v>0</v>
      </c>
      <c r="CW55" s="1281"/>
      <c r="CX55" s="1281"/>
      <c r="CY55" s="1281"/>
      <c r="CZ55" s="1281"/>
      <c r="DA55" s="1281"/>
      <c r="DB55" s="1281"/>
      <c r="DC55" s="1281"/>
    </row>
    <row r="56" spans="1:109" ht="13.5" x14ac:dyDescent="0.15">
      <c r="A56" s="1310"/>
      <c r="B56" s="1274"/>
      <c r="G56" s="1286"/>
      <c r="H56" s="1286"/>
      <c r="I56" s="1286"/>
      <c r="J56" s="1286"/>
      <c r="K56" s="1289"/>
      <c r="L56" s="1289"/>
      <c r="M56" s="1289"/>
      <c r="N56" s="1289"/>
      <c r="AN56" s="1283"/>
      <c r="AO56" s="1283"/>
      <c r="AP56" s="1283"/>
      <c r="AQ56" s="1283"/>
      <c r="AR56" s="1283"/>
      <c r="AS56" s="1283"/>
      <c r="AT56" s="1283"/>
      <c r="AU56" s="1283"/>
      <c r="AV56" s="1283"/>
      <c r="AW56" s="1283"/>
      <c r="AX56" s="1283"/>
      <c r="AY56" s="1283"/>
      <c r="AZ56" s="1283"/>
      <c r="BA56" s="1283"/>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1310" customFormat="1" ht="13.5" x14ac:dyDescent="0.15">
      <c r="B57" s="1316"/>
      <c r="G57" s="1286"/>
      <c r="H57" s="1286"/>
      <c r="I57" s="1285"/>
      <c r="J57" s="1285"/>
      <c r="K57" s="1289"/>
      <c r="L57" s="1289"/>
      <c r="M57" s="1289"/>
      <c r="N57" s="1289"/>
      <c r="AM57" s="1273"/>
      <c r="AN57" s="1283"/>
      <c r="AO57" s="1283"/>
      <c r="AP57" s="1283"/>
      <c r="AQ57" s="1283"/>
      <c r="AR57" s="1283"/>
      <c r="AS57" s="1283"/>
      <c r="AT57" s="1283"/>
      <c r="AU57" s="1283"/>
      <c r="AV57" s="1283"/>
      <c r="AW57" s="1283"/>
      <c r="AX57" s="1283"/>
      <c r="AY57" s="1283"/>
      <c r="AZ57" s="1283"/>
      <c r="BA57" s="1283"/>
      <c r="BB57" s="1282" t="s">
        <v>611</v>
      </c>
      <c r="BC57" s="1282"/>
      <c r="BD57" s="1282"/>
      <c r="BE57" s="1282"/>
      <c r="BF57" s="1282"/>
      <c r="BG57" s="1282"/>
      <c r="BH57" s="1282"/>
      <c r="BI57" s="1282"/>
      <c r="BJ57" s="1282"/>
      <c r="BK57" s="1282"/>
      <c r="BL57" s="1282"/>
      <c r="BM57" s="1282"/>
      <c r="BN57" s="1282"/>
      <c r="BO57" s="1282"/>
      <c r="BP57" s="1281">
        <v>56.2</v>
      </c>
      <c r="BQ57" s="1281"/>
      <c r="BR57" s="1281"/>
      <c r="BS57" s="1281"/>
      <c r="BT57" s="1281"/>
      <c r="BU57" s="1281"/>
      <c r="BV57" s="1281"/>
      <c r="BW57" s="1281"/>
      <c r="BX57" s="1281">
        <v>58.2</v>
      </c>
      <c r="BY57" s="1281"/>
      <c r="BZ57" s="1281"/>
      <c r="CA57" s="1281"/>
      <c r="CB57" s="1281"/>
      <c r="CC57" s="1281"/>
      <c r="CD57" s="1281"/>
      <c r="CE57" s="1281"/>
      <c r="CF57" s="1281">
        <v>60.1</v>
      </c>
      <c r="CG57" s="1281"/>
      <c r="CH57" s="1281"/>
      <c r="CI57" s="1281"/>
      <c r="CJ57" s="1281"/>
      <c r="CK57" s="1281"/>
      <c r="CL57" s="1281"/>
      <c r="CM57" s="1281"/>
      <c r="CN57" s="1281">
        <v>61.6</v>
      </c>
      <c r="CO57" s="1281"/>
      <c r="CP57" s="1281"/>
      <c r="CQ57" s="1281"/>
      <c r="CR57" s="1281"/>
      <c r="CS57" s="1281"/>
      <c r="CT57" s="1281"/>
      <c r="CU57" s="1281"/>
      <c r="CV57" s="1281">
        <v>64</v>
      </c>
      <c r="CW57" s="1281"/>
      <c r="CX57" s="1281"/>
      <c r="CY57" s="1281"/>
      <c r="CZ57" s="1281"/>
      <c r="DA57" s="1281"/>
      <c r="DB57" s="1281"/>
      <c r="DC57" s="1281"/>
      <c r="DD57" s="1321"/>
      <c r="DE57" s="1316"/>
    </row>
    <row r="58" spans="1:109" s="1310" customFormat="1" ht="13.5" x14ac:dyDescent="0.15">
      <c r="A58" s="1273"/>
      <c r="B58" s="1316"/>
      <c r="G58" s="1286"/>
      <c r="H58" s="1286"/>
      <c r="I58" s="1285"/>
      <c r="J58" s="1285"/>
      <c r="K58" s="1289"/>
      <c r="L58" s="1289"/>
      <c r="M58" s="1289"/>
      <c r="N58" s="1289"/>
      <c r="AM58" s="1273"/>
      <c r="AN58" s="1283"/>
      <c r="AO58" s="1283"/>
      <c r="AP58" s="1283"/>
      <c r="AQ58" s="1283"/>
      <c r="AR58" s="1283"/>
      <c r="AS58" s="1283"/>
      <c r="AT58" s="1283"/>
      <c r="AU58" s="1283"/>
      <c r="AV58" s="1283"/>
      <c r="AW58" s="1283"/>
      <c r="AX58" s="1283"/>
      <c r="AY58" s="1283"/>
      <c r="AZ58" s="1283"/>
      <c r="BA58" s="1283"/>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1321"/>
      <c r="DE58" s="1316"/>
    </row>
    <row r="59" spans="1:109" s="1310" customFormat="1" ht="13.5" x14ac:dyDescent="0.15">
      <c r="A59" s="1273"/>
      <c r="B59" s="1316"/>
      <c r="K59" s="1322"/>
      <c r="L59" s="1322"/>
      <c r="M59" s="1322"/>
      <c r="N59" s="1322"/>
      <c r="AQ59" s="1322"/>
      <c r="AR59" s="1322"/>
      <c r="AS59" s="1322"/>
      <c r="AT59" s="1322"/>
      <c r="BC59" s="1322"/>
      <c r="BD59" s="1322"/>
      <c r="BE59" s="1322"/>
      <c r="BF59" s="1322"/>
      <c r="BO59" s="1322"/>
      <c r="BP59" s="1322"/>
      <c r="BQ59" s="1322"/>
      <c r="BR59" s="1322"/>
      <c r="CA59" s="1322"/>
      <c r="CB59" s="1322"/>
      <c r="CC59" s="1322"/>
      <c r="CD59" s="1322"/>
      <c r="CM59" s="1322"/>
      <c r="CN59" s="1322"/>
      <c r="CO59" s="1322"/>
      <c r="CP59" s="1322"/>
      <c r="CY59" s="1322"/>
      <c r="CZ59" s="1322"/>
      <c r="DA59" s="1322"/>
      <c r="DB59" s="1322"/>
      <c r="DC59" s="1322"/>
      <c r="DD59" s="1321"/>
      <c r="DE59" s="1316"/>
    </row>
    <row r="60" spans="1:109" s="1310" customFormat="1" ht="13.5" x14ac:dyDescent="0.15">
      <c r="A60" s="1273"/>
      <c r="B60" s="1316"/>
      <c r="K60" s="1322"/>
      <c r="L60" s="1322"/>
      <c r="M60" s="1322"/>
      <c r="N60" s="1322"/>
      <c r="AQ60" s="1322"/>
      <c r="AR60" s="1322"/>
      <c r="AS60" s="1322"/>
      <c r="AT60" s="1322"/>
      <c r="BC60" s="1322"/>
      <c r="BD60" s="1322"/>
      <c r="BE60" s="1322"/>
      <c r="BF60" s="1322"/>
      <c r="BO60" s="1322"/>
      <c r="BP60" s="1322"/>
      <c r="BQ60" s="1322"/>
      <c r="BR60" s="1322"/>
      <c r="CA60" s="1322"/>
      <c r="CB60" s="1322"/>
      <c r="CC60" s="1322"/>
      <c r="CD60" s="1322"/>
      <c r="CM60" s="1322"/>
      <c r="CN60" s="1322"/>
      <c r="CO60" s="1322"/>
      <c r="CP60" s="1322"/>
      <c r="CY60" s="1322"/>
      <c r="CZ60" s="1322"/>
      <c r="DA60" s="1322"/>
      <c r="DB60" s="1322"/>
      <c r="DC60" s="1322"/>
      <c r="DD60" s="1321"/>
      <c r="DE60" s="1316"/>
    </row>
    <row r="61" spans="1:109" s="1310" customFormat="1" ht="13.5" x14ac:dyDescent="0.15">
      <c r="A61" s="1273"/>
      <c r="B61" s="1320"/>
      <c r="C61" s="1319"/>
      <c r="D61" s="1319"/>
      <c r="E61" s="1319"/>
      <c r="F61" s="1319"/>
      <c r="G61" s="1319"/>
      <c r="H61" s="1319"/>
      <c r="I61" s="1319"/>
      <c r="J61" s="1319"/>
      <c r="K61" s="1319"/>
      <c r="L61" s="1319"/>
      <c r="M61" s="1318"/>
      <c r="N61" s="1318"/>
      <c r="O61" s="1319"/>
      <c r="P61" s="1319"/>
      <c r="Q61" s="1319"/>
      <c r="R61" s="1319"/>
      <c r="S61" s="1319"/>
      <c r="T61" s="1319"/>
      <c r="U61" s="1319"/>
      <c r="V61" s="1319"/>
      <c r="W61" s="1319"/>
      <c r="X61" s="1319"/>
      <c r="Y61" s="1319"/>
      <c r="Z61" s="1319"/>
      <c r="AA61" s="1319"/>
      <c r="AB61" s="1319"/>
      <c r="AC61" s="1319"/>
      <c r="AD61" s="1319"/>
      <c r="AE61" s="1319"/>
      <c r="AF61" s="1319"/>
      <c r="AG61" s="1319"/>
      <c r="AH61" s="1319"/>
      <c r="AI61" s="1319"/>
      <c r="AJ61" s="1319"/>
      <c r="AK61" s="1319"/>
      <c r="AL61" s="1319"/>
      <c r="AM61" s="1319"/>
      <c r="AN61" s="1319"/>
      <c r="AO61" s="1319"/>
      <c r="AP61" s="1319"/>
      <c r="AQ61" s="1319"/>
      <c r="AR61" s="1319"/>
      <c r="AS61" s="1318"/>
      <c r="AT61" s="1318"/>
      <c r="AU61" s="1319"/>
      <c r="AV61" s="1319"/>
      <c r="AW61" s="1319"/>
      <c r="AX61" s="1319"/>
      <c r="AY61" s="1319"/>
      <c r="AZ61" s="1319"/>
      <c r="BA61" s="1319"/>
      <c r="BB61" s="1319"/>
      <c r="BC61" s="1319"/>
      <c r="BD61" s="1319"/>
      <c r="BE61" s="1318"/>
      <c r="BF61" s="1318"/>
      <c r="BG61" s="1319"/>
      <c r="BH61" s="1319"/>
      <c r="BI61" s="1319"/>
      <c r="BJ61" s="1319"/>
      <c r="BK61" s="1319"/>
      <c r="BL61" s="1319"/>
      <c r="BM61" s="1319"/>
      <c r="BN61" s="1319"/>
      <c r="BO61" s="1319"/>
      <c r="BP61" s="1319"/>
      <c r="BQ61" s="1318"/>
      <c r="BR61" s="1318"/>
      <c r="BS61" s="1319"/>
      <c r="BT61" s="1319"/>
      <c r="BU61" s="1319"/>
      <c r="BV61" s="1319"/>
      <c r="BW61" s="1319"/>
      <c r="BX61" s="1319"/>
      <c r="BY61" s="1319"/>
      <c r="BZ61" s="1319"/>
      <c r="CA61" s="1319"/>
      <c r="CB61" s="1319"/>
      <c r="CC61" s="1318"/>
      <c r="CD61" s="1318"/>
      <c r="CE61" s="1319"/>
      <c r="CF61" s="1319"/>
      <c r="CG61" s="1319"/>
      <c r="CH61" s="1319"/>
      <c r="CI61" s="1319"/>
      <c r="CJ61" s="1319"/>
      <c r="CK61" s="1319"/>
      <c r="CL61" s="1319"/>
      <c r="CM61" s="1319"/>
      <c r="CN61" s="1319"/>
      <c r="CO61" s="1318"/>
      <c r="CP61" s="1318"/>
      <c r="CQ61" s="1319"/>
      <c r="CR61" s="1319"/>
      <c r="CS61" s="1319"/>
      <c r="CT61" s="1319"/>
      <c r="CU61" s="1319"/>
      <c r="CV61" s="1319"/>
      <c r="CW61" s="1319"/>
      <c r="CX61" s="1319"/>
      <c r="CY61" s="1319"/>
      <c r="CZ61" s="1319"/>
      <c r="DA61" s="1318"/>
      <c r="DB61" s="1318"/>
      <c r="DC61" s="1318"/>
      <c r="DD61" s="1317"/>
      <c r="DE61" s="1316"/>
    </row>
    <row r="62" spans="1:109" ht="13.5" x14ac:dyDescent="0.15">
      <c r="B62" s="1315"/>
      <c r="C62" s="1315"/>
      <c r="D62" s="1315"/>
      <c r="E62" s="1315"/>
      <c r="F62" s="1315"/>
      <c r="G62" s="1315"/>
      <c r="H62" s="1315"/>
      <c r="I62" s="1315"/>
      <c r="J62" s="1315"/>
      <c r="K62" s="1315"/>
      <c r="L62" s="1315"/>
      <c r="M62" s="1315"/>
      <c r="N62" s="1315"/>
      <c r="O62" s="1315"/>
      <c r="P62" s="1315"/>
      <c r="Q62" s="1315"/>
      <c r="R62" s="1315"/>
      <c r="S62" s="1315"/>
      <c r="T62" s="1315"/>
      <c r="U62" s="1315"/>
      <c r="V62" s="1315"/>
      <c r="W62" s="1315"/>
      <c r="X62" s="1315"/>
      <c r="Y62" s="1315"/>
      <c r="Z62" s="1315"/>
      <c r="AA62" s="1315"/>
      <c r="AB62" s="1315"/>
      <c r="AC62" s="1315"/>
      <c r="AD62" s="1315"/>
      <c r="AE62" s="1315"/>
      <c r="AF62" s="1315"/>
      <c r="AG62" s="1315"/>
      <c r="AH62" s="1315"/>
      <c r="AI62" s="1315"/>
      <c r="AJ62" s="1315"/>
      <c r="AK62" s="1315"/>
      <c r="AL62" s="1315"/>
      <c r="AM62" s="1315"/>
      <c r="AN62" s="1315"/>
      <c r="AO62" s="1315"/>
      <c r="AP62" s="1315"/>
      <c r="AQ62" s="1315"/>
      <c r="AR62" s="1315"/>
      <c r="AS62" s="1315"/>
      <c r="AT62" s="1315"/>
      <c r="AU62" s="1315"/>
      <c r="AV62" s="1315"/>
      <c r="AW62" s="1315"/>
      <c r="AX62" s="1315"/>
      <c r="AY62" s="1315"/>
      <c r="AZ62" s="1315"/>
      <c r="BA62" s="1315"/>
      <c r="BB62" s="1315"/>
      <c r="BC62" s="1315"/>
      <c r="BD62" s="1315"/>
      <c r="BE62" s="1315"/>
      <c r="BF62" s="1315"/>
      <c r="BG62" s="1315"/>
      <c r="BH62" s="1315"/>
      <c r="BI62" s="1315"/>
      <c r="BJ62" s="1315"/>
      <c r="BK62" s="1315"/>
      <c r="BL62" s="1315"/>
      <c r="BM62" s="1315"/>
      <c r="BN62" s="1315"/>
      <c r="BO62" s="1315"/>
      <c r="BP62" s="1315"/>
      <c r="BQ62" s="1315"/>
      <c r="BR62" s="1315"/>
      <c r="BS62" s="1315"/>
      <c r="BT62" s="1315"/>
      <c r="BU62" s="1315"/>
      <c r="BV62" s="1315"/>
      <c r="BW62" s="1315"/>
      <c r="BX62" s="1315"/>
      <c r="BY62" s="1315"/>
      <c r="BZ62" s="1315"/>
      <c r="CA62" s="1315"/>
      <c r="CB62" s="1315"/>
      <c r="CC62" s="1315"/>
      <c r="CD62" s="1315"/>
      <c r="CE62" s="1315"/>
      <c r="CF62" s="1315"/>
      <c r="CG62" s="1315"/>
      <c r="CH62" s="1315"/>
      <c r="CI62" s="1315"/>
      <c r="CJ62" s="1315"/>
      <c r="CK62" s="1315"/>
      <c r="CL62" s="1315"/>
      <c r="CM62" s="1315"/>
      <c r="CN62" s="1315"/>
      <c r="CO62" s="1315"/>
      <c r="CP62" s="1315"/>
      <c r="CQ62" s="1315"/>
      <c r="CR62" s="1315"/>
      <c r="CS62" s="1315"/>
      <c r="CT62" s="1315"/>
      <c r="CU62" s="1315"/>
      <c r="CV62" s="1315"/>
      <c r="CW62" s="1315"/>
      <c r="CX62" s="1315"/>
      <c r="CY62" s="1315"/>
      <c r="CZ62" s="1315"/>
      <c r="DA62" s="1315"/>
      <c r="DB62" s="1315"/>
      <c r="DC62" s="1315"/>
      <c r="DD62" s="1315"/>
      <c r="DE62" s="1273"/>
    </row>
    <row r="63" spans="1:109" ht="17.25" x14ac:dyDescent="0.15">
      <c r="B63" s="1314" t="s">
        <v>610</v>
      </c>
    </row>
    <row r="64" spans="1:109" ht="13.5" x14ac:dyDescent="0.15">
      <c r="B64" s="1274"/>
      <c r="G64" s="1311"/>
      <c r="I64" s="1313"/>
      <c r="J64" s="1313"/>
      <c r="K64" s="1313"/>
      <c r="L64" s="1313"/>
      <c r="M64" s="1313"/>
      <c r="N64" s="1312"/>
      <c r="AM64" s="1311"/>
      <c r="AN64" s="1311" t="s">
        <v>609</v>
      </c>
      <c r="AP64" s="1310"/>
      <c r="AQ64" s="1310"/>
      <c r="AR64" s="1310"/>
      <c r="AY64" s="1311"/>
      <c r="BA64" s="1310"/>
      <c r="BB64" s="1310"/>
      <c r="BC64" s="1310"/>
      <c r="BK64" s="1311"/>
      <c r="BM64" s="1310"/>
      <c r="BN64" s="1310"/>
      <c r="BO64" s="1310"/>
      <c r="BW64" s="1311"/>
      <c r="BY64" s="1310"/>
      <c r="BZ64" s="1310"/>
      <c r="CA64" s="1310"/>
      <c r="CI64" s="1311"/>
      <c r="CK64" s="1310"/>
      <c r="CL64" s="1310"/>
      <c r="CM64" s="1310"/>
      <c r="CU64" s="1311"/>
      <c r="CW64" s="1310"/>
      <c r="CX64" s="1310"/>
      <c r="CY64" s="1310"/>
    </row>
    <row r="65" spans="2:107" ht="13.5" x14ac:dyDescent="0.15">
      <c r="B65" s="1274"/>
      <c r="AN65" s="1309" t="s">
        <v>608</v>
      </c>
      <c r="AO65" s="1308"/>
      <c r="AP65" s="1308"/>
      <c r="AQ65" s="1308"/>
      <c r="AR65" s="1308"/>
      <c r="AS65" s="1308"/>
      <c r="AT65" s="1308"/>
      <c r="AU65" s="1308"/>
      <c r="AV65" s="1308"/>
      <c r="AW65" s="1308"/>
      <c r="AX65" s="1308"/>
      <c r="AY65" s="1308"/>
      <c r="AZ65" s="1308"/>
      <c r="BA65" s="1308"/>
      <c r="BB65" s="1308"/>
      <c r="BC65" s="1308"/>
      <c r="BD65" s="1308"/>
      <c r="BE65" s="1308"/>
      <c r="BF65" s="1308"/>
      <c r="BG65" s="1308"/>
      <c r="BH65" s="1308"/>
      <c r="BI65" s="1308"/>
      <c r="BJ65" s="1308"/>
      <c r="BK65" s="1308"/>
      <c r="BL65" s="1308"/>
      <c r="BM65" s="1308"/>
      <c r="BN65" s="1308"/>
      <c r="BO65" s="1308"/>
      <c r="BP65" s="1308"/>
      <c r="BQ65" s="1308"/>
      <c r="BR65" s="1308"/>
      <c r="BS65" s="1308"/>
      <c r="BT65" s="1308"/>
      <c r="BU65" s="1308"/>
      <c r="BV65" s="1308"/>
      <c r="BW65" s="1308"/>
      <c r="BX65" s="1308"/>
      <c r="BY65" s="1308"/>
      <c r="BZ65" s="1308"/>
      <c r="CA65" s="1308"/>
      <c r="CB65" s="1308"/>
      <c r="CC65" s="1308"/>
      <c r="CD65" s="1308"/>
      <c r="CE65" s="1308"/>
      <c r="CF65" s="1308"/>
      <c r="CG65" s="1308"/>
      <c r="CH65" s="1308"/>
      <c r="CI65" s="1308"/>
      <c r="CJ65" s="1308"/>
      <c r="CK65" s="1308"/>
      <c r="CL65" s="1308"/>
      <c r="CM65" s="1308"/>
      <c r="CN65" s="1308"/>
      <c r="CO65" s="1308"/>
      <c r="CP65" s="1308"/>
      <c r="CQ65" s="1308"/>
      <c r="CR65" s="1308"/>
      <c r="CS65" s="1308"/>
      <c r="CT65" s="1308"/>
      <c r="CU65" s="1308"/>
      <c r="CV65" s="1308"/>
      <c r="CW65" s="1308"/>
      <c r="CX65" s="1308"/>
      <c r="CY65" s="1308"/>
      <c r="CZ65" s="1308"/>
      <c r="DA65" s="1308"/>
      <c r="DB65" s="1308"/>
      <c r="DC65" s="1307"/>
    </row>
    <row r="66" spans="2:107" ht="13.5" x14ac:dyDescent="0.15">
      <c r="B66" s="1274"/>
      <c r="AN66" s="1306"/>
      <c r="AO66" s="1305"/>
      <c r="AP66" s="1305"/>
      <c r="AQ66" s="1305"/>
      <c r="AR66" s="1305"/>
      <c r="AS66" s="1305"/>
      <c r="AT66" s="1305"/>
      <c r="AU66" s="1305"/>
      <c r="AV66" s="1305"/>
      <c r="AW66" s="1305"/>
      <c r="AX66" s="1305"/>
      <c r="AY66" s="1305"/>
      <c r="AZ66" s="1305"/>
      <c r="BA66" s="1305"/>
      <c r="BB66" s="1305"/>
      <c r="BC66" s="1305"/>
      <c r="BD66" s="1305"/>
      <c r="BE66" s="1305"/>
      <c r="BF66" s="1305"/>
      <c r="BG66" s="1305"/>
      <c r="BH66" s="1305"/>
      <c r="BI66" s="1305"/>
      <c r="BJ66" s="1305"/>
      <c r="BK66" s="1305"/>
      <c r="BL66" s="1305"/>
      <c r="BM66" s="1305"/>
      <c r="BN66" s="1305"/>
      <c r="BO66" s="1305"/>
      <c r="BP66" s="1305"/>
      <c r="BQ66" s="1305"/>
      <c r="BR66" s="1305"/>
      <c r="BS66" s="1305"/>
      <c r="BT66" s="1305"/>
      <c r="BU66" s="1305"/>
      <c r="BV66" s="1305"/>
      <c r="BW66" s="1305"/>
      <c r="BX66" s="1305"/>
      <c r="BY66" s="1305"/>
      <c r="BZ66" s="1305"/>
      <c r="CA66" s="1305"/>
      <c r="CB66" s="1305"/>
      <c r="CC66" s="1305"/>
      <c r="CD66" s="1305"/>
      <c r="CE66" s="1305"/>
      <c r="CF66" s="1305"/>
      <c r="CG66" s="1305"/>
      <c r="CH66" s="1305"/>
      <c r="CI66" s="1305"/>
      <c r="CJ66" s="1305"/>
      <c r="CK66" s="1305"/>
      <c r="CL66" s="1305"/>
      <c r="CM66" s="1305"/>
      <c r="CN66" s="1305"/>
      <c r="CO66" s="1305"/>
      <c r="CP66" s="1305"/>
      <c r="CQ66" s="1305"/>
      <c r="CR66" s="1305"/>
      <c r="CS66" s="1305"/>
      <c r="CT66" s="1305"/>
      <c r="CU66" s="1305"/>
      <c r="CV66" s="1305"/>
      <c r="CW66" s="1305"/>
      <c r="CX66" s="1305"/>
      <c r="CY66" s="1305"/>
      <c r="CZ66" s="1305"/>
      <c r="DA66" s="1305"/>
      <c r="DB66" s="1305"/>
      <c r="DC66" s="1304"/>
    </row>
    <row r="67" spans="2:107" ht="13.5" x14ac:dyDescent="0.15">
      <c r="B67" s="1274"/>
      <c r="AN67" s="1306"/>
      <c r="AO67" s="1305"/>
      <c r="AP67" s="1305"/>
      <c r="AQ67" s="1305"/>
      <c r="AR67" s="1305"/>
      <c r="AS67" s="1305"/>
      <c r="AT67" s="1305"/>
      <c r="AU67" s="1305"/>
      <c r="AV67" s="1305"/>
      <c r="AW67" s="1305"/>
      <c r="AX67" s="1305"/>
      <c r="AY67" s="1305"/>
      <c r="AZ67" s="1305"/>
      <c r="BA67" s="1305"/>
      <c r="BB67" s="1305"/>
      <c r="BC67" s="1305"/>
      <c r="BD67" s="1305"/>
      <c r="BE67" s="1305"/>
      <c r="BF67" s="1305"/>
      <c r="BG67" s="1305"/>
      <c r="BH67" s="1305"/>
      <c r="BI67" s="1305"/>
      <c r="BJ67" s="1305"/>
      <c r="BK67" s="1305"/>
      <c r="BL67" s="1305"/>
      <c r="BM67" s="1305"/>
      <c r="BN67" s="1305"/>
      <c r="BO67" s="1305"/>
      <c r="BP67" s="1305"/>
      <c r="BQ67" s="1305"/>
      <c r="BR67" s="1305"/>
      <c r="BS67" s="1305"/>
      <c r="BT67" s="1305"/>
      <c r="BU67" s="1305"/>
      <c r="BV67" s="1305"/>
      <c r="BW67" s="1305"/>
      <c r="BX67" s="1305"/>
      <c r="BY67" s="1305"/>
      <c r="BZ67" s="1305"/>
      <c r="CA67" s="1305"/>
      <c r="CB67" s="1305"/>
      <c r="CC67" s="1305"/>
      <c r="CD67" s="1305"/>
      <c r="CE67" s="1305"/>
      <c r="CF67" s="1305"/>
      <c r="CG67" s="1305"/>
      <c r="CH67" s="1305"/>
      <c r="CI67" s="1305"/>
      <c r="CJ67" s="1305"/>
      <c r="CK67" s="1305"/>
      <c r="CL67" s="1305"/>
      <c r="CM67" s="1305"/>
      <c r="CN67" s="1305"/>
      <c r="CO67" s="1305"/>
      <c r="CP67" s="1305"/>
      <c r="CQ67" s="1305"/>
      <c r="CR67" s="1305"/>
      <c r="CS67" s="1305"/>
      <c r="CT67" s="1305"/>
      <c r="CU67" s="1305"/>
      <c r="CV67" s="1305"/>
      <c r="CW67" s="1305"/>
      <c r="CX67" s="1305"/>
      <c r="CY67" s="1305"/>
      <c r="CZ67" s="1305"/>
      <c r="DA67" s="1305"/>
      <c r="DB67" s="1305"/>
      <c r="DC67" s="1304"/>
    </row>
    <row r="68" spans="2:107" ht="13.5" x14ac:dyDescent="0.15">
      <c r="B68" s="1274"/>
      <c r="AN68" s="1306"/>
      <c r="AO68" s="1305"/>
      <c r="AP68" s="1305"/>
      <c r="AQ68" s="1305"/>
      <c r="AR68" s="1305"/>
      <c r="AS68" s="1305"/>
      <c r="AT68" s="1305"/>
      <c r="AU68" s="1305"/>
      <c r="AV68" s="1305"/>
      <c r="AW68" s="1305"/>
      <c r="AX68" s="1305"/>
      <c r="AY68" s="1305"/>
      <c r="AZ68" s="1305"/>
      <c r="BA68" s="1305"/>
      <c r="BB68" s="1305"/>
      <c r="BC68" s="1305"/>
      <c r="BD68" s="1305"/>
      <c r="BE68" s="1305"/>
      <c r="BF68" s="1305"/>
      <c r="BG68" s="1305"/>
      <c r="BH68" s="1305"/>
      <c r="BI68" s="1305"/>
      <c r="BJ68" s="1305"/>
      <c r="BK68" s="1305"/>
      <c r="BL68" s="1305"/>
      <c r="BM68" s="1305"/>
      <c r="BN68" s="1305"/>
      <c r="BO68" s="1305"/>
      <c r="BP68" s="1305"/>
      <c r="BQ68" s="1305"/>
      <c r="BR68" s="1305"/>
      <c r="BS68" s="1305"/>
      <c r="BT68" s="1305"/>
      <c r="BU68" s="1305"/>
      <c r="BV68" s="1305"/>
      <c r="BW68" s="1305"/>
      <c r="BX68" s="1305"/>
      <c r="BY68" s="1305"/>
      <c r="BZ68" s="1305"/>
      <c r="CA68" s="1305"/>
      <c r="CB68" s="1305"/>
      <c r="CC68" s="1305"/>
      <c r="CD68" s="1305"/>
      <c r="CE68" s="1305"/>
      <c r="CF68" s="1305"/>
      <c r="CG68" s="1305"/>
      <c r="CH68" s="1305"/>
      <c r="CI68" s="1305"/>
      <c r="CJ68" s="1305"/>
      <c r="CK68" s="1305"/>
      <c r="CL68" s="1305"/>
      <c r="CM68" s="1305"/>
      <c r="CN68" s="1305"/>
      <c r="CO68" s="1305"/>
      <c r="CP68" s="1305"/>
      <c r="CQ68" s="1305"/>
      <c r="CR68" s="1305"/>
      <c r="CS68" s="1305"/>
      <c r="CT68" s="1305"/>
      <c r="CU68" s="1305"/>
      <c r="CV68" s="1305"/>
      <c r="CW68" s="1305"/>
      <c r="CX68" s="1305"/>
      <c r="CY68" s="1305"/>
      <c r="CZ68" s="1305"/>
      <c r="DA68" s="1305"/>
      <c r="DB68" s="1305"/>
      <c r="DC68" s="1304"/>
    </row>
    <row r="69" spans="2:107" ht="13.5" x14ac:dyDescent="0.15">
      <c r="B69" s="1274"/>
      <c r="AN69" s="1303"/>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1"/>
    </row>
    <row r="70" spans="2:107" ht="13.5" x14ac:dyDescent="0.15">
      <c r="B70" s="1274"/>
      <c r="H70" s="1300"/>
      <c r="I70" s="1300"/>
      <c r="J70" s="1298"/>
      <c r="K70" s="1298"/>
      <c r="L70" s="1297"/>
      <c r="M70" s="1298"/>
      <c r="N70" s="1297"/>
      <c r="AN70" s="1288"/>
      <c r="AO70" s="1288"/>
      <c r="AP70" s="1288"/>
      <c r="AZ70" s="1288"/>
      <c r="BA70" s="1288"/>
      <c r="BB70" s="1288"/>
      <c r="BL70" s="1288"/>
      <c r="BM70" s="1288"/>
      <c r="BN70" s="1288"/>
      <c r="BX70" s="1288"/>
      <c r="BY70" s="1288"/>
      <c r="BZ70" s="1288"/>
      <c r="CJ70" s="1288"/>
      <c r="CK70" s="1288"/>
      <c r="CL70" s="1288"/>
      <c r="CV70" s="1288"/>
      <c r="CW70" s="1288"/>
      <c r="CX70" s="1288"/>
    </row>
    <row r="71" spans="2:107" ht="13.5" x14ac:dyDescent="0.15">
      <c r="B71" s="1274"/>
      <c r="G71" s="1296"/>
      <c r="I71" s="1299"/>
      <c r="J71" s="1298"/>
      <c r="K71" s="1298"/>
      <c r="L71" s="1297"/>
      <c r="M71" s="1298"/>
      <c r="N71" s="1297"/>
      <c r="AM71" s="1296"/>
      <c r="AN71" s="1273" t="s">
        <v>607</v>
      </c>
    </row>
    <row r="72" spans="2:107" ht="13.5" x14ac:dyDescent="0.15">
      <c r="B72" s="1274"/>
      <c r="G72" s="1286"/>
      <c r="H72" s="1286"/>
      <c r="I72" s="1286"/>
      <c r="J72" s="1286"/>
      <c r="K72" s="1295"/>
      <c r="L72" s="1295"/>
      <c r="M72" s="1294"/>
      <c r="N72" s="1294"/>
      <c r="AN72" s="1293"/>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1"/>
      <c r="BP72" s="1283" t="s">
        <v>556</v>
      </c>
      <c r="BQ72" s="1283"/>
      <c r="BR72" s="1283"/>
      <c r="BS72" s="1283"/>
      <c r="BT72" s="1283"/>
      <c r="BU72" s="1283"/>
      <c r="BV72" s="1283"/>
      <c r="BW72" s="1283"/>
      <c r="BX72" s="1283" t="s">
        <v>557</v>
      </c>
      <c r="BY72" s="1283"/>
      <c r="BZ72" s="1283"/>
      <c r="CA72" s="1283"/>
      <c r="CB72" s="1283"/>
      <c r="CC72" s="1283"/>
      <c r="CD72" s="1283"/>
      <c r="CE72" s="1283"/>
      <c r="CF72" s="1283" t="s">
        <v>558</v>
      </c>
      <c r="CG72" s="1283"/>
      <c r="CH72" s="1283"/>
      <c r="CI72" s="1283"/>
      <c r="CJ72" s="1283"/>
      <c r="CK72" s="1283"/>
      <c r="CL72" s="1283"/>
      <c r="CM72" s="1283"/>
      <c r="CN72" s="1283" t="s">
        <v>559</v>
      </c>
      <c r="CO72" s="1283"/>
      <c r="CP72" s="1283"/>
      <c r="CQ72" s="1283"/>
      <c r="CR72" s="1283"/>
      <c r="CS72" s="1283"/>
      <c r="CT72" s="1283"/>
      <c r="CU72" s="1283"/>
      <c r="CV72" s="1283" t="s">
        <v>560</v>
      </c>
      <c r="CW72" s="1283"/>
      <c r="CX72" s="1283"/>
      <c r="CY72" s="1283"/>
      <c r="CZ72" s="1283"/>
      <c r="DA72" s="1283"/>
      <c r="DB72" s="1283"/>
      <c r="DC72" s="1283"/>
    </row>
    <row r="73" spans="2:107" ht="13.5" x14ac:dyDescent="0.15">
      <c r="B73" s="1274"/>
      <c r="G73" s="1290"/>
      <c r="H73" s="1290"/>
      <c r="I73" s="1290"/>
      <c r="J73" s="1290"/>
      <c r="K73" s="1287"/>
      <c r="L73" s="1287"/>
      <c r="M73" s="1287"/>
      <c r="N73" s="1287"/>
      <c r="AM73" s="1288"/>
      <c r="AN73" s="1282" t="s">
        <v>606</v>
      </c>
      <c r="AO73" s="1282"/>
      <c r="AP73" s="1282"/>
      <c r="AQ73" s="1282"/>
      <c r="AR73" s="1282"/>
      <c r="AS73" s="1282"/>
      <c r="AT73" s="1282"/>
      <c r="AU73" s="1282"/>
      <c r="AV73" s="1282"/>
      <c r="AW73" s="1282"/>
      <c r="AX73" s="1282"/>
      <c r="AY73" s="1282"/>
      <c r="AZ73" s="1282"/>
      <c r="BA73" s="1282"/>
      <c r="BB73" s="1282" t="s">
        <v>604</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ht="13.5" x14ac:dyDescent="0.15">
      <c r="B74" s="1274"/>
      <c r="G74" s="1290"/>
      <c r="H74" s="1290"/>
      <c r="I74" s="1290"/>
      <c r="J74" s="1290"/>
      <c r="K74" s="1287"/>
      <c r="L74" s="1287"/>
      <c r="M74" s="1287"/>
      <c r="N74" s="1287"/>
      <c r="AM74" s="1288"/>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ht="13.5" x14ac:dyDescent="0.15">
      <c r="B75" s="1274"/>
      <c r="G75" s="1290"/>
      <c r="H75" s="1290"/>
      <c r="I75" s="1286"/>
      <c r="J75" s="1286"/>
      <c r="K75" s="1289"/>
      <c r="L75" s="1289"/>
      <c r="M75" s="1289"/>
      <c r="N75" s="1289"/>
      <c r="AM75" s="1288"/>
      <c r="AN75" s="1282"/>
      <c r="AO75" s="1282"/>
      <c r="AP75" s="1282"/>
      <c r="AQ75" s="1282"/>
      <c r="AR75" s="1282"/>
      <c r="AS75" s="1282"/>
      <c r="AT75" s="1282"/>
      <c r="AU75" s="1282"/>
      <c r="AV75" s="1282"/>
      <c r="AW75" s="1282"/>
      <c r="AX75" s="1282"/>
      <c r="AY75" s="1282"/>
      <c r="AZ75" s="1282"/>
      <c r="BA75" s="1282"/>
      <c r="BB75" s="1282" t="s">
        <v>603</v>
      </c>
      <c r="BC75" s="1282"/>
      <c r="BD75" s="1282"/>
      <c r="BE75" s="1282"/>
      <c r="BF75" s="1282"/>
      <c r="BG75" s="1282"/>
      <c r="BH75" s="1282"/>
      <c r="BI75" s="1282"/>
      <c r="BJ75" s="1282"/>
      <c r="BK75" s="1282"/>
      <c r="BL75" s="1282"/>
      <c r="BM75" s="1282"/>
      <c r="BN75" s="1282"/>
      <c r="BO75" s="1282"/>
      <c r="BP75" s="1281">
        <v>5.9</v>
      </c>
      <c r="BQ75" s="1281"/>
      <c r="BR75" s="1281"/>
      <c r="BS75" s="1281"/>
      <c r="BT75" s="1281"/>
      <c r="BU75" s="1281"/>
      <c r="BV75" s="1281"/>
      <c r="BW75" s="1281"/>
      <c r="BX75" s="1281">
        <v>5.5</v>
      </c>
      <c r="BY75" s="1281"/>
      <c r="BZ75" s="1281"/>
      <c r="CA75" s="1281"/>
      <c r="CB75" s="1281"/>
      <c r="CC75" s="1281"/>
      <c r="CD75" s="1281"/>
      <c r="CE75" s="1281"/>
      <c r="CF75" s="1281">
        <v>5.6</v>
      </c>
      <c r="CG75" s="1281"/>
      <c r="CH75" s="1281"/>
      <c r="CI75" s="1281"/>
      <c r="CJ75" s="1281"/>
      <c r="CK75" s="1281"/>
      <c r="CL75" s="1281"/>
      <c r="CM75" s="1281"/>
      <c r="CN75" s="1281">
        <v>5.4</v>
      </c>
      <c r="CO75" s="1281"/>
      <c r="CP75" s="1281"/>
      <c r="CQ75" s="1281"/>
      <c r="CR75" s="1281"/>
      <c r="CS75" s="1281"/>
      <c r="CT75" s="1281"/>
      <c r="CU75" s="1281"/>
      <c r="CV75" s="1281">
        <v>5.3</v>
      </c>
      <c r="CW75" s="1281"/>
      <c r="CX75" s="1281"/>
      <c r="CY75" s="1281"/>
      <c r="CZ75" s="1281"/>
      <c r="DA75" s="1281"/>
      <c r="DB75" s="1281"/>
      <c r="DC75" s="1281"/>
    </row>
    <row r="76" spans="2:107" ht="13.5" x14ac:dyDescent="0.15">
      <c r="B76" s="1274"/>
      <c r="G76" s="1290"/>
      <c r="H76" s="1290"/>
      <c r="I76" s="1286"/>
      <c r="J76" s="1286"/>
      <c r="K76" s="1289"/>
      <c r="L76" s="1289"/>
      <c r="M76" s="1289"/>
      <c r="N76" s="1289"/>
      <c r="AM76" s="1288"/>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ht="13.5" x14ac:dyDescent="0.15">
      <c r="B77" s="1274"/>
      <c r="G77" s="1286"/>
      <c r="H77" s="1286"/>
      <c r="I77" s="1286"/>
      <c r="J77" s="1286"/>
      <c r="K77" s="1287"/>
      <c r="L77" s="1287"/>
      <c r="M77" s="1287"/>
      <c r="N77" s="1287"/>
      <c r="AN77" s="1283" t="s">
        <v>605</v>
      </c>
      <c r="AO77" s="1283"/>
      <c r="AP77" s="1283"/>
      <c r="AQ77" s="1283"/>
      <c r="AR77" s="1283"/>
      <c r="AS77" s="1283"/>
      <c r="AT77" s="1283"/>
      <c r="AU77" s="1283"/>
      <c r="AV77" s="1283"/>
      <c r="AW77" s="1283"/>
      <c r="AX77" s="1283"/>
      <c r="AY77" s="1283"/>
      <c r="AZ77" s="1283"/>
      <c r="BA77" s="1283"/>
      <c r="BB77" s="1282" t="s">
        <v>604</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ht="13.5" x14ac:dyDescent="0.15">
      <c r="B78" s="1274"/>
      <c r="G78" s="1286"/>
      <c r="H78" s="1286"/>
      <c r="I78" s="1286"/>
      <c r="J78" s="1286"/>
      <c r="K78" s="1287"/>
      <c r="L78" s="1287"/>
      <c r="M78" s="1287"/>
      <c r="N78" s="1287"/>
      <c r="AN78" s="1283"/>
      <c r="AO78" s="1283"/>
      <c r="AP78" s="1283"/>
      <c r="AQ78" s="1283"/>
      <c r="AR78" s="1283"/>
      <c r="AS78" s="1283"/>
      <c r="AT78" s="1283"/>
      <c r="AU78" s="1283"/>
      <c r="AV78" s="1283"/>
      <c r="AW78" s="1283"/>
      <c r="AX78" s="1283"/>
      <c r="AY78" s="1283"/>
      <c r="AZ78" s="1283"/>
      <c r="BA78" s="1283"/>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ht="13.5" x14ac:dyDescent="0.15">
      <c r="B79" s="1274"/>
      <c r="G79" s="1286"/>
      <c r="H79" s="1286"/>
      <c r="I79" s="1285"/>
      <c r="J79" s="1285"/>
      <c r="K79" s="1284"/>
      <c r="L79" s="1284"/>
      <c r="M79" s="1284"/>
      <c r="N79" s="1284"/>
      <c r="AN79" s="1283"/>
      <c r="AO79" s="1283"/>
      <c r="AP79" s="1283"/>
      <c r="AQ79" s="1283"/>
      <c r="AR79" s="1283"/>
      <c r="AS79" s="1283"/>
      <c r="AT79" s="1283"/>
      <c r="AU79" s="1283"/>
      <c r="AV79" s="1283"/>
      <c r="AW79" s="1283"/>
      <c r="AX79" s="1283"/>
      <c r="AY79" s="1283"/>
      <c r="AZ79" s="1283"/>
      <c r="BA79" s="1283"/>
      <c r="BB79" s="1282" t="s">
        <v>603</v>
      </c>
      <c r="BC79" s="1282"/>
      <c r="BD79" s="1282"/>
      <c r="BE79" s="1282"/>
      <c r="BF79" s="1282"/>
      <c r="BG79" s="1282"/>
      <c r="BH79" s="1282"/>
      <c r="BI79" s="1282"/>
      <c r="BJ79" s="1282"/>
      <c r="BK79" s="1282"/>
      <c r="BL79" s="1282"/>
      <c r="BM79" s="1282"/>
      <c r="BN79" s="1282"/>
      <c r="BO79" s="1282"/>
      <c r="BP79" s="1281">
        <v>8.5</v>
      </c>
      <c r="BQ79" s="1281"/>
      <c r="BR79" s="1281"/>
      <c r="BS79" s="1281"/>
      <c r="BT79" s="1281"/>
      <c r="BU79" s="1281"/>
      <c r="BV79" s="1281"/>
      <c r="BW79" s="1281"/>
      <c r="BX79" s="1281">
        <v>8.5</v>
      </c>
      <c r="BY79" s="1281"/>
      <c r="BZ79" s="1281"/>
      <c r="CA79" s="1281"/>
      <c r="CB79" s="1281"/>
      <c r="CC79" s="1281"/>
      <c r="CD79" s="1281"/>
      <c r="CE79" s="1281"/>
      <c r="CF79" s="1281">
        <v>8.6</v>
      </c>
      <c r="CG79" s="1281"/>
      <c r="CH79" s="1281"/>
      <c r="CI79" s="1281"/>
      <c r="CJ79" s="1281"/>
      <c r="CK79" s="1281"/>
      <c r="CL79" s="1281"/>
      <c r="CM79" s="1281"/>
      <c r="CN79" s="1281">
        <v>8.6</v>
      </c>
      <c r="CO79" s="1281"/>
      <c r="CP79" s="1281"/>
      <c r="CQ79" s="1281"/>
      <c r="CR79" s="1281"/>
      <c r="CS79" s="1281"/>
      <c r="CT79" s="1281"/>
      <c r="CU79" s="1281"/>
      <c r="CV79" s="1281">
        <v>8.9</v>
      </c>
      <c r="CW79" s="1281"/>
      <c r="CX79" s="1281"/>
      <c r="CY79" s="1281"/>
      <c r="CZ79" s="1281"/>
      <c r="DA79" s="1281"/>
      <c r="DB79" s="1281"/>
      <c r="DC79" s="1281"/>
    </row>
    <row r="80" spans="2:107" ht="13.5" x14ac:dyDescent="0.15">
      <c r="B80" s="1274"/>
      <c r="G80" s="1286"/>
      <c r="H80" s="1286"/>
      <c r="I80" s="1285"/>
      <c r="J80" s="1285"/>
      <c r="K80" s="1284"/>
      <c r="L80" s="1284"/>
      <c r="M80" s="1284"/>
      <c r="N80" s="1284"/>
      <c r="AN80" s="1283"/>
      <c r="AO80" s="1283"/>
      <c r="AP80" s="1283"/>
      <c r="AQ80" s="1283"/>
      <c r="AR80" s="1283"/>
      <c r="AS80" s="1283"/>
      <c r="AT80" s="1283"/>
      <c r="AU80" s="1283"/>
      <c r="AV80" s="1283"/>
      <c r="AW80" s="1283"/>
      <c r="AX80" s="1283"/>
      <c r="AY80" s="1283"/>
      <c r="AZ80" s="1283"/>
      <c r="BA80" s="1283"/>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ht="13.5" x14ac:dyDescent="0.15">
      <c r="B81" s="1274"/>
    </row>
    <row r="82" spans="2:109" ht="17.25" x14ac:dyDescent="0.15">
      <c r="B82" s="1274"/>
      <c r="K82" s="1280"/>
      <c r="L82" s="1280"/>
      <c r="M82" s="1280"/>
      <c r="N82" s="1280"/>
      <c r="AQ82" s="1280"/>
      <c r="AR82" s="1280"/>
      <c r="AS82" s="1280"/>
      <c r="AT82" s="1280"/>
      <c r="BC82" s="1280"/>
      <c r="BD82" s="1280"/>
      <c r="BE82" s="1280"/>
      <c r="BF82" s="1280"/>
      <c r="BO82" s="1280"/>
      <c r="BP82" s="1280"/>
      <c r="BQ82" s="1280"/>
      <c r="BR82" s="1280"/>
      <c r="CA82" s="1280"/>
      <c r="CB82" s="1280"/>
      <c r="CC82" s="1280"/>
      <c r="CD82" s="1280"/>
      <c r="CM82" s="1280"/>
      <c r="CN82" s="1280"/>
      <c r="CO82" s="1280"/>
      <c r="CP82" s="1280"/>
      <c r="CY82" s="1280"/>
      <c r="CZ82" s="1280"/>
      <c r="DA82" s="1280"/>
      <c r="DB82" s="1280"/>
      <c r="DC82" s="1280"/>
    </row>
    <row r="83" spans="2:109" ht="13.5" x14ac:dyDescent="0.15">
      <c r="B83" s="1279"/>
      <c r="C83" s="1278"/>
      <c r="D83" s="1278"/>
      <c r="E83" s="1278"/>
      <c r="F83" s="1278"/>
      <c r="G83" s="1278"/>
      <c r="H83" s="1278"/>
      <c r="I83" s="1278"/>
      <c r="J83" s="1278"/>
      <c r="K83" s="1278"/>
      <c r="L83" s="1278"/>
      <c r="M83" s="1278"/>
      <c r="N83" s="1278"/>
      <c r="O83" s="1278"/>
      <c r="P83" s="1278"/>
      <c r="Q83" s="1278"/>
      <c r="R83" s="1278"/>
      <c r="S83" s="1278"/>
      <c r="T83" s="1278"/>
      <c r="U83" s="1278"/>
      <c r="V83" s="1278"/>
      <c r="W83" s="1278"/>
      <c r="X83" s="1278"/>
      <c r="Y83" s="1278"/>
      <c r="Z83" s="1278"/>
      <c r="AA83" s="1278"/>
      <c r="AB83" s="1278"/>
      <c r="AC83" s="1278"/>
      <c r="AD83" s="1278"/>
      <c r="AE83" s="1278"/>
      <c r="AF83" s="1278"/>
      <c r="AG83" s="1278"/>
      <c r="AH83" s="1278"/>
      <c r="AI83" s="1278"/>
      <c r="AJ83" s="1278"/>
      <c r="AK83" s="1278"/>
      <c r="AL83" s="1278"/>
      <c r="AM83" s="1278"/>
      <c r="AN83" s="1278"/>
      <c r="AO83" s="1278"/>
      <c r="AP83" s="1278"/>
      <c r="AQ83" s="1278"/>
      <c r="AR83" s="1278"/>
      <c r="AS83" s="1278"/>
      <c r="AT83" s="1278"/>
      <c r="AU83" s="1278"/>
      <c r="AV83" s="1278"/>
      <c r="AW83" s="1278"/>
      <c r="AX83" s="1278"/>
      <c r="AY83" s="1278"/>
      <c r="AZ83" s="1278"/>
      <c r="BA83" s="1278"/>
      <c r="BB83" s="1278"/>
      <c r="BC83" s="1278"/>
      <c r="BD83" s="1278"/>
      <c r="BE83" s="1278"/>
      <c r="BF83" s="1278"/>
      <c r="BG83" s="1278"/>
      <c r="BH83" s="1278"/>
      <c r="BI83" s="1278"/>
      <c r="BJ83" s="1278"/>
      <c r="BK83" s="1278"/>
      <c r="BL83" s="1278"/>
      <c r="BM83" s="1278"/>
      <c r="BN83" s="1278"/>
      <c r="BO83" s="1278"/>
      <c r="BP83" s="1278"/>
      <c r="BQ83" s="1278"/>
      <c r="BR83" s="1278"/>
      <c r="BS83" s="1278"/>
      <c r="BT83" s="1278"/>
      <c r="BU83" s="1278"/>
      <c r="BV83" s="1278"/>
      <c r="BW83" s="1278"/>
      <c r="BX83" s="1278"/>
      <c r="BY83" s="1278"/>
      <c r="BZ83" s="1278"/>
      <c r="CA83" s="1278"/>
      <c r="CB83" s="1278"/>
      <c r="CC83" s="1278"/>
      <c r="CD83" s="1278"/>
      <c r="CE83" s="1278"/>
      <c r="CF83" s="1278"/>
      <c r="CG83" s="1278"/>
      <c r="CH83" s="1278"/>
      <c r="CI83" s="1278"/>
      <c r="CJ83" s="1278"/>
      <c r="CK83" s="1278"/>
      <c r="CL83" s="1278"/>
      <c r="CM83" s="1278"/>
      <c r="CN83" s="1278"/>
      <c r="CO83" s="1278"/>
      <c r="CP83" s="1278"/>
      <c r="CQ83" s="1278"/>
      <c r="CR83" s="1278"/>
      <c r="CS83" s="1278"/>
      <c r="CT83" s="1278"/>
      <c r="CU83" s="1278"/>
      <c r="CV83" s="1278"/>
      <c r="CW83" s="1278"/>
      <c r="CX83" s="1278"/>
      <c r="CY83" s="1278"/>
      <c r="CZ83" s="1278"/>
      <c r="DA83" s="1278"/>
      <c r="DB83" s="1278"/>
      <c r="DC83" s="1278"/>
      <c r="DD83" s="1277"/>
    </row>
    <row r="84" spans="2:109" ht="13.5" x14ac:dyDescent="0.15">
      <c r="DD84" s="1273"/>
      <c r="DE84" s="1273"/>
    </row>
    <row r="85" spans="2:109" ht="13.5" x14ac:dyDescent="0.15">
      <c r="DD85" s="1273"/>
      <c r="DE85" s="1273"/>
    </row>
    <row r="86" spans="2:109" ht="13.5" hidden="1" x14ac:dyDescent="0.15">
      <c r="DD86" s="1273"/>
      <c r="DE86" s="1273"/>
    </row>
    <row r="87" spans="2:109" ht="13.5" hidden="1" x14ac:dyDescent="0.15">
      <c r="K87" s="1276"/>
      <c r="AQ87" s="1276"/>
      <c r="BC87" s="1276"/>
      <c r="BO87" s="1276"/>
      <c r="CA87" s="1276"/>
      <c r="CM87" s="1276"/>
      <c r="CY87" s="1276"/>
      <c r="DD87" s="1273"/>
      <c r="DE87" s="1273"/>
    </row>
    <row r="88" spans="2:109" ht="13.5" hidden="1" x14ac:dyDescent="0.15">
      <c r="DD88" s="1273"/>
      <c r="DE88" s="1273"/>
    </row>
    <row r="89" spans="2:109" ht="13.5" hidden="1" x14ac:dyDescent="0.15">
      <c r="DD89" s="1273"/>
      <c r="DE89" s="1273"/>
    </row>
    <row r="90" spans="2:109" ht="13.5" hidden="1" x14ac:dyDescent="0.15">
      <c r="DD90" s="1273"/>
      <c r="DE90" s="1273"/>
    </row>
    <row r="91" spans="2:109" ht="13.5"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kYVt20Qe+GrNWcgxbiqrp96q1eVGEtohgbMa3fVOQmspMXPOFGOHLXa9oPaKGK0SSKtypLes7ykDidMtxOFVtQ==" saltValue="YbkQD6Rx440oANU8LVt2IQ=="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CF57:CM58"/>
    <mergeCell ref="CN57:CU58"/>
    <mergeCell ref="CV57:DC58"/>
    <mergeCell ref="CN53:CU54"/>
    <mergeCell ref="I51:J52"/>
    <mergeCell ref="K51:K52"/>
    <mergeCell ref="L51:L52"/>
    <mergeCell ref="M51:M52"/>
    <mergeCell ref="N51:N52"/>
    <mergeCell ref="I57:J58"/>
    <mergeCell ref="AN55:BA58"/>
    <mergeCell ref="BB55:BO56"/>
    <mergeCell ref="BP55:BW56"/>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F51:CM5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23" zoomScale="70" zoomScaleNormal="70" zoomScaleSheetLayoutView="70" workbookViewId="0">
      <selection activeCell="AE74" sqref="AE74"/>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srmFnGaX5KayL5pxzzQG+CHFuGRBy1/Rp7VplJ9gMbWPtTgIXiU/zGSVAGiQnYFDvoAr94XJU1v62hEbPu7O5g==" saltValue="e9i6JnSGC/HiUanD03mLC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5" zoomScaleNormal="85" zoomScaleSheetLayoutView="55" workbookViewId="0">
      <selection activeCell="CM91" sqref="CM91"/>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503</v>
      </c>
    </row>
  </sheetData>
  <sheetProtection algorithmName="SHA-512" hashValue="QJEl+sR/8oPPiI6nQ/x4B1yGApupLZ9TJvPCf4k9weTOd6YmP8cDeLL6ZuzuWfN5gKscDRA6mQVuikNukRcizA==" saltValue="LxTU8/wqgqn08XVCAUiN5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553</v>
      </c>
      <c r="G2" s="157"/>
      <c r="H2" s="158"/>
    </row>
    <row r="3" spans="1:8" x14ac:dyDescent="0.15">
      <c r="A3" s="154" t="s">
        <v>546</v>
      </c>
      <c r="B3" s="159"/>
      <c r="C3" s="160"/>
      <c r="D3" s="161">
        <v>210004</v>
      </c>
      <c r="E3" s="162"/>
      <c r="F3" s="163">
        <v>168868</v>
      </c>
      <c r="G3" s="164"/>
      <c r="H3" s="165"/>
    </row>
    <row r="4" spans="1:8" x14ac:dyDescent="0.15">
      <c r="A4" s="166"/>
      <c r="B4" s="167"/>
      <c r="C4" s="168"/>
      <c r="D4" s="169">
        <v>150609</v>
      </c>
      <c r="E4" s="170"/>
      <c r="F4" s="171">
        <v>79360</v>
      </c>
      <c r="G4" s="172"/>
      <c r="H4" s="173"/>
    </row>
    <row r="5" spans="1:8" x14ac:dyDescent="0.15">
      <c r="A5" s="154" t="s">
        <v>548</v>
      </c>
      <c r="B5" s="159"/>
      <c r="C5" s="160"/>
      <c r="D5" s="161">
        <v>178298</v>
      </c>
      <c r="E5" s="162"/>
      <c r="F5" s="163">
        <v>202870</v>
      </c>
      <c r="G5" s="164"/>
      <c r="H5" s="165"/>
    </row>
    <row r="6" spans="1:8" x14ac:dyDescent="0.15">
      <c r="A6" s="166"/>
      <c r="B6" s="167"/>
      <c r="C6" s="168"/>
      <c r="D6" s="169">
        <v>106476</v>
      </c>
      <c r="E6" s="170"/>
      <c r="F6" s="171">
        <v>79735</v>
      </c>
      <c r="G6" s="172"/>
      <c r="H6" s="173"/>
    </row>
    <row r="7" spans="1:8" x14ac:dyDescent="0.15">
      <c r="A7" s="154" t="s">
        <v>549</v>
      </c>
      <c r="B7" s="159"/>
      <c r="C7" s="160"/>
      <c r="D7" s="161">
        <v>117133</v>
      </c>
      <c r="E7" s="162"/>
      <c r="F7" s="163">
        <v>167497</v>
      </c>
      <c r="G7" s="164"/>
      <c r="H7" s="165"/>
    </row>
    <row r="8" spans="1:8" x14ac:dyDescent="0.15">
      <c r="A8" s="166"/>
      <c r="B8" s="167"/>
      <c r="C8" s="168"/>
      <c r="D8" s="169">
        <v>94187</v>
      </c>
      <c r="E8" s="170"/>
      <c r="F8" s="171">
        <v>82571</v>
      </c>
      <c r="G8" s="172"/>
      <c r="H8" s="173"/>
    </row>
    <row r="9" spans="1:8" x14ac:dyDescent="0.15">
      <c r="A9" s="154" t="s">
        <v>550</v>
      </c>
      <c r="B9" s="159"/>
      <c r="C9" s="160"/>
      <c r="D9" s="161">
        <v>142602</v>
      </c>
      <c r="E9" s="162"/>
      <c r="F9" s="163">
        <v>190274</v>
      </c>
      <c r="G9" s="164"/>
      <c r="H9" s="165"/>
    </row>
    <row r="10" spans="1:8" x14ac:dyDescent="0.15">
      <c r="A10" s="166"/>
      <c r="B10" s="167"/>
      <c r="C10" s="168"/>
      <c r="D10" s="169">
        <v>91830</v>
      </c>
      <c r="E10" s="170"/>
      <c r="F10" s="171">
        <v>88584</v>
      </c>
      <c r="G10" s="172"/>
      <c r="H10" s="173"/>
    </row>
    <row r="11" spans="1:8" x14ac:dyDescent="0.15">
      <c r="A11" s="154" t="s">
        <v>551</v>
      </c>
      <c r="B11" s="159"/>
      <c r="C11" s="160"/>
      <c r="D11" s="161">
        <v>229864</v>
      </c>
      <c r="E11" s="162"/>
      <c r="F11" s="163">
        <v>200194</v>
      </c>
      <c r="G11" s="164"/>
      <c r="H11" s="165"/>
    </row>
    <row r="12" spans="1:8" x14ac:dyDescent="0.15">
      <c r="A12" s="166"/>
      <c r="B12" s="167"/>
      <c r="C12" s="174"/>
      <c r="D12" s="169">
        <v>169471</v>
      </c>
      <c r="E12" s="170"/>
      <c r="F12" s="171">
        <v>106422</v>
      </c>
      <c r="G12" s="172"/>
      <c r="H12" s="173"/>
    </row>
    <row r="13" spans="1:8" x14ac:dyDescent="0.15">
      <c r="A13" s="154"/>
      <c r="B13" s="159"/>
      <c r="C13" s="175"/>
      <c r="D13" s="176">
        <v>175580</v>
      </c>
      <c r="E13" s="177"/>
      <c r="F13" s="178">
        <v>185941</v>
      </c>
      <c r="G13" s="179"/>
      <c r="H13" s="165"/>
    </row>
    <row r="14" spans="1:8" x14ac:dyDescent="0.15">
      <c r="A14" s="166"/>
      <c r="B14" s="167"/>
      <c r="C14" s="168"/>
      <c r="D14" s="169">
        <v>122515</v>
      </c>
      <c r="E14" s="170"/>
      <c r="F14" s="171">
        <v>87334</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1.4</v>
      </c>
      <c r="C19" s="180">
        <f>ROUND(VALUE(SUBSTITUTE(実質収支比率等に係る経年分析!G$48,"▲","-")),2)</f>
        <v>7.84</v>
      </c>
      <c r="D19" s="180">
        <f>ROUND(VALUE(SUBSTITUTE(実質収支比率等に係る経年分析!H$48,"▲","-")),2)</f>
        <v>13.76</v>
      </c>
      <c r="E19" s="180">
        <f>ROUND(VALUE(SUBSTITUTE(実質収支比率等に係る経年分析!I$48,"▲","-")),2)</f>
        <v>9.4700000000000006</v>
      </c>
      <c r="F19" s="180">
        <f>ROUND(VALUE(SUBSTITUTE(実質収支比率等に係る経年分析!J$48,"▲","-")),2)</f>
        <v>13.83</v>
      </c>
    </row>
    <row r="20" spans="1:11" x14ac:dyDescent="0.15">
      <c r="A20" s="180" t="s">
        <v>55</v>
      </c>
      <c r="B20" s="180">
        <f>ROUND(VALUE(SUBSTITUTE(実質収支比率等に係る経年分析!F$47,"▲","-")),2)</f>
        <v>52.48</v>
      </c>
      <c r="C20" s="180">
        <f>ROUND(VALUE(SUBSTITUTE(実質収支比率等に係る経年分析!G$47,"▲","-")),2)</f>
        <v>59.84</v>
      </c>
      <c r="D20" s="180">
        <f>ROUND(VALUE(SUBSTITUTE(実質収支比率等に係る経年分析!H$47,"▲","-")),2)</f>
        <v>66.260000000000005</v>
      </c>
      <c r="E20" s="180">
        <f>ROUND(VALUE(SUBSTITUTE(実質収支比率等に係る経年分析!I$47,"▲","-")),2)</f>
        <v>75.19</v>
      </c>
      <c r="F20" s="180">
        <f>ROUND(VALUE(SUBSTITUTE(実質収支比率等に係る経年分析!J$47,"▲","-")),2)</f>
        <v>82.27</v>
      </c>
    </row>
    <row r="21" spans="1:11" x14ac:dyDescent="0.15">
      <c r="A21" s="180" t="s">
        <v>56</v>
      </c>
      <c r="B21" s="180">
        <f>IF(ISNUMBER(VALUE(SUBSTITUTE(実質収支比率等に係る経年分析!F$49,"▲","-"))),ROUND(VALUE(SUBSTITUTE(実質収支比率等に係る経年分析!F$49,"▲","-")),2),NA())</f>
        <v>2.27</v>
      </c>
      <c r="C21" s="180">
        <f>IF(ISNUMBER(VALUE(SUBSTITUTE(実質収支比率等に係る経年分析!G$49,"▲","-"))),ROUND(VALUE(SUBSTITUTE(実質収支比率等に係る経年分析!G$49,"▲","-")),2),NA())</f>
        <v>11.49</v>
      </c>
      <c r="D21" s="180">
        <f>IF(ISNUMBER(VALUE(SUBSTITUTE(実質収支比率等に係る経年分析!H$49,"▲","-"))),ROUND(VALUE(SUBSTITUTE(実質収支比率等に係る経年分析!H$49,"▲","-")),2),NA())</f>
        <v>9.77</v>
      </c>
      <c r="E21" s="180">
        <f>IF(ISNUMBER(VALUE(SUBSTITUTE(実質収支比率等に係る経年分析!I$49,"▲","-"))),ROUND(VALUE(SUBSTITUTE(実質収支比率等に係る経年分析!I$49,"▲","-")),2),NA())</f>
        <v>2.5</v>
      </c>
      <c r="F21" s="180">
        <f>IF(ISNUMBER(VALUE(SUBSTITUTE(実質収支比率等に係る経年分析!J$49,"▲","-"))),ROUND(VALUE(SUBSTITUTE(実質収支比率等に係る経年分析!J$49,"▲","-")),2),NA())</f>
        <v>13</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公共下水道事業特別会計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学校給食特別会計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風力発電事業特別会計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0.62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0.43</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0.38</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0.59</v>
      </c>
    </row>
    <row r="32" spans="1:11" x14ac:dyDescent="0.15">
      <c r="A32" s="181" t="str">
        <f>IF(連結実質赤字比率に係る赤字・黒字の構成分析!C$38="",NA(),連結実質赤字比率に係る赤字・黒字の構成分析!C$38)</f>
        <v>介護保険（保険）特別会計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0.83</v>
      </c>
    </row>
    <row r="33" spans="1:16" x14ac:dyDescent="0.15">
      <c r="A33" s="181" t="str">
        <f>IF(連結実質赤字比率に係る赤字・黒字の構成分析!C$37="",NA(),連結実質赤字比率に係る赤字・黒字の構成分析!C$37)</f>
        <v>港湾整備事業特別会計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0.69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0.94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1.53</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1.01</v>
      </c>
    </row>
    <row r="34" spans="1:16" x14ac:dyDescent="0.15">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0.59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0.71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0.78</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0.98</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1.47</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1.81</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2.17</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2.92</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3.31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3.83</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1.39</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7.83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13.75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9.4600000000000009</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13.83</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1067</v>
      </c>
      <c r="E42" s="182"/>
      <c r="F42" s="182"/>
      <c r="G42" s="182">
        <f>'実質公債費比率（分子）の構造'!L$52</f>
        <v>1012</v>
      </c>
      <c r="H42" s="182"/>
      <c r="I42" s="182"/>
      <c r="J42" s="182">
        <f>'実質公債費比率（分子）の構造'!M$52</f>
        <v>976</v>
      </c>
      <c r="K42" s="182"/>
      <c r="L42" s="182"/>
      <c r="M42" s="182">
        <f>'実質公債費比率（分子）の構造'!N$52</f>
        <v>925</v>
      </c>
      <c r="N42" s="182"/>
      <c r="O42" s="182"/>
      <c r="P42" s="182">
        <f>'実質公債費比率（分子）の構造'!O$52</f>
        <v>891</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19</v>
      </c>
      <c r="C44" s="182"/>
      <c r="D44" s="182"/>
      <c r="E44" s="182">
        <f>'実質公債費比率（分子）の構造'!L$50</f>
        <v>19</v>
      </c>
      <c r="F44" s="182"/>
      <c r="G44" s="182"/>
      <c r="H44" s="182">
        <f>'実質公債費比率（分子）の構造'!M$50</f>
        <v>11</v>
      </c>
      <c r="I44" s="182"/>
      <c r="J44" s="182"/>
      <c r="K44" s="182">
        <f>'実質公債費比率（分子）の構造'!N$50</f>
        <v>6</v>
      </c>
      <c r="L44" s="182"/>
      <c r="M44" s="182"/>
      <c r="N44" s="182">
        <f>'実質公債費比率（分子）の構造'!O$50</f>
        <v>5</v>
      </c>
      <c r="O44" s="182"/>
      <c r="P44" s="182"/>
    </row>
    <row r="45" spans="1:16" x14ac:dyDescent="0.15">
      <c r="A45" s="182" t="s">
        <v>66</v>
      </c>
      <c r="B45" s="182">
        <f>'実質公債費比率（分子）の構造'!K$49</f>
        <v>1</v>
      </c>
      <c r="C45" s="182"/>
      <c r="D45" s="182"/>
      <c r="E45" s="182">
        <f>'実質公債費比率（分子）の構造'!L$49</f>
        <v>1</v>
      </c>
      <c r="F45" s="182"/>
      <c r="G45" s="182"/>
      <c r="H45" s="182">
        <f>'実質公債費比率（分子）の構造'!M$49</f>
        <v>1</v>
      </c>
      <c r="I45" s="182"/>
      <c r="J45" s="182"/>
      <c r="K45" s="182">
        <f>'実質公債費比率（分子）の構造'!N$49</f>
        <v>1</v>
      </c>
      <c r="L45" s="182"/>
      <c r="M45" s="182"/>
      <c r="N45" s="182">
        <f>'実質公債費比率（分子）の構造'!O$49</f>
        <v>1</v>
      </c>
      <c r="O45" s="182"/>
      <c r="P45" s="182"/>
    </row>
    <row r="46" spans="1:16" x14ac:dyDescent="0.15">
      <c r="A46" s="182" t="s">
        <v>67</v>
      </c>
      <c r="B46" s="182">
        <f>'実質公債費比率（分子）の構造'!K$48</f>
        <v>210</v>
      </c>
      <c r="C46" s="182"/>
      <c r="D46" s="182"/>
      <c r="E46" s="182">
        <f>'実質公債費比率（分子）の構造'!L$48</f>
        <v>212</v>
      </c>
      <c r="F46" s="182"/>
      <c r="G46" s="182"/>
      <c r="H46" s="182">
        <f>'実質公債費比率（分子）の構造'!M$48</f>
        <v>209</v>
      </c>
      <c r="I46" s="182"/>
      <c r="J46" s="182"/>
      <c r="K46" s="182">
        <f>'実質公債費比率（分子）の構造'!N$48</f>
        <v>204</v>
      </c>
      <c r="L46" s="182"/>
      <c r="M46" s="182"/>
      <c r="N46" s="182">
        <f>'実質公債費比率（分子）の構造'!O$48</f>
        <v>192</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1113</v>
      </c>
      <c r="C49" s="182"/>
      <c r="D49" s="182"/>
      <c r="E49" s="182">
        <f>'実質公債費比率（分子）の構造'!L$45</f>
        <v>1044</v>
      </c>
      <c r="F49" s="182"/>
      <c r="G49" s="182"/>
      <c r="H49" s="182">
        <f>'実質公債費比率（分子）の構造'!M$45</f>
        <v>1003</v>
      </c>
      <c r="I49" s="182"/>
      <c r="J49" s="182"/>
      <c r="K49" s="182">
        <f>'実質公債費比率（分子）の構造'!N$45</f>
        <v>948</v>
      </c>
      <c r="L49" s="182"/>
      <c r="M49" s="182"/>
      <c r="N49" s="182">
        <f>'実質公債費比率（分子）の構造'!O$45</f>
        <v>922</v>
      </c>
      <c r="O49" s="182"/>
      <c r="P49" s="182"/>
    </row>
    <row r="50" spans="1:16" x14ac:dyDescent="0.15">
      <c r="A50" s="182" t="s">
        <v>71</v>
      </c>
      <c r="B50" s="182" t="e">
        <f>NA()</f>
        <v>#N/A</v>
      </c>
      <c r="C50" s="182">
        <f>IF(ISNUMBER('実質公債費比率（分子）の構造'!K$53),'実質公債費比率（分子）の構造'!K$53,NA())</f>
        <v>276</v>
      </c>
      <c r="D50" s="182" t="e">
        <f>NA()</f>
        <v>#N/A</v>
      </c>
      <c r="E50" s="182" t="e">
        <f>NA()</f>
        <v>#N/A</v>
      </c>
      <c r="F50" s="182">
        <f>IF(ISNUMBER('実質公債費比率（分子）の構造'!L$53),'実質公債費比率（分子）の構造'!L$53,NA())</f>
        <v>264</v>
      </c>
      <c r="G50" s="182" t="e">
        <f>NA()</f>
        <v>#N/A</v>
      </c>
      <c r="H50" s="182" t="e">
        <f>NA()</f>
        <v>#N/A</v>
      </c>
      <c r="I50" s="182">
        <f>IF(ISNUMBER('実質公債費比率（分子）の構造'!M$53),'実質公債費比率（分子）の構造'!M$53,NA())</f>
        <v>248</v>
      </c>
      <c r="J50" s="182" t="e">
        <f>NA()</f>
        <v>#N/A</v>
      </c>
      <c r="K50" s="182" t="e">
        <f>NA()</f>
        <v>#N/A</v>
      </c>
      <c r="L50" s="182">
        <f>IF(ISNUMBER('実質公債費比率（分子）の構造'!N$53),'実質公債費比率（分子）の構造'!N$53,NA())</f>
        <v>234</v>
      </c>
      <c r="M50" s="182" t="e">
        <f>NA()</f>
        <v>#N/A</v>
      </c>
      <c r="N50" s="182" t="e">
        <f>NA()</f>
        <v>#N/A</v>
      </c>
      <c r="O50" s="182">
        <f>IF(ISNUMBER('実質公債費比率（分子）の構造'!O$53),'実質公債費比率（分子）の構造'!O$53,NA())</f>
        <v>229</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9670</v>
      </c>
      <c r="E56" s="181"/>
      <c r="F56" s="181"/>
      <c r="G56" s="181">
        <f>'将来負担比率（分子）の構造'!J$52</f>
        <v>9513</v>
      </c>
      <c r="H56" s="181"/>
      <c r="I56" s="181"/>
      <c r="J56" s="181">
        <f>'将来負担比率（分子）の構造'!K$52</f>
        <v>8972</v>
      </c>
      <c r="K56" s="181"/>
      <c r="L56" s="181"/>
      <c r="M56" s="181">
        <f>'将来負担比率（分子）の構造'!L$52</f>
        <v>8364</v>
      </c>
      <c r="N56" s="181"/>
      <c r="O56" s="181"/>
      <c r="P56" s="181">
        <f>'将来負担比率（分子）の構造'!M$52</f>
        <v>7883</v>
      </c>
    </row>
    <row r="57" spans="1:16" x14ac:dyDescent="0.15">
      <c r="A57" s="181" t="s">
        <v>42</v>
      </c>
      <c r="B57" s="181"/>
      <c r="C57" s="181"/>
      <c r="D57" s="181">
        <f>'将来負担比率（分子）の構造'!I$51</f>
        <v>234</v>
      </c>
      <c r="E57" s="181"/>
      <c r="F57" s="181"/>
      <c r="G57" s="181">
        <f>'将来負担比率（分子）の構造'!J$51</f>
        <v>204</v>
      </c>
      <c r="H57" s="181"/>
      <c r="I57" s="181"/>
      <c r="J57" s="181">
        <f>'将来負担比率（分子）の構造'!K$51</f>
        <v>179</v>
      </c>
      <c r="K57" s="181"/>
      <c r="L57" s="181"/>
      <c r="M57" s="181">
        <f>'将来負担比率（分子）の構造'!L$51</f>
        <v>155</v>
      </c>
      <c r="N57" s="181"/>
      <c r="O57" s="181"/>
      <c r="P57" s="181">
        <f>'将来負担比率（分子）の構造'!M$51</f>
        <v>138</v>
      </c>
    </row>
    <row r="58" spans="1:16" x14ac:dyDescent="0.15">
      <c r="A58" s="181" t="s">
        <v>41</v>
      </c>
      <c r="B58" s="181"/>
      <c r="C58" s="181"/>
      <c r="D58" s="181">
        <f>'将来負担比率（分子）の構造'!I$50</f>
        <v>9133</v>
      </c>
      <c r="E58" s="181"/>
      <c r="F58" s="181"/>
      <c r="G58" s="181">
        <f>'将来負担比率（分子）の構造'!J$50</f>
        <v>9434</v>
      </c>
      <c r="H58" s="181"/>
      <c r="I58" s="181"/>
      <c r="J58" s="181">
        <f>'将来負担比率（分子）の構造'!K$50</f>
        <v>9646</v>
      </c>
      <c r="K58" s="181"/>
      <c r="L58" s="181"/>
      <c r="M58" s="181">
        <f>'将来負担比率（分子）の構造'!L$50</f>
        <v>10085</v>
      </c>
      <c r="N58" s="181"/>
      <c r="O58" s="181"/>
      <c r="P58" s="181">
        <f>'将来負担比率（分子）の構造'!M$50</f>
        <v>10594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1478</v>
      </c>
      <c r="C62" s="181"/>
      <c r="D62" s="181"/>
      <c r="E62" s="181">
        <f>'将来負担比率（分子）の構造'!J$45</f>
        <v>1248</v>
      </c>
      <c r="F62" s="181"/>
      <c r="G62" s="181"/>
      <c r="H62" s="181">
        <f>'将来負担比率（分子）の構造'!K$45</f>
        <v>1130</v>
      </c>
      <c r="I62" s="181"/>
      <c r="J62" s="181"/>
      <c r="K62" s="181">
        <f>'将来負担比率（分子）の構造'!L$45</f>
        <v>952</v>
      </c>
      <c r="L62" s="181"/>
      <c r="M62" s="181"/>
      <c r="N62" s="181">
        <f>'将来負担比率（分子）の構造'!M$45</f>
        <v>936</v>
      </c>
      <c r="O62" s="181"/>
      <c r="P62" s="181"/>
    </row>
    <row r="63" spans="1:16" x14ac:dyDescent="0.15">
      <c r="A63" s="181" t="s">
        <v>34</v>
      </c>
      <c r="B63" s="181">
        <f>'将来負担比率（分子）の構造'!I$44</f>
        <v>41</v>
      </c>
      <c r="C63" s="181"/>
      <c r="D63" s="181"/>
      <c r="E63" s="181">
        <f>'将来負担比率（分子）の構造'!J$44</f>
        <v>32</v>
      </c>
      <c r="F63" s="181"/>
      <c r="G63" s="181"/>
      <c r="H63" s="181">
        <f>'将来負担比率（分子）の構造'!K$44</f>
        <v>45</v>
      </c>
      <c r="I63" s="181"/>
      <c r="J63" s="181"/>
      <c r="K63" s="181">
        <f>'将来負担比率（分子）の構造'!L$44</f>
        <v>90</v>
      </c>
      <c r="L63" s="181"/>
      <c r="M63" s="181"/>
      <c r="N63" s="181">
        <f>'将来負担比率（分子）の構造'!M$44</f>
        <v>207</v>
      </c>
      <c r="O63" s="181"/>
      <c r="P63" s="181"/>
    </row>
    <row r="64" spans="1:16" x14ac:dyDescent="0.15">
      <c r="A64" s="181" t="s">
        <v>33</v>
      </c>
      <c r="B64" s="181">
        <f>'将来負担比率（分子）の構造'!I$43</f>
        <v>2624</v>
      </c>
      <c r="C64" s="181"/>
      <c r="D64" s="181"/>
      <c r="E64" s="181">
        <f>'将来負担比率（分子）の構造'!J$43</f>
        <v>2581</v>
      </c>
      <c r="F64" s="181"/>
      <c r="G64" s="181"/>
      <c r="H64" s="181">
        <f>'将来負担比率（分子）の構造'!K$43</f>
        <v>2540</v>
      </c>
      <c r="I64" s="181"/>
      <c r="J64" s="181"/>
      <c r="K64" s="181">
        <f>'将来負担比率（分子）の構造'!L$43</f>
        <v>2362</v>
      </c>
      <c r="L64" s="181"/>
      <c r="M64" s="181"/>
      <c r="N64" s="181">
        <f>'将来負担比率（分子）の構造'!M$43</f>
        <v>2232</v>
      </c>
      <c r="O64" s="181"/>
      <c r="P64" s="181"/>
    </row>
    <row r="65" spans="1:16" x14ac:dyDescent="0.15">
      <c r="A65" s="181" t="s">
        <v>32</v>
      </c>
      <c r="B65" s="181">
        <f>'将来負担比率（分子）の構造'!I$42</f>
        <v>184</v>
      </c>
      <c r="C65" s="181"/>
      <c r="D65" s="181"/>
      <c r="E65" s="181">
        <f>'将来負担比率（分子）の構造'!J$42</f>
        <v>132</v>
      </c>
      <c r="F65" s="181"/>
      <c r="G65" s="181"/>
      <c r="H65" s="181">
        <f>'将来負担比率（分子）の構造'!K$42</f>
        <v>91</v>
      </c>
      <c r="I65" s="181"/>
      <c r="J65" s="181"/>
      <c r="K65" s="181">
        <f>'将来負担比率（分子）の構造'!L$42</f>
        <v>72</v>
      </c>
      <c r="L65" s="181"/>
      <c r="M65" s="181"/>
      <c r="N65" s="181">
        <f>'将来負担比率（分子）の構造'!M$42</f>
        <v>136</v>
      </c>
      <c r="O65" s="181"/>
      <c r="P65" s="181"/>
    </row>
    <row r="66" spans="1:16" x14ac:dyDescent="0.15">
      <c r="A66" s="181" t="s">
        <v>31</v>
      </c>
      <c r="B66" s="181">
        <f>'将来負担比率（分子）の構造'!I$41</f>
        <v>10595</v>
      </c>
      <c r="C66" s="181"/>
      <c r="D66" s="181"/>
      <c r="E66" s="181">
        <f>'将来負担比率（分子）の構造'!J$41</f>
        <v>10652</v>
      </c>
      <c r="F66" s="181"/>
      <c r="G66" s="181"/>
      <c r="H66" s="181">
        <f>'将来負担比率（分子）の構造'!K$41</f>
        <v>10099</v>
      </c>
      <c r="I66" s="181"/>
      <c r="J66" s="181"/>
      <c r="K66" s="181">
        <f>'将来負担比率（分子）の構造'!L$41</f>
        <v>9506</v>
      </c>
      <c r="L66" s="181"/>
      <c r="M66" s="181"/>
      <c r="N66" s="181">
        <f>'将来負担比率（分子）の構造'!M$41</f>
        <v>9005</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3596</v>
      </c>
      <c r="C72" s="185">
        <f>基金残高に係る経年分析!G55</f>
        <v>3975</v>
      </c>
      <c r="D72" s="185">
        <f>基金残高に係る経年分析!H55</f>
        <v>4431</v>
      </c>
    </row>
    <row r="73" spans="1:16" x14ac:dyDescent="0.15">
      <c r="A73" s="184" t="s">
        <v>78</v>
      </c>
      <c r="B73" s="185">
        <f>基金残高に係る経年分析!F56</f>
        <v>818</v>
      </c>
      <c r="C73" s="185">
        <f>基金残高に係る経年分析!G56</f>
        <v>859</v>
      </c>
      <c r="D73" s="185">
        <f>基金残高に係る経年分析!H56</f>
        <v>900</v>
      </c>
    </row>
    <row r="74" spans="1:16" x14ac:dyDescent="0.15">
      <c r="A74" s="184" t="s">
        <v>79</v>
      </c>
      <c r="B74" s="185">
        <f>基金残高に係る経年分析!F57</f>
        <v>8106</v>
      </c>
      <c r="C74" s="185">
        <f>基金残高に係る経年分析!G57</f>
        <v>8002</v>
      </c>
      <c r="D74" s="185">
        <f>基金残高に係る経年分析!H57</f>
        <v>7772</v>
      </c>
    </row>
  </sheetData>
  <sheetProtection algorithmName="SHA-512" hashValue="xrxYJR+Syl7gIPlUlgHjppy/m8XlGGyvIF7RK+Y34NyrlXtQo4r27UICLfrcWJS5Dzf9tJA+tduUXcoHmmu1vg==" saltValue="DlKmzvpZ1Hd6DJCAExCBq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61" t="s">
        <v>212</v>
      </c>
      <c r="DI1" s="762"/>
      <c r="DJ1" s="762"/>
      <c r="DK1" s="762"/>
      <c r="DL1" s="762"/>
      <c r="DM1" s="762"/>
      <c r="DN1" s="763"/>
      <c r="DO1" s="226"/>
      <c r="DP1" s="761" t="s">
        <v>213</v>
      </c>
      <c r="DQ1" s="762"/>
      <c r="DR1" s="762"/>
      <c r="DS1" s="762"/>
      <c r="DT1" s="762"/>
      <c r="DU1" s="762"/>
      <c r="DV1" s="762"/>
      <c r="DW1" s="762"/>
      <c r="DX1" s="762"/>
      <c r="DY1" s="762"/>
      <c r="DZ1" s="762"/>
      <c r="EA1" s="762"/>
      <c r="EB1" s="762"/>
      <c r="EC1" s="763"/>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03" t="s">
        <v>215</v>
      </c>
      <c r="C3" s="704"/>
      <c r="D3" s="704"/>
      <c r="E3" s="704"/>
      <c r="F3" s="704"/>
      <c r="G3" s="704"/>
      <c r="H3" s="704"/>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I3" s="704"/>
      <c r="AJ3" s="704"/>
      <c r="AK3" s="704"/>
      <c r="AL3" s="704"/>
      <c r="AM3" s="704"/>
      <c r="AN3" s="704"/>
      <c r="AO3" s="704"/>
      <c r="AP3" s="703" t="s">
        <v>216</v>
      </c>
      <c r="AQ3" s="704"/>
      <c r="AR3" s="704"/>
      <c r="AS3" s="704"/>
      <c r="AT3" s="704"/>
      <c r="AU3" s="704"/>
      <c r="AV3" s="704"/>
      <c r="AW3" s="704"/>
      <c r="AX3" s="704"/>
      <c r="AY3" s="704"/>
      <c r="AZ3" s="704"/>
      <c r="BA3" s="704"/>
      <c r="BB3" s="704"/>
      <c r="BC3" s="704"/>
      <c r="BD3" s="704"/>
      <c r="BE3" s="704"/>
      <c r="BF3" s="704"/>
      <c r="BG3" s="704"/>
      <c r="BH3" s="704"/>
      <c r="BI3" s="704"/>
      <c r="BJ3" s="704"/>
      <c r="BK3" s="704"/>
      <c r="BL3" s="704"/>
      <c r="BM3" s="704"/>
      <c r="BN3" s="704"/>
      <c r="BO3" s="704"/>
      <c r="BP3" s="704"/>
      <c r="BQ3" s="704"/>
      <c r="BR3" s="704"/>
      <c r="BS3" s="704"/>
      <c r="BT3" s="704"/>
      <c r="BU3" s="704"/>
      <c r="BV3" s="704"/>
      <c r="BW3" s="704"/>
      <c r="BX3" s="704"/>
      <c r="BY3" s="704"/>
      <c r="BZ3" s="704"/>
      <c r="CA3" s="704"/>
      <c r="CB3" s="705"/>
      <c r="CD3" s="746" t="s">
        <v>217</v>
      </c>
      <c r="CE3" s="747"/>
      <c r="CF3" s="747"/>
      <c r="CG3" s="747"/>
      <c r="CH3" s="747"/>
      <c r="CI3" s="747"/>
      <c r="CJ3" s="747"/>
      <c r="CK3" s="747"/>
      <c r="CL3" s="747"/>
      <c r="CM3" s="747"/>
      <c r="CN3" s="747"/>
      <c r="CO3" s="747"/>
      <c r="CP3" s="747"/>
      <c r="CQ3" s="747"/>
      <c r="CR3" s="747"/>
      <c r="CS3" s="747"/>
      <c r="CT3" s="747"/>
      <c r="CU3" s="747"/>
      <c r="CV3" s="747"/>
      <c r="CW3" s="747"/>
      <c r="CX3" s="747"/>
      <c r="CY3" s="747"/>
      <c r="CZ3" s="747"/>
      <c r="DA3" s="747"/>
      <c r="DB3" s="747"/>
      <c r="DC3" s="747"/>
      <c r="DD3" s="747"/>
      <c r="DE3" s="747"/>
      <c r="DF3" s="747"/>
      <c r="DG3" s="747"/>
      <c r="DH3" s="747"/>
      <c r="DI3" s="747"/>
      <c r="DJ3" s="747"/>
      <c r="DK3" s="747"/>
      <c r="DL3" s="747"/>
      <c r="DM3" s="747"/>
      <c r="DN3" s="747"/>
      <c r="DO3" s="747"/>
      <c r="DP3" s="747"/>
      <c r="DQ3" s="747"/>
      <c r="DR3" s="747"/>
      <c r="DS3" s="747"/>
      <c r="DT3" s="747"/>
      <c r="DU3" s="747"/>
      <c r="DV3" s="747"/>
      <c r="DW3" s="747"/>
      <c r="DX3" s="747"/>
      <c r="DY3" s="747"/>
      <c r="DZ3" s="747"/>
      <c r="EA3" s="747"/>
      <c r="EB3" s="747"/>
      <c r="EC3" s="748"/>
    </row>
    <row r="4" spans="2:143" ht="11.25" customHeight="1" x14ac:dyDescent="0.15">
      <c r="B4" s="703" t="s">
        <v>1</v>
      </c>
      <c r="C4" s="704"/>
      <c r="D4" s="704"/>
      <c r="E4" s="704"/>
      <c r="F4" s="704"/>
      <c r="G4" s="704"/>
      <c r="H4" s="704"/>
      <c r="I4" s="704"/>
      <c r="J4" s="704"/>
      <c r="K4" s="704"/>
      <c r="L4" s="704"/>
      <c r="M4" s="704"/>
      <c r="N4" s="704"/>
      <c r="O4" s="704"/>
      <c r="P4" s="704"/>
      <c r="Q4" s="705"/>
      <c r="R4" s="703" t="s">
        <v>218</v>
      </c>
      <c r="S4" s="704"/>
      <c r="T4" s="704"/>
      <c r="U4" s="704"/>
      <c r="V4" s="704"/>
      <c r="W4" s="704"/>
      <c r="X4" s="704"/>
      <c r="Y4" s="705"/>
      <c r="Z4" s="703" t="s">
        <v>219</v>
      </c>
      <c r="AA4" s="704"/>
      <c r="AB4" s="704"/>
      <c r="AC4" s="705"/>
      <c r="AD4" s="703" t="s">
        <v>220</v>
      </c>
      <c r="AE4" s="704"/>
      <c r="AF4" s="704"/>
      <c r="AG4" s="704"/>
      <c r="AH4" s="704"/>
      <c r="AI4" s="704"/>
      <c r="AJ4" s="704"/>
      <c r="AK4" s="705"/>
      <c r="AL4" s="703" t="s">
        <v>219</v>
      </c>
      <c r="AM4" s="704"/>
      <c r="AN4" s="704"/>
      <c r="AO4" s="705"/>
      <c r="AP4" s="764" t="s">
        <v>221</v>
      </c>
      <c r="AQ4" s="764"/>
      <c r="AR4" s="764"/>
      <c r="AS4" s="764"/>
      <c r="AT4" s="764"/>
      <c r="AU4" s="764"/>
      <c r="AV4" s="764"/>
      <c r="AW4" s="764"/>
      <c r="AX4" s="764"/>
      <c r="AY4" s="764"/>
      <c r="AZ4" s="764"/>
      <c r="BA4" s="764"/>
      <c r="BB4" s="764"/>
      <c r="BC4" s="764"/>
      <c r="BD4" s="764"/>
      <c r="BE4" s="764"/>
      <c r="BF4" s="764"/>
      <c r="BG4" s="764" t="s">
        <v>222</v>
      </c>
      <c r="BH4" s="764"/>
      <c r="BI4" s="764"/>
      <c r="BJ4" s="764"/>
      <c r="BK4" s="764"/>
      <c r="BL4" s="764"/>
      <c r="BM4" s="764"/>
      <c r="BN4" s="764"/>
      <c r="BO4" s="764" t="s">
        <v>219</v>
      </c>
      <c r="BP4" s="764"/>
      <c r="BQ4" s="764"/>
      <c r="BR4" s="764"/>
      <c r="BS4" s="764" t="s">
        <v>223</v>
      </c>
      <c r="BT4" s="764"/>
      <c r="BU4" s="764"/>
      <c r="BV4" s="764"/>
      <c r="BW4" s="764"/>
      <c r="BX4" s="764"/>
      <c r="BY4" s="764"/>
      <c r="BZ4" s="764"/>
      <c r="CA4" s="764"/>
      <c r="CB4" s="764"/>
      <c r="CD4" s="746" t="s">
        <v>224</v>
      </c>
      <c r="CE4" s="747"/>
      <c r="CF4" s="747"/>
      <c r="CG4" s="747"/>
      <c r="CH4" s="747"/>
      <c r="CI4" s="747"/>
      <c r="CJ4" s="747"/>
      <c r="CK4" s="747"/>
      <c r="CL4" s="747"/>
      <c r="CM4" s="747"/>
      <c r="CN4" s="747"/>
      <c r="CO4" s="747"/>
      <c r="CP4" s="747"/>
      <c r="CQ4" s="747"/>
      <c r="CR4" s="747"/>
      <c r="CS4" s="747"/>
      <c r="CT4" s="747"/>
      <c r="CU4" s="747"/>
      <c r="CV4" s="747"/>
      <c r="CW4" s="747"/>
      <c r="CX4" s="747"/>
      <c r="CY4" s="747"/>
      <c r="CZ4" s="747"/>
      <c r="DA4" s="747"/>
      <c r="DB4" s="747"/>
      <c r="DC4" s="747"/>
      <c r="DD4" s="747"/>
      <c r="DE4" s="747"/>
      <c r="DF4" s="747"/>
      <c r="DG4" s="747"/>
      <c r="DH4" s="747"/>
      <c r="DI4" s="747"/>
      <c r="DJ4" s="747"/>
      <c r="DK4" s="747"/>
      <c r="DL4" s="747"/>
      <c r="DM4" s="747"/>
      <c r="DN4" s="747"/>
      <c r="DO4" s="747"/>
      <c r="DP4" s="747"/>
      <c r="DQ4" s="747"/>
      <c r="DR4" s="747"/>
      <c r="DS4" s="747"/>
      <c r="DT4" s="747"/>
      <c r="DU4" s="747"/>
      <c r="DV4" s="747"/>
      <c r="DW4" s="747"/>
      <c r="DX4" s="747"/>
      <c r="DY4" s="747"/>
      <c r="DZ4" s="747"/>
      <c r="EA4" s="747"/>
      <c r="EB4" s="747"/>
      <c r="EC4" s="748"/>
    </row>
    <row r="5" spans="2:143" s="230" customFormat="1" ht="11.25" customHeight="1" x14ac:dyDescent="0.15">
      <c r="B5" s="710" t="s">
        <v>225</v>
      </c>
      <c r="C5" s="711"/>
      <c r="D5" s="711"/>
      <c r="E5" s="711"/>
      <c r="F5" s="711"/>
      <c r="G5" s="711"/>
      <c r="H5" s="711"/>
      <c r="I5" s="711"/>
      <c r="J5" s="711"/>
      <c r="K5" s="711"/>
      <c r="L5" s="711"/>
      <c r="M5" s="711"/>
      <c r="N5" s="711"/>
      <c r="O5" s="711"/>
      <c r="P5" s="711"/>
      <c r="Q5" s="712"/>
      <c r="R5" s="697">
        <v>2879001</v>
      </c>
      <c r="S5" s="698"/>
      <c r="T5" s="698"/>
      <c r="U5" s="698"/>
      <c r="V5" s="698"/>
      <c r="W5" s="698"/>
      <c r="X5" s="698"/>
      <c r="Y5" s="741"/>
      <c r="Z5" s="759">
        <v>24.5</v>
      </c>
      <c r="AA5" s="759"/>
      <c r="AB5" s="759"/>
      <c r="AC5" s="759"/>
      <c r="AD5" s="760">
        <v>2547887</v>
      </c>
      <c r="AE5" s="760"/>
      <c r="AF5" s="760"/>
      <c r="AG5" s="760"/>
      <c r="AH5" s="760"/>
      <c r="AI5" s="760"/>
      <c r="AJ5" s="760"/>
      <c r="AK5" s="760"/>
      <c r="AL5" s="742">
        <v>49</v>
      </c>
      <c r="AM5" s="715"/>
      <c r="AN5" s="715"/>
      <c r="AO5" s="743"/>
      <c r="AP5" s="710" t="s">
        <v>226</v>
      </c>
      <c r="AQ5" s="711"/>
      <c r="AR5" s="711"/>
      <c r="AS5" s="711"/>
      <c r="AT5" s="711"/>
      <c r="AU5" s="711"/>
      <c r="AV5" s="711"/>
      <c r="AW5" s="711"/>
      <c r="AX5" s="711"/>
      <c r="AY5" s="711"/>
      <c r="AZ5" s="711"/>
      <c r="BA5" s="711"/>
      <c r="BB5" s="711"/>
      <c r="BC5" s="711"/>
      <c r="BD5" s="711"/>
      <c r="BE5" s="711"/>
      <c r="BF5" s="712"/>
      <c r="BG5" s="642">
        <v>2879001</v>
      </c>
      <c r="BH5" s="643"/>
      <c r="BI5" s="643"/>
      <c r="BJ5" s="643"/>
      <c r="BK5" s="643"/>
      <c r="BL5" s="643"/>
      <c r="BM5" s="643"/>
      <c r="BN5" s="644"/>
      <c r="BO5" s="675">
        <v>100</v>
      </c>
      <c r="BP5" s="675"/>
      <c r="BQ5" s="675"/>
      <c r="BR5" s="675"/>
      <c r="BS5" s="676" t="s">
        <v>130</v>
      </c>
      <c r="BT5" s="676"/>
      <c r="BU5" s="676"/>
      <c r="BV5" s="676"/>
      <c r="BW5" s="676"/>
      <c r="BX5" s="676"/>
      <c r="BY5" s="676"/>
      <c r="BZ5" s="676"/>
      <c r="CA5" s="676"/>
      <c r="CB5" s="730"/>
      <c r="CD5" s="746" t="s">
        <v>221</v>
      </c>
      <c r="CE5" s="747"/>
      <c r="CF5" s="747"/>
      <c r="CG5" s="747"/>
      <c r="CH5" s="747"/>
      <c r="CI5" s="747"/>
      <c r="CJ5" s="747"/>
      <c r="CK5" s="747"/>
      <c r="CL5" s="747"/>
      <c r="CM5" s="747"/>
      <c r="CN5" s="747"/>
      <c r="CO5" s="747"/>
      <c r="CP5" s="747"/>
      <c r="CQ5" s="748"/>
      <c r="CR5" s="746" t="s">
        <v>227</v>
      </c>
      <c r="CS5" s="747"/>
      <c r="CT5" s="747"/>
      <c r="CU5" s="747"/>
      <c r="CV5" s="747"/>
      <c r="CW5" s="747"/>
      <c r="CX5" s="747"/>
      <c r="CY5" s="748"/>
      <c r="CZ5" s="746" t="s">
        <v>219</v>
      </c>
      <c r="DA5" s="747"/>
      <c r="DB5" s="747"/>
      <c r="DC5" s="748"/>
      <c r="DD5" s="746" t="s">
        <v>228</v>
      </c>
      <c r="DE5" s="747"/>
      <c r="DF5" s="747"/>
      <c r="DG5" s="747"/>
      <c r="DH5" s="747"/>
      <c r="DI5" s="747"/>
      <c r="DJ5" s="747"/>
      <c r="DK5" s="747"/>
      <c r="DL5" s="747"/>
      <c r="DM5" s="747"/>
      <c r="DN5" s="747"/>
      <c r="DO5" s="747"/>
      <c r="DP5" s="748"/>
      <c r="DQ5" s="746" t="s">
        <v>229</v>
      </c>
      <c r="DR5" s="747"/>
      <c r="DS5" s="747"/>
      <c r="DT5" s="747"/>
      <c r="DU5" s="747"/>
      <c r="DV5" s="747"/>
      <c r="DW5" s="747"/>
      <c r="DX5" s="747"/>
      <c r="DY5" s="747"/>
      <c r="DZ5" s="747"/>
      <c r="EA5" s="747"/>
      <c r="EB5" s="747"/>
      <c r="EC5" s="748"/>
    </row>
    <row r="6" spans="2:143" ht="11.25" customHeight="1" x14ac:dyDescent="0.15">
      <c r="B6" s="639" t="s">
        <v>230</v>
      </c>
      <c r="C6" s="640"/>
      <c r="D6" s="640"/>
      <c r="E6" s="640"/>
      <c r="F6" s="640"/>
      <c r="G6" s="640"/>
      <c r="H6" s="640"/>
      <c r="I6" s="640"/>
      <c r="J6" s="640"/>
      <c r="K6" s="640"/>
      <c r="L6" s="640"/>
      <c r="M6" s="640"/>
      <c r="N6" s="640"/>
      <c r="O6" s="640"/>
      <c r="P6" s="640"/>
      <c r="Q6" s="641"/>
      <c r="R6" s="642">
        <v>84234</v>
      </c>
      <c r="S6" s="643"/>
      <c r="T6" s="643"/>
      <c r="U6" s="643"/>
      <c r="V6" s="643"/>
      <c r="W6" s="643"/>
      <c r="X6" s="643"/>
      <c r="Y6" s="644"/>
      <c r="Z6" s="675">
        <v>0.7</v>
      </c>
      <c r="AA6" s="675"/>
      <c r="AB6" s="675"/>
      <c r="AC6" s="675"/>
      <c r="AD6" s="676">
        <v>84234</v>
      </c>
      <c r="AE6" s="676"/>
      <c r="AF6" s="676"/>
      <c r="AG6" s="676"/>
      <c r="AH6" s="676"/>
      <c r="AI6" s="676"/>
      <c r="AJ6" s="676"/>
      <c r="AK6" s="676"/>
      <c r="AL6" s="645">
        <v>1.6</v>
      </c>
      <c r="AM6" s="646"/>
      <c r="AN6" s="646"/>
      <c r="AO6" s="677"/>
      <c r="AP6" s="639" t="s">
        <v>231</v>
      </c>
      <c r="AQ6" s="640"/>
      <c r="AR6" s="640"/>
      <c r="AS6" s="640"/>
      <c r="AT6" s="640"/>
      <c r="AU6" s="640"/>
      <c r="AV6" s="640"/>
      <c r="AW6" s="640"/>
      <c r="AX6" s="640"/>
      <c r="AY6" s="640"/>
      <c r="AZ6" s="640"/>
      <c r="BA6" s="640"/>
      <c r="BB6" s="640"/>
      <c r="BC6" s="640"/>
      <c r="BD6" s="640"/>
      <c r="BE6" s="640"/>
      <c r="BF6" s="641"/>
      <c r="BG6" s="642">
        <v>2547887</v>
      </c>
      <c r="BH6" s="643"/>
      <c r="BI6" s="643"/>
      <c r="BJ6" s="643"/>
      <c r="BK6" s="643"/>
      <c r="BL6" s="643"/>
      <c r="BM6" s="643"/>
      <c r="BN6" s="644"/>
      <c r="BO6" s="675">
        <v>88.5</v>
      </c>
      <c r="BP6" s="675"/>
      <c r="BQ6" s="675"/>
      <c r="BR6" s="675"/>
      <c r="BS6" s="676" t="s">
        <v>232</v>
      </c>
      <c r="BT6" s="676"/>
      <c r="BU6" s="676"/>
      <c r="BV6" s="676"/>
      <c r="BW6" s="676"/>
      <c r="BX6" s="676"/>
      <c r="BY6" s="676"/>
      <c r="BZ6" s="676"/>
      <c r="CA6" s="676"/>
      <c r="CB6" s="730"/>
      <c r="CD6" s="700" t="s">
        <v>233</v>
      </c>
      <c r="CE6" s="701"/>
      <c r="CF6" s="701"/>
      <c r="CG6" s="701"/>
      <c r="CH6" s="701"/>
      <c r="CI6" s="701"/>
      <c r="CJ6" s="701"/>
      <c r="CK6" s="701"/>
      <c r="CL6" s="701"/>
      <c r="CM6" s="701"/>
      <c r="CN6" s="701"/>
      <c r="CO6" s="701"/>
      <c r="CP6" s="701"/>
      <c r="CQ6" s="702"/>
      <c r="CR6" s="642">
        <v>91520</v>
      </c>
      <c r="CS6" s="643"/>
      <c r="CT6" s="643"/>
      <c r="CU6" s="643"/>
      <c r="CV6" s="643"/>
      <c r="CW6" s="643"/>
      <c r="CX6" s="643"/>
      <c r="CY6" s="644"/>
      <c r="CZ6" s="742">
        <v>0.8</v>
      </c>
      <c r="DA6" s="715"/>
      <c r="DB6" s="715"/>
      <c r="DC6" s="745"/>
      <c r="DD6" s="648" t="s">
        <v>130</v>
      </c>
      <c r="DE6" s="643"/>
      <c r="DF6" s="643"/>
      <c r="DG6" s="643"/>
      <c r="DH6" s="643"/>
      <c r="DI6" s="643"/>
      <c r="DJ6" s="643"/>
      <c r="DK6" s="643"/>
      <c r="DL6" s="643"/>
      <c r="DM6" s="643"/>
      <c r="DN6" s="643"/>
      <c r="DO6" s="643"/>
      <c r="DP6" s="644"/>
      <c r="DQ6" s="648">
        <v>91520</v>
      </c>
      <c r="DR6" s="643"/>
      <c r="DS6" s="643"/>
      <c r="DT6" s="643"/>
      <c r="DU6" s="643"/>
      <c r="DV6" s="643"/>
      <c r="DW6" s="643"/>
      <c r="DX6" s="643"/>
      <c r="DY6" s="643"/>
      <c r="DZ6" s="643"/>
      <c r="EA6" s="643"/>
      <c r="EB6" s="643"/>
      <c r="EC6" s="689"/>
    </row>
    <row r="7" spans="2:143" ht="11.25" customHeight="1" x14ac:dyDescent="0.15">
      <c r="B7" s="639" t="s">
        <v>234</v>
      </c>
      <c r="C7" s="640"/>
      <c r="D7" s="640"/>
      <c r="E7" s="640"/>
      <c r="F7" s="640"/>
      <c r="G7" s="640"/>
      <c r="H7" s="640"/>
      <c r="I7" s="640"/>
      <c r="J7" s="640"/>
      <c r="K7" s="640"/>
      <c r="L7" s="640"/>
      <c r="M7" s="640"/>
      <c r="N7" s="640"/>
      <c r="O7" s="640"/>
      <c r="P7" s="640"/>
      <c r="Q7" s="641"/>
      <c r="R7" s="642">
        <v>1081</v>
      </c>
      <c r="S7" s="643"/>
      <c r="T7" s="643"/>
      <c r="U7" s="643"/>
      <c r="V7" s="643"/>
      <c r="W7" s="643"/>
      <c r="X7" s="643"/>
      <c r="Y7" s="644"/>
      <c r="Z7" s="675">
        <v>0</v>
      </c>
      <c r="AA7" s="675"/>
      <c r="AB7" s="675"/>
      <c r="AC7" s="675"/>
      <c r="AD7" s="676">
        <v>1081</v>
      </c>
      <c r="AE7" s="676"/>
      <c r="AF7" s="676"/>
      <c r="AG7" s="676"/>
      <c r="AH7" s="676"/>
      <c r="AI7" s="676"/>
      <c r="AJ7" s="676"/>
      <c r="AK7" s="676"/>
      <c r="AL7" s="645">
        <v>0</v>
      </c>
      <c r="AM7" s="646"/>
      <c r="AN7" s="646"/>
      <c r="AO7" s="677"/>
      <c r="AP7" s="639" t="s">
        <v>235</v>
      </c>
      <c r="AQ7" s="640"/>
      <c r="AR7" s="640"/>
      <c r="AS7" s="640"/>
      <c r="AT7" s="640"/>
      <c r="AU7" s="640"/>
      <c r="AV7" s="640"/>
      <c r="AW7" s="640"/>
      <c r="AX7" s="640"/>
      <c r="AY7" s="640"/>
      <c r="AZ7" s="640"/>
      <c r="BA7" s="640"/>
      <c r="BB7" s="640"/>
      <c r="BC7" s="640"/>
      <c r="BD7" s="640"/>
      <c r="BE7" s="640"/>
      <c r="BF7" s="641"/>
      <c r="BG7" s="642">
        <v>377583</v>
      </c>
      <c r="BH7" s="643"/>
      <c r="BI7" s="643"/>
      <c r="BJ7" s="643"/>
      <c r="BK7" s="643"/>
      <c r="BL7" s="643"/>
      <c r="BM7" s="643"/>
      <c r="BN7" s="644"/>
      <c r="BO7" s="675">
        <v>13.1</v>
      </c>
      <c r="BP7" s="675"/>
      <c r="BQ7" s="675"/>
      <c r="BR7" s="675"/>
      <c r="BS7" s="676" t="s">
        <v>232</v>
      </c>
      <c r="BT7" s="676"/>
      <c r="BU7" s="676"/>
      <c r="BV7" s="676"/>
      <c r="BW7" s="676"/>
      <c r="BX7" s="676"/>
      <c r="BY7" s="676"/>
      <c r="BZ7" s="676"/>
      <c r="CA7" s="676"/>
      <c r="CB7" s="730"/>
      <c r="CD7" s="681" t="s">
        <v>236</v>
      </c>
      <c r="CE7" s="682"/>
      <c r="CF7" s="682"/>
      <c r="CG7" s="682"/>
      <c r="CH7" s="682"/>
      <c r="CI7" s="682"/>
      <c r="CJ7" s="682"/>
      <c r="CK7" s="682"/>
      <c r="CL7" s="682"/>
      <c r="CM7" s="682"/>
      <c r="CN7" s="682"/>
      <c r="CO7" s="682"/>
      <c r="CP7" s="682"/>
      <c r="CQ7" s="683"/>
      <c r="CR7" s="642">
        <v>2511337</v>
      </c>
      <c r="CS7" s="643"/>
      <c r="CT7" s="643"/>
      <c r="CU7" s="643"/>
      <c r="CV7" s="643"/>
      <c r="CW7" s="643"/>
      <c r="CX7" s="643"/>
      <c r="CY7" s="644"/>
      <c r="CZ7" s="675">
        <v>22.9</v>
      </c>
      <c r="DA7" s="675"/>
      <c r="DB7" s="675"/>
      <c r="DC7" s="675"/>
      <c r="DD7" s="648">
        <v>66573</v>
      </c>
      <c r="DE7" s="643"/>
      <c r="DF7" s="643"/>
      <c r="DG7" s="643"/>
      <c r="DH7" s="643"/>
      <c r="DI7" s="643"/>
      <c r="DJ7" s="643"/>
      <c r="DK7" s="643"/>
      <c r="DL7" s="643"/>
      <c r="DM7" s="643"/>
      <c r="DN7" s="643"/>
      <c r="DO7" s="643"/>
      <c r="DP7" s="644"/>
      <c r="DQ7" s="648">
        <v>1483721</v>
      </c>
      <c r="DR7" s="643"/>
      <c r="DS7" s="643"/>
      <c r="DT7" s="643"/>
      <c r="DU7" s="643"/>
      <c r="DV7" s="643"/>
      <c r="DW7" s="643"/>
      <c r="DX7" s="643"/>
      <c r="DY7" s="643"/>
      <c r="DZ7" s="643"/>
      <c r="EA7" s="643"/>
      <c r="EB7" s="643"/>
      <c r="EC7" s="689"/>
    </row>
    <row r="8" spans="2:143" ht="11.25" customHeight="1" x14ac:dyDescent="0.15">
      <c r="B8" s="639" t="s">
        <v>237</v>
      </c>
      <c r="C8" s="640"/>
      <c r="D8" s="640"/>
      <c r="E8" s="640"/>
      <c r="F8" s="640"/>
      <c r="G8" s="640"/>
      <c r="H8" s="640"/>
      <c r="I8" s="640"/>
      <c r="J8" s="640"/>
      <c r="K8" s="640"/>
      <c r="L8" s="640"/>
      <c r="M8" s="640"/>
      <c r="N8" s="640"/>
      <c r="O8" s="640"/>
      <c r="P8" s="640"/>
      <c r="Q8" s="641"/>
      <c r="R8" s="642">
        <v>2825</v>
      </c>
      <c r="S8" s="643"/>
      <c r="T8" s="643"/>
      <c r="U8" s="643"/>
      <c r="V8" s="643"/>
      <c r="W8" s="643"/>
      <c r="X8" s="643"/>
      <c r="Y8" s="644"/>
      <c r="Z8" s="675">
        <v>0</v>
      </c>
      <c r="AA8" s="675"/>
      <c r="AB8" s="675"/>
      <c r="AC8" s="675"/>
      <c r="AD8" s="676">
        <v>2825</v>
      </c>
      <c r="AE8" s="676"/>
      <c r="AF8" s="676"/>
      <c r="AG8" s="676"/>
      <c r="AH8" s="676"/>
      <c r="AI8" s="676"/>
      <c r="AJ8" s="676"/>
      <c r="AK8" s="676"/>
      <c r="AL8" s="645">
        <v>0.1</v>
      </c>
      <c r="AM8" s="646"/>
      <c r="AN8" s="646"/>
      <c r="AO8" s="677"/>
      <c r="AP8" s="639" t="s">
        <v>238</v>
      </c>
      <c r="AQ8" s="640"/>
      <c r="AR8" s="640"/>
      <c r="AS8" s="640"/>
      <c r="AT8" s="640"/>
      <c r="AU8" s="640"/>
      <c r="AV8" s="640"/>
      <c r="AW8" s="640"/>
      <c r="AX8" s="640"/>
      <c r="AY8" s="640"/>
      <c r="AZ8" s="640"/>
      <c r="BA8" s="640"/>
      <c r="BB8" s="640"/>
      <c r="BC8" s="640"/>
      <c r="BD8" s="640"/>
      <c r="BE8" s="640"/>
      <c r="BF8" s="641"/>
      <c r="BG8" s="642">
        <v>12966</v>
      </c>
      <c r="BH8" s="643"/>
      <c r="BI8" s="643"/>
      <c r="BJ8" s="643"/>
      <c r="BK8" s="643"/>
      <c r="BL8" s="643"/>
      <c r="BM8" s="643"/>
      <c r="BN8" s="644"/>
      <c r="BO8" s="675">
        <v>0.5</v>
      </c>
      <c r="BP8" s="675"/>
      <c r="BQ8" s="675"/>
      <c r="BR8" s="675"/>
      <c r="BS8" s="648" t="s">
        <v>130</v>
      </c>
      <c r="BT8" s="643"/>
      <c r="BU8" s="643"/>
      <c r="BV8" s="643"/>
      <c r="BW8" s="643"/>
      <c r="BX8" s="643"/>
      <c r="BY8" s="643"/>
      <c r="BZ8" s="643"/>
      <c r="CA8" s="643"/>
      <c r="CB8" s="689"/>
      <c r="CD8" s="681" t="s">
        <v>239</v>
      </c>
      <c r="CE8" s="682"/>
      <c r="CF8" s="682"/>
      <c r="CG8" s="682"/>
      <c r="CH8" s="682"/>
      <c r="CI8" s="682"/>
      <c r="CJ8" s="682"/>
      <c r="CK8" s="682"/>
      <c r="CL8" s="682"/>
      <c r="CM8" s="682"/>
      <c r="CN8" s="682"/>
      <c r="CO8" s="682"/>
      <c r="CP8" s="682"/>
      <c r="CQ8" s="683"/>
      <c r="CR8" s="642">
        <v>1817387</v>
      </c>
      <c r="CS8" s="643"/>
      <c r="CT8" s="643"/>
      <c r="CU8" s="643"/>
      <c r="CV8" s="643"/>
      <c r="CW8" s="643"/>
      <c r="CX8" s="643"/>
      <c r="CY8" s="644"/>
      <c r="CZ8" s="675">
        <v>16.600000000000001</v>
      </c>
      <c r="DA8" s="675"/>
      <c r="DB8" s="675"/>
      <c r="DC8" s="675"/>
      <c r="DD8" s="648">
        <v>51784</v>
      </c>
      <c r="DE8" s="643"/>
      <c r="DF8" s="643"/>
      <c r="DG8" s="643"/>
      <c r="DH8" s="643"/>
      <c r="DI8" s="643"/>
      <c r="DJ8" s="643"/>
      <c r="DK8" s="643"/>
      <c r="DL8" s="643"/>
      <c r="DM8" s="643"/>
      <c r="DN8" s="643"/>
      <c r="DO8" s="643"/>
      <c r="DP8" s="644"/>
      <c r="DQ8" s="648">
        <v>1058831</v>
      </c>
      <c r="DR8" s="643"/>
      <c r="DS8" s="643"/>
      <c r="DT8" s="643"/>
      <c r="DU8" s="643"/>
      <c r="DV8" s="643"/>
      <c r="DW8" s="643"/>
      <c r="DX8" s="643"/>
      <c r="DY8" s="643"/>
      <c r="DZ8" s="643"/>
      <c r="EA8" s="643"/>
      <c r="EB8" s="643"/>
      <c r="EC8" s="689"/>
    </row>
    <row r="9" spans="2:143" ht="11.25" customHeight="1" x14ac:dyDescent="0.15">
      <c r="B9" s="639" t="s">
        <v>240</v>
      </c>
      <c r="C9" s="640"/>
      <c r="D9" s="640"/>
      <c r="E9" s="640"/>
      <c r="F9" s="640"/>
      <c r="G9" s="640"/>
      <c r="H9" s="640"/>
      <c r="I9" s="640"/>
      <c r="J9" s="640"/>
      <c r="K9" s="640"/>
      <c r="L9" s="640"/>
      <c r="M9" s="640"/>
      <c r="N9" s="640"/>
      <c r="O9" s="640"/>
      <c r="P9" s="640"/>
      <c r="Q9" s="641"/>
      <c r="R9" s="642">
        <v>3799</v>
      </c>
      <c r="S9" s="643"/>
      <c r="T9" s="643"/>
      <c r="U9" s="643"/>
      <c r="V9" s="643"/>
      <c r="W9" s="643"/>
      <c r="X9" s="643"/>
      <c r="Y9" s="644"/>
      <c r="Z9" s="675">
        <v>0</v>
      </c>
      <c r="AA9" s="675"/>
      <c r="AB9" s="675"/>
      <c r="AC9" s="675"/>
      <c r="AD9" s="676">
        <v>3799</v>
      </c>
      <c r="AE9" s="676"/>
      <c r="AF9" s="676"/>
      <c r="AG9" s="676"/>
      <c r="AH9" s="676"/>
      <c r="AI9" s="676"/>
      <c r="AJ9" s="676"/>
      <c r="AK9" s="676"/>
      <c r="AL9" s="645">
        <v>0.1</v>
      </c>
      <c r="AM9" s="646"/>
      <c r="AN9" s="646"/>
      <c r="AO9" s="677"/>
      <c r="AP9" s="639" t="s">
        <v>241</v>
      </c>
      <c r="AQ9" s="640"/>
      <c r="AR9" s="640"/>
      <c r="AS9" s="640"/>
      <c r="AT9" s="640"/>
      <c r="AU9" s="640"/>
      <c r="AV9" s="640"/>
      <c r="AW9" s="640"/>
      <c r="AX9" s="640"/>
      <c r="AY9" s="640"/>
      <c r="AZ9" s="640"/>
      <c r="BA9" s="640"/>
      <c r="BB9" s="640"/>
      <c r="BC9" s="640"/>
      <c r="BD9" s="640"/>
      <c r="BE9" s="640"/>
      <c r="BF9" s="641"/>
      <c r="BG9" s="642">
        <v>262171</v>
      </c>
      <c r="BH9" s="643"/>
      <c r="BI9" s="643"/>
      <c r="BJ9" s="643"/>
      <c r="BK9" s="643"/>
      <c r="BL9" s="643"/>
      <c r="BM9" s="643"/>
      <c r="BN9" s="644"/>
      <c r="BO9" s="675">
        <v>9.1</v>
      </c>
      <c r="BP9" s="675"/>
      <c r="BQ9" s="675"/>
      <c r="BR9" s="675"/>
      <c r="BS9" s="648" t="s">
        <v>232</v>
      </c>
      <c r="BT9" s="643"/>
      <c r="BU9" s="643"/>
      <c r="BV9" s="643"/>
      <c r="BW9" s="643"/>
      <c r="BX9" s="643"/>
      <c r="BY9" s="643"/>
      <c r="BZ9" s="643"/>
      <c r="CA9" s="643"/>
      <c r="CB9" s="689"/>
      <c r="CD9" s="681" t="s">
        <v>242</v>
      </c>
      <c r="CE9" s="682"/>
      <c r="CF9" s="682"/>
      <c r="CG9" s="682"/>
      <c r="CH9" s="682"/>
      <c r="CI9" s="682"/>
      <c r="CJ9" s="682"/>
      <c r="CK9" s="682"/>
      <c r="CL9" s="682"/>
      <c r="CM9" s="682"/>
      <c r="CN9" s="682"/>
      <c r="CO9" s="682"/>
      <c r="CP9" s="682"/>
      <c r="CQ9" s="683"/>
      <c r="CR9" s="642">
        <v>830562</v>
      </c>
      <c r="CS9" s="643"/>
      <c r="CT9" s="643"/>
      <c r="CU9" s="643"/>
      <c r="CV9" s="643"/>
      <c r="CW9" s="643"/>
      <c r="CX9" s="643"/>
      <c r="CY9" s="644"/>
      <c r="CZ9" s="675">
        <v>7.6</v>
      </c>
      <c r="DA9" s="675"/>
      <c r="DB9" s="675"/>
      <c r="DC9" s="675"/>
      <c r="DD9" s="648">
        <v>14721</v>
      </c>
      <c r="DE9" s="643"/>
      <c r="DF9" s="643"/>
      <c r="DG9" s="643"/>
      <c r="DH9" s="643"/>
      <c r="DI9" s="643"/>
      <c r="DJ9" s="643"/>
      <c r="DK9" s="643"/>
      <c r="DL9" s="643"/>
      <c r="DM9" s="643"/>
      <c r="DN9" s="643"/>
      <c r="DO9" s="643"/>
      <c r="DP9" s="644"/>
      <c r="DQ9" s="648">
        <v>559544</v>
      </c>
      <c r="DR9" s="643"/>
      <c r="DS9" s="643"/>
      <c r="DT9" s="643"/>
      <c r="DU9" s="643"/>
      <c r="DV9" s="643"/>
      <c r="DW9" s="643"/>
      <c r="DX9" s="643"/>
      <c r="DY9" s="643"/>
      <c r="DZ9" s="643"/>
      <c r="EA9" s="643"/>
      <c r="EB9" s="643"/>
      <c r="EC9" s="689"/>
    </row>
    <row r="10" spans="2:143" ht="11.25" customHeight="1" x14ac:dyDescent="0.15">
      <c r="B10" s="639" t="s">
        <v>243</v>
      </c>
      <c r="C10" s="640"/>
      <c r="D10" s="640"/>
      <c r="E10" s="640"/>
      <c r="F10" s="640"/>
      <c r="G10" s="640"/>
      <c r="H10" s="640"/>
      <c r="I10" s="640"/>
      <c r="J10" s="640"/>
      <c r="K10" s="640"/>
      <c r="L10" s="640"/>
      <c r="M10" s="640"/>
      <c r="N10" s="640"/>
      <c r="O10" s="640"/>
      <c r="P10" s="640"/>
      <c r="Q10" s="641"/>
      <c r="R10" s="642" t="s">
        <v>232</v>
      </c>
      <c r="S10" s="643"/>
      <c r="T10" s="643"/>
      <c r="U10" s="643"/>
      <c r="V10" s="643"/>
      <c r="W10" s="643"/>
      <c r="X10" s="643"/>
      <c r="Y10" s="644"/>
      <c r="Z10" s="675" t="s">
        <v>130</v>
      </c>
      <c r="AA10" s="675"/>
      <c r="AB10" s="675"/>
      <c r="AC10" s="675"/>
      <c r="AD10" s="676" t="s">
        <v>232</v>
      </c>
      <c r="AE10" s="676"/>
      <c r="AF10" s="676"/>
      <c r="AG10" s="676"/>
      <c r="AH10" s="676"/>
      <c r="AI10" s="676"/>
      <c r="AJ10" s="676"/>
      <c r="AK10" s="676"/>
      <c r="AL10" s="645" t="s">
        <v>130</v>
      </c>
      <c r="AM10" s="646"/>
      <c r="AN10" s="646"/>
      <c r="AO10" s="677"/>
      <c r="AP10" s="639" t="s">
        <v>244</v>
      </c>
      <c r="AQ10" s="640"/>
      <c r="AR10" s="640"/>
      <c r="AS10" s="640"/>
      <c r="AT10" s="640"/>
      <c r="AU10" s="640"/>
      <c r="AV10" s="640"/>
      <c r="AW10" s="640"/>
      <c r="AX10" s="640"/>
      <c r="AY10" s="640"/>
      <c r="AZ10" s="640"/>
      <c r="BA10" s="640"/>
      <c r="BB10" s="640"/>
      <c r="BC10" s="640"/>
      <c r="BD10" s="640"/>
      <c r="BE10" s="640"/>
      <c r="BF10" s="641"/>
      <c r="BG10" s="642">
        <v>26196</v>
      </c>
      <c r="BH10" s="643"/>
      <c r="BI10" s="643"/>
      <c r="BJ10" s="643"/>
      <c r="BK10" s="643"/>
      <c r="BL10" s="643"/>
      <c r="BM10" s="643"/>
      <c r="BN10" s="644"/>
      <c r="BO10" s="675">
        <v>0.9</v>
      </c>
      <c r="BP10" s="675"/>
      <c r="BQ10" s="675"/>
      <c r="BR10" s="675"/>
      <c r="BS10" s="648" t="s">
        <v>130</v>
      </c>
      <c r="BT10" s="643"/>
      <c r="BU10" s="643"/>
      <c r="BV10" s="643"/>
      <c r="BW10" s="643"/>
      <c r="BX10" s="643"/>
      <c r="BY10" s="643"/>
      <c r="BZ10" s="643"/>
      <c r="CA10" s="643"/>
      <c r="CB10" s="689"/>
      <c r="CD10" s="681" t="s">
        <v>245</v>
      </c>
      <c r="CE10" s="682"/>
      <c r="CF10" s="682"/>
      <c r="CG10" s="682"/>
      <c r="CH10" s="682"/>
      <c r="CI10" s="682"/>
      <c r="CJ10" s="682"/>
      <c r="CK10" s="682"/>
      <c r="CL10" s="682"/>
      <c r="CM10" s="682"/>
      <c r="CN10" s="682"/>
      <c r="CO10" s="682"/>
      <c r="CP10" s="682"/>
      <c r="CQ10" s="683"/>
      <c r="CR10" s="642" t="s">
        <v>232</v>
      </c>
      <c r="CS10" s="643"/>
      <c r="CT10" s="643"/>
      <c r="CU10" s="643"/>
      <c r="CV10" s="643"/>
      <c r="CW10" s="643"/>
      <c r="CX10" s="643"/>
      <c r="CY10" s="644"/>
      <c r="CZ10" s="675" t="s">
        <v>130</v>
      </c>
      <c r="DA10" s="675"/>
      <c r="DB10" s="675"/>
      <c r="DC10" s="675"/>
      <c r="DD10" s="648" t="s">
        <v>130</v>
      </c>
      <c r="DE10" s="643"/>
      <c r="DF10" s="643"/>
      <c r="DG10" s="643"/>
      <c r="DH10" s="643"/>
      <c r="DI10" s="643"/>
      <c r="DJ10" s="643"/>
      <c r="DK10" s="643"/>
      <c r="DL10" s="643"/>
      <c r="DM10" s="643"/>
      <c r="DN10" s="643"/>
      <c r="DO10" s="643"/>
      <c r="DP10" s="644"/>
      <c r="DQ10" s="648" t="s">
        <v>232</v>
      </c>
      <c r="DR10" s="643"/>
      <c r="DS10" s="643"/>
      <c r="DT10" s="643"/>
      <c r="DU10" s="643"/>
      <c r="DV10" s="643"/>
      <c r="DW10" s="643"/>
      <c r="DX10" s="643"/>
      <c r="DY10" s="643"/>
      <c r="DZ10" s="643"/>
      <c r="EA10" s="643"/>
      <c r="EB10" s="643"/>
      <c r="EC10" s="689"/>
    </row>
    <row r="11" spans="2:143" ht="11.25" customHeight="1" x14ac:dyDescent="0.15">
      <c r="B11" s="639" t="s">
        <v>246</v>
      </c>
      <c r="C11" s="640"/>
      <c r="D11" s="640"/>
      <c r="E11" s="640"/>
      <c r="F11" s="640"/>
      <c r="G11" s="640"/>
      <c r="H11" s="640"/>
      <c r="I11" s="640"/>
      <c r="J11" s="640"/>
      <c r="K11" s="640"/>
      <c r="L11" s="640"/>
      <c r="M11" s="640"/>
      <c r="N11" s="640"/>
      <c r="O11" s="640"/>
      <c r="P11" s="640"/>
      <c r="Q11" s="641"/>
      <c r="R11" s="642">
        <v>204073</v>
      </c>
      <c r="S11" s="643"/>
      <c r="T11" s="643"/>
      <c r="U11" s="643"/>
      <c r="V11" s="643"/>
      <c r="W11" s="643"/>
      <c r="X11" s="643"/>
      <c r="Y11" s="644"/>
      <c r="Z11" s="645">
        <v>1.7</v>
      </c>
      <c r="AA11" s="646"/>
      <c r="AB11" s="646"/>
      <c r="AC11" s="647"/>
      <c r="AD11" s="648">
        <v>204073</v>
      </c>
      <c r="AE11" s="643"/>
      <c r="AF11" s="643"/>
      <c r="AG11" s="643"/>
      <c r="AH11" s="643"/>
      <c r="AI11" s="643"/>
      <c r="AJ11" s="643"/>
      <c r="AK11" s="644"/>
      <c r="AL11" s="645">
        <v>3.9</v>
      </c>
      <c r="AM11" s="646"/>
      <c r="AN11" s="646"/>
      <c r="AO11" s="677"/>
      <c r="AP11" s="639" t="s">
        <v>247</v>
      </c>
      <c r="AQ11" s="640"/>
      <c r="AR11" s="640"/>
      <c r="AS11" s="640"/>
      <c r="AT11" s="640"/>
      <c r="AU11" s="640"/>
      <c r="AV11" s="640"/>
      <c r="AW11" s="640"/>
      <c r="AX11" s="640"/>
      <c r="AY11" s="640"/>
      <c r="AZ11" s="640"/>
      <c r="BA11" s="640"/>
      <c r="BB11" s="640"/>
      <c r="BC11" s="640"/>
      <c r="BD11" s="640"/>
      <c r="BE11" s="640"/>
      <c r="BF11" s="641"/>
      <c r="BG11" s="642">
        <v>76250</v>
      </c>
      <c r="BH11" s="643"/>
      <c r="BI11" s="643"/>
      <c r="BJ11" s="643"/>
      <c r="BK11" s="643"/>
      <c r="BL11" s="643"/>
      <c r="BM11" s="643"/>
      <c r="BN11" s="644"/>
      <c r="BO11" s="675">
        <v>2.6</v>
      </c>
      <c r="BP11" s="675"/>
      <c r="BQ11" s="675"/>
      <c r="BR11" s="675"/>
      <c r="BS11" s="648" t="s">
        <v>130</v>
      </c>
      <c r="BT11" s="643"/>
      <c r="BU11" s="643"/>
      <c r="BV11" s="643"/>
      <c r="BW11" s="643"/>
      <c r="BX11" s="643"/>
      <c r="BY11" s="643"/>
      <c r="BZ11" s="643"/>
      <c r="CA11" s="643"/>
      <c r="CB11" s="689"/>
      <c r="CD11" s="681" t="s">
        <v>248</v>
      </c>
      <c r="CE11" s="682"/>
      <c r="CF11" s="682"/>
      <c r="CG11" s="682"/>
      <c r="CH11" s="682"/>
      <c r="CI11" s="682"/>
      <c r="CJ11" s="682"/>
      <c r="CK11" s="682"/>
      <c r="CL11" s="682"/>
      <c r="CM11" s="682"/>
      <c r="CN11" s="682"/>
      <c r="CO11" s="682"/>
      <c r="CP11" s="682"/>
      <c r="CQ11" s="683"/>
      <c r="CR11" s="642">
        <v>559720</v>
      </c>
      <c r="CS11" s="643"/>
      <c r="CT11" s="643"/>
      <c r="CU11" s="643"/>
      <c r="CV11" s="643"/>
      <c r="CW11" s="643"/>
      <c r="CX11" s="643"/>
      <c r="CY11" s="644"/>
      <c r="CZ11" s="675">
        <v>5.0999999999999996</v>
      </c>
      <c r="DA11" s="675"/>
      <c r="DB11" s="675"/>
      <c r="DC11" s="675"/>
      <c r="DD11" s="648">
        <v>140998</v>
      </c>
      <c r="DE11" s="643"/>
      <c r="DF11" s="643"/>
      <c r="DG11" s="643"/>
      <c r="DH11" s="643"/>
      <c r="DI11" s="643"/>
      <c r="DJ11" s="643"/>
      <c r="DK11" s="643"/>
      <c r="DL11" s="643"/>
      <c r="DM11" s="643"/>
      <c r="DN11" s="643"/>
      <c r="DO11" s="643"/>
      <c r="DP11" s="644"/>
      <c r="DQ11" s="648">
        <v>415194</v>
      </c>
      <c r="DR11" s="643"/>
      <c r="DS11" s="643"/>
      <c r="DT11" s="643"/>
      <c r="DU11" s="643"/>
      <c r="DV11" s="643"/>
      <c r="DW11" s="643"/>
      <c r="DX11" s="643"/>
      <c r="DY11" s="643"/>
      <c r="DZ11" s="643"/>
      <c r="EA11" s="643"/>
      <c r="EB11" s="643"/>
      <c r="EC11" s="689"/>
    </row>
    <row r="12" spans="2:143" ht="11.25" customHeight="1" x14ac:dyDescent="0.15">
      <c r="B12" s="639" t="s">
        <v>249</v>
      </c>
      <c r="C12" s="640"/>
      <c r="D12" s="640"/>
      <c r="E12" s="640"/>
      <c r="F12" s="640"/>
      <c r="G12" s="640"/>
      <c r="H12" s="640"/>
      <c r="I12" s="640"/>
      <c r="J12" s="640"/>
      <c r="K12" s="640"/>
      <c r="L12" s="640"/>
      <c r="M12" s="640"/>
      <c r="N12" s="640"/>
      <c r="O12" s="640"/>
      <c r="P12" s="640"/>
      <c r="Q12" s="641"/>
      <c r="R12" s="642" t="s">
        <v>138</v>
      </c>
      <c r="S12" s="643"/>
      <c r="T12" s="643"/>
      <c r="U12" s="643"/>
      <c r="V12" s="643"/>
      <c r="W12" s="643"/>
      <c r="X12" s="643"/>
      <c r="Y12" s="644"/>
      <c r="Z12" s="675" t="s">
        <v>130</v>
      </c>
      <c r="AA12" s="675"/>
      <c r="AB12" s="675"/>
      <c r="AC12" s="675"/>
      <c r="AD12" s="676" t="s">
        <v>138</v>
      </c>
      <c r="AE12" s="676"/>
      <c r="AF12" s="676"/>
      <c r="AG12" s="676"/>
      <c r="AH12" s="676"/>
      <c r="AI12" s="676"/>
      <c r="AJ12" s="676"/>
      <c r="AK12" s="676"/>
      <c r="AL12" s="645" t="s">
        <v>138</v>
      </c>
      <c r="AM12" s="646"/>
      <c r="AN12" s="646"/>
      <c r="AO12" s="677"/>
      <c r="AP12" s="639" t="s">
        <v>250</v>
      </c>
      <c r="AQ12" s="640"/>
      <c r="AR12" s="640"/>
      <c r="AS12" s="640"/>
      <c r="AT12" s="640"/>
      <c r="AU12" s="640"/>
      <c r="AV12" s="640"/>
      <c r="AW12" s="640"/>
      <c r="AX12" s="640"/>
      <c r="AY12" s="640"/>
      <c r="AZ12" s="640"/>
      <c r="BA12" s="640"/>
      <c r="BB12" s="640"/>
      <c r="BC12" s="640"/>
      <c r="BD12" s="640"/>
      <c r="BE12" s="640"/>
      <c r="BF12" s="641"/>
      <c r="BG12" s="642">
        <v>2094190</v>
      </c>
      <c r="BH12" s="643"/>
      <c r="BI12" s="643"/>
      <c r="BJ12" s="643"/>
      <c r="BK12" s="643"/>
      <c r="BL12" s="643"/>
      <c r="BM12" s="643"/>
      <c r="BN12" s="644"/>
      <c r="BO12" s="675">
        <v>72.7</v>
      </c>
      <c r="BP12" s="675"/>
      <c r="BQ12" s="675"/>
      <c r="BR12" s="675"/>
      <c r="BS12" s="648" t="s">
        <v>130</v>
      </c>
      <c r="BT12" s="643"/>
      <c r="BU12" s="643"/>
      <c r="BV12" s="643"/>
      <c r="BW12" s="643"/>
      <c r="BX12" s="643"/>
      <c r="BY12" s="643"/>
      <c r="BZ12" s="643"/>
      <c r="CA12" s="643"/>
      <c r="CB12" s="689"/>
      <c r="CD12" s="681" t="s">
        <v>251</v>
      </c>
      <c r="CE12" s="682"/>
      <c r="CF12" s="682"/>
      <c r="CG12" s="682"/>
      <c r="CH12" s="682"/>
      <c r="CI12" s="682"/>
      <c r="CJ12" s="682"/>
      <c r="CK12" s="682"/>
      <c r="CL12" s="682"/>
      <c r="CM12" s="682"/>
      <c r="CN12" s="682"/>
      <c r="CO12" s="682"/>
      <c r="CP12" s="682"/>
      <c r="CQ12" s="683"/>
      <c r="CR12" s="642">
        <v>1117348</v>
      </c>
      <c r="CS12" s="643"/>
      <c r="CT12" s="643"/>
      <c r="CU12" s="643"/>
      <c r="CV12" s="643"/>
      <c r="CW12" s="643"/>
      <c r="CX12" s="643"/>
      <c r="CY12" s="644"/>
      <c r="CZ12" s="675">
        <v>10.199999999999999</v>
      </c>
      <c r="DA12" s="675"/>
      <c r="DB12" s="675"/>
      <c r="DC12" s="675"/>
      <c r="DD12" s="648">
        <v>855421</v>
      </c>
      <c r="DE12" s="643"/>
      <c r="DF12" s="643"/>
      <c r="DG12" s="643"/>
      <c r="DH12" s="643"/>
      <c r="DI12" s="643"/>
      <c r="DJ12" s="643"/>
      <c r="DK12" s="643"/>
      <c r="DL12" s="643"/>
      <c r="DM12" s="643"/>
      <c r="DN12" s="643"/>
      <c r="DO12" s="643"/>
      <c r="DP12" s="644"/>
      <c r="DQ12" s="648">
        <v>695556</v>
      </c>
      <c r="DR12" s="643"/>
      <c r="DS12" s="643"/>
      <c r="DT12" s="643"/>
      <c r="DU12" s="643"/>
      <c r="DV12" s="643"/>
      <c r="DW12" s="643"/>
      <c r="DX12" s="643"/>
      <c r="DY12" s="643"/>
      <c r="DZ12" s="643"/>
      <c r="EA12" s="643"/>
      <c r="EB12" s="643"/>
      <c r="EC12" s="689"/>
    </row>
    <row r="13" spans="2:143" ht="11.25" customHeight="1" x14ac:dyDescent="0.15">
      <c r="B13" s="639" t="s">
        <v>252</v>
      </c>
      <c r="C13" s="640"/>
      <c r="D13" s="640"/>
      <c r="E13" s="640"/>
      <c r="F13" s="640"/>
      <c r="G13" s="640"/>
      <c r="H13" s="640"/>
      <c r="I13" s="640"/>
      <c r="J13" s="640"/>
      <c r="K13" s="640"/>
      <c r="L13" s="640"/>
      <c r="M13" s="640"/>
      <c r="N13" s="640"/>
      <c r="O13" s="640"/>
      <c r="P13" s="640"/>
      <c r="Q13" s="641"/>
      <c r="R13" s="642" t="s">
        <v>130</v>
      </c>
      <c r="S13" s="643"/>
      <c r="T13" s="643"/>
      <c r="U13" s="643"/>
      <c r="V13" s="643"/>
      <c r="W13" s="643"/>
      <c r="X13" s="643"/>
      <c r="Y13" s="644"/>
      <c r="Z13" s="675" t="s">
        <v>130</v>
      </c>
      <c r="AA13" s="675"/>
      <c r="AB13" s="675"/>
      <c r="AC13" s="675"/>
      <c r="AD13" s="676" t="s">
        <v>232</v>
      </c>
      <c r="AE13" s="676"/>
      <c r="AF13" s="676"/>
      <c r="AG13" s="676"/>
      <c r="AH13" s="676"/>
      <c r="AI13" s="676"/>
      <c r="AJ13" s="676"/>
      <c r="AK13" s="676"/>
      <c r="AL13" s="645" t="s">
        <v>130</v>
      </c>
      <c r="AM13" s="646"/>
      <c r="AN13" s="646"/>
      <c r="AO13" s="677"/>
      <c r="AP13" s="639" t="s">
        <v>253</v>
      </c>
      <c r="AQ13" s="640"/>
      <c r="AR13" s="640"/>
      <c r="AS13" s="640"/>
      <c r="AT13" s="640"/>
      <c r="AU13" s="640"/>
      <c r="AV13" s="640"/>
      <c r="AW13" s="640"/>
      <c r="AX13" s="640"/>
      <c r="AY13" s="640"/>
      <c r="AZ13" s="640"/>
      <c r="BA13" s="640"/>
      <c r="BB13" s="640"/>
      <c r="BC13" s="640"/>
      <c r="BD13" s="640"/>
      <c r="BE13" s="640"/>
      <c r="BF13" s="641"/>
      <c r="BG13" s="642">
        <v>2094052</v>
      </c>
      <c r="BH13" s="643"/>
      <c r="BI13" s="643"/>
      <c r="BJ13" s="643"/>
      <c r="BK13" s="643"/>
      <c r="BL13" s="643"/>
      <c r="BM13" s="643"/>
      <c r="BN13" s="644"/>
      <c r="BO13" s="675">
        <v>72.7</v>
      </c>
      <c r="BP13" s="675"/>
      <c r="BQ13" s="675"/>
      <c r="BR13" s="675"/>
      <c r="BS13" s="648" t="s">
        <v>130</v>
      </c>
      <c r="BT13" s="643"/>
      <c r="BU13" s="643"/>
      <c r="BV13" s="643"/>
      <c r="BW13" s="643"/>
      <c r="BX13" s="643"/>
      <c r="BY13" s="643"/>
      <c r="BZ13" s="643"/>
      <c r="CA13" s="643"/>
      <c r="CB13" s="689"/>
      <c r="CD13" s="681" t="s">
        <v>254</v>
      </c>
      <c r="CE13" s="682"/>
      <c r="CF13" s="682"/>
      <c r="CG13" s="682"/>
      <c r="CH13" s="682"/>
      <c r="CI13" s="682"/>
      <c r="CJ13" s="682"/>
      <c r="CK13" s="682"/>
      <c r="CL13" s="682"/>
      <c r="CM13" s="682"/>
      <c r="CN13" s="682"/>
      <c r="CO13" s="682"/>
      <c r="CP13" s="682"/>
      <c r="CQ13" s="683"/>
      <c r="CR13" s="642">
        <v>1534555</v>
      </c>
      <c r="CS13" s="643"/>
      <c r="CT13" s="643"/>
      <c r="CU13" s="643"/>
      <c r="CV13" s="643"/>
      <c r="CW13" s="643"/>
      <c r="CX13" s="643"/>
      <c r="CY13" s="644"/>
      <c r="CZ13" s="675">
        <v>14</v>
      </c>
      <c r="DA13" s="675"/>
      <c r="DB13" s="675"/>
      <c r="DC13" s="675"/>
      <c r="DD13" s="648">
        <v>524837</v>
      </c>
      <c r="DE13" s="643"/>
      <c r="DF13" s="643"/>
      <c r="DG13" s="643"/>
      <c r="DH13" s="643"/>
      <c r="DI13" s="643"/>
      <c r="DJ13" s="643"/>
      <c r="DK13" s="643"/>
      <c r="DL13" s="643"/>
      <c r="DM13" s="643"/>
      <c r="DN13" s="643"/>
      <c r="DO13" s="643"/>
      <c r="DP13" s="644"/>
      <c r="DQ13" s="648">
        <v>1318974</v>
      </c>
      <c r="DR13" s="643"/>
      <c r="DS13" s="643"/>
      <c r="DT13" s="643"/>
      <c r="DU13" s="643"/>
      <c r="DV13" s="643"/>
      <c r="DW13" s="643"/>
      <c r="DX13" s="643"/>
      <c r="DY13" s="643"/>
      <c r="DZ13" s="643"/>
      <c r="EA13" s="643"/>
      <c r="EB13" s="643"/>
      <c r="EC13" s="689"/>
    </row>
    <row r="14" spans="2:143" ht="11.25" customHeight="1" x14ac:dyDescent="0.15">
      <c r="B14" s="639" t="s">
        <v>255</v>
      </c>
      <c r="C14" s="640"/>
      <c r="D14" s="640"/>
      <c r="E14" s="640"/>
      <c r="F14" s="640"/>
      <c r="G14" s="640"/>
      <c r="H14" s="640"/>
      <c r="I14" s="640"/>
      <c r="J14" s="640"/>
      <c r="K14" s="640"/>
      <c r="L14" s="640"/>
      <c r="M14" s="640"/>
      <c r="N14" s="640"/>
      <c r="O14" s="640"/>
      <c r="P14" s="640"/>
      <c r="Q14" s="641"/>
      <c r="R14" s="642" t="s">
        <v>232</v>
      </c>
      <c r="S14" s="643"/>
      <c r="T14" s="643"/>
      <c r="U14" s="643"/>
      <c r="V14" s="643"/>
      <c r="W14" s="643"/>
      <c r="X14" s="643"/>
      <c r="Y14" s="644"/>
      <c r="Z14" s="675" t="s">
        <v>232</v>
      </c>
      <c r="AA14" s="675"/>
      <c r="AB14" s="675"/>
      <c r="AC14" s="675"/>
      <c r="AD14" s="676" t="s">
        <v>130</v>
      </c>
      <c r="AE14" s="676"/>
      <c r="AF14" s="676"/>
      <c r="AG14" s="676"/>
      <c r="AH14" s="676"/>
      <c r="AI14" s="676"/>
      <c r="AJ14" s="676"/>
      <c r="AK14" s="676"/>
      <c r="AL14" s="645" t="s">
        <v>130</v>
      </c>
      <c r="AM14" s="646"/>
      <c r="AN14" s="646"/>
      <c r="AO14" s="677"/>
      <c r="AP14" s="639" t="s">
        <v>256</v>
      </c>
      <c r="AQ14" s="640"/>
      <c r="AR14" s="640"/>
      <c r="AS14" s="640"/>
      <c r="AT14" s="640"/>
      <c r="AU14" s="640"/>
      <c r="AV14" s="640"/>
      <c r="AW14" s="640"/>
      <c r="AX14" s="640"/>
      <c r="AY14" s="640"/>
      <c r="AZ14" s="640"/>
      <c r="BA14" s="640"/>
      <c r="BB14" s="640"/>
      <c r="BC14" s="640"/>
      <c r="BD14" s="640"/>
      <c r="BE14" s="640"/>
      <c r="BF14" s="641"/>
      <c r="BG14" s="642">
        <v>34470</v>
      </c>
      <c r="BH14" s="643"/>
      <c r="BI14" s="643"/>
      <c r="BJ14" s="643"/>
      <c r="BK14" s="643"/>
      <c r="BL14" s="643"/>
      <c r="BM14" s="643"/>
      <c r="BN14" s="644"/>
      <c r="BO14" s="675">
        <v>1.2</v>
      </c>
      <c r="BP14" s="675"/>
      <c r="BQ14" s="675"/>
      <c r="BR14" s="675"/>
      <c r="BS14" s="648" t="s">
        <v>130</v>
      </c>
      <c r="BT14" s="643"/>
      <c r="BU14" s="643"/>
      <c r="BV14" s="643"/>
      <c r="BW14" s="643"/>
      <c r="BX14" s="643"/>
      <c r="BY14" s="643"/>
      <c r="BZ14" s="643"/>
      <c r="CA14" s="643"/>
      <c r="CB14" s="689"/>
      <c r="CD14" s="681" t="s">
        <v>257</v>
      </c>
      <c r="CE14" s="682"/>
      <c r="CF14" s="682"/>
      <c r="CG14" s="682"/>
      <c r="CH14" s="682"/>
      <c r="CI14" s="682"/>
      <c r="CJ14" s="682"/>
      <c r="CK14" s="682"/>
      <c r="CL14" s="682"/>
      <c r="CM14" s="682"/>
      <c r="CN14" s="682"/>
      <c r="CO14" s="682"/>
      <c r="CP14" s="682"/>
      <c r="CQ14" s="683"/>
      <c r="CR14" s="642">
        <v>395808</v>
      </c>
      <c r="CS14" s="643"/>
      <c r="CT14" s="643"/>
      <c r="CU14" s="643"/>
      <c r="CV14" s="643"/>
      <c r="CW14" s="643"/>
      <c r="CX14" s="643"/>
      <c r="CY14" s="644"/>
      <c r="CZ14" s="675">
        <v>3.6</v>
      </c>
      <c r="DA14" s="675"/>
      <c r="DB14" s="675"/>
      <c r="DC14" s="675"/>
      <c r="DD14" s="648">
        <v>23816</v>
      </c>
      <c r="DE14" s="643"/>
      <c r="DF14" s="643"/>
      <c r="DG14" s="643"/>
      <c r="DH14" s="643"/>
      <c r="DI14" s="643"/>
      <c r="DJ14" s="643"/>
      <c r="DK14" s="643"/>
      <c r="DL14" s="643"/>
      <c r="DM14" s="643"/>
      <c r="DN14" s="643"/>
      <c r="DO14" s="643"/>
      <c r="DP14" s="644"/>
      <c r="DQ14" s="648">
        <v>315190</v>
      </c>
      <c r="DR14" s="643"/>
      <c r="DS14" s="643"/>
      <c r="DT14" s="643"/>
      <c r="DU14" s="643"/>
      <c r="DV14" s="643"/>
      <c r="DW14" s="643"/>
      <c r="DX14" s="643"/>
      <c r="DY14" s="643"/>
      <c r="DZ14" s="643"/>
      <c r="EA14" s="643"/>
      <c r="EB14" s="643"/>
      <c r="EC14" s="689"/>
    </row>
    <row r="15" spans="2:143" ht="11.25" customHeight="1" x14ac:dyDescent="0.15">
      <c r="B15" s="639" t="s">
        <v>258</v>
      </c>
      <c r="C15" s="640"/>
      <c r="D15" s="640"/>
      <c r="E15" s="640"/>
      <c r="F15" s="640"/>
      <c r="G15" s="640"/>
      <c r="H15" s="640"/>
      <c r="I15" s="640"/>
      <c r="J15" s="640"/>
      <c r="K15" s="640"/>
      <c r="L15" s="640"/>
      <c r="M15" s="640"/>
      <c r="N15" s="640"/>
      <c r="O15" s="640"/>
      <c r="P15" s="640"/>
      <c r="Q15" s="641"/>
      <c r="R15" s="642" t="s">
        <v>130</v>
      </c>
      <c r="S15" s="643"/>
      <c r="T15" s="643"/>
      <c r="U15" s="643"/>
      <c r="V15" s="643"/>
      <c r="W15" s="643"/>
      <c r="X15" s="643"/>
      <c r="Y15" s="644"/>
      <c r="Z15" s="675" t="s">
        <v>130</v>
      </c>
      <c r="AA15" s="675"/>
      <c r="AB15" s="675"/>
      <c r="AC15" s="675"/>
      <c r="AD15" s="676" t="s">
        <v>138</v>
      </c>
      <c r="AE15" s="676"/>
      <c r="AF15" s="676"/>
      <c r="AG15" s="676"/>
      <c r="AH15" s="676"/>
      <c r="AI15" s="676"/>
      <c r="AJ15" s="676"/>
      <c r="AK15" s="676"/>
      <c r="AL15" s="645" t="s">
        <v>130</v>
      </c>
      <c r="AM15" s="646"/>
      <c r="AN15" s="646"/>
      <c r="AO15" s="677"/>
      <c r="AP15" s="639" t="s">
        <v>259</v>
      </c>
      <c r="AQ15" s="640"/>
      <c r="AR15" s="640"/>
      <c r="AS15" s="640"/>
      <c r="AT15" s="640"/>
      <c r="AU15" s="640"/>
      <c r="AV15" s="640"/>
      <c r="AW15" s="640"/>
      <c r="AX15" s="640"/>
      <c r="AY15" s="640"/>
      <c r="AZ15" s="640"/>
      <c r="BA15" s="640"/>
      <c r="BB15" s="640"/>
      <c r="BC15" s="640"/>
      <c r="BD15" s="640"/>
      <c r="BE15" s="640"/>
      <c r="BF15" s="641"/>
      <c r="BG15" s="642">
        <v>41644</v>
      </c>
      <c r="BH15" s="643"/>
      <c r="BI15" s="643"/>
      <c r="BJ15" s="643"/>
      <c r="BK15" s="643"/>
      <c r="BL15" s="643"/>
      <c r="BM15" s="643"/>
      <c r="BN15" s="644"/>
      <c r="BO15" s="675">
        <v>1.4</v>
      </c>
      <c r="BP15" s="675"/>
      <c r="BQ15" s="675"/>
      <c r="BR15" s="675"/>
      <c r="BS15" s="648" t="s">
        <v>232</v>
      </c>
      <c r="BT15" s="643"/>
      <c r="BU15" s="643"/>
      <c r="BV15" s="643"/>
      <c r="BW15" s="643"/>
      <c r="BX15" s="643"/>
      <c r="BY15" s="643"/>
      <c r="BZ15" s="643"/>
      <c r="CA15" s="643"/>
      <c r="CB15" s="689"/>
      <c r="CD15" s="681" t="s">
        <v>260</v>
      </c>
      <c r="CE15" s="682"/>
      <c r="CF15" s="682"/>
      <c r="CG15" s="682"/>
      <c r="CH15" s="682"/>
      <c r="CI15" s="682"/>
      <c r="CJ15" s="682"/>
      <c r="CK15" s="682"/>
      <c r="CL15" s="682"/>
      <c r="CM15" s="682"/>
      <c r="CN15" s="682"/>
      <c r="CO15" s="682"/>
      <c r="CP15" s="682"/>
      <c r="CQ15" s="683"/>
      <c r="CR15" s="642">
        <v>1108396</v>
      </c>
      <c r="CS15" s="643"/>
      <c r="CT15" s="643"/>
      <c r="CU15" s="643"/>
      <c r="CV15" s="643"/>
      <c r="CW15" s="643"/>
      <c r="CX15" s="643"/>
      <c r="CY15" s="644"/>
      <c r="CZ15" s="675">
        <v>10.1</v>
      </c>
      <c r="DA15" s="675"/>
      <c r="DB15" s="675"/>
      <c r="DC15" s="675"/>
      <c r="DD15" s="648">
        <v>367868</v>
      </c>
      <c r="DE15" s="643"/>
      <c r="DF15" s="643"/>
      <c r="DG15" s="643"/>
      <c r="DH15" s="643"/>
      <c r="DI15" s="643"/>
      <c r="DJ15" s="643"/>
      <c r="DK15" s="643"/>
      <c r="DL15" s="643"/>
      <c r="DM15" s="643"/>
      <c r="DN15" s="643"/>
      <c r="DO15" s="643"/>
      <c r="DP15" s="644"/>
      <c r="DQ15" s="648">
        <v>876718</v>
      </c>
      <c r="DR15" s="643"/>
      <c r="DS15" s="643"/>
      <c r="DT15" s="643"/>
      <c r="DU15" s="643"/>
      <c r="DV15" s="643"/>
      <c r="DW15" s="643"/>
      <c r="DX15" s="643"/>
      <c r="DY15" s="643"/>
      <c r="DZ15" s="643"/>
      <c r="EA15" s="643"/>
      <c r="EB15" s="643"/>
      <c r="EC15" s="689"/>
    </row>
    <row r="16" spans="2:143" ht="11.25" customHeight="1" x14ac:dyDescent="0.15">
      <c r="B16" s="639" t="s">
        <v>261</v>
      </c>
      <c r="C16" s="640"/>
      <c r="D16" s="640"/>
      <c r="E16" s="640"/>
      <c r="F16" s="640"/>
      <c r="G16" s="640"/>
      <c r="H16" s="640"/>
      <c r="I16" s="640"/>
      <c r="J16" s="640"/>
      <c r="K16" s="640"/>
      <c r="L16" s="640"/>
      <c r="M16" s="640"/>
      <c r="N16" s="640"/>
      <c r="O16" s="640"/>
      <c r="P16" s="640"/>
      <c r="Q16" s="641"/>
      <c r="R16" s="642">
        <v>5973</v>
      </c>
      <c r="S16" s="643"/>
      <c r="T16" s="643"/>
      <c r="U16" s="643"/>
      <c r="V16" s="643"/>
      <c r="W16" s="643"/>
      <c r="X16" s="643"/>
      <c r="Y16" s="644"/>
      <c r="Z16" s="675">
        <v>0.1</v>
      </c>
      <c r="AA16" s="675"/>
      <c r="AB16" s="675"/>
      <c r="AC16" s="675"/>
      <c r="AD16" s="676">
        <v>5973</v>
      </c>
      <c r="AE16" s="676"/>
      <c r="AF16" s="676"/>
      <c r="AG16" s="676"/>
      <c r="AH16" s="676"/>
      <c r="AI16" s="676"/>
      <c r="AJ16" s="676"/>
      <c r="AK16" s="676"/>
      <c r="AL16" s="645">
        <v>0.1</v>
      </c>
      <c r="AM16" s="646"/>
      <c r="AN16" s="646"/>
      <c r="AO16" s="677"/>
      <c r="AP16" s="639" t="s">
        <v>262</v>
      </c>
      <c r="AQ16" s="640"/>
      <c r="AR16" s="640"/>
      <c r="AS16" s="640"/>
      <c r="AT16" s="640"/>
      <c r="AU16" s="640"/>
      <c r="AV16" s="640"/>
      <c r="AW16" s="640"/>
      <c r="AX16" s="640"/>
      <c r="AY16" s="640"/>
      <c r="AZ16" s="640"/>
      <c r="BA16" s="640"/>
      <c r="BB16" s="640"/>
      <c r="BC16" s="640"/>
      <c r="BD16" s="640"/>
      <c r="BE16" s="640"/>
      <c r="BF16" s="641"/>
      <c r="BG16" s="642" t="s">
        <v>130</v>
      </c>
      <c r="BH16" s="643"/>
      <c r="BI16" s="643"/>
      <c r="BJ16" s="643"/>
      <c r="BK16" s="643"/>
      <c r="BL16" s="643"/>
      <c r="BM16" s="643"/>
      <c r="BN16" s="644"/>
      <c r="BO16" s="675" t="s">
        <v>138</v>
      </c>
      <c r="BP16" s="675"/>
      <c r="BQ16" s="675"/>
      <c r="BR16" s="675"/>
      <c r="BS16" s="648" t="s">
        <v>232</v>
      </c>
      <c r="BT16" s="643"/>
      <c r="BU16" s="643"/>
      <c r="BV16" s="643"/>
      <c r="BW16" s="643"/>
      <c r="BX16" s="643"/>
      <c r="BY16" s="643"/>
      <c r="BZ16" s="643"/>
      <c r="CA16" s="643"/>
      <c r="CB16" s="689"/>
      <c r="CD16" s="681" t="s">
        <v>263</v>
      </c>
      <c r="CE16" s="682"/>
      <c r="CF16" s="682"/>
      <c r="CG16" s="682"/>
      <c r="CH16" s="682"/>
      <c r="CI16" s="682"/>
      <c r="CJ16" s="682"/>
      <c r="CK16" s="682"/>
      <c r="CL16" s="682"/>
      <c r="CM16" s="682"/>
      <c r="CN16" s="682"/>
      <c r="CO16" s="682"/>
      <c r="CP16" s="682"/>
      <c r="CQ16" s="683"/>
      <c r="CR16" s="642">
        <v>80416</v>
      </c>
      <c r="CS16" s="643"/>
      <c r="CT16" s="643"/>
      <c r="CU16" s="643"/>
      <c r="CV16" s="643"/>
      <c r="CW16" s="643"/>
      <c r="CX16" s="643"/>
      <c r="CY16" s="644"/>
      <c r="CZ16" s="675">
        <v>0.7</v>
      </c>
      <c r="DA16" s="675"/>
      <c r="DB16" s="675"/>
      <c r="DC16" s="675"/>
      <c r="DD16" s="648" t="s">
        <v>232</v>
      </c>
      <c r="DE16" s="643"/>
      <c r="DF16" s="643"/>
      <c r="DG16" s="643"/>
      <c r="DH16" s="643"/>
      <c r="DI16" s="643"/>
      <c r="DJ16" s="643"/>
      <c r="DK16" s="643"/>
      <c r="DL16" s="643"/>
      <c r="DM16" s="643"/>
      <c r="DN16" s="643"/>
      <c r="DO16" s="643"/>
      <c r="DP16" s="644"/>
      <c r="DQ16" s="648">
        <v>61503</v>
      </c>
      <c r="DR16" s="643"/>
      <c r="DS16" s="643"/>
      <c r="DT16" s="643"/>
      <c r="DU16" s="643"/>
      <c r="DV16" s="643"/>
      <c r="DW16" s="643"/>
      <c r="DX16" s="643"/>
      <c r="DY16" s="643"/>
      <c r="DZ16" s="643"/>
      <c r="EA16" s="643"/>
      <c r="EB16" s="643"/>
      <c r="EC16" s="689"/>
    </row>
    <row r="17" spans="2:133" ht="11.25" customHeight="1" x14ac:dyDescent="0.15">
      <c r="B17" s="639" t="s">
        <v>264</v>
      </c>
      <c r="C17" s="640"/>
      <c r="D17" s="640"/>
      <c r="E17" s="640"/>
      <c r="F17" s="640"/>
      <c r="G17" s="640"/>
      <c r="H17" s="640"/>
      <c r="I17" s="640"/>
      <c r="J17" s="640"/>
      <c r="K17" s="640"/>
      <c r="L17" s="640"/>
      <c r="M17" s="640"/>
      <c r="N17" s="640"/>
      <c r="O17" s="640"/>
      <c r="P17" s="640"/>
      <c r="Q17" s="641"/>
      <c r="R17" s="642">
        <v>11774</v>
      </c>
      <c r="S17" s="643"/>
      <c r="T17" s="643"/>
      <c r="U17" s="643"/>
      <c r="V17" s="643"/>
      <c r="W17" s="643"/>
      <c r="X17" s="643"/>
      <c r="Y17" s="644"/>
      <c r="Z17" s="675">
        <v>0.1</v>
      </c>
      <c r="AA17" s="675"/>
      <c r="AB17" s="675"/>
      <c r="AC17" s="675"/>
      <c r="AD17" s="676">
        <v>11774</v>
      </c>
      <c r="AE17" s="676"/>
      <c r="AF17" s="676"/>
      <c r="AG17" s="676"/>
      <c r="AH17" s="676"/>
      <c r="AI17" s="676"/>
      <c r="AJ17" s="676"/>
      <c r="AK17" s="676"/>
      <c r="AL17" s="645">
        <v>0.2</v>
      </c>
      <c r="AM17" s="646"/>
      <c r="AN17" s="646"/>
      <c r="AO17" s="677"/>
      <c r="AP17" s="639" t="s">
        <v>265</v>
      </c>
      <c r="AQ17" s="640"/>
      <c r="AR17" s="640"/>
      <c r="AS17" s="640"/>
      <c r="AT17" s="640"/>
      <c r="AU17" s="640"/>
      <c r="AV17" s="640"/>
      <c r="AW17" s="640"/>
      <c r="AX17" s="640"/>
      <c r="AY17" s="640"/>
      <c r="AZ17" s="640"/>
      <c r="BA17" s="640"/>
      <c r="BB17" s="640"/>
      <c r="BC17" s="640"/>
      <c r="BD17" s="640"/>
      <c r="BE17" s="640"/>
      <c r="BF17" s="641"/>
      <c r="BG17" s="642" t="s">
        <v>130</v>
      </c>
      <c r="BH17" s="643"/>
      <c r="BI17" s="643"/>
      <c r="BJ17" s="643"/>
      <c r="BK17" s="643"/>
      <c r="BL17" s="643"/>
      <c r="BM17" s="643"/>
      <c r="BN17" s="644"/>
      <c r="BO17" s="675" t="s">
        <v>232</v>
      </c>
      <c r="BP17" s="675"/>
      <c r="BQ17" s="675"/>
      <c r="BR17" s="675"/>
      <c r="BS17" s="648" t="s">
        <v>232</v>
      </c>
      <c r="BT17" s="643"/>
      <c r="BU17" s="643"/>
      <c r="BV17" s="643"/>
      <c r="BW17" s="643"/>
      <c r="BX17" s="643"/>
      <c r="BY17" s="643"/>
      <c r="BZ17" s="643"/>
      <c r="CA17" s="643"/>
      <c r="CB17" s="689"/>
      <c r="CD17" s="681" t="s">
        <v>266</v>
      </c>
      <c r="CE17" s="682"/>
      <c r="CF17" s="682"/>
      <c r="CG17" s="682"/>
      <c r="CH17" s="682"/>
      <c r="CI17" s="682"/>
      <c r="CJ17" s="682"/>
      <c r="CK17" s="682"/>
      <c r="CL17" s="682"/>
      <c r="CM17" s="682"/>
      <c r="CN17" s="682"/>
      <c r="CO17" s="682"/>
      <c r="CP17" s="682"/>
      <c r="CQ17" s="683"/>
      <c r="CR17" s="642">
        <v>915909</v>
      </c>
      <c r="CS17" s="643"/>
      <c r="CT17" s="643"/>
      <c r="CU17" s="643"/>
      <c r="CV17" s="643"/>
      <c r="CW17" s="643"/>
      <c r="CX17" s="643"/>
      <c r="CY17" s="644"/>
      <c r="CZ17" s="675">
        <v>8.4</v>
      </c>
      <c r="DA17" s="675"/>
      <c r="DB17" s="675"/>
      <c r="DC17" s="675"/>
      <c r="DD17" s="648" t="s">
        <v>130</v>
      </c>
      <c r="DE17" s="643"/>
      <c r="DF17" s="643"/>
      <c r="DG17" s="643"/>
      <c r="DH17" s="643"/>
      <c r="DI17" s="643"/>
      <c r="DJ17" s="643"/>
      <c r="DK17" s="643"/>
      <c r="DL17" s="643"/>
      <c r="DM17" s="643"/>
      <c r="DN17" s="643"/>
      <c r="DO17" s="643"/>
      <c r="DP17" s="644"/>
      <c r="DQ17" s="648">
        <v>896240</v>
      </c>
      <c r="DR17" s="643"/>
      <c r="DS17" s="643"/>
      <c r="DT17" s="643"/>
      <c r="DU17" s="643"/>
      <c r="DV17" s="643"/>
      <c r="DW17" s="643"/>
      <c r="DX17" s="643"/>
      <c r="DY17" s="643"/>
      <c r="DZ17" s="643"/>
      <c r="EA17" s="643"/>
      <c r="EB17" s="643"/>
      <c r="EC17" s="689"/>
    </row>
    <row r="18" spans="2:133" ht="11.25" customHeight="1" x14ac:dyDescent="0.15">
      <c r="B18" s="639" t="s">
        <v>267</v>
      </c>
      <c r="C18" s="640"/>
      <c r="D18" s="640"/>
      <c r="E18" s="640"/>
      <c r="F18" s="640"/>
      <c r="G18" s="640"/>
      <c r="H18" s="640"/>
      <c r="I18" s="640"/>
      <c r="J18" s="640"/>
      <c r="K18" s="640"/>
      <c r="L18" s="640"/>
      <c r="M18" s="640"/>
      <c r="N18" s="640"/>
      <c r="O18" s="640"/>
      <c r="P18" s="640"/>
      <c r="Q18" s="641"/>
      <c r="R18" s="642">
        <v>5041</v>
      </c>
      <c r="S18" s="643"/>
      <c r="T18" s="643"/>
      <c r="U18" s="643"/>
      <c r="V18" s="643"/>
      <c r="W18" s="643"/>
      <c r="X18" s="643"/>
      <c r="Y18" s="644"/>
      <c r="Z18" s="675">
        <v>0</v>
      </c>
      <c r="AA18" s="675"/>
      <c r="AB18" s="675"/>
      <c r="AC18" s="675"/>
      <c r="AD18" s="676">
        <v>5041</v>
      </c>
      <c r="AE18" s="676"/>
      <c r="AF18" s="676"/>
      <c r="AG18" s="676"/>
      <c r="AH18" s="676"/>
      <c r="AI18" s="676"/>
      <c r="AJ18" s="676"/>
      <c r="AK18" s="676"/>
      <c r="AL18" s="645">
        <v>0.1</v>
      </c>
      <c r="AM18" s="646"/>
      <c r="AN18" s="646"/>
      <c r="AO18" s="677"/>
      <c r="AP18" s="639" t="s">
        <v>268</v>
      </c>
      <c r="AQ18" s="640"/>
      <c r="AR18" s="640"/>
      <c r="AS18" s="640"/>
      <c r="AT18" s="640"/>
      <c r="AU18" s="640"/>
      <c r="AV18" s="640"/>
      <c r="AW18" s="640"/>
      <c r="AX18" s="640"/>
      <c r="AY18" s="640"/>
      <c r="AZ18" s="640"/>
      <c r="BA18" s="640"/>
      <c r="BB18" s="640"/>
      <c r="BC18" s="640"/>
      <c r="BD18" s="640"/>
      <c r="BE18" s="640"/>
      <c r="BF18" s="641"/>
      <c r="BG18" s="642">
        <v>331114</v>
      </c>
      <c r="BH18" s="643"/>
      <c r="BI18" s="643"/>
      <c r="BJ18" s="643"/>
      <c r="BK18" s="643"/>
      <c r="BL18" s="643"/>
      <c r="BM18" s="643"/>
      <c r="BN18" s="644"/>
      <c r="BO18" s="675">
        <v>11.5</v>
      </c>
      <c r="BP18" s="675"/>
      <c r="BQ18" s="675"/>
      <c r="BR18" s="675"/>
      <c r="BS18" s="648" t="s">
        <v>130</v>
      </c>
      <c r="BT18" s="643"/>
      <c r="BU18" s="643"/>
      <c r="BV18" s="643"/>
      <c r="BW18" s="643"/>
      <c r="BX18" s="643"/>
      <c r="BY18" s="643"/>
      <c r="BZ18" s="643"/>
      <c r="CA18" s="643"/>
      <c r="CB18" s="689"/>
      <c r="CD18" s="681" t="s">
        <v>269</v>
      </c>
      <c r="CE18" s="682"/>
      <c r="CF18" s="682"/>
      <c r="CG18" s="682"/>
      <c r="CH18" s="682"/>
      <c r="CI18" s="682"/>
      <c r="CJ18" s="682"/>
      <c r="CK18" s="682"/>
      <c r="CL18" s="682"/>
      <c r="CM18" s="682"/>
      <c r="CN18" s="682"/>
      <c r="CO18" s="682"/>
      <c r="CP18" s="682"/>
      <c r="CQ18" s="683"/>
      <c r="CR18" s="642" t="s">
        <v>130</v>
      </c>
      <c r="CS18" s="643"/>
      <c r="CT18" s="643"/>
      <c r="CU18" s="643"/>
      <c r="CV18" s="643"/>
      <c r="CW18" s="643"/>
      <c r="CX18" s="643"/>
      <c r="CY18" s="644"/>
      <c r="CZ18" s="675" t="s">
        <v>130</v>
      </c>
      <c r="DA18" s="675"/>
      <c r="DB18" s="675"/>
      <c r="DC18" s="675"/>
      <c r="DD18" s="648" t="s">
        <v>232</v>
      </c>
      <c r="DE18" s="643"/>
      <c r="DF18" s="643"/>
      <c r="DG18" s="643"/>
      <c r="DH18" s="643"/>
      <c r="DI18" s="643"/>
      <c r="DJ18" s="643"/>
      <c r="DK18" s="643"/>
      <c r="DL18" s="643"/>
      <c r="DM18" s="643"/>
      <c r="DN18" s="643"/>
      <c r="DO18" s="643"/>
      <c r="DP18" s="644"/>
      <c r="DQ18" s="648" t="s">
        <v>232</v>
      </c>
      <c r="DR18" s="643"/>
      <c r="DS18" s="643"/>
      <c r="DT18" s="643"/>
      <c r="DU18" s="643"/>
      <c r="DV18" s="643"/>
      <c r="DW18" s="643"/>
      <c r="DX18" s="643"/>
      <c r="DY18" s="643"/>
      <c r="DZ18" s="643"/>
      <c r="EA18" s="643"/>
      <c r="EB18" s="643"/>
      <c r="EC18" s="689"/>
    </row>
    <row r="19" spans="2:133" ht="11.25" customHeight="1" x14ac:dyDescent="0.15">
      <c r="B19" s="639" t="s">
        <v>270</v>
      </c>
      <c r="C19" s="640"/>
      <c r="D19" s="640"/>
      <c r="E19" s="640"/>
      <c r="F19" s="640"/>
      <c r="G19" s="640"/>
      <c r="H19" s="640"/>
      <c r="I19" s="640"/>
      <c r="J19" s="640"/>
      <c r="K19" s="640"/>
      <c r="L19" s="640"/>
      <c r="M19" s="640"/>
      <c r="N19" s="640"/>
      <c r="O19" s="640"/>
      <c r="P19" s="640"/>
      <c r="Q19" s="641"/>
      <c r="R19" s="642">
        <v>1818</v>
      </c>
      <c r="S19" s="643"/>
      <c r="T19" s="643"/>
      <c r="U19" s="643"/>
      <c r="V19" s="643"/>
      <c r="W19" s="643"/>
      <c r="X19" s="643"/>
      <c r="Y19" s="644"/>
      <c r="Z19" s="675">
        <v>0</v>
      </c>
      <c r="AA19" s="675"/>
      <c r="AB19" s="675"/>
      <c r="AC19" s="675"/>
      <c r="AD19" s="676">
        <v>1818</v>
      </c>
      <c r="AE19" s="676"/>
      <c r="AF19" s="676"/>
      <c r="AG19" s="676"/>
      <c r="AH19" s="676"/>
      <c r="AI19" s="676"/>
      <c r="AJ19" s="676"/>
      <c r="AK19" s="676"/>
      <c r="AL19" s="645">
        <v>0</v>
      </c>
      <c r="AM19" s="646"/>
      <c r="AN19" s="646"/>
      <c r="AO19" s="677"/>
      <c r="AP19" s="639" t="s">
        <v>271</v>
      </c>
      <c r="AQ19" s="640"/>
      <c r="AR19" s="640"/>
      <c r="AS19" s="640"/>
      <c r="AT19" s="640"/>
      <c r="AU19" s="640"/>
      <c r="AV19" s="640"/>
      <c r="AW19" s="640"/>
      <c r="AX19" s="640"/>
      <c r="AY19" s="640"/>
      <c r="AZ19" s="640"/>
      <c r="BA19" s="640"/>
      <c r="BB19" s="640"/>
      <c r="BC19" s="640"/>
      <c r="BD19" s="640"/>
      <c r="BE19" s="640"/>
      <c r="BF19" s="641"/>
      <c r="BG19" s="642" t="s">
        <v>232</v>
      </c>
      <c r="BH19" s="643"/>
      <c r="BI19" s="643"/>
      <c r="BJ19" s="643"/>
      <c r="BK19" s="643"/>
      <c r="BL19" s="643"/>
      <c r="BM19" s="643"/>
      <c r="BN19" s="644"/>
      <c r="BO19" s="675" t="s">
        <v>130</v>
      </c>
      <c r="BP19" s="675"/>
      <c r="BQ19" s="675"/>
      <c r="BR19" s="675"/>
      <c r="BS19" s="648" t="s">
        <v>138</v>
      </c>
      <c r="BT19" s="643"/>
      <c r="BU19" s="643"/>
      <c r="BV19" s="643"/>
      <c r="BW19" s="643"/>
      <c r="BX19" s="643"/>
      <c r="BY19" s="643"/>
      <c r="BZ19" s="643"/>
      <c r="CA19" s="643"/>
      <c r="CB19" s="689"/>
      <c r="CD19" s="681" t="s">
        <v>272</v>
      </c>
      <c r="CE19" s="682"/>
      <c r="CF19" s="682"/>
      <c r="CG19" s="682"/>
      <c r="CH19" s="682"/>
      <c r="CI19" s="682"/>
      <c r="CJ19" s="682"/>
      <c r="CK19" s="682"/>
      <c r="CL19" s="682"/>
      <c r="CM19" s="682"/>
      <c r="CN19" s="682"/>
      <c r="CO19" s="682"/>
      <c r="CP19" s="682"/>
      <c r="CQ19" s="683"/>
      <c r="CR19" s="642" t="s">
        <v>130</v>
      </c>
      <c r="CS19" s="643"/>
      <c r="CT19" s="643"/>
      <c r="CU19" s="643"/>
      <c r="CV19" s="643"/>
      <c r="CW19" s="643"/>
      <c r="CX19" s="643"/>
      <c r="CY19" s="644"/>
      <c r="CZ19" s="675" t="s">
        <v>232</v>
      </c>
      <c r="DA19" s="675"/>
      <c r="DB19" s="675"/>
      <c r="DC19" s="675"/>
      <c r="DD19" s="648" t="s">
        <v>138</v>
      </c>
      <c r="DE19" s="643"/>
      <c r="DF19" s="643"/>
      <c r="DG19" s="643"/>
      <c r="DH19" s="643"/>
      <c r="DI19" s="643"/>
      <c r="DJ19" s="643"/>
      <c r="DK19" s="643"/>
      <c r="DL19" s="643"/>
      <c r="DM19" s="643"/>
      <c r="DN19" s="643"/>
      <c r="DO19" s="643"/>
      <c r="DP19" s="644"/>
      <c r="DQ19" s="648" t="s">
        <v>130</v>
      </c>
      <c r="DR19" s="643"/>
      <c r="DS19" s="643"/>
      <c r="DT19" s="643"/>
      <c r="DU19" s="643"/>
      <c r="DV19" s="643"/>
      <c r="DW19" s="643"/>
      <c r="DX19" s="643"/>
      <c r="DY19" s="643"/>
      <c r="DZ19" s="643"/>
      <c r="EA19" s="643"/>
      <c r="EB19" s="643"/>
      <c r="EC19" s="689"/>
    </row>
    <row r="20" spans="2:133" ht="11.25" customHeight="1" x14ac:dyDescent="0.15">
      <c r="B20" s="639" t="s">
        <v>273</v>
      </c>
      <c r="C20" s="640"/>
      <c r="D20" s="640"/>
      <c r="E20" s="640"/>
      <c r="F20" s="640"/>
      <c r="G20" s="640"/>
      <c r="H20" s="640"/>
      <c r="I20" s="640"/>
      <c r="J20" s="640"/>
      <c r="K20" s="640"/>
      <c r="L20" s="640"/>
      <c r="M20" s="640"/>
      <c r="N20" s="640"/>
      <c r="O20" s="640"/>
      <c r="P20" s="640"/>
      <c r="Q20" s="641"/>
      <c r="R20" s="642">
        <v>2936</v>
      </c>
      <c r="S20" s="643"/>
      <c r="T20" s="643"/>
      <c r="U20" s="643"/>
      <c r="V20" s="643"/>
      <c r="W20" s="643"/>
      <c r="X20" s="643"/>
      <c r="Y20" s="644"/>
      <c r="Z20" s="675">
        <v>0</v>
      </c>
      <c r="AA20" s="675"/>
      <c r="AB20" s="675"/>
      <c r="AC20" s="675"/>
      <c r="AD20" s="676">
        <v>2936</v>
      </c>
      <c r="AE20" s="676"/>
      <c r="AF20" s="676"/>
      <c r="AG20" s="676"/>
      <c r="AH20" s="676"/>
      <c r="AI20" s="676"/>
      <c r="AJ20" s="676"/>
      <c r="AK20" s="676"/>
      <c r="AL20" s="645">
        <v>0.1</v>
      </c>
      <c r="AM20" s="646"/>
      <c r="AN20" s="646"/>
      <c r="AO20" s="677"/>
      <c r="AP20" s="639" t="s">
        <v>274</v>
      </c>
      <c r="AQ20" s="640"/>
      <c r="AR20" s="640"/>
      <c r="AS20" s="640"/>
      <c r="AT20" s="640"/>
      <c r="AU20" s="640"/>
      <c r="AV20" s="640"/>
      <c r="AW20" s="640"/>
      <c r="AX20" s="640"/>
      <c r="AY20" s="640"/>
      <c r="AZ20" s="640"/>
      <c r="BA20" s="640"/>
      <c r="BB20" s="640"/>
      <c r="BC20" s="640"/>
      <c r="BD20" s="640"/>
      <c r="BE20" s="640"/>
      <c r="BF20" s="641"/>
      <c r="BG20" s="642" t="s">
        <v>130</v>
      </c>
      <c r="BH20" s="643"/>
      <c r="BI20" s="643"/>
      <c r="BJ20" s="643"/>
      <c r="BK20" s="643"/>
      <c r="BL20" s="643"/>
      <c r="BM20" s="643"/>
      <c r="BN20" s="644"/>
      <c r="BO20" s="675" t="s">
        <v>138</v>
      </c>
      <c r="BP20" s="675"/>
      <c r="BQ20" s="675"/>
      <c r="BR20" s="675"/>
      <c r="BS20" s="648" t="s">
        <v>138</v>
      </c>
      <c r="BT20" s="643"/>
      <c r="BU20" s="643"/>
      <c r="BV20" s="643"/>
      <c r="BW20" s="643"/>
      <c r="BX20" s="643"/>
      <c r="BY20" s="643"/>
      <c r="BZ20" s="643"/>
      <c r="CA20" s="643"/>
      <c r="CB20" s="689"/>
      <c r="CD20" s="681" t="s">
        <v>275</v>
      </c>
      <c r="CE20" s="682"/>
      <c r="CF20" s="682"/>
      <c r="CG20" s="682"/>
      <c r="CH20" s="682"/>
      <c r="CI20" s="682"/>
      <c r="CJ20" s="682"/>
      <c r="CK20" s="682"/>
      <c r="CL20" s="682"/>
      <c r="CM20" s="682"/>
      <c r="CN20" s="682"/>
      <c r="CO20" s="682"/>
      <c r="CP20" s="682"/>
      <c r="CQ20" s="683"/>
      <c r="CR20" s="642">
        <v>10962958</v>
      </c>
      <c r="CS20" s="643"/>
      <c r="CT20" s="643"/>
      <c r="CU20" s="643"/>
      <c r="CV20" s="643"/>
      <c r="CW20" s="643"/>
      <c r="CX20" s="643"/>
      <c r="CY20" s="644"/>
      <c r="CZ20" s="675">
        <v>100</v>
      </c>
      <c r="DA20" s="675"/>
      <c r="DB20" s="675"/>
      <c r="DC20" s="675"/>
      <c r="DD20" s="648">
        <v>2046018</v>
      </c>
      <c r="DE20" s="643"/>
      <c r="DF20" s="643"/>
      <c r="DG20" s="643"/>
      <c r="DH20" s="643"/>
      <c r="DI20" s="643"/>
      <c r="DJ20" s="643"/>
      <c r="DK20" s="643"/>
      <c r="DL20" s="643"/>
      <c r="DM20" s="643"/>
      <c r="DN20" s="643"/>
      <c r="DO20" s="643"/>
      <c r="DP20" s="644"/>
      <c r="DQ20" s="648">
        <v>7772991</v>
      </c>
      <c r="DR20" s="643"/>
      <c r="DS20" s="643"/>
      <c r="DT20" s="643"/>
      <c r="DU20" s="643"/>
      <c r="DV20" s="643"/>
      <c r="DW20" s="643"/>
      <c r="DX20" s="643"/>
      <c r="DY20" s="643"/>
      <c r="DZ20" s="643"/>
      <c r="EA20" s="643"/>
      <c r="EB20" s="643"/>
      <c r="EC20" s="689"/>
    </row>
    <row r="21" spans="2:133" ht="11.25" customHeight="1" x14ac:dyDescent="0.15">
      <c r="B21" s="639" t="s">
        <v>276</v>
      </c>
      <c r="C21" s="640"/>
      <c r="D21" s="640"/>
      <c r="E21" s="640"/>
      <c r="F21" s="640"/>
      <c r="G21" s="640"/>
      <c r="H21" s="640"/>
      <c r="I21" s="640"/>
      <c r="J21" s="640"/>
      <c r="K21" s="640"/>
      <c r="L21" s="640"/>
      <c r="M21" s="640"/>
      <c r="N21" s="640"/>
      <c r="O21" s="640"/>
      <c r="P21" s="640"/>
      <c r="Q21" s="641"/>
      <c r="R21" s="642">
        <v>287</v>
      </c>
      <c r="S21" s="643"/>
      <c r="T21" s="643"/>
      <c r="U21" s="643"/>
      <c r="V21" s="643"/>
      <c r="W21" s="643"/>
      <c r="X21" s="643"/>
      <c r="Y21" s="644"/>
      <c r="Z21" s="675">
        <v>0</v>
      </c>
      <c r="AA21" s="675"/>
      <c r="AB21" s="675"/>
      <c r="AC21" s="675"/>
      <c r="AD21" s="676">
        <v>287</v>
      </c>
      <c r="AE21" s="676"/>
      <c r="AF21" s="676"/>
      <c r="AG21" s="676"/>
      <c r="AH21" s="676"/>
      <c r="AI21" s="676"/>
      <c r="AJ21" s="676"/>
      <c r="AK21" s="676"/>
      <c r="AL21" s="645">
        <v>0</v>
      </c>
      <c r="AM21" s="646"/>
      <c r="AN21" s="646"/>
      <c r="AO21" s="677"/>
      <c r="AP21" s="737" t="s">
        <v>277</v>
      </c>
      <c r="AQ21" s="744"/>
      <c r="AR21" s="744"/>
      <c r="AS21" s="744"/>
      <c r="AT21" s="744"/>
      <c r="AU21" s="744"/>
      <c r="AV21" s="744"/>
      <c r="AW21" s="744"/>
      <c r="AX21" s="744"/>
      <c r="AY21" s="744"/>
      <c r="AZ21" s="744"/>
      <c r="BA21" s="744"/>
      <c r="BB21" s="744"/>
      <c r="BC21" s="744"/>
      <c r="BD21" s="744"/>
      <c r="BE21" s="744"/>
      <c r="BF21" s="739"/>
      <c r="BG21" s="642" t="s">
        <v>138</v>
      </c>
      <c r="BH21" s="643"/>
      <c r="BI21" s="643"/>
      <c r="BJ21" s="643"/>
      <c r="BK21" s="643"/>
      <c r="BL21" s="643"/>
      <c r="BM21" s="643"/>
      <c r="BN21" s="644"/>
      <c r="BO21" s="675" t="s">
        <v>130</v>
      </c>
      <c r="BP21" s="675"/>
      <c r="BQ21" s="675"/>
      <c r="BR21" s="675"/>
      <c r="BS21" s="648" t="s">
        <v>130</v>
      </c>
      <c r="BT21" s="643"/>
      <c r="BU21" s="643"/>
      <c r="BV21" s="643"/>
      <c r="BW21" s="643"/>
      <c r="BX21" s="643"/>
      <c r="BY21" s="643"/>
      <c r="BZ21" s="643"/>
      <c r="CA21" s="643"/>
      <c r="CB21" s="689"/>
      <c r="CD21" s="749"/>
      <c r="CE21" s="672"/>
      <c r="CF21" s="672"/>
      <c r="CG21" s="672"/>
      <c r="CH21" s="672"/>
      <c r="CI21" s="672"/>
      <c r="CJ21" s="672"/>
      <c r="CK21" s="672"/>
      <c r="CL21" s="672"/>
      <c r="CM21" s="672"/>
      <c r="CN21" s="672"/>
      <c r="CO21" s="672"/>
      <c r="CP21" s="672"/>
      <c r="CQ21" s="673"/>
      <c r="CR21" s="750"/>
      <c r="CS21" s="751"/>
      <c r="CT21" s="751"/>
      <c r="CU21" s="751"/>
      <c r="CV21" s="751"/>
      <c r="CW21" s="751"/>
      <c r="CX21" s="751"/>
      <c r="CY21" s="752"/>
      <c r="CZ21" s="753"/>
      <c r="DA21" s="753"/>
      <c r="DB21" s="753"/>
      <c r="DC21" s="753"/>
      <c r="DD21" s="754"/>
      <c r="DE21" s="751"/>
      <c r="DF21" s="751"/>
      <c r="DG21" s="751"/>
      <c r="DH21" s="751"/>
      <c r="DI21" s="751"/>
      <c r="DJ21" s="751"/>
      <c r="DK21" s="751"/>
      <c r="DL21" s="751"/>
      <c r="DM21" s="751"/>
      <c r="DN21" s="751"/>
      <c r="DO21" s="751"/>
      <c r="DP21" s="752"/>
      <c r="DQ21" s="754"/>
      <c r="DR21" s="751"/>
      <c r="DS21" s="751"/>
      <c r="DT21" s="751"/>
      <c r="DU21" s="751"/>
      <c r="DV21" s="751"/>
      <c r="DW21" s="751"/>
      <c r="DX21" s="751"/>
      <c r="DY21" s="751"/>
      <c r="DZ21" s="751"/>
      <c r="EA21" s="751"/>
      <c r="EB21" s="751"/>
      <c r="EC21" s="758"/>
    </row>
    <row r="22" spans="2:133" ht="11.25" customHeight="1" x14ac:dyDescent="0.15">
      <c r="B22" s="639" t="s">
        <v>278</v>
      </c>
      <c r="C22" s="640"/>
      <c r="D22" s="640"/>
      <c r="E22" s="640"/>
      <c r="F22" s="640"/>
      <c r="G22" s="640"/>
      <c r="H22" s="640"/>
      <c r="I22" s="640"/>
      <c r="J22" s="640"/>
      <c r="K22" s="640"/>
      <c r="L22" s="640"/>
      <c r="M22" s="640"/>
      <c r="N22" s="640"/>
      <c r="O22" s="640"/>
      <c r="P22" s="640"/>
      <c r="Q22" s="641"/>
      <c r="R22" s="642">
        <v>2557343</v>
      </c>
      <c r="S22" s="643"/>
      <c r="T22" s="643"/>
      <c r="U22" s="643"/>
      <c r="V22" s="643"/>
      <c r="W22" s="643"/>
      <c r="X22" s="643"/>
      <c r="Y22" s="644"/>
      <c r="Z22" s="675">
        <v>21.7</v>
      </c>
      <c r="AA22" s="675"/>
      <c r="AB22" s="675"/>
      <c r="AC22" s="675"/>
      <c r="AD22" s="676">
        <v>2281697</v>
      </c>
      <c r="AE22" s="676"/>
      <c r="AF22" s="676"/>
      <c r="AG22" s="676"/>
      <c r="AH22" s="676"/>
      <c r="AI22" s="676"/>
      <c r="AJ22" s="676"/>
      <c r="AK22" s="676"/>
      <c r="AL22" s="645">
        <v>43.8</v>
      </c>
      <c r="AM22" s="646"/>
      <c r="AN22" s="646"/>
      <c r="AO22" s="677"/>
      <c r="AP22" s="737" t="s">
        <v>279</v>
      </c>
      <c r="AQ22" s="744"/>
      <c r="AR22" s="744"/>
      <c r="AS22" s="744"/>
      <c r="AT22" s="744"/>
      <c r="AU22" s="744"/>
      <c r="AV22" s="744"/>
      <c r="AW22" s="744"/>
      <c r="AX22" s="744"/>
      <c r="AY22" s="744"/>
      <c r="AZ22" s="744"/>
      <c r="BA22" s="744"/>
      <c r="BB22" s="744"/>
      <c r="BC22" s="744"/>
      <c r="BD22" s="744"/>
      <c r="BE22" s="744"/>
      <c r="BF22" s="739"/>
      <c r="BG22" s="642" t="s">
        <v>138</v>
      </c>
      <c r="BH22" s="643"/>
      <c r="BI22" s="643"/>
      <c r="BJ22" s="643"/>
      <c r="BK22" s="643"/>
      <c r="BL22" s="643"/>
      <c r="BM22" s="643"/>
      <c r="BN22" s="644"/>
      <c r="BO22" s="675" t="s">
        <v>232</v>
      </c>
      <c r="BP22" s="675"/>
      <c r="BQ22" s="675"/>
      <c r="BR22" s="675"/>
      <c r="BS22" s="648" t="s">
        <v>130</v>
      </c>
      <c r="BT22" s="643"/>
      <c r="BU22" s="643"/>
      <c r="BV22" s="643"/>
      <c r="BW22" s="643"/>
      <c r="BX22" s="643"/>
      <c r="BY22" s="643"/>
      <c r="BZ22" s="643"/>
      <c r="CA22" s="643"/>
      <c r="CB22" s="689"/>
      <c r="CD22" s="746" t="s">
        <v>280</v>
      </c>
      <c r="CE22" s="747"/>
      <c r="CF22" s="747"/>
      <c r="CG22" s="747"/>
      <c r="CH22" s="747"/>
      <c r="CI22" s="747"/>
      <c r="CJ22" s="747"/>
      <c r="CK22" s="747"/>
      <c r="CL22" s="747"/>
      <c r="CM22" s="747"/>
      <c r="CN22" s="747"/>
      <c r="CO22" s="747"/>
      <c r="CP22" s="747"/>
      <c r="CQ22" s="747"/>
      <c r="CR22" s="747"/>
      <c r="CS22" s="747"/>
      <c r="CT22" s="747"/>
      <c r="CU22" s="747"/>
      <c r="CV22" s="747"/>
      <c r="CW22" s="747"/>
      <c r="CX22" s="747"/>
      <c r="CY22" s="747"/>
      <c r="CZ22" s="747"/>
      <c r="DA22" s="747"/>
      <c r="DB22" s="747"/>
      <c r="DC22" s="747"/>
      <c r="DD22" s="747"/>
      <c r="DE22" s="747"/>
      <c r="DF22" s="747"/>
      <c r="DG22" s="747"/>
      <c r="DH22" s="747"/>
      <c r="DI22" s="747"/>
      <c r="DJ22" s="747"/>
      <c r="DK22" s="747"/>
      <c r="DL22" s="747"/>
      <c r="DM22" s="747"/>
      <c r="DN22" s="747"/>
      <c r="DO22" s="747"/>
      <c r="DP22" s="747"/>
      <c r="DQ22" s="747"/>
      <c r="DR22" s="747"/>
      <c r="DS22" s="747"/>
      <c r="DT22" s="747"/>
      <c r="DU22" s="747"/>
      <c r="DV22" s="747"/>
      <c r="DW22" s="747"/>
      <c r="DX22" s="747"/>
      <c r="DY22" s="747"/>
      <c r="DZ22" s="747"/>
      <c r="EA22" s="747"/>
      <c r="EB22" s="747"/>
      <c r="EC22" s="748"/>
    </row>
    <row r="23" spans="2:133" ht="11.25" customHeight="1" x14ac:dyDescent="0.15">
      <c r="B23" s="639" t="s">
        <v>281</v>
      </c>
      <c r="C23" s="640"/>
      <c r="D23" s="640"/>
      <c r="E23" s="640"/>
      <c r="F23" s="640"/>
      <c r="G23" s="640"/>
      <c r="H23" s="640"/>
      <c r="I23" s="640"/>
      <c r="J23" s="640"/>
      <c r="K23" s="640"/>
      <c r="L23" s="640"/>
      <c r="M23" s="640"/>
      <c r="N23" s="640"/>
      <c r="O23" s="640"/>
      <c r="P23" s="640"/>
      <c r="Q23" s="641"/>
      <c r="R23" s="642">
        <v>2281697</v>
      </c>
      <c r="S23" s="643"/>
      <c r="T23" s="643"/>
      <c r="U23" s="643"/>
      <c r="V23" s="643"/>
      <c r="W23" s="643"/>
      <c r="X23" s="643"/>
      <c r="Y23" s="644"/>
      <c r="Z23" s="675">
        <v>19.399999999999999</v>
      </c>
      <c r="AA23" s="675"/>
      <c r="AB23" s="675"/>
      <c r="AC23" s="675"/>
      <c r="AD23" s="676">
        <v>2281697</v>
      </c>
      <c r="AE23" s="676"/>
      <c r="AF23" s="676"/>
      <c r="AG23" s="676"/>
      <c r="AH23" s="676"/>
      <c r="AI23" s="676"/>
      <c r="AJ23" s="676"/>
      <c r="AK23" s="676"/>
      <c r="AL23" s="645">
        <v>43.8</v>
      </c>
      <c r="AM23" s="646"/>
      <c r="AN23" s="646"/>
      <c r="AO23" s="677"/>
      <c r="AP23" s="737" t="s">
        <v>282</v>
      </c>
      <c r="AQ23" s="744"/>
      <c r="AR23" s="744"/>
      <c r="AS23" s="744"/>
      <c r="AT23" s="744"/>
      <c r="AU23" s="744"/>
      <c r="AV23" s="744"/>
      <c r="AW23" s="744"/>
      <c r="AX23" s="744"/>
      <c r="AY23" s="744"/>
      <c r="AZ23" s="744"/>
      <c r="BA23" s="744"/>
      <c r="BB23" s="744"/>
      <c r="BC23" s="744"/>
      <c r="BD23" s="744"/>
      <c r="BE23" s="744"/>
      <c r="BF23" s="739"/>
      <c r="BG23" s="642" t="s">
        <v>130</v>
      </c>
      <c r="BH23" s="643"/>
      <c r="BI23" s="643"/>
      <c r="BJ23" s="643"/>
      <c r="BK23" s="643"/>
      <c r="BL23" s="643"/>
      <c r="BM23" s="643"/>
      <c r="BN23" s="644"/>
      <c r="BO23" s="675" t="s">
        <v>130</v>
      </c>
      <c r="BP23" s="675"/>
      <c r="BQ23" s="675"/>
      <c r="BR23" s="675"/>
      <c r="BS23" s="648" t="s">
        <v>232</v>
      </c>
      <c r="BT23" s="643"/>
      <c r="BU23" s="643"/>
      <c r="BV23" s="643"/>
      <c r="BW23" s="643"/>
      <c r="BX23" s="643"/>
      <c r="BY23" s="643"/>
      <c r="BZ23" s="643"/>
      <c r="CA23" s="643"/>
      <c r="CB23" s="689"/>
      <c r="CD23" s="746" t="s">
        <v>221</v>
      </c>
      <c r="CE23" s="747"/>
      <c r="CF23" s="747"/>
      <c r="CG23" s="747"/>
      <c r="CH23" s="747"/>
      <c r="CI23" s="747"/>
      <c r="CJ23" s="747"/>
      <c r="CK23" s="747"/>
      <c r="CL23" s="747"/>
      <c r="CM23" s="747"/>
      <c r="CN23" s="747"/>
      <c r="CO23" s="747"/>
      <c r="CP23" s="747"/>
      <c r="CQ23" s="748"/>
      <c r="CR23" s="746" t="s">
        <v>283</v>
      </c>
      <c r="CS23" s="747"/>
      <c r="CT23" s="747"/>
      <c r="CU23" s="747"/>
      <c r="CV23" s="747"/>
      <c r="CW23" s="747"/>
      <c r="CX23" s="747"/>
      <c r="CY23" s="748"/>
      <c r="CZ23" s="746" t="s">
        <v>284</v>
      </c>
      <c r="DA23" s="747"/>
      <c r="DB23" s="747"/>
      <c r="DC23" s="748"/>
      <c r="DD23" s="746" t="s">
        <v>285</v>
      </c>
      <c r="DE23" s="747"/>
      <c r="DF23" s="747"/>
      <c r="DG23" s="747"/>
      <c r="DH23" s="747"/>
      <c r="DI23" s="747"/>
      <c r="DJ23" s="747"/>
      <c r="DK23" s="748"/>
      <c r="DL23" s="755" t="s">
        <v>286</v>
      </c>
      <c r="DM23" s="756"/>
      <c r="DN23" s="756"/>
      <c r="DO23" s="756"/>
      <c r="DP23" s="756"/>
      <c r="DQ23" s="756"/>
      <c r="DR23" s="756"/>
      <c r="DS23" s="756"/>
      <c r="DT23" s="756"/>
      <c r="DU23" s="756"/>
      <c r="DV23" s="757"/>
      <c r="DW23" s="746" t="s">
        <v>287</v>
      </c>
      <c r="DX23" s="747"/>
      <c r="DY23" s="747"/>
      <c r="DZ23" s="747"/>
      <c r="EA23" s="747"/>
      <c r="EB23" s="747"/>
      <c r="EC23" s="748"/>
    </row>
    <row r="24" spans="2:133" ht="11.25" customHeight="1" x14ac:dyDescent="0.15">
      <c r="B24" s="639" t="s">
        <v>288</v>
      </c>
      <c r="C24" s="640"/>
      <c r="D24" s="640"/>
      <c r="E24" s="640"/>
      <c r="F24" s="640"/>
      <c r="G24" s="640"/>
      <c r="H24" s="640"/>
      <c r="I24" s="640"/>
      <c r="J24" s="640"/>
      <c r="K24" s="640"/>
      <c r="L24" s="640"/>
      <c r="M24" s="640"/>
      <c r="N24" s="640"/>
      <c r="O24" s="640"/>
      <c r="P24" s="640"/>
      <c r="Q24" s="641"/>
      <c r="R24" s="642">
        <v>275646</v>
      </c>
      <c r="S24" s="643"/>
      <c r="T24" s="643"/>
      <c r="U24" s="643"/>
      <c r="V24" s="643"/>
      <c r="W24" s="643"/>
      <c r="X24" s="643"/>
      <c r="Y24" s="644"/>
      <c r="Z24" s="675">
        <v>2.2999999999999998</v>
      </c>
      <c r="AA24" s="675"/>
      <c r="AB24" s="675"/>
      <c r="AC24" s="675"/>
      <c r="AD24" s="676" t="s">
        <v>130</v>
      </c>
      <c r="AE24" s="676"/>
      <c r="AF24" s="676"/>
      <c r="AG24" s="676"/>
      <c r="AH24" s="676"/>
      <c r="AI24" s="676"/>
      <c r="AJ24" s="676"/>
      <c r="AK24" s="676"/>
      <c r="AL24" s="645" t="s">
        <v>138</v>
      </c>
      <c r="AM24" s="646"/>
      <c r="AN24" s="646"/>
      <c r="AO24" s="677"/>
      <c r="AP24" s="737" t="s">
        <v>289</v>
      </c>
      <c r="AQ24" s="744"/>
      <c r="AR24" s="744"/>
      <c r="AS24" s="744"/>
      <c r="AT24" s="744"/>
      <c r="AU24" s="744"/>
      <c r="AV24" s="744"/>
      <c r="AW24" s="744"/>
      <c r="AX24" s="744"/>
      <c r="AY24" s="744"/>
      <c r="AZ24" s="744"/>
      <c r="BA24" s="744"/>
      <c r="BB24" s="744"/>
      <c r="BC24" s="744"/>
      <c r="BD24" s="744"/>
      <c r="BE24" s="744"/>
      <c r="BF24" s="739"/>
      <c r="BG24" s="642" t="s">
        <v>232</v>
      </c>
      <c r="BH24" s="643"/>
      <c r="BI24" s="643"/>
      <c r="BJ24" s="643"/>
      <c r="BK24" s="643"/>
      <c r="BL24" s="643"/>
      <c r="BM24" s="643"/>
      <c r="BN24" s="644"/>
      <c r="BO24" s="675" t="s">
        <v>130</v>
      </c>
      <c r="BP24" s="675"/>
      <c r="BQ24" s="675"/>
      <c r="BR24" s="675"/>
      <c r="BS24" s="648" t="s">
        <v>138</v>
      </c>
      <c r="BT24" s="643"/>
      <c r="BU24" s="643"/>
      <c r="BV24" s="643"/>
      <c r="BW24" s="643"/>
      <c r="BX24" s="643"/>
      <c r="BY24" s="643"/>
      <c r="BZ24" s="643"/>
      <c r="CA24" s="643"/>
      <c r="CB24" s="689"/>
      <c r="CD24" s="700" t="s">
        <v>290</v>
      </c>
      <c r="CE24" s="701"/>
      <c r="CF24" s="701"/>
      <c r="CG24" s="701"/>
      <c r="CH24" s="701"/>
      <c r="CI24" s="701"/>
      <c r="CJ24" s="701"/>
      <c r="CK24" s="701"/>
      <c r="CL24" s="701"/>
      <c r="CM24" s="701"/>
      <c r="CN24" s="701"/>
      <c r="CO24" s="701"/>
      <c r="CP24" s="701"/>
      <c r="CQ24" s="702"/>
      <c r="CR24" s="697">
        <v>3018073</v>
      </c>
      <c r="CS24" s="698"/>
      <c r="CT24" s="698"/>
      <c r="CU24" s="698"/>
      <c r="CV24" s="698"/>
      <c r="CW24" s="698"/>
      <c r="CX24" s="698"/>
      <c r="CY24" s="741"/>
      <c r="CZ24" s="742">
        <v>27.5</v>
      </c>
      <c r="DA24" s="715"/>
      <c r="DB24" s="715"/>
      <c r="DC24" s="745"/>
      <c r="DD24" s="740">
        <v>2161026</v>
      </c>
      <c r="DE24" s="698"/>
      <c r="DF24" s="698"/>
      <c r="DG24" s="698"/>
      <c r="DH24" s="698"/>
      <c r="DI24" s="698"/>
      <c r="DJ24" s="698"/>
      <c r="DK24" s="741"/>
      <c r="DL24" s="740">
        <v>2158799</v>
      </c>
      <c r="DM24" s="698"/>
      <c r="DN24" s="698"/>
      <c r="DO24" s="698"/>
      <c r="DP24" s="698"/>
      <c r="DQ24" s="698"/>
      <c r="DR24" s="698"/>
      <c r="DS24" s="698"/>
      <c r="DT24" s="698"/>
      <c r="DU24" s="698"/>
      <c r="DV24" s="741"/>
      <c r="DW24" s="742">
        <v>39.700000000000003</v>
      </c>
      <c r="DX24" s="715"/>
      <c r="DY24" s="715"/>
      <c r="DZ24" s="715"/>
      <c r="EA24" s="715"/>
      <c r="EB24" s="715"/>
      <c r="EC24" s="743"/>
    </row>
    <row r="25" spans="2:133" ht="11.25" customHeight="1" x14ac:dyDescent="0.15">
      <c r="B25" s="639" t="s">
        <v>291</v>
      </c>
      <c r="C25" s="640"/>
      <c r="D25" s="640"/>
      <c r="E25" s="640"/>
      <c r="F25" s="640"/>
      <c r="G25" s="640"/>
      <c r="H25" s="640"/>
      <c r="I25" s="640"/>
      <c r="J25" s="640"/>
      <c r="K25" s="640"/>
      <c r="L25" s="640"/>
      <c r="M25" s="640"/>
      <c r="N25" s="640"/>
      <c r="O25" s="640"/>
      <c r="P25" s="640"/>
      <c r="Q25" s="641"/>
      <c r="R25" s="642" t="s">
        <v>232</v>
      </c>
      <c r="S25" s="643"/>
      <c r="T25" s="643"/>
      <c r="U25" s="643"/>
      <c r="V25" s="643"/>
      <c r="W25" s="643"/>
      <c r="X25" s="643"/>
      <c r="Y25" s="644"/>
      <c r="Z25" s="675" t="s">
        <v>232</v>
      </c>
      <c r="AA25" s="675"/>
      <c r="AB25" s="675"/>
      <c r="AC25" s="675"/>
      <c r="AD25" s="676" t="s">
        <v>130</v>
      </c>
      <c r="AE25" s="676"/>
      <c r="AF25" s="676"/>
      <c r="AG25" s="676"/>
      <c r="AH25" s="676"/>
      <c r="AI25" s="676"/>
      <c r="AJ25" s="676"/>
      <c r="AK25" s="676"/>
      <c r="AL25" s="645" t="s">
        <v>130</v>
      </c>
      <c r="AM25" s="646"/>
      <c r="AN25" s="646"/>
      <c r="AO25" s="677"/>
      <c r="AP25" s="737" t="s">
        <v>292</v>
      </c>
      <c r="AQ25" s="744"/>
      <c r="AR25" s="744"/>
      <c r="AS25" s="744"/>
      <c r="AT25" s="744"/>
      <c r="AU25" s="744"/>
      <c r="AV25" s="744"/>
      <c r="AW25" s="744"/>
      <c r="AX25" s="744"/>
      <c r="AY25" s="744"/>
      <c r="AZ25" s="744"/>
      <c r="BA25" s="744"/>
      <c r="BB25" s="744"/>
      <c r="BC25" s="744"/>
      <c r="BD25" s="744"/>
      <c r="BE25" s="744"/>
      <c r="BF25" s="739"/>
      <c r="BG25" s="642" t="s">
        <v>138</v>
      </c>
      <c r="BH25" s="643"/>
      <c r="BI25" s="643"/>
      <c r="BJ25" s="643"/>
      <c r="BK25" s="643"/>
      <c r="BL25" s="643"/>
      <c r="BM25" s="643"/>
      <c r="BN25" s="644"/>
      <c r="BO25" s="675" t="s">
        <v>130</v>
      </c>
      <c r="BP25" s="675"/>
      <c r="BQ25" s="675"/>
      <c r="BR25" s="675"/>
      <c r="BS25" s="648" t="s">
        <v>232</v>
      </c>
      <c r="BT25" s="643"/>
      <c r="BU25" s="643"/>
      <c r="BV25" s="643"/>
      <c r="BW25" s="643"/>
      <c r="BX25" s="643"/>
      <c r="BY25" s="643"/>
      <c r="BZ25" s="643"/>
      <c r="CA25" s="643"/>
      <c r="CB25" s="689"/>
      <c r="CD25" s="681" t="s">
        <v>293</v>
      </c>
      <c r="CE25" s="682"/>
      <c r="CF25" s="682"/>
      <c r="CG25" s="682"/>
      <c r="CH25" s="682"/>
      <c r="CI25" s="682"/>
      <c r="CJ25" s="682"/>
      <c r="CK25" s="682"/>
      <c r="CL25" s="682"/>
      <c r="CM25" s="682"/>
      <c r="CN25" s="682"/>
      <c r="CO25" s="682"/>
      <c r="CP25" s="682"/>
      <c r="CQ25" s="683"/>
      <c r="CR25" s="642">
        <v>1536180</v>
      </c>
      <c r="CS25" s="661"/>
      <c r="CT25" s="661"/>
      <c r="CU25" s="661"/>
      <c r="CV25" s="661"/>
      <c r="CW25" s="661"/>
      <c r="CX25" s="661"/>
      <c r="CY25" s="662"/>
      <c r="CZ25" s="645">
        <v>14</v>
      </c>
      <c r="DA25" s="663"/>
      <c r="DB25" s="663"/>
      <c r="DC25" s="664"/>
      <c r="DD25" s="648">
        <v>1112970</v>
      </c>
      <c r="DE25" s="661"/>
      <c r="DF25" s="661"/>
      <c r="DG25" s="661"/>
      <c r="DH25" s="661"/>
      <c r="DI25" s="661"/>
      <c r="DJ25" s="661"/>
      <c r="DK25" s="662"/>
      <c r="DL25" s="648">
        <v>1110743</v>
      </c>
      <c r="DM25" s="661"/>
      <c r="DN25" s="661"/>
      <c r="DO25" s="661"/>
      <c r="DP25" s="661"/>
      <c r="DQ25" s="661"/>
      <c r="DR25" s="661"/>
      <c r="DS25" s="661"/>
      <c r="DT25" s="661"/>
      <c r="DU25" s="661"/>
      <c r="DV25" s="662"/>
      <c r="DW25" s="645">
        <v>20.399999999999999</v>
      </c>
      <c r="DX25" s="663"/>
      <c r="DY25" s="663"/>
      <c r="DZ25" s="663"/>
      <c r="EA25" s="663"/>
      <c r="EB25" s="663"/>
      <c r="EC25" s="684"/>
    </row>
    <row r="26" spans="2:133" ht="11.25" customHeight="1" x14ac:dyDescent="0.15">
      <c r="B26" s="639" t="s">
        <v>294</v>
      </c>
      <c r="C26" s="640"/>
      <c r="D26" s="640"/>
      <c r="E26" s="640"/>
      <c r="F26" s="640"/>
      <c r="G26" s="640"/>
      <c r="H26" s="640"/>
      <c r="I26" s="640"/>
      <c r="J26" s="640"/>
      <c r="K26" s="640"/>
      <c r="L26" s="640"/>
      <c r="M26" s="640"/>
      <c r="N26" s="640"/>
      <c r="O26" s="640"/>
      <c r="P26" s="640"/>
      <c r="Q26" s="641"/>
      <c r="R26" s="642">
        <v>5755144</v>
      </c>
      <c r="S26" s="643"/>
      <c r="T26" s="643"/>
      <c r="U26" s="643"/>
      <c r="V26" s="643"/>
      <c r="W26" s="643"/>
      <c r="X26" s="643"/>
      <c r="Y26" s="644"/>
      <c r="Z26" s="675">
        <v>48.9</v>
      </c>
      <c r="AA26" s="675"/>
      <c r="AB26" s="675"/>
      <c r="AC26" s="675"/>
      <c r="AD26" s="676">
        <v>5148384</v>
      </c>
      <c r="AE26" s="676"/>
      <c r="AF26" s="676"/>
      <c r="AG26" s="676"/>
      <c r="AH26" s="676"/>
      <c r="AI26" s="676"/>
      <c r="AJ26" s="676"/>
      <c r="AK26" s="676"/>
      <c r="AL26" s="645">
        <v>98.9</v>
      </c>
      <c r="AM26" s="646"/>
      <c r="AN26" s="646"/>
      <c r="AO26" s="677"/>
      <c r="AP26" s="737" t="s">
        <v>295</v>
      </c>
      <c r="AQ26" s="738"/>
      <c r="AR26" s="738"/>
      <c r="AS26" s="738"/>
      <c r="AT26" s="738"/>
      <c r="AU26" s="738"/>
      <c r="AV26" s="738"/>
      <c r="AW26" s="738"/>
      <c r="AX26" s="738"/>
      <c r="AY26" s="738"/>
      <c r="AZ26" s="738"/>
      <c r="BA26" s="738"/>
      <c r="BB26" s="738"/>
      <c r="BC26" s="738"/>
      <c r="BD26" s="738"/>
      <c r="BE26" s="738"/>
      <c r="BF26" s="739"/>
      <c r="BG26" s="642" t="s">
        <v>130</v>
      </c>
      <c r="BH26" s="643"/>
      <c r="BI26" s="643"/>
      <c r="BJ26" s="643"/>
      <c r="BK26" s="643"/>
      <c r="BL26" s="643"/>
      <c r="BM26" s="643"/>
      <c r="BN26" s="644"/>
      <c r="BO26" s="675" t="s">
        <v>232</v>
      </c>
      <c r="BP26" s="675"/>
      <c r="BQ26" s="675"/>
      <c r="BR26" s="675"/>
      <c r="BS26" s="648" t="s">
        <v>232</v>
      </c>
      <c r="BT26" s="643"/>
      <c r="BU26" s="643"/>
      <c r="BV26" s="643"/>
      <c r="BW26" s="643"/>
      <c r="BX26" s="643"/>
      <c r="BY26" s="643"/>
      <c r="BZ26" s="643"/>
      <c r="CA26" s="643"/>
      <c r="CB26" s="689"/>
      <c r="CD26" s="681" t="s">
        <v>296</v>
      </c>
      <c r="CE26" s="682"/>
      <c r="CF26" s="682"/>
      <c r="CG26" s="682"/>
      <c r="CH26" s="682"/>
      <c r="CI26" s="682"/>
      <c r="CJ26" s="682"/>
      <c r="CK26" s="682"/>
      <c r="CL26" s="682"/>
      <c r="CM26" s="682"/>
      <c r="CN26" s="682"/>
      <c r="CO26" s="682"/>
      <c r="CP26" s="682"/>
      <c r="CQ26" s="683"/>
      <c r="CR26" s="642">
        <v>924249</v>
      </c>
      <c r="CS26" s="643"/>
      <c r="CT26" s="643"/>
      <c r="CU26" s="643"/>
      <c r="CV26" s="643"/>
      <c r="CW26" s="643"/>
      <c r="CX26" s="643"/>
      <c r="CY26" s="644"/>
      <c r="CZ26" s="645">
        <v>8.4</v>
      </c>
      <c r="DA26" s="663"/>
      <c r="DB26" s="663"/>
      <c r="DC26" s="664"/>
      <c r="DD26" s="648">
        <v>589645</v>
      </c>
      <c r="DE26" s="643"/>
      <c r="DF26" s="643"/>
      <c r="DG26" s="643"/>
      <c r="DH26" s="643"/>
      <c r="DI26" s="643"/>
      <c r="DJ26" s="643"/>
      <c r="DK26" s="644"/>
      <c r="DL26" s="648" t="s">
        <v>232</v>
      </c>
      <c r="DM26" s="643"/>
      <c r="DN26" s="643"/>
      <c r="DO26" s="643"/>
      <c r="DP26" s="643"/>
      <c r="DQ26" s="643"/>
      <c r="DR26" s="643"/>
      <c r="DS26" s="643"/>
      <c r="DT26" s="643"/>
      <c r="DU26" s="643"/>
      <c r="DV26" s="644"/>
      <c r="DW26" s="645" t="s">
        <v>130</v>
      </c>
      <c r="DX26" s="663"/>
      <c r="DY26" s="663"/>
      <c r="DZ26" s="663"/>
      <c r="EA26" s="663"/>
      <c r="EB26" s="663"/>
      <c r="EC26" s="684"/>
    </row>
    <row r="27" spans="2:133" ht="11.25" customHeight="1" x14ac:dyDescent="0.15">
      <c r="B27" s="639" t="s">
        <v>297</v>
      </c>
      <c r="C27" s="640"/>
      <c r="D27" s="640"/>
      <c r="E27" s="640"/>
      <c r="F27" s="640"/>
      <c r="G27" s="640"/>
      <c r="H27" s="640"/>
      <c r="I27" s="640"/>
      <c r="J27" s="640"/>
      <c r="K27" s="640"/>
      <c r="L27" s="640"/>
      <c r="M27" s="640"/>
      <c r="N27" s="640"/>
      <c r="O27" s="640"/>
      <c r="P27" s="640"/>
      <c r="Q27" s="641"/>
      <c r="R27" s="642">
        <v>1145</v>
      </c>
      <c r="S27" s="643"/>
      <c r="T27" s="643"/>
      <c r="U27" s="643"/>
      <c r="V27" s="643"/>
      <c r="W27" s="643"/>
      <c r="X27" s="643"/>
      <c r="Y27" s="644"/>
      <c r="Z27" s="675">
        <v>0</v>
      </c>
      <c r="AA27" s="675"/>
      <c r="AB27" s="675"/>
      <c r="AC27" s="675"/>
      <c r="AD27" s="676">
        <v>1145</v>
      </c>
      <c r="AE27" s="676"/>
      <c r="AF27" s="676"/>
      <c r="AG27" s="676"/>
      <c r="AH27" s="676"/>
      <c r="AI27" s="676"/>
      <c r="AJ27" s="676"/>
      <c r="AK27" s="676"/>
      <c r="AL27" s="645">
        <v>0</v>
      </c>
      <c r="AM27" s="646"/>
      <c r="AN27" s="646"/>
      <c r="AO27" s="677"/>
      <c r="AP27" s="639" t="s">
        <v>298</v>
      </c>
      <c r="AQ27" s="640"/>
      <c r="AR27" s="640"/>
      <c r="AS27" s="640"/>
      <c r="AT27" s="640"/>
      <c r="AU27" s="640"/>
      <c r="AV27" s="640"/>
      <c r="AW27" s="640"/>
      <c r="AX27" s="640"/>
      <c r="AY27" s="640"/>
      <c r="AZ27" s="640"/>
      <c r="BA27" s="640"/>
      <c r="BB27" s="640"/>
      <c r="BC27" s="640"/>
      <c r="BD27" s="640"/>
      <c r="BE27" s="640"/>
      <c r="BF27" s="641"/>
      <c r="BG27" s="642">
        <v>2879001</v>
      </c>
      <c r="BH27" s="643"/>
      <c r="BI27" s="643"/>
      <c r="BJ27" s="643"/>
      <c r="BK27" s="643"/>
      <c r="BL27" s="643"/>
      <c r="BM27" s="643"/>
      <c r="BN27" s="644"/>
      <c r="BO27" s="675">
        <v>100</v>
      </c>
      <c r="BP27" s="675"/>
      <c r="BQ27" s="675"/>
      <c r="BR27" s="675"/>
      <c r="BS27" s="648" t="s">
        <v>232</v>
      </c>
      <c r="BT27" s="643"/>
      <c r="BU27" s="643"/>
      <c r="BV27" s="643"/>
      <c r="BW27" s="643"/>
      <c r="BX27" s="643"/>
      <c r="BY27" s="643"/>
      <c r="BZ27" s="643"/>
      <c r="CA27" s="643"/>
      <c r="CB27" s="689"/>
      <c r="CD27" s="681" t="s">
        <v>299</v>
      </c>
      <c r="CE27" s="682"/>
      <c r="CF27" s="682"/>
      <c r="CG27" s="682"/>
      <c r="CH27" s="682"/>
      <c r="CI27" s="682"/>
      <c r="CJ27" s="682"/>
      <c r="CK27" s="682"/>
      <c r="CL27" s="682"/>
      <c r="CM27" s="682"/>
      <c r="CN27" s="682"/>
      <c r="CO27" s="682"/>
      <c r="CP27" s="682"/>
      <c r="CQ27" s="683"/>
      <c r="CR27" s="642">
        <v>565984</v>
      </c>
      <c r="CS27" s="661"/>
      <c r="CT27" s="661"/>
      <c r="CU27" s="661"/>
      <c r="CV27" s="661"/>
      <c r="CW27" s="661"/>
      <c r="CX27" s="661"/>
      <c r="CY27" s="662"/>
      <c r="CZ27" s="645">
        <v>5.2</v>
      </c>
      <c r="DA27" s="663"/>
      <c r="DB27" s="663"/>
      <c r="DC27" s="664"/>
      <c r="DD27" s="648">
        <v>151816</v>
      </c>
      <c r="DE27" s="661"/>
      <c r="DF27" s="661"/>
      <c r="DG27" s="661"/>
      <c r="DH27" s="661"/>
      <c r="DI27" s="661"/>
      <c r="DJ27" s="661"/>
      <c r="DK27" s="662"/>
      <c r="DL27" s="648">
        <v>151816</v>
      </c>
      <c r="DM27" s="661"/>
      <c r="DN27" s="661"/>
      <c r="DO27" s="661"/>
      <c r="DP27" s="661"/>
      <c r="DQ27" s="661"/>
      <c r="DR27" s="661"/>
      <c r="DS27" s="661"/>
      <c r="DT27" s="661"/>
      <c r="DU27" s="661"/>
      <c r="DV27" s="662"/>
      <c r="DW27" s="645">
        <v>2.8</v>
      </c>
      <c r="DX27" s="663"/>
      <c r="DY27" s="663"/>
      <c r="DZ27" s="663"/>
      <c r="EA27" s="663"/>
      <c r="EB27" s="663"/>
      <c r="EC27" s="684"/>
    </row>
    <row r="28" spans="2:133" ht="11.25" customHeight="1" x14ac:dyDescent="0.15">
      <c r="B28" s="639" t="s">
        <v>300</v>
      </c>
      <c r="C28" s="640"/>
      <c r="D28" s="640"/>
      <c r="E28" s="640"/>
      <c r="F28" s="640"/>
      <c r="G28" s="640"/>
      <c r="H28" s="640"/>
      <c r="I28" s="640"/>
      <c r="J28" s="640"/>
      <c r="K28" s="640"/>
      <c r="L28" s="640"/>
      <c r="M28" s="640"/>
      <c r="N28" s="640"/>
      <c r="O28" s="640"/>
      <c r="P28" s="640"/>
      <c r="Q28" s="641"/>
      <c r="R28" s="642">
        <v>20727</v>
      </c>
      <c r="S28" s="643"/>
      <c r="T28" s="643"/>
      <c r="U28" s="643"/>
      <c r="V28" s="643"/>
      <c r="W28" s="643"/>
      <c r="X28" s="643"/>
      <c r="Y28" s="644"/>
      <c r="Z28" s="675">
        <v>0.2</v>
      </c>
      <c r="AA28" s="675"/>
      <c r="AB28" s="675"/>
      <c r="AC28" s="675"/>
      <c r="AD28" s="676" t="s">
        <v>138</v>
      </c>
      <c r="AE28" s="676"/>
      <c r="AF28" s="676"/>
      <c r="AG28" s="676"/>
      <c r="AH28" s="676"/>
      <c r="AI28" s="676"/>
      <c r="AJ28" s="676"/>
      <c r="AK28" s="676"/>
      <c r="AL28" s="645" t="s">
        <v>232</v>
      </c>
      <c r="AM28" s="646"/>
      <c r="AN28" s="646"/>
      <c r="AO28" s="677"/>
      <c r="AP28" s="639"/>
      <c r="AQ28" s="640"/>
      <c r="AR28" s="640"/>
      <c r="AS28" s="640"/>
      <c r="AT28" s="640"/>
      <c r="AU28" s="640"/>
      <c r="AV28" s="640"/>
      <c r="AW28" s="640"/>
      <c r="AX28" s="640"/>
      <c r="AY28" s="640"/>
      <c r="AZ28" s="640"/>
      <c r="BA28" s="640"/>
      <c r="BB28" s="640"/>
      <c r="BC28" s="640"/>
      <c r="BD28" s="640"/>
      <c r="BE28" s="640"/>
      <c r="BF28" s="641"/>
      <c r="BG28" s="642"/>
      <c r="BH28" s="643"/>
      <c r="BI28" s="643"/>
      <c r="BJ28" s="643"/>
      <c r="BK28" s="643"/>
      <c r="BL28" s="643"/>
      <c r="BM28" s="643"/>
      <c r="BN28" s="644"/>
      <c r="BO28" s="675"/>
      <c r="BP28" s="675"/>
      <c r="BQ28" s="675"/>
      <c r="BR28" s="675"/>
      <c r="BS28" s="648"/>
      <c r="BT28" s="643"/>
      <c r="BU28" s="643"/>
      <c r="BV28" s="643"/>
      <c r="BW28" s="643"/>
      <c r="BX28" s="643"/>
      <c r="BY28" s="643"/>
      <c r="BZ28" s="643"/>
      <c r="CA28" s="643"/>
      <c r="CB28" s="689"/>
      <c r="CD28" s="681" t="s">
        <v>301</v>
      </c>
      <c r="CE28" s="682"/>
      <c r="CF28" s="682"/>
      <c r="CG28" s="682"/>
      <c r="CH28" s="682"/>
      <c r="CI28" s="682"/>
      <c r="CJ28" s="682"/>
      <c r="CK28" s="682"/>
      <c r="CL28" s="682"/>
      <c r="CM28" s="682"/>
      <c r="CN28" s="682"/>
      <c r="CO28" s="682"/>
      <c r="CP28" s="682"/>
      <c r="CQ28" s="683"/>
      <c r="CR28" s="642">
        <v>915909</v>
      </c>
      <c r="CS28" s="643"/>
      <c r="CT28" s="643"/>
      <c r="CU28" s="643"/>
      <c r="CV28" s="643"/>
      <c r="CW28" s="643"/>
      <c r="CX28" s="643"/>
      <c r="CY28" s="644"/>
      <c r="CZ28" s="645">
        <v>8.4</v>
      </c>
      <c r="DA28" s="663"/>
      <c r="DB28" s="663"/>
      <c r="DC28" s="664"/>
      <c r="DD28" s="648">
        <v>896240</v>
      </c>
      <c r="DE28" s="643"/>
      <c r="DF28" s="643"/>
      <c r="DG28" s="643"/>
      <c r="DH28" s="643"/>
      <c r="DI28" s="643"/>
      <c r="DJ28" s="643"/>
      <c r="DK28" s="644"/>
      <c r="DL28" s="648">
        <v>896240</v>
      </c>
      <c r="DM28" s="643"/>
      <c r="DN28" s="643"/>
      <c r="DO28" s="643"/>
      <c r="DP28" s="643"/>
      <c r="DQ28" s="643"/>
      <c r="DR28" s="643"/>
      <c r="DS28" s="643"/>
      <c r="DT28" s="643"/>
      <c r="DU28" s="643"/>
      <c r="DV28" s="644"/>
      <c r="DW28" s="645">
        <v>16.5</v>
      </c>
      <c r="DX28" s="663"/>
      <c r="DY28" s="663"/>
      <c r="DZ28" s="663"/>
      <c r="EA28" s="663"/>
      <c r="EB28" s="663"/>
      <c r="EC28" s="684"/>
    </row>
    <row r="29" spans="2:133" ht="11.25" customHeight="1" x14ac:dyDescent="0.15">
      <c r="B29" s="639" t="s">
        <v>302</v>
      </c>
      <c r="C29" s="640"/>
      <c r="D29" s="640"/>
      <c r="E29" s="640"/>
      <c r="F29" s="640"/>
      <c r="G29" s="640"/>
      <c r="H29" s="640"/>
      <c r="I29" s="640"/>
      <c r="J29" s="640"/>
      <c r="K29" s="640"/>
      <c r="L29" s="640"/>
      <c r="M29" s="640"/>
      <c r="N29" s="640"/>
      <c r="O29" s="640"/>
      <c r="P29" s="640"/>
      <c r="Q29" s="641"/>
      <c r="R29" s="642">
        <v>76172</v>
      </c>
      <c r="S29" s="643"/>
      <c r="T29" s="643"/>
      <c r="U29" s="643"/>
      <c r="V29" s="643"/>
      <c r="W29" s="643"/>
      <c r="X29" s="643"/>
      <c r="Y29" s="644"/>
      <c r="Z29" s="675">
        <v>0.6</v>
      </c>
      <c r="AA29" s="675"/>
      <c r="AB29" s="675"/>
      <c r="AC29" s="675"/>
      <c r="AD29" s="676">
        <v>16460</v>
      </c>
      <c r="AE29" s="676"/>
      <c r="AF29" s="676"/>
      <c r="AG29" s="676"/>
      <c r="AH29" s="676"/>
      <c r="AI29" s="676"/>
      <c r="AJ29" s="676"/>
      <c r="AK29" s="676"/>
      <c r="AL29" s="645">
        <v>0.3</v>
      </c>
      <c r="AM29" s="646"/>
      <c r="AN29" s="646"/>
      <c r="AO29" s="677"/>
      <c r="AP29" s="623"/>
      <c r="AQ29" s="624"/>
      <c r="AR29" s="624"/>
      <c r="AS29" s="624"/>
      <c r="AT29" s="624"/>
      <c r="AU29" s="624"/>
      <c r="AV29" s="624"/>
      <c r="AW29" s="624"/>
      <c r="AX29" s="624"/>
      <c r="AY29" s="624"/>
      <c r="AZ29" s="624"/>
      <c r="BA29" s="624"/>
      <c r="BB29" s="624"/>
      <c r="BC29" s="624"/>
      <c r="BD29" s="624"/>
      <c r="BE29" s="624"/>
      <c r="BF29" s="625"/>
      <c r="BG29" s="642"/>
      <c r="BH29" s="643"/>
      <c r="BI29" s="643"/>
      <c r="BJ29" s="643"/>
      <c r="BK29" s="643"/>
      <c r="BL29" s="643"/>
      <c r="BM29" s="643"/>
      <c r="BN29" s="644"/>
      <c r="BO29" s="675"/>
      <c r="BP29" s="675"/>
      <c r="BQ29" s="675"/>
      <c r="BR29" s="675"/>
      <c r="BS29" s="676"/>
      <c r="BT29" s="676"/>
      <c r="BU29" s="676"/>
      <c r="BV29" s="676"/>
      <c r="BW29" s="676"/>
      <c r="BX29" s="676"/>
      <c r="BY29" s="676"/>
      <c r="BZ29" s="676"/>
      <c r="CA29" s="676"/>
      <c r="CB29" s="730"/>
      <c r="CD29" s="731" t="s">
        <v>303</v>
      </c>
      <c r="CE29" s="732"/>
      <c r="CF29" s="681" t="s">
        <v>304</v>
      </c>
      <c r="CG29" s="682"/>
      <c r="CH29" s="682"/>
      <c r="CI29" s="682"/>
      <c r="CJ29" s="682"/>
      <c r="CK29" s="682"/>
      <c r="CL29" s="682"/>
      <c r="CM29" s="682"/>
      <c r="CN29" s="682"/>
      <c r="CO29" s="682"/>
      <c r="CP29" s="682"/>
      <c r="CQ29" s="683"/>
      <c r="CR29" s="642">
        <v>915909</v>
      </c>
      <c r="CS29" s="661"/>
      <c r="CT29" s="661"/>
      <c r="CU29" s="661"/>
      <c r="CV29" s="661"/>
      <c r="CW29" s="661"/>
      <c r="CX29" s="661"/>
      <c r="CY29" s="662"/>
      <c r="CZ29" s="645">
        <v>8.4</v>
      </c>
      <c r="DA29" s="663"/>
      <c r="DB29" s="663"/>
      <c r="DC29" s="664"/>
      <c r="DD29" s="648">
        <v>896240</v>
      </c>
      <c r="DE29" s="661"/>
      <c r="DF29" s="661"/>
      <c r="DG29" s="661"/>
      <c r="DH29" s="661"/>
      <c r="DI29" s="661"/>
      <c r="DJ29" s="661"/>
      <c r="DK29" s="662"/>
      <c r="DL29" s="648">
        <v>896240</v>
      </c>
      <c r="DM29" s="661"/>
      <c r="DN29" s="661"/>
      <c r="DO29" s="661"/>
      <c r="DP29" s="661"/>
      <c r="DQ29" s="661"/>
      <c r="DR29" s="661"/>
      <c r="DS29" s="661"/>
      <c r="DT29" s="661"/>
      <c r="DU29" s="661"/>
      <c r="DV29" s="662"/>
      <c r="DW29" s="645">
        <v>16.5</v>
      </c>
      <c r="DX29" s="663"/>
      <c r="DY29" s="663"/>
      <c r="DZ29" s="663"/>
      <c r="EA29" s="663"/>
      <c r="EB29" s="663"/>
      <c r="EC29" s="684"/>
    </row>
    <row r="30" spans="2:133" ht="11.25" customHeight="1" x14ac:dyDescent="0.15">
      <c r="B30" s="639" t="s">
        <v>305</v>
      </c>
      <c r="C30" s="640"/>
      <c r="D30" s="640"/>
      <c r="E30" s="640"/>
      <c r="F30" s="640"/>
      <c r="G30" s="640"/>
      <c r="H30" s="640"/>
      <c r="I30" s="640"/>
      <c r="J30" s="640"/>
      <c r="K30" s="640"/>
      <c r="L30" s="640"/>
      <c r="M30" s="640"/>
      <c r="N30" s="640"/>
      <c r="O30" s="640"/>
      <c r="P30" s="640"/>
      <c r="Q30" s="641"/>
      <c r="R30" s="642">
        <v>15759</v>
      </c>
      <c r="S30" s="643"/>
      <c r="T30" s="643"/>
      <c r="U30" s="643"/>
      <c r="V30" s="643"/>
      <c r="W30" s="643"/>
      <c r="X30" s="643"/>
      <c r="Y30" s="644"/>
      <c r="Z30" s="675">
        <v>0.1</v>
      </c>
      <c r="AA30" s="675"/>
      <c r="AB30" s="675"/>
      <c r="AC30" s="675"/>
      <c r="AD30" s="676">
        <v>16</v>
      </c>
      <c r="AE30" s="676"/>
      <c r="AF30" s="676"/>
      <c r="AG30" s="676"/>
      <c r="AH30" s="676"/>
      <c r="AI30" s="676"/>
      <c r="AJ30" s="676"/>
      <c r="AK30" s="676"/>
      <c r="AL30" s="645">
        <v>0</v>
      </c>
      <c r="AM30" s="646"/>
      <c r="AN30" s="646"/>
      <c r="AO30" s="677"/>
      <c r="AP30" s="703" t="s">
        <v>221</v>
      </c>
      <c r="AQ30" s="704"/>
      <c r="AR30" s="704"/>
      <c r="AS30" s="704"/>
      <c r="AT30" s="704"/>
      <c r="AU30" s="704"/>
      <c r="AV30" s="704"/>
      <c r="AW30" s="704"/>
      <c r="AX30" s="704"/>
      <c r="AY30" s="704"/>
      <c r="AZ30" s="704"/>
      <c r="BA30" s="704"/>
      <c r="BB30" s="704"/>
      <c r="BC30" s="704"/>
      <c r="BD30" s="704"/>
      <c r="BE30" s="704"/>
      <c r="BF30" s="705"/>
      <c r="BG30" s="703" t="s">
        <v>306</v>
      </c>
      <c r="BH30" s="728"/>
      <c r="BI30" s="728"/>
      <c r="BJ30" s="728"/>
      <c r="BK30" s="728"/>
      <c r="BL30" s="728"/>
      <c r="BM30" s="728"/>
      <c r="BN30" s="728"/>
      <c r="BO30" s="728"/>
      <c r="BP30" s="728"/>
      <c r="BQ30" s="729"/>
      <c r="BR30" s="703" t="s">
        <v>307</v>
      </c>
      <c r="BS30" s="728"/>
      <c r="BT30" s="728"/>
      <c r="BU30" s="728"/>
      <c r="BV30" s="728"/>
      <c r="BW30" s="728"/>
      <c r="BX30" s="728"/>
      <c r="BY30" s="728"/>
      <c r="BZ30" s="728"/>
      <c r="CA30" s="728"/>
      <c r="CB30" s="729"/>
      <c r="CD30" s="733"/>
      <c r="CE30" s="734"/>
      <c r="CF30" s="681" t="s">
        <v>308</v>
      </c>
      <c r="CG30" s="682"/>
      <c r="CH30" s="682"/>
      <c r="CI30" s="682"/>
      <c r="CJ30" s="682"/>
      <c r="CK30" s="682"/>
      <c r="CL30" s="682"/>
      <c r="CM30" s="682"/>
      <c r="CN30" s="682"/>
      <c r="CO30" s="682"/>
      <c r="CP30" s="682"/>
      <c r="CQ30" s="683"/>
      <c r="CR30" s="642">
        <v>859818</v>
      </c>
      <c r="CS30" s="643"/>
      <c r="CT30" s="643"/>
      <c r="CU30" s="643"/>
      <c r="CV30" s="643"/>
      <c r="CW30" s="643"/>
      <c r="CX30" s="643"/>
      <c r="CY30" s="644"/>
      <c r="CZ30" s="645">
        <v>7.8</v>
      </c>
      <c r="DA30" s="663"/>
      <c r="DB30" s="663"/>
      <c r="DC30" s="664"/>
      <c r="DD30" s="648">
        <v>842727</v>
      </c>
      <c r="DE30" s="643"/>
      <c r="DF30" s="643"/>
      <c r="DG30" s="643"/>
      <c r="DH30" s="643"/>
      <c r="DI30" s="643"/>
      <c r="DJ30" s="643"/>
      <c r="DK30" s="644"/>
      <c r="DL30" s="648">
        <v>842727</v>
      </c>
      <c r="DM30" s="643"/>
      <c r="DN30" s="643"/>
      <c r="DO30" s="643"/>
      <c r="DP30" s="643"/>
      <c r="DQ30" s="643"/>
      <c r="DR30" s="643"/>
      <c r="DS30" s="643"/>
      <c r="DT30" s="643"/>
      <c r="DU30" s="643"/>
      <c r="DV30" s="644"/>
      <c r="DW30" s="645">
        <v>15.5</v>
      </c>
      <c r="DX30" s="663"/>
      <c r="DY30" s="663"/>
      <c r="DZ30" s="663"/>
      <c r="EA30" s="663"/>
      <c r="EB30" s="663"/>
      <c r="EC30" s="684"/>
    </row>
    <row r="31" spans="2:133" ht="11.25" customHeight="1" x14ac:dyDescent="0.15">
      <c r="B31" s="639" t="s">
        <v>309</v>
      </c>
      <c r="C31" s="640"/>
      <c r="D31" s="640"/>
      <c r="E31" s="640"/>
      <c r="F31" s="640"/>
      <c r="G31" s="640"/>
      <c r="H31" s="640"/>
      <c r="I31" s="640"/>
      <c r="J31" s="640"/>
      <c r="K31" s="640"/>
      <c r="L31" s="640"/>
      <c r="M31" s="640"/>
      <c r="N31" s="640"/>
      <c r="O31" s="640"/>
      <c r="P31" s="640"/>
      <c r="Q31" s="641"/>
      <c r="R31" s="642">
        <v>3172637</v>
      </c>
      <c r="S31" s="643"/>
      <c r="T31" s="643"/>
      <c r="U31" s="643"/>
      <c r="V31" s="643"/>
      <c r="W31" s="643"/>
      <c r="X31" s="643"/>
      <c r="Y31" s="644"/>
      <c r="Z31" s="675">
        <v>27</v>
      </c>
      <c r="AA31" s="675"/>
      <c r="AB31" s="675"/>
      <c r="AC31" s="675"/>
      <c r="AD31" s="676" t="s">
        <v>130</v>
      </c>
      <c r="AE31" s="676"/>
      <c r="AF31" s="676"/>
      <c r="AG31" s="676"/>
      <c r="AH31" s="676"/>
      <c r="AI31" s="676"/>
      <c r="AJ31" s="676"/>
      <c r="AK31" s="676"/>
      <c r="AL31" s="645" t="s">
        <v>138</v>
      </c>
      <c r="AM31" s="646"/>
      <c r="AN31" s="646"/>
      <c r="AO31" s="677"/>
      <c r="AP31" s="717" t="s">
        <v>310</v>
      </c>
      <c r="AQ31" s="718"/>
      <c r="AR31" s="718"/>
      <c r="AS31" s="718"/>
      <c r="AT31" s="723" t="s">
        <v>311</v>
      </c>
      <c r="AU31" s="231"/>
      <c r="AV31" s="231"/>
      <c r="AW31" s="231"/>
      <c r="AX31" s="710" t="s">
        <v>186</v>
      </c>
      <c r="AY31" s="711"/>
      <c r="AZ31" s="711"/>
      <c r="BA31" s="711"/>
      <c r="BB31" s="711"/>
      <c r="BC31" s="711"/>
      <c r="BD31" s="711"/>
      <c r="BE31" s="711"/>
      <c r="BF31" s="712"/>
      <c r="BG31" s="713">
        <v>99.6</v>
      </c>
      <c r="BH31" s="714"/>
      <c r="BI31" s="714"/>
      <c r="BJ31" s="714"/>
      <c r="BK31" s="714"/>
      <c r="BL31" s="714"/>
      <c r="BM31" s="715">
        <v>97.6</v>
      </c>
      <c r="BN31" s="714"/>
      <c r="BO31" s="714"/>
      <c r="BP31" s="714"/>
      <c r="BQ31" s="716"/>
      <c r="BR31" s="713">
        <v>99.6</v>
      </c>
      <c r="BS31" s="714"/>
      <c r="BT31" s="714"/>
      <c r="BU31" s="714"/>
      <c r="BV31" s="714"/>
      <c r="BW31" s="714"/>
      <c r="BX31" s="715">
        <v>97.7</v>
      </c>
      <c r="BY31" s="714"/>
      <c r="BZ31" s="714"/>
      <c r="CA31" s="714"/>
      <c r="CB31" s="716"/>
      <c r="CD31" s="733"/>
      <c r="CE31" s="734"/>
      <c r="CF31" s="681" t="s">
        <v>312</v>
      </c>
      <c r="CG31" s="682"/>
      <c r="CH31" s="682"/>
      <c r="CI31" s="682"/>
      <c r="CJ31" s="682"/>
      <c r="CK31" s="682"/>
      <c r="CL31" s="682"/>
      <c r="CM31" s="682"/>
      <c r="CN31" s="682"/>
      <c r="CO31" s="682"/>
      <c r="CP31" s="682"/>
      <c r="CQ31" s="683"/>
      <c r="CR31" s="642">
        <v>56091</v>
      </c>
      <c r="CS31" s="661"/>
      <c r="CT31" s="661"/>
      <c r="CU31" s="661"/>
      <c r="CV31" s="661"/>
      <c r="CW31" s="661"/>
      <c r="CX31" s="661"/>
      <c r="CY31" s="662"/>
      <c r="CZ31" s="645">
        <v>0.5</v>
      </c>
      <c r="DA31" s="663"/>
      <c r="DB31" s="663"/>
      <c r="DC31" s="664"/>
      <c r="DD31" s="648">
        <v>53513</v>
      </c>
      <c r="DE31" s="661"/>
      <c r="DF31" s="661"/>
      <c r="DG31" s="661"/>
      <c r="DH31" s="661"/>
      <c r="DI31" s="661"/>
      <c r="DJ31" s="661"/>
      <c r="DK31" s="662"/>
      <c r="DL31" s="648">
        <v>53513</v>
      </c>
      <c r="DM31" s="661"/>
      <c r="DN31" s="661"/>
      <c r="DO31" s="661"/>
      <c r="DP31" s="661"/>
      <c r="DQ31" s="661"/>
      <c r="DR31" s="661"/>
      <c r="DS31" s="661"/>
      <c r="DT31" s="661"/>
      <c r="DU31" s="661"/>
      <c r="DV31" s="662"/>
      <c r="DW31" s="645">
        <v>1</v>
      </c>
      <c r="DX31" s="663"/>
      <c r="DY31" s="663"/>
      <c r="DZ31" s="663"/>
      <c r="EA31" s="663"/>
      <c r="EB31" s="663"/>
      <c r="EC31" s="684"/>
    </row>
    <row r="32" spans="2:133" ht="11.25" customHeight="1" x14ac:dyDescent="0.15">
      <c r="B32" s="706" t="s">
        <v>313</v>
      </c>
      <c r="C32" s="707"/>
      <c r="D32" s="707"/>
      <c r="E32" s="707"/>
      <c r="F32" s="707"/>
      <c r="G32" s="707"/>
      <c r="H32" s="707"/>
      <c r="I32" s="707"/>
      <c r="J32" s="707"/>
      <c r="K32" s="707"/>
      <c r="L32" s="707"/>
      <c r="M32" s="707"/>
      <c r="N32" s="707"/>
      <c r="O32" s="707"/>
      <c r="P32" s="707"/>
      <c r="Q32" s="708"/>
      <c r="R32" s="642" t="s">
        <v>130</v>
      </c>
      <c r="S32" s="643"/>
      <c r="T32" s="643"/>
      <c r="U32" s="643"/>
      <c r="V32" s="643"/>
      <c r="W32" s="643"/>
      <c r="X32" s="643"/>
      <c r="Y32" s="644"/>
      <c r="Z32" s="675" t="s">
        <v>232</v>
      </c>
      <c r="AA32" s="675"/>
      <c r="AB32" s="675"/>
      <c r="AC32" s="675"/>
      <c r="AD32" s="676" t="s">
        <v>130</v>
      </c>
      <c r="AE32" s="676"/>
      <c r="AF32" s="676"/>
      <c r="AG32" s="676"/>
      <c r="AH32" s="676"/>
      <c r="AI32" s="676"/>
      <c r="AJ32" s="676"/>
      <c r="AK32" s="676"/>
      <c r="AL32" s="645" t="s">
        <v>130</v>
      </c>
      <c r="AM32" s="646"/>
      <c r="AN32" s="646"/>
      <c r="AO32" s="677"/>
      <c r="AP32" s="719"/>
      <c r="AQ32" s="720"/>
      <c r="AR32" s="720"/>
      <c r="AS32" s="720"/>
      <c r="AT32" s="724"/>
      <c r="AU32" s="230" t="s">
        <v>314</v>
      </c>
      <c r="AV32" s="230"/>
      <c r="AW32" s="230"/>
      <c r="AX32" s="639" t="s">
        <v>315</v>
      </c>
      <c r="AY32" s="640"/>
      <c r="AZ32" s="640"/>
      <c r="BA32" s="640"/>
      <c r="BB32" s="640"/>
      <c r="BC32" s="640"/>
      <c r="BD32" s="640"/>
      <c r="BE32" s="640"/>
      <c r="BF32" s="641"/>
      <c r="BG32" s="726">
        <v>99.5</v>
      </c>
      <c r="BH32" s="661"/>
      <c r="BI32" s="661"/>
      <c r="BJ32" s="661"/>
      <c r="BK32" s="661"/>
      <c r="BL32" s="661"/>
      <c r="BM32" s="646">
        <v>98.9</v>
      </c>
      <c r="BN32" s="727"/>
      <c r="BO32" s="727"/>
      <c r="BP32" s="727"/>
      <c r="BQ32" s="688"/>
      <c r="BR32" s="726">
        <v>99.2</v>
      </c>
      <c r="BS32" s="661"/>
      <c r="BT32" s="661"/>
      <c r="BU32" s="661"/>
      <c r="BV32" s="661"/>
      <c r="BW32" s="661"/>
      <c r="BX32" s="646">
        <v>98.3</v>
      </c>
      <c r="BY32" s="727"/>
      <c r="BZ32" s="727"/>
      <c r="CA32" s="727"/>
      <c r="CB32" s="688"/>
      <c r="CD32" s="735"/>
      <c r="CE32" s="736"/>
      <c r="CF32" s="681" t="s">
        <v>316</v>
      </c>
      <c r="CG32" s="682"/>
      <c r="CH32" s="682"/>
      <c r="CI32" s="682"/>
      <c r="CJ32" s="682"/>
      <c r="CK32" s="682"/>
      <c r="CL32" s="682"/>
      <c r="CM32" s="682"/>
      <c r="CN32" s="682"/>
      <c r="CO32" s="682"/>
      <c r="CP32" s="682"/>
      <c r="CQ32" s="683"/>
      <c r="CR32" s="642" t="s">
        <v>232</v>
      </c>
      <c r="CS32" s="643"/>
      <c r="CT32" s="643"/>
      <c r="CU32" s="643"/>
      <c r="CV32" s="643"/>
      <c r="CW32" s="643"/>
      <c r="CX32" s="643"/>
      <c r="CY32" s="644"/>
      <c r="CZ32" s="645" t="s">
        <v>232</v>
      </c>
      <c r="DA32" s="663"/>
      <c r="DB32" s="663"/>
      <c r="DC32" s="664"/>
      <c r="DD32" s="648" t="s">
        <v>130</v>
      </c>
      <c r="DE32" s="643"/>
      <c r="DF32" s="643"/>
      <c r="DG32" s="643"/>
      <c r="DH32" s="643"/>
      <c r="DI32" s="643"/>
      <c r="DJ32" s="643"/>
      <c r="DK32" s="644"/>
      <c r="DL32" s="648" t="s">
        <v>232</v>
      </c>
      <c r="DM32" s="643"/>
      <c r="DN32" s="643"/>
      <c r="DO32" s="643"/>
      <c r="DP32" s="643"/>
      <c r="DQ32" s="643"/>
      <c r="DR32" s="643"/>
      <c r="DS32" s="643"/>
      <c r="DT32" s="643"/>
      <c r="DU32" s="643"/>
      <c r="DV32" s="644"/>
      <c r="DW32" s="645" t="s">
        <v>130</v>
      </c>
      <c r="DX32" s="663"/>
      <c r="DY32" s="663"/>
      <c r="DZ32" s="663"/>
      <c r="EA32" s="663"/>
      <c r="EB32" s="663"/>
      <c r="EC32" s="684"/>
    </row>
    <row r="33" spans="2:133" ht="11.25" customHeight="1" x14ac:dyDescent="0.15">
      <c r="B33" s="639" t="s">
        <v>317</v>
      </c>
      <c r="C33" s="640"/>
      <c r="D33" s="640"/>
      <c r="E33" s="640"/>
      <c r="F33" s="640"/>
      <c r="G33" s="640"/>
      <c r="H33" s="640"/>
      <c r="I33" s="640"/>
      <c r="J33" s="640"/>
      <c r="K33" s="640"/>
      <c r="L33" s="640"/>
      <c r="M33" s="640"/>
      <c r="N33" s="640"/>
      <c r="O33" s="640"/>
      <c r="P33" s="640"/>
      <c r="Q33" s="641"/>
      <c r="R33" s="642">
        <v>612630</v>
      </c>
      <c r="S33" s="643"/>
      <c r="T33" s="643"/>
      <c r="U33" s="643"/>
      <c r="V33" s="643"/>
      <c r="W33" s="643"/>
      <c r="X33" s="643"/>
      <c r="Y33" s="644"/>
      <c r="Z33" s="675">
        <v>5.2</v>
      </c>
      <c r="AA33" s="675"/>
      <c r="AB33" s="675"/>
      <c r="AC33" s="675"/>
      <c r="AD33" s="676" t="s">
        <v>138</v>
      </c>
      <c r="AE33" s="676"/>
      <c r="AF33" s="676"/>
      <c r="AG33" s="676"/>
      <c r="AH33" s="676"/>
      <c r="AI33" s="676"/>
      <c r="AJ33" s="676"/>
      <c r="AK33" s="676"/>
      <c r="AL33" s="645" t="s">
        <v>232</v>
      </c>
      <c r="AM33" s="646"/>
      <c r="AN33" s="646"/>
      <c r="AO33" s="677"/>
      <c r="AP33" s="721"/>
      <c r="AQ33" s="722"/>
      <c r="AR33" s="722"/>
      <c r="AS33" s="722"/>
      <c r="AT33" s="725"/>
      <c r="AU33" s="232"/>
      <c r="AV33" s="232"/>
      <c r="AW33" s="232"/>
      <c r="AX33" s="623" t="s">
        <v>318</v>
      </c>
      <c r="AY33" s="624"/>
      <c r="AZ33" s="624"/>
      <c r="BA33" s="624"/>
      <c r="BB33" s="624"/>
      <c r="BC33" s="624"/>
      <c r="BD33" s="624"/>
      <c r="BE33" s="624"/>
      <c r="BF33" s="625"/>
      <c r="BG33" s="709">
        <v>99.5</v>
      </c>
      <c r="BH33" s="627"/>
      <c r="BI33" s="627"/>
      <c r="BJ33" s="627"/>
      <c r="BK33" s="627"/>
      <c r="BL33" s="627"/>
      <c r="BM33" s="669">
        <v>97.1</v>
      </c>
      <c r="BN33" s="627"/>
      <c r="BO33" s="627"/>
      <c r="BP33" s="627"/>
      <c r="BQ33" s="671"/>
      <c r="BR33" s="709">
        <v>99.6</v>
      </c>
      <c r="BS33" s="627"/>
      <c r="BT33" s="627"/>
      <c r="BU33" s="627"/>
      <c r="BV33" s="627"/>
      <c r="BW33" s="627"/>
      <c r="BX33" s="669">
        <v>97.3</v>
      </c>
      <c r="BY33" s="627"/>
      <c r="BZ33" s="627"/>
      <c r="CA33" s="627"/>
      <c r="CB33" s="671"/>
      <c r="CD33" s="681" t="s">
        <v>319</v>
      </c>
      <c r="CE33" s="682"/>
      <c r="CF33" s="682"/>
      <c r="CG33" s="682"/>
      <c r="CH33" s="682"/>
      <c r="CI33" s="682"/>
      <c r="CJ33" s="682"/>
      <c r="CK33" s="682"/>
      <c r="CL33" s="682"/>
      <c r="CM33" s="682"/>
      <c r="CN33" s="682"/>
      <c r="CO33" s="682"/>
      <c r="CP33" s="682"/>
      <c r="CQ33" s="683"/>
      <c r="CR33" s="642">
        <v>5818451</v>
      </c>
      <c r="CS33" s="661"/>
      <c r="CT33" s="661"/>
      <c r="CU33" s="661"/>
      <c r="CV33" s="661"/>
      <c r="CW33" s="661"/>
      <c r="CX33" s="661"/>
      <c r="CY33" s="662"/>
      <c r="CZ33" s="645">
        <v>53.1</v>
      </c>
      <c r="DA33" s="663"/>
      <c r="DB33" s="663"/>
      <c r="DC33" s="664"/>
      <c r="DD33" s="648">
        <v>4085243</v>
      </c>
      <c r="DE33" s="661"/>
      <c r="DF33" s="661"/>
      <c r="DG33" s="661"/>
      <c r="DH33" s="661"/>
      <c r="DI33" s="661"/>
      <c r="DJ33" s="661"/>
      <c r="DK33" s="662"/>
      <c r="DL33" s="648">
        <v>2507828</v>
      </c>
      <c r="DM33" s="661"/>
      <c r="DN33" s="661"/>
      <c r="DO33" s="661"/>
      <c r="DP33" s="661"/>
      <c r="DQ33" s="661"/>
      <c r="DR33" s="661"/>
      <c r="DS33" s="661"/>
      <c r="DT33" s="661"/>
      <c r="DU33" s="661"/>
      <c r="DV33" s="662"/>
      <c r="DW33" s="645">
        <v>46.1</v>
      </c>
      <c r="DX33" s="663"/>
      <c r="DY33" s="663"/>
      <c r="DZ33" s="663"/>
      <c r="EA33" s="663"/>
      <c r="EB33" s="663"/>
      <c r="EC33" s="684"/>
    </row>
    <row r="34" spans="2:133" ht="11.25" customHeight="1" x14ac:dyDescent="0.15">
      <c r="B34" s="639" t="s">
        <v>320</v>
      </c>
      <c r="C34" s="640"/>
      <c r="D34" s="640"/>
      <c r="E34" s="640"/>
      <c r="F34" s="640"/>
      <c r="G34" s="640"/>
      <c r="H34" s="640"/>
      <c r="I34" s="640"/>
      <c r="J34" s="640"/>
      <c r="K34" s="640"/>
      <c r="L34" s="640"/>
      <c r="M34" s="640"/>
      <c r="N34" s="640"/>
      <c r="O34" s="640"/>
      <c r="P34" s="640"/>
      <c r="Q34" s="641"/>
      <c r="R34" s="642">
        <v>98505</v>
      </c>
      <c r="S34" s="643"/>
      <c r="T34" s="643"/>
      <c r="U34" s="643"/>
      <c r="V34" s="643"/>
      <c r="W34" s="643"/>
      <c r="X34" s="643"/>
      <c r="Y34" s="644"/>
      <c r="Z34" s="675">
        <v>0.8</v>
      </c>
      <c r="AA34" s="675"/>
      <c r="AB34" s="675"/>
      <c r="AC34" s="675"/>
      <c r="AD34" s="676" t="s">
        <v>232</v>
      </c>
      <c r="AE34" s="676"/>
      <c r="AF34" s="676"/>
      <c r="AG34" s="676"/>
      <c r="AH34" s="676"/>
      <c r="AI34" s="676"/>
      <c r="AJ34" s="676"/>
      <c r="AK34" s="676"/>
      <c r="AL34" s="645" t="s">
        <v>232</v>
      </c>
      <c r="AM34" s="646"/>
      <c r="AN34" s="646"/>
      <c r="AO34" s="67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81" t="s">
        <v>321</v>
      </c>
      <c r="CE34" s="682"/>
      <c r="CF34" s="682"/>
      <c r="CG34" s="682"/>
      <c r="CH34" s="682"/>
      <c r="CI34" s="682"/>
      <c r="CJ34" s="682"/>
      <c r="CK34" s="682"/>
      <c r="CL34" s="682"/>
      <c r="CM34" s="682"/>
      <c r="CN34" s="682"/>
      <c r="CO34" s="682"/>
      <c r="CP34" s="682"/>
      <c r="CQ34" s="683"/>
      <c r="CR34" s="642">
        <v>1248212</v>
      </c>
      <c r="CS34" s="643"/>
      <c r="CT34" s="643"/>
      <c r="CU34" s="643"/>
      <c r="CV34" s="643"/>
      <c r="CW34" s="643"/>
      <c r="CX34" s="643"/>
      <c r="CY34" s="644"/>
      <c r="CZ34" s="645">
        <v>11.4</v>
      </c>
      <c r="DA34" s="663"/>
      <c r="DB34" s="663"/>
      <c r="DC34" s="664"/>
      <c r="DD34" s="648">
        <v>991618</v>
      </c>
      <c r="DE34" s="643"/>
      <c r="DF34" s="643"/>
      <c r="DG34" s="643"/>
      <c r="DH34" s="643"/>
      <c r="DI34" s="643"/>
      <c r="DJ34" s="643"/>
      <c r="DK34" s="644"/>
      <c r="DL34" s="648">
        <v>883441</v>
      </c>
      <c r="DM34" s="643"/>
      <c r="DN34" s="643"/>
      <c r="DO34" s="643"/>
      <c r="DP34" s="643"/>
      <c r="DQ34" s="643"/>
      <c r="DR34" s="643"/>
      <c r="DS34" s="643"/>
      <c r="DT34" s="643"/>
      <c r="DU34" s="643"/>
      <c r="DV34" s="644"/>
      <c r="DW34" s="645">
        <v>16.2</v>
      </c>
      <c r="DX34" s="663"/>
      <c r="DY34" s="663"/>
      <c r="DZ34" s="663"/>
      <c r="EA34" s="663"/>
      <c r="EB34" s="663"/>
      <c r="EC34" s="684"/>
    </row>
    <row r="35" spans="2:133" ht="11.25" customHeight="1" x14ac:dyDescent="0.15">
      <c r="B35" s="639" t="s">
        <v>322</v>
      </c>
      <c r="C35" s="640"/>
      <c r="D35" s="640"/>
      <c r="E35" s="640"/>
      <c r="F35" s="640"/>
      <c r="G35" s="640"/>
      <c r="H35" s="640"/>
      <c r="I35" s="640"/>
      <c r="J35" s="640"/>
      <c r="K35" s="640"/>
      <c r="L35" s="640"/>
      <c r="M35" s="640"/>
      <c r="N35" s="640"/>
      <c r="O35" s="640"/>
      <c r="P35" s="640"/>
      <c r="Q35" s="641"/>
      <c r="R35" s="642">
        <v>16846</v>
      </c>
      <c r="S35" s="643"/>
      <c r="T35" s="643"/>
      <c r="U35" s="643"/>
      <c r="V35" s="643"/>
      <c r="W35" s="643"/>
      <c r="X35" s="643"/>
      <c r="Y35" s="644"/>
      <c r="Z35" s="675">
        <v>0.1</v>
      </c>
      <c r="AA35" s="675"/>
      <c r="AB35" s="675"/>
      <c r="AC35" s="675"/>
      <c r="AD35" s="676" t="s">
        <v>232</v>
      </c>
      <c r="AE35" s="676"/>
      <c r="AF35" s="676"/>
      <c r="AG35" s="676"/>
      <c r="AH35" s="676"/>
      <c r="AI35" s="676"/>
      <c r="AJ35" s="676"/>
      <c r="AK35" s="676"/>
      <c r="AL35" s="645" t="s">
        <v>130</v>
      </c>
      <c r="AM35" s="646"/>
      <c r="AN35" s="646"/>
      <c r="AO35" s="677"/>
      <c r="AP35" s="235"/>
      <c r="AQ35" s="703" t="s">
        <v>323</v>
      </c>
      <c r="AR35" s="704"/>
      <c r="AS35" s="704"/>
      <c r="AT35" s="704"/>
      <c r="AU35" s="704"/>
      <c r="AV35" s="704"/>
      <c r="AW35" s="704"/>
      <c r="AX35" s="704"/>
      <c r="AY35" s="704"/>
      <c r="AZ35" s="704"/>
      <c r="BA35" s="704"/>
      <c r="BB35" s="704"/>
      <c r="BC35" s="704"/>
      <c r="BD35" s="704"/>
      <c r="BE35" s="704"/>
      <c r="BF35" s="705"/>
      <c r="BG35" s="703" t="s">
        <v>324</v>
      </c>
      <c r="BH35" s="704"/>
      <c r="BI35" s="704"/>
      <c r="BJ35" s="704"/>
      <c r="BK35" s="704"/>
      <c r="BL35" s="704"/>
      <c r="BM35" s="704"/>
      <c r="BN35" s="704"/>
      <c r="BO35" s="704"/>
      <c r="BP35" s="704"/>
      <c r="BQ35" s="704"/>
      <c r="BR35" s="704"/>
      <c r="BS35" s="704"/>
      <c r="BT35" s="704"/>
      <c r="BU35" s="704"/>
      <c r="BV35" s="704"/>
      <c r="BW35" s="704"/>
      <c r="BX35" s="704"/>
      <c r="BY35" s="704"/>
      <c r="BZ35" s="704"/>
      <c r="CA35" s="704"/>
      <c r="CB35" s="705"/>
      <c r="CD35" s="681" t="s">
        <v>325</v>
      </c>
      <c r="CE35" s="682"/>
      <c r="CF35" s="682"/>
      <c r="CG35" s="682"/>
      <c r="CH35" s="682"/>
      <c r="CI35" s="682"/>
      <c r="CJ35" s="682"/>
      <c r="CK35" s="682"/>
      <c r="CL35" s="682"/>
      <c r="CM35" s="682"/>
      <c r="CN35" s="682"/>
      <c r="CO35" s="682"/>
      <c r="CP35" s="682"/>
      <c r="CQ35" s="683"/>
      <c r="CR35" s="642">
        <v>173522</v>
      </c>
      <c r="CS35" s="661"/>
      <c r="CT35" s="661"/>
      <c r="CU35" s="661"/>
      <c r="CV35" s="661"/>
      <c r="CW35" s="661"/>
      <c r="CX35" s="661"/>
      <c r="CY35" s="662"/>
      <c r="CZ35" s="645">
        <v>1.6</v>
      </c>
      <c r="DA35" s="663"/>
      <c r="DB35" s="663"/>
      <c r="DC35" s="664"/>
      <c r="DD35" s="648">
        <v>78145</v>
      </c>
      <c r="DE35" s="661"/>
      <c r="DF35" s="661"/>
      <c r="DG35" s="661"/>
      <c r="DH35" s="661"/>
      <c r="DI35" s="661"/>
      <c r="DJ35" s="661"/>
      <c r="DK35" s="662"/>
      <c r="DL35" s="648">
        <v>78145</v>
      </c>
      <c r="DM35" s="661"/>
      <c r="DN35" s="661"/>
      <c r="DO35" s="661"/>
      <c r="DP35" s="661"/>
      <c r="DQ35" s="661"/>
      <c r="DR35" s="661"/>
      <c r="DS35" s="661"/>
      <c r="DT35" s="661"/>
      <c r="DU35" s="661"/>
      <c r="DV35" s="662"/>
      <c r="DW35" s="645">
        <v>1.4</v>
      </c>
      <c r="DX35" s="663"/>
      <c r="DY35" s="663"/>
      <c r="DZ35" s="663"/>
      <c r="EA35" s="663"/>
      <c r="EB35" s="663"/>
      <c r="EC35" s="684"/>
    </row>
    <row r="36" spans="2:133" ht="11.25" customHeight="1" x14ac:dyDescent="0.15">
      <c r="B36" s="639" t="s">
        <v>326</v>
      </c>
      <c r="C36" s="640"/>
      <c r="D36" s="640"/>
      <c r="E36" s="640"/>
      <c r="F36" s="640"/>
      <c r="G36" s="640"/>
      <c r="H36" s="640"/>
      <c r="I36" s="640"/>
      <c r="J36" s="640"/>
      <c r="K36" s="640"/>
      <c r="L36" s="640"/>
      <c r="M36" s="640"/>
      <c r="N36" s="640"/>
      <c r="O36" s="640"/>
      <c r="P36" s="640"/>
      <c r="Q36" s="641"/>
      <c r="R36" s="642">
        <v>852339</v>
      </c>
      <c r="S36" s="643"/>
      <c r="T36" s="643"/>
      <c r="U36" s="643"/>
      <c r="V36" s="643"/>
      <c r="W36" s="643"/>
      <c r="X36" s="643"/>
      <c r="Y36" s="644"/>
      <c r="Z36" s="675">
        <v>7.2</v>
      </c>
      <c r="AA36" s="675"/>
      <c r="AB36" s="675"/>
      <c r="AC36" s="675"/>
      <c r="AD36" s="676" t="s">
        <v>232</v>
      </c>
      <c r="AE36" s="676"/>
      <c r="AF36" s="676"/>
      <c r="AG36" s="676"/>
      <c r="AH36" s="676"/>
      <c r="AI36" s="676"/>
      <c r="AJ36" s="676"/>
      <c r="AK36" s="676"/>
      <c r="AL36" s="645" t="s">
        <v>130</v>
      </c>
      <c r="AM36" s="646"/>
      <c r="AN36" s="646"/>
      <c r="AO36" s="677"/>
      <c r="AP36" s="235"/>
      <c r="AQ36" s="694" t="s">
        <v>327</v>
      </c>
      <c r="AR36" s="695"/>
      <c r="AS36" s="695"/>
      <c r="AT36" s="695"/>
      <c r="AU36" s="695"/>
      <c r="AV36" s="695"/>
      <c r="AW36" s="695"/>
      <c r="AX36" s="695"/>
      <c r="AY36" s="696"/>
      <c r="AZ36" s="697">
        <v>1211055</v>
      </c>
      <c r="BA36" s="698"/>
      <c r="BB36" s="698"/>
      <c r="BC36" s="698"/>
      <c r="BD36" s="698"/>
      <c r="BE36" s="698"/>
      <c r="BF36" s="699"/>
      <c r="BG36" s="700" t="s">
        <v>328</v>
      </c>
      <c r="BH36" s="701"/>
      <c r="BI36" s="701"/>
      <c r="BJ36" s="701"/>
      <c r="BK36" s="701"/>
      <c r="BL36" s="701"/>
      <c r="BM36" s="701"/>
      <c r="BN36" s="701"/>
      <c r="BO36" s="701"/>
      <c r="BP36" s="701"/>
      <c r="BQ36" s="701"/>
      <c r="BR36" s="701"/>
      <c r="BS36" s="701"/>
      <c r="BT36" s="701"/>
      <c r="BU36" s="702"/>
      <c r="BV36" s="697">
        <v>79334</v>
      </c>
      <c r="BW36" s="698"/>
      <c r="BX36" s="698"/>
      <c r="BY36" s="698"/>
      <c r="BZ36" s="698"/>
      <c r="CA36" s="698"/>
      <c r="CB36" s="699"/>
      <c r="CD36" s="681" t="s">
        <v>329</v>
      </c>
      <c r="CE36" s="682"/>
      <c r="CF36" s="682"/>
      <c r="CG36" s="682"/>
      <c r="CH36" s="682"/>
      <c r="CI36" s="682"/>
      <c r="CJ36" s="682"/>
      <c r="CK36" s="682"/>
      <c r="CL36" s="682"/>
      <c r="CM36" s="682"/>
      <c r="CN36" s="682"/>
      <c r="CO36" s="682"/>
      <c r="CP36" s="682"/>
      <c r="CQ36" s="683"/>
      <c r="CR36" s="642">
        <v>2163081</v>
      </c>
      <c r="CS36" s="643"/>
      <c r="CT36" s="643"/>
      <c r="CU36" s="643"/>
      <c r="CV36" s="643"/>
      <c r="CW36" s="643"/>
      <c r="CX36" s="643"/>
      <c r="CY36" s="644"/>
      <c r="CZ36" s="645">
        <v>19.7</v>
      </c>
      <c r="DA36" s="663"/>
      <c r="DB36" s="663"/>
      <c r="DC36" s="664"/>
      <c r="DD36" s="648">
        <v>970934</v>
      </c>
      <c r="DE36" s="643"/>
      <c r="DF36" s="643"/>
      <c r="DG36" s="643"/>
      <c r="DH36" s="643"/>
      <c r="DI36" s="643"/>
      <c r="DJ36" s="643"/>
      <c r="DK36" s="644"/>
      <c r="DL36" s="648">
        <v>784786</v>
      </c>
      <c r="DM36" s="643"/>
      <c r="DN36" s="643"/>
      <c r="DO36" s="643"/>
      <c r="DP36" s="643"/>
      <c r="DQ36" s="643"/>
      <c r="DR36" s="643"/>
      <c r="DS36" s="643"/>
      <c r="DT36" s="643"/>
      <c r="DU36" s="643"/>
      <c r="DV36" s="644"/>
      <c r="DW36" s="645">
        <v>14.4</v>
      </c>
      <c r="DX36" s="663"/>
      <c r="DY36" s="663"/>
      <c r="DZ36" s="663"/>
      <c r="EA36" s="663"/>
      <c r="EB36" s="663"/>
      <c r="EC36" s="684"/>
    </row>
    <row r="37" spans="2:133" ht="11.25" customHeight="1" x14ac:dyDescent="0.15">
      <c r="B37" s="639" t="s">
        <v>330</v>
      </c>
      <c r="C37" s="640"/>
      <c r="D37" s="640"/>
      <c r="E37" s="640"/>
      <c r="F37" s="640"/>
      <c r="G37" s="640"/>
      <c r="H37" s="640"/>
      <c r="I37" s="640"/>
      <c r="J37" s="640"/>
      <c r="K37" s="640"/>
      <c r="L37" s="640"/>
      <c r="M37" s="640"/>
      <c r="N37" s="640"/>
      <c r="O37" s="640"/>
      <c r="P37" s="640"/>
      <c r="Q37" s="641"/>
      <c r="R37" s="642">
        <v>625944</v>
      </c>
      <c r="S37" s="643"/>
      <c r="T37" s="643"/>
      <c r="U37" s="643"/>
      <c r="V37" s="643"/>
      <c r="W37" s="643"/>
      <c r="X37" s="643"/>
      <c r="Y37" s="644"/>
      <c r="Z37" s="675">
        <v>5.3</v>
      </c>
      <c r="AA37" s="675"/>
      <c r="AB37" s="675"/>
      <c r="AC37" s="675"/>
      <c r="AD37" s="676" t="s">
        <v>138</v>
      </c>
      <c r="AE37" s="676"/>
      <c r="AF37" s="676"/>
      <c r="AG37" s="676"/>
      <c r="AH37" s="676"/>
      <c r="AI37" s="676"/>
      <c r="AJ37" s="676"/>
      <c r="AK37" s="676"/>
      <c r="AL37" s="645" t="s">
        <v>130</v>
      </c>
      <c r="AM37" s="646"/>
      <c r="AN37" s="646"/>
      <c r="AO37" s="677"/>
      <c r="AQ37" s="685" t="s">
        <v>331</v>
      </c>
      <c r="AR37" s="686"/>
      <c r="AS37" s="686"/>
      <c r="AT37" s="686"/>
      <c r="AU37" s="686"/>
      <c r="AV37" s="686"/>
      <c r="AW37" s="686"/>
      <c r="AX37" s="686"/>
      <c r="AY37" s="687"/>
      <c r="AZ37" s="642">
        <v>271096</v>
      </c>
      <c r="BA37" s="643"/>
      <c r="BB37" s="643"/>
      <c r="BC37" s="643"/>
      <c r="BD37" s="661"/>
      <c r="BE37" s="661"/>
      <c r="BF37" s="688"/>
      <c r="BG37" s="681" t="s">
        <v>332</v>
      </c>
      <c r="BH37" s="682"/>
      <c r="BI37" s="682"/>
      <c r="BJ37" s="682"/>
      <c r="BK37" s="682"/>
      <c r="BL37" s="682"/>
      <c r="BM37" s="682"/>
      <c r="BN37" s="682"/>
      <c r="BO37" s="682"/>
      <c r="BP37" s="682"/>
      <c r="BQ37" s="682"/>
      <c r="BR37" s="682"/>
      <c r="BS37" s="682"/>
      <c r="BT37" s="682"/>
      <c r="BU37" s="683"/>
      <c r="BV37" s="642">
        <v>53945</v>
      </c>
      <c r="BW37" s="643"/>
      <c r="BX37" s="643"/>
      <c r="BY37" s="643"/>
      <c r="BZ37" s="643"/>
      <c r="CA37" s="643"/>
      <c r="CB37" s="689"/>
      <c r="CD37" s="681" t="s">
        <v>333</v>
      </c>
      <c r="CE37" s="682"/>
      <c r="CF37" s="682"/>
      <c r="CG37" s="682"/>
      <c r="CH37" s="682"/>
      <c r="CI37" s="682"/>
      <c r="CJ37" s="682"/>
      <c r="CK37" s="682"/>
      <c r="CL37" s="682"/>
      <c r="CM37" s="682"/>
      <c r="CN37" s="682"/>
      <c r="CO37" s="682"/>
      <c r="CP37" s="682"/>
      <c r="CQ37" s="683"/>
      <c r="CR37" s="642">
        <v>347862</v>
      </c>
      <c r="CS37" s="661"/>
      <c r="CT37" s="661"/>
      <c r="CU37" s="661"/>
      <c r="CV37" s="661"/>
      <c r="CW37" s="661"/>
      <c r="CX37" s="661"/>
      <c r="CY37" s="662"/>
      <c r="CZ37" s="645">
        <v>3.2</v>
      </c>
      <c r="DA37" s="663"/>
      <c r="DB37" s="663"/>
      <c r="DC37" s="664"/>
      <c r="DD37" s="648">
        <v>285213</v>
      </c>
      <c r="DE37" s="661"/>
      <c r="DF37" s="661"/>
      <c r="DG37" s="661"/>
      <c r="DH37" s="661"/>
      <c r="DI37" s="661"/>
      <c r="DJ37" s="661"/>
      <c r="DK37" s="662"/>
      <c r="DL37" s="648">
        <v>285213</v>
      </c>
      <c r="DM37" s="661"/>
      <c r="DN37" s="661"/>
      <c r="DO37" s="661"/>
      <c r="DP37" s="661"/>
      <c r="DQ37" s="661"/>
      <c r="DR37" s="661"/>
      <c r="DS37" s="661"/>
      <c r="DT37" s="661"/>
      <c r="DU37" s="661"/>
      <c r="DV37" s="662"/>
      <c r="DW37" s="645">
        <v>5.2</v>
      </c>
      <c r="DX37" s="663"/>
      <c r="DY37" s="663"/>
      <c r="DZ37" s="663"/>
      <c r="EA37" s="663"/>
      <c r="EB37" s="663"/>
      <c r="EC37" s="684"/>
    </row>
    <row r="38" spans="2:133" ht="11.25" customHeight="1" x14ac:dyDescent="0.15">
      <c r="B38" s="639" t="s">
        <v>334</v>
      </c>
      <c r="C38" s="640"/>
      <c r="D38" s="640"/>
      <c r="E38" s="640"/>
      <c r="F38" s="640"/>
      <c r="G38" s="640"/>
      <c r="H38" s="640"/>
      <c r="I38" s="640"/>
      <c r="J38" s="640"/>
      <c r="K38" s="640"/>
      <c r="L38" s="640"/>
      <c r="M38" s="640"/>
      <c r="N38" s="640"/>
      <c r="O38" s="640"/>
      <c r="P38" s="640"/>
      <c r="Q38" s="641"/>
      <c r="R38" s="642">
        <v>151434</v>
      </c>
      <c r="S38" s="643"/>
      <c r="T38" s="643"/>
      <c r="U38" s="643"/>
      <c r="V38" s="643"/>
      <c r="W38" s="643"/>
      <c r="X38" s="643"/>
      <c r="Y38" s="644"/>
      <c r="Z38" s="675">
        <v>1.3</v>
      </c>
      <c r="AA38" s="675"/>
      <c r="AB38" s="675"/>
      <c r="AC38" s="675"/>
      <c r="AD38" s="676">
        <v>38888</v>
      </c>
      <c r="AE38" s="676"/>
      <c r="AF38" s="676"/>
      <c r="AG38" s="676"/>
      <c r="AH38" s="676"/>
      <c r="AI38" s="676"/>
      <c r="AJ38" s="676"/>
      <c r="AK38" s="676"/>
      <c r="AL38" s="645">
        <v>0.7</v>
      </c>
      <c r="AM38" s="646"/>
      <c r="AN38" s="646"/>
      <c r="AO38" s="677"/>
      <c r="AQ38" s="685" t="s">
        <v>335</v>
      </c>
      <c r="AR38" s="686"/>
      <c r="AS38" s="686"/>
      <c r="AT38" s="686"/>
      <c r="AU38" s="686"/>
      <c r="AV38" s="686"/>
      <c r="AW38" s="686"/>
      <c r="AX38" s="686"/>
      <c r="AY38" s="687"/>
      <c r="AZ38" s="642">
        <v>120498</v>
      </c>
      <c r="BA38" s="643"/>
      <c r="BB38" s="643"/>
      <c r="BC38" s="643"/>
      <c r="BD38" s="661"/>
      <c r="BE38" s="661"/>
      <c r="BF38" s="688"/>
      <c r="BG38" s="681" t="s">
        <v>336</v>
      </c>
      <c r="BH38" s="682"/>
      <c r="BI38" s="682"/>
      <c r="BJ38" s="682"/>
      <c r="BK38" s="682"/>
      <c r="BL38" s="682"/>
      <c r="BM38" s="682"/>
      <c r="BN38" s="682"/>
      <c r="BO38" s="682"/>
      <c r="BP38" s="682"/>
      <c r="BQ38" s="682"/>
      <c r="BR38" s="682"/>
      <c r="BS38" s="682"/>
      <c r="BT38" s="682"/>
      <c r="BU38" s="683"/>
      <c r="BV38" s="642">
        <v>1738</v>
      </c>
      <c r="BW38" s="643"/>
      <c r="BX38" s="643"/>
      <c r="BY38" s="643"/>
      <c r="BZ38" s="643"/>
      <c r="CA38" s="643"/>
      <c r="CB38" s="689"/>
      <c r="CD38" s="681" t="s">
        <v>337</v>
      </c>
      <c r="CE38" s="682"/>
      <c r="CF38" s="682"/>
      <c r="CG38" s="682"/>
      <c r="CH38" s="682"/>
      <c r="CI38" s="682"/>
      <c r="CJ38" s="682"/>
      <c r="CK38" s="682"/>
      <c r="CL38" s="682"/>
      <c r="CM38" s="682"/>
      <c r="CN38" s="682"/>
      <c r="CO38" s="682"/>
      <c r="CP38" s="682"/>
      <c r="CQ38" s="683"/>
      <c r="CR38" s="642">
        <v>1090555</v>
      </c>
      <c r="CS38" s="643"/>
      <c r="CT38" s="643"/>
      <c r="CU38" s="643"/>
      <c r="CV38" s="643"/>
      <c r="CW38" s="643"/>
      <c r="CX38" s="643"/>
      <c r="CY38" s="644"/>
      <c r="CZ38" s="645">
        <v>9.9</v>
      </c>
      <c r="DA38" s="663"/>
      <c r="DB38" s="663"/>
      <c r="DC38" s="664"/>
      <c r="DD38" s="648">
        <v>948529</v>
      </c>
      <c r="DE38" s="643"/>
      <c r="DF38" s="643"/>
      <c r="DG38" s="643"/>
      <c r="DH38" s="643"/>
      <c r="DI38" s="643"/>
      <c r="DJ38" s="643"/>
      <c r="DK38" s="644"/>
      <c r="DL38" s="648">
        <v>761456</v>
      </c>
      <c r="DM38" s="643"/>
      <c r="DN38" s="643"/>
      <c r="DO38" s="643"/>
      <c r="DP38" s="643"/>
      <c r="DQ38" s="643"/>
      <c r="DR38" s="643"/>
      <c r="DS38" s="643"/>
      <c r="DT38" s="643"/>
      <c r="DU38" s="643"/>
      <c r="DV38" s="644"/>
      <c r="DW38" s="645">
        <v>14</v>
      </c>
      <c r="DX38" s="663"/>
      <c r="DY38" s="663"/>
      <c r="DZ38" s="663"/>
      <c r="EA38" s="663"/>
      <c r="EB38" s="663"/>
      <c r="EC38" s="684"/>
    </row>
    <row r="39" spans="2:133" ht="11.25" customHeight="1" x14ac:dyDescent="0.15">
      <c r="B39" s="639" t="s">
        <v>338</v>
      </c>
      <c r="C39" s="640"/>
      <c r="D39" s="640"/>
      <c r="E39" s="640"/>
      <c r="F39" s="640"/>
      <c r="G39" s="640"/>
      <c r="H39" s="640"/>
      <c r="I39" s="640"/>
      <c r="J39" s="640"/>
      <c r="K39" s="640"/>
      <c r="L39" s="640"/>
      <c r="M39" s="640"/>
      <c r="N39" s="640"/>
      <c r="O39" s="640"/>
      <c r="P39" s="640"/>
      <c r="Q39" s="641"/>
      <c r="R39" s="642">
        <v>364000</v>
      </c>
      <c r="S39" s="643"/>
      <c r="T39" s="643"/>
      <c r="U39" s="643"/>
      <c r="V39" s="643"/>
      <c r="W39" s="643"/>
      <c r="X39" s="643"/>
      <c r="Y39" s="644"/>
      <c r="Z39" s="675">
        <v>3.1</v>
      </c>
      <c r="AA39" s="675"/>
      <c r="AB39" s="675"/>
      <c r="AC39" s="675"/>
      <c r="AD39" s="676" t="s">
        <v>232</v>
      </c>
      <c r="AE39" s="676"/>
      <c r="AF39" s="676"/>
      <c r="AG39" s="676"/>
      <c r="AH39" s="676"/>
      <c r="AI39" s="676"/>
      <c r="AJ39" s="676"/>
      <c r="AK39" s="676"/>
      <c r="AL39" s="645" t="s">
        <v>130</v>
      </c>
      <c r="AM39" s="646"/>
      <c r="AN39" s="646"/>
      <c r="AO39" s="677"/>
      <c r="AQ39" s="685" t="s">
        <v>339</v>
      </c>
      <c r="AR39" s="686"/>
      <c r="AS39" s="686"/>
      <c r="AT39" s="686"/>
      <c r="AU39" s="686"/>
      <c r="AV39" s="686"/>
      <c r="AW39" s="686"/>
      <c r="AX39" s="686"/>
      <c r="AY39" s="687"/>
      <c r="AZ39" s="642">
        <v>12608</v>
      </c>
      <c r="BA39" s="643"/>
      <c r="BB39" s="643"/>
      <c r="BC39" s="643"/>
      <c r="BD39" s="661"/>
      <c r="BE39" s="661"/>
      <c r="BF39" s="688"/>
      <c r="BG39" s="681" t="s">
        <v>340</v>
      </c>
      <c r="BH39" s="682"/>
      <c r="BI39" s="682"/>
      <c r="BJ39" s="682"/>
      <c r="BK39" s="682"/>
      <c r="BL39" s="682"/>
      <c r="BM39" s="682"/>
      <c r="BN39" s="682"/>
      <c r="BO39" s="682"/>
      <c r="BP39" s="682"/>
      <c r="BQ39" s="682"/>
      <c r="BR39" s="682"/>
      <c r="BS39" s="682"/>
      <c r="BT39" s="682"/>
      <c r="BU39" s="683"/>
      <c r="BV39" s="642">
        <v>2749</v>
      </c>
      <c r="BW39" s="643"/>
      <c r="BX39" s="643"/>
      <c r="BY39" s="643"/>
      <c r="BZ39" s="643"/>
      <c r="CA39" s="643"/>
      <c r="CB39" s="689"/>
      <c r="CD39" s="681" t="s">
        <v>341</v>
      </c>
      <c r="CE39" s="682"/>
      <c r="CF39" s="682"/>
      <c r="CG39" s="682"/>
      <c r="CH39" s="682"/>
      <c r="CI39" s="682"/>
      <c r="CJ39" s="682"/>
      <c r="CK39" s="682"/>
      <c r="CL39" s="682"/>
      <c r="CM39" s="682"/>
      <c r="CN39" s="682"/>
      <c r="CO39" s="682"/>
      <c r="CP39" s="682"/>
      <c r="CQ39" s="683"/>
      <c r="CR39" s="642">
        <v>1106446</v>
      </c>
      <c r="CS39" s="661"/>
      <c r="CT39" s="661"/>
      <c r="CU39" s="661"/>
      <c r="CV39" s="661"/>
      <c r="CW39" s="661"/>
      <c r="CX39" s="661"/>
      <c r="CY39" s="662"/>
      <c r="CZ39" s="645">
        <v>10.1</v>
      </c>
      <c r="DA39" s="663"/>
      <c r="DB39" s="663"/>
      <c r="DC39" s="664"/>
      <c r="DD39" s="648">
        <v>1094513</v>
      </c>
      <c r="DE39" s="661"/>
      <c r="DF39" s="661"/>
      <c r="DG39" s="661"/>
      <c r="DH39" s="661"/>
      <c r="DI39" s="661"/>
      <c r="DJ39" s="661"/>
      <c r="DK39" s="662"/>
      <c r="DL39" s="648" t="s">
        <v>130</v>
      </c>
      <c r="DM39" s="661"/>
      <c r="DN39" s="661"/>
      <c r="DO39" s="661"/>
      <c r="DP39" s="661"/>
      <c r="DQ39" s="661"/>
      <c r="DR39" s="661"/>
      <c r="DS39" s="661"/>
      <c r="DT39" s="661"/>
      <c r="DU39" s="661"/>
      <c r="DV39" s="662"/>
      <c r="DW39" s="645" t="s">
        <v>130</v>
      </c>
      <c r="DX39" s="663"/>
      <c r="DY39" s="663"/>
      <c r="DZ39" s="663"/>
      <c r="EA39" s="663"/>
      <c r="EB39" s="663"/>
      <c r="EC39" s="684"/>
    </row>
    <row r="40" spans="2:133" ht="11.25" customHeight="1" x14ac:dyDescent="0.15">
      <c r="B40" s="639" t="s">
        <v>342</v>
      </c>
      <c r="C40" s="640"/>
      <c r="D40" s="640"/>
      <c r="E40" s="640"/>
      <c r="F40" s="640"/>
      <c r="G40" s="640"/>
      <c r="H40" s="640"/>
      <c r="I40" s="640"/>
      <c r="J40" s="640"/>
      <c r="K40" s="640"/>
      <c r="L40" s="640"/>
      <c r="M40" s="640"/>
      <c r="N40" s="640"/>
      <c r="O40" s="640"/>
      <c r="P40" s="640"/>
      <c r="Q40" s="641"/>
      <c r="R40" s="642" t="s">
        <v>130</v>
      </c>
      <c r="S40" s="643"/>
      <c r="T40" s="643"/>
      <c r="U40" s="643"/>
      <c r="V40" s="643"/>
      <c r="W40" s="643"/>
      <c r="X40" s="643"/>
      <c r="Y40" s="644"/>
      <c r="Z40" s="675" t="s">
        <v>130</v>
      </c>
      <c r="AA40" s="675"/>
      <c r="AB40" s="675"/>
      <c r="AC40" s="675"/>
      <c r="AD40" s="676" t="s">
        <v>130</v>
      </c>
      <c r="AE40" s="676"/>
      <c r="AF40" s="676"/>
      <c r="AG40" s="676"/>
      <c r="AH40" s="676"/>
      <c r="AI40" s="676"/>
      <c r="AJ40" s="676"/>
      <c r="AK40" s="676"/>
      <c r="AL40" s="645" t="s">
        <v>232</v>
      </c>
      <c r="AM40" s="646"/>
      <c r="AN40" s="646"/>
      <c r="AO40" s="677"/>
      <c r="AQ40" s="685" t="s">
        <v>343</v>
      </c>
      <c r="AR40" s="686"/>
      <c r="AS40" s="686"/>
      <c r="AT40" s="686"/>
      <c r="AU40" s="686"/>
      <c r="AV40" s="686"/>
      <c r="AW40" s="686"/>
      <c r="AX40" s="686"/>
      <c r="AY40" s="687"/>
      <c r="AZ40" s="642">
        <v>2</v>
      </c>
      <c r="BA40" s="643"/>
      <c r="BB40" s="643"/>
      <c r="BC40" s="643"/>
      <c r="BD40" s="661"/>
      <c r="BE40" s="661"/>
      <c r="BF40" s="688"/>
      <c r="BG40" s="690" t="s">
        <v>344</v>
      </c>
      <c r="BH40" s="691"/>
      <c r="BI40" s="691"/>
      <c r="BJ40" s="691"/>
      <c r="BK40" s="691"/>
      <c r="BL40" s="236"/>
      <c r="BM40" s="682" t="s">
        <v>345</v>
      </c>
      <c r="BN40" s="682"/>
      <c r="BO40" s="682"/>
      <c r="BP40" s="682"/>
      <c r="BQ40" s="682"/>
      <c r="BR40" s="682"/>
      <c r="BS40" s="682"/>
      <c r="BT40" s="682"/>
      <c r="BU40" s="683"/>
      <c r="BV40" s="642">
        <v>97</v>
      </c>
      <c r="BW40" s="643"/>
      <c r="BX40" s="643"/>
      <c r="BY40" s="643"/>
      <c r="BZ40" s="643"/>
      <c r="CA40" s="643"/>
      <c r="CB40" s="689"/>
      <c r="CD40" s="681" t="s">
        <v>346</v>
      </c>
      <c r="CE40" s="682"/>
      <c r="CF40" s="682"/>
      <c r="CG40" s="682"/>
      <c r="CH40" s="682"/>
      <c r="CI40" s="682"/>
      <c r="CJ40" s="682"/>
      <c r="CK40" s="682"/>
      <c r="CL40" s="682"/>
      <c r="CM40" s="682"/>
      <c r="CN40" s="682"/>
      <c r="CO40" s="682"/>
      <c r="CP40" s="682"/>
      <c r="CQ40" s="683"/>
      <c r="CR40" s="642">
        <v>36635</v>
      </c>
      <c r="CS40" s="643"/>
      <c r="CT40" s="643"/>
      <c r="CU40" s="643"/>
      <c r="CV40" s="643"/>
      <c r="CW40" s="643"/>
      <c r="CX40" s="643"/>
      <c r="CY40" s="644"/>
      <c r="CZ40" s="645">
        <v>0.3</v>
      </c>
      <c r="DA40" s="663"/>
      <c r="DB40" s="663"/>
      <c r="DC40" s="664"/>
      <c r="DD40" s="648">
        <v>1504</v>
      </c>
      <c r="DE40" s="643"/>
      <c r="DF40" s="643"/>
      <c r="DG40" s="643"/>
      <c r="DH40" s="643"/>
      <c r="DI40" s="643"/>
      <c r="DJ40" s="643"/>
      <c r="DK40" s="644"/>
      <c r="DL40" s="648" t="s">
        <v>232</v>
      </c>
      <c r="DM40" s="643"/>
      <c r="DN40" s="643"/>
      <c r="DO40" s="643"/>
      <c r="DP40" s="643"/>
      <c r="DQ40" s="643"/>
      <c r="DR40" s="643"/>
      <c r="DS40" s="643"/>
      <c r="DT40" s="643"/>
      <c r="DU40" s="643"/>
      <c r="DV40" s="644"/>
      <c r="DW40" s="645" t="s">
        <v>130</v>
      </c>
      <c r="DX40" s="663"/>
      <c r="DY40" s="663"/>
      <c r="DZ40" s="663"/>
      <c r="EA40" s="663"/>
      <c r="EB40" s="663"/>
      <c r="EC40" s="684"/>
    </row>
    <row r="41" spans="2:133" ht="11.25" customHeight="1" x14ac:dyDescent="0.15">
      <c r="B41" s="639" t="s">
        <v>347</v>
      </c>
      <c r="C41" s="640"/>
      <c r="D41" s="640"/>
      <c r="E41" s="640"/>
      <c r="F41" s="640"/>
      <c r="G41" s="640"/>
      <c r="H41" s="640"/>
      <c r="I41" s="640"/>
      <c r="J41" s="640"/>
      <c r="K41" s="640"/>
      <c r="L41" s="640"/>
      <c r="M41" s="640"/>
      <c r="N41" s="640"/>
      <c r="O41" s="640"/>
      <c r="P41" s="640"/>
      <c r="Q41" s="641"/>
      <c r="R41" s="642" t="s">
        <v>232</v>
      </c>
      <c r="S41" s="643"/>
      <c r="T41" s="643"/>
      <c r="U41" s="643"/>
      <c r="V41" s="643"/>
      <c r="W41" s="643"/>
      <c r="X41" s="643"/>
      <c r="Y41" s="644"/>
      <c r="Z41" s="675" t="s">
        <v>130</v>
      </c>
      <c r="AA41" s="675"/>
      <c r="AB41" s="675"/>
      <c r="AC41" s="675"/>
      <c r="AD41" s="676" t="s">
        <v>130</v>
      </c>
      <c r="AE41" s="676"/>
      <c r="AF41" s="676"/>
      <c r="AG41" s="676"/>
      <c r="AH41" s="676"/>
      <c r="AI41" s="676"/>
      <c r="AJ41" s="676"/>
      <c r="AK41" s="676"/>
      <c r="AL41" s="645" t="s">
        <v>138</v>
      </c>
      <c r="AM41" s="646"/>
      <c r="AN41" s="646"/>
      <c r="AO41" s="677"/>
      <c r="AQ41" s="685" t="s">
        <v>348</v>
      </c>
      <c r="AR41" s="686"/>
      <c r="AS41" s="686"/>
      <c r="AT41" s="686"/>
      <c r="AU41" s="686"/>
      <c r="AV41" s="686"/>
      <c r="AW41" s="686"/>
      <c r="AX41" s="686"/>
      <c r="AY41" s="687"/>
      <c r="AZ41" s="642">
        <v>287885</v>
      </c>
      <c r="BA41" s="643"/>
      <c r="BB41" s="643"/>
      <c r="BC41" s="643"/>
      <c r="BD41" s="661"/>
      <c r="BE41" s="661"/>
      <c r="BF41" s="688"/>
      <c r="BG41" s="690"/>
      <c r="BH41" s="691"/>
      <c r="BI41" s="691"/>
      <c r="BJ41" s="691"/>
      <c r="BK41" s="691"/>
      <c r="BL41" s="236"/>
      <c r="BM41" s="682" t="s">
        <v>349</v>
      </c>
      <c r="BN41" s="682"/>
      <c r="BO41" s="682"/>
      <c r="BP41" s="682"/>
      <c r="BQ41" s="682"/>
      <c r="BR41" s="682"/>
      <c r="BS41" s="682"/>
      <c r="BT41" s="682"/>
      <c r="BU41" s="683"/>
      <c r="BV41" s="642">
        <v>1</v>
      </c>
      <c r="BW41" s="643"/>
      <c r="BX41" s="643"/>
      <c r="BY41" s="643"/>
      <c r="BZ41" s="643"/>
      <c r="CA41" s="643"/>
      <c r="CB41" s="689"/>
      <c r="CD41" s="681" t="s">
        <v>350</v>
      </c>
      <c r="CE41" s="682"/>
      <c r="CF41" s="682"/>
      <c r="CG41" s="682"/>
      <c r="CH41" s="682"/>
      <c r="CI41" s="682"/>
      <c r="CJ41" s="682"/>
      <c r="CK41" s="682"/>
      <c r="CL41" s="682"/>
      <c r="CM41" s="682"/>
      <c r="CN41" s="682"/>
      <c r="CO41" s="682"/>
      <c r="CP41" s="682"/>
      <c r="CQ41" s="683"/>
      <c r="CR41" s="642" t="s">
        <v>138</v>
      </c>
      <c r="CS41" s="661"/>
      <c r="CT41" s="661"/>
      <c r="CU41" s="661"/>
      <c r="CV41" s="661"/>
      <c r="CW41" s="661"/>
      <c r="CX41" s="661"/>
      <c r="CY41" s="662"/>
      <c r="CZ41" s="645" t="s">
        <v>130</v>
      </c>
      <c r="DA41" s="663"/>
      <c r="DB41" s="663"/>
      <c r="DC41" s="664"/>
      <c r="DD41" s="648" t="s">
        <v>232</v>
      </c>
      <c r="DE41" s="661"/>
      <c r="DF41" s="661"/>
      <c r="DG41" s="661"/>
      <c r="DH41" s="661"/>
      <c r="DI41" s="661"/>
      <c r="DJ41" s="661"/>
      <c r="DK41" s="662"/>
      <c r="DL41" s="649"/>
      <c r="DM41" s="650"/>
      <c r="DN41" s="650"/>
      <c r="DO41" s="650"/>
      <c r="DP41" s="650"/>
      <c r="DQ41" s="650"/>
      <c r="DR41" s="650"/>
      <c r="DS41" s="650"/>
      <c r="DT41" s="650"/>
      <c r="DU41" s="650"/>
      <c r="DV41" s="651"/>
      <c r="DW41" s="652"/>
      <c r="DX41" s="653"/>
      <c r="DY41" s="653"/>
      <c r="DZ41" s="653"/>
      <c r="EA41" s="653"/>
      <c r="EB41" s="653"/>
      <c r="EC41" s="654"/>
    </row>
    <row r="42" spans="2:133" ht="11.25" customHeight="1" x14ac:dyDescent="0.15">
      <c r="B42" s="639" t="s">
        <v>351</v>
      </c>
      <c r="C42" s="640"/>
      <c r="D42" s="640"/>
      <c r="E42" s="640"/>
      <c r="F42" s="640"/>
      <c r="G42" s="640"/>
      <c r="H42" s="640"/>
      <c r="I42" s="640"/>
      <c r="J42" s="640"/>
      <c r="K42" s="640"/>
      <c r="L42" s="640"/>
      <c r="M42" s="640"/>
      <c r="N42" s="640"/>
      <c r="O42" s="640"/>
      <c r="P42" s="640"/>
      <c r="Q42" s="641"/>
      <c r="R42" s="642">
        <v>236800</v>
      </c>
      <c r="S42" s="643"/>
      <c r="T42" s="643"/>
      <c r="U42" s="643"/>
      <c r="V42" s="643"/>
      <c r="W42" s="643"/>
      <c r="X42" s="643"/>
      <c r="Y42" s="644"/>
      <c r="Z42" s="675">
        <v>2</v>
      </c>
      <c r="AA42" s="675"/>
      <c r="AB42" s="675"/>
      <c r="AC42" s="675"/>
      <c r="AD42" s="676" t="s">
        <v>232</v>
      </c>
      <c r="AE42" s="676"/>
      <c r="AF42" s="676"/>
      <c r="AG42" s="676"/>
      <c r="AH42" s="676"/>
      <c r="AI42" s="676"/>
      <c r="AJ42" s="676"/>
      <c r="AK42" s="676"/>
      <c r="AL42" s="645" t="s">
        <v>130</v>
      </c>
      <c r="AM42" s="646"/>
      <c r="AN42" s="646"/>
      <c r="AO42" s="677"/>
      <c r="AQ42" s="678" t="s">
        <v>352</v>
      </c>
      <c r="AR42" s="679"/>
      <c r="AS42" s="679"/>
      <c r="AT42" s="679"/>
      <c r="AU42" s="679"/>
      <c r="AV42" s="679"/>
      <c r="AW42" s="679"/>
      <c r="AX42" s="679"/>
      <c r="AY42" s="680"/>
      <c r="AZ42" s="626">
        <v>518966</v>
      </c>
      <c r="BA42" s="665"/>
      <c r="BB42" s="665"/>
      <c r="BC42" s="665"/>
      <c r="BD42" s="627"/>
      <c r="BE42" s="627"/>
      <c r="BF42" s="671"/>
      <c r="BG42" s="692"/>
      <c r="BH42" s="693"/>
      <c r="BI42" s="693"/>
      <c r="BJ42" s="693"/>
      <c r="BK42" s="693"/>
      <c r="BL42" s="237"/>
      <c r="BM42" s="672" t="s">
        <v>353</v>
      </c>
      <c r="BN42" s="672"/>
      <c r="BO42" s="672"/>
      <c r="BP42" s="672"/>
      <c r="BQ42" s="672"/>
      <c r="BR42" s="672"/>
      <c r="BS42" s="672"/>
      <c r="BT42" s="672"/>
      <c r="BU42" s="673"/>
      <c r="BV42" s="626">
        <v>385</v>
      </c>
      <c r="BW42" s="665"/>
      <c r="BX42" s="665"/>
      <c r="BY42" s="665"/>
      <c r="BZ42" s="665"/>
      <c r="CA42" s="665"/>
      <c r="CB42" s="674"/>
      <c r="CD42" s="639" t="s">
        <v>354</v>
      </c>
      <c r="CE42" s="640"/>
      <c r="CF42" s="640"/>
      <c r="CG42" s="640"/>
      <c r="CH42" s="640"/>
      <c r="CI42" s="640"/>
      <c r="CJ42" s="640"/>
      <c r="CK42" s="640"/>
      <c r="CL42" s="640"/>
      <c r="CM42" s="640"/>
      <c r="CN42" s="640"/>
      <c r="CO42" s="640"/>
      <c r="CP42" s="640"/>
      <c r="CQ42" s="641"/>
      <c r="CR42" s="642">
        <v>2126434</v>
      </c>
      <c r="CS42" s="643"/>
      <c r="CT42" s="643"/>
      <c r="CU42" s="643"/>
      <c r="CV42" s="643"/>
      <c r="CW42" s="643"/>
      <c r="CX42" s="643"/>
      <c r="CY42" s="644"/>
      <c r="CZ42" s="645">
        <v>19.399999999999999</v>
      </c>
      <c r="DA42" s="646"/>
      <c r="DB42" s="646"/>
      <c r="DC42" s="647"/>
      <c r="DD42" s="648">
        <v>1526722</v>
      </c>
      <c r="DE42" s="643"/>
      <c r="DF42" s="643"/>
      <c r="DG42" s="643"/>
      <c r="DH42" s="643"/>
      <c r="DI42" s="643"/>
      <c r="DJ42" s="643"/>
      <c r="DK42" s="644"/>
      <c r="DL42" s="649"/>
      <c r="DM42" s="650"/>
      <c r="DN42" s="650"/>
      <c r="DO42" s="650"/>
      <c r="DP42" s="650"/>
      <c r="DQ42" s="650"/>
      <c r="DR42" s="650"/>
      <c r="DS42" s="650"/>
      <c r="DT42" s="650"/>
      <c r="DU42" s="650"/>
      <c r="DV42" s="651"/>
      <c r="DW42" s="652"/>
      <c r="DX42" s="653"/>
      <c r="DY42" s="653"/>
      <c r="DZ42" s="653"/>
      <c r="EA42" s="653"/>
      <c r="EB42" s="653"/>
      <c r="EC42" s="654"/>
    </row>
    <row r="43" spans="2:133" ht="11.25" customHeight="1" x14ac:dyDescent="0.15">
      <c r="B43" s="623" t="s">
        <v>355</v>
      </c>
      <c r="C43" s="624"/>
      <c r="D43" s="624"/>
      <c r="E43" s="624"/>
      <c r="F43" s="624"/>
      <c r="G43" s="624"/>
      <c r="H43" s="624"/>
      <c r="I43" s="624"/>
      <c r="J43" s="624"/>
      <c r="K43" s="624"/>
      <c r="L43" s="624"/>
      <c r="M43" s="624"/>
      <c r="N43" s="624"/>
      <c r="O43" s="624"/>
      <c r="P43" s="624"/>
      <c r="Q43" s="625"/>
      <c r="R43" s="626">
        <v>11763282</v>
      </c>
      <c r="S43" s="665"/>
      <c r="T43" s="665"/>
      <c r="U43" s="665"/>
      <c r="V43" s="665"/>
      <c r="W43" s="665"/>
      <c r="X43" s="665"/>
      <c r="Y43" s="666"/>
      <c r="Z43" s="667">
        <v>100</v>
      </c>
      <c r="AA43" s="667"/>
      <c r="AB43" s="667"/>
      <c r="AC43" s="667"/>
      <c r="AD43" s="668">
        <v>5204893</v>
      </c>
      <c r="AE43" s="668"/>
      <c r="AF43" s="668"/>
      <c r="AG43" s="668"/>
      <c r="AH43" s="668"/>
      <c r="AI43" s="668"/>
      <c r="AJ43" s="668"/>
      <c r="AK43" s="668"/>
      <c r="AL43" s="629">
        <v>100</v>
      </c>
      <c r="AM43" s="669"/>
      <c r="AN43" s="669"/>
      <c r="AO43" s="670"/>
      <c r="BV43" s="238"/>
      <c r="BW43" s="238"/>
      <c r="BX43" s="238"/>
      <c r="BY43" s="238"/>
      <c r="BZ43" s="238"/>
      <c r="CA43" s="238"/>
      <c r="CB43" s="238"/>
      <c r="CD43" s="639" t="s">
        <v>356</v>
      </c>
      <c r="CE43" s="640"/>
      <c r="CF43" s="640"/>
      <c r="CG43" s="640"/>
      <c r="CH43" s="640"/>
      <c r="CI43" s="640"/>
      <c r="CJ43" s="640"/>
      <c r="CK43" s="640"/>
      <c r="CL43" s="640"/>
      <c r="CM43" s="640"/>
      <c r="CN43" s="640"/>
      <c r="CO43" s="640"/>
      <c r="CP43" s="640"/>
      <c r="CQ43" s="641"/>
      <c r="CR43" s="642" t="s">
        <v>138</v>
      </c>
      <c r="CS43" s="661"/>
      <c r="CT43" s="661"/>
      <c r="CU43" s="661"/>
      <c r="CV43" s="661"/>
      <c r="CW43" s="661"/>
      <c r="CX43" s="661"/>
      <c r="CY43" s="662"/>
      <c r="CZ43" s="645" t="s">
        <v>232</v>
      </c>
      <c r="DA43" s="663"/>
      <c r="DB43" s="663"/>
      <c r="DC43" s="664"/>
      <c r="DD43" s="648" t="s">
        <v>232</v>
      </c>
      <c r="DE43" s="661"/>
      <c r="DF43" s="661"/>
      <c r="DG43" s="661"/>
      <c r="DH43" s="661"/>
      <c r="DI43" s="661"/>
      <c r="DJ43" s="661"/>
      <c r="DK43" s="662"/>
      <c r="DL43" s="649"/>
      <c r="DM43" s="650"/>
      <c r="DN43" s="650"/>
      <c r="DO43" s="650"/>
      <c r="DP43" s="650"/>
      <c r="DQ43" s="650"/>
      <c r="DR43" s="650"/>
      <c r="DS43" s="650"/>
      <c r="DT43" s="650"/>
      <c r="DU43" s="650"/>
      <c r="DV43" s="651"/>
      <c r="DW43" s="652"/>
      <c r="DX43" s="653"/>
      <c r="DY43" s="653"/>
      <c r="DZ43" s="653"/>
      <c r="EA43" s="653"/>
      <c r="EB43" s="653"/>
      <c r="EC43" s="654"/>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55" t="s">
        <v>303</v>
      </c>
      <c r="CE44" s="656"/>
      <c r="CF44" s="639" t="s">
        <v>357</v>
      </c>
      <c r="CG44" s="640"/>
      <c r="CH44" s="640"/>
      <c r="CI44" s="640"/>
      <c r="CJ44" s="640"/>
      <c r="CK44" s="640"/>
      <c r="CL44" s="640"/>
      <c r="CM44" s="640"/>
      <c r="CN44" s="640"/>
      <c r="CO44" s="640"/>
      <c r="CP44" s="640"/>
      <c r="CQ44" s="641"/>
      <c r="CR44" s="642">
        <v>2046018</v>
      </c>
      <c r="CS44" s="643"/>
      <c r="CT44" s="643"/>
      <c r="CU44" s="643"/>
      <c r="CV44" s="643"/>
      <c r="CW44" s="643"/>
      <c r="CX44" s="643"/>
      <c r="CY44" s="644"/>
      <c r="CZ44" s="645">
        <v>18.7</v>
      </c>
      <c r="DA44" s="646"/>
      <c r="DB44" s="646"/>
      <c r="DC44" s="647"/>
      <c r="DD44" s="648">
        <v>1465219</v>
      </c>
      <c r="DE44" s="643"/>
      <c r="DF44" s="643"/>
      <c r="DG44" s="643"/>
      <c r="DH44" s="643"/>
      <c r="DI44" s="643"/>
      <c r="DJ44" s="643"/>
      <c r="DK44" s="644"/>
      <c r="DL44" s="649"/>
      <c r="DM44" s="650"/>
      <c r="DN44" s="650"/>
      <c r="DO44" s="650"/>
      <c r="DP44" s="650"/>
      <c r="DQ44" s="650"/>
      <c r="DR44" s="650"/>
      <c r="DS44" s="650"/>
      <c r="DT44" s="650"/>
      <c r="DU44" s="650"/>
      <c r="DV44" s="651"/>
      <c r="DW44" s="652"/>
      <c r="DX44" s="653"/>
      <c r="DY44" s="653"/>
      <c r="DZ44" s="653"/>
      <c r="EA44" s="653"/>
      <c r="EB44" s="653"/>
      <c r="EC44" s="654"/>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57"/>
      <c r="CE45" s="658"/>
      <c r="CF45" s="639" t="s">
        <v>359</v>
      </c>
      <c r="CG45" s="640"/>
      <c r="CH45" s="640"/>
      <c r="CI45" s="640"/>
      <c r="CJ45" s="640"/>
      <c r="CK45" s="640"/>
      <c r="CL45" s="640"/>
      <c r="CM45" s="640"/>
      <c r="CN45" s="640"/>
      <c r="CO45" s="640"/>
      <c r="CP45" s="640"/>
      <c r="CQ45" s="641"/>
      <c r="CR45" s="642">
        <v>486236</v>
      </c>
      <c r="CS45" s="661"/>
      <c r="CT45" s="661"/>
      <c r="CU45" s="661"/>
      <c r="CV45" s="661"/>
      <c r="CW45" s="661"/>
      <c r="CX45" s="661"/>
      <c r="CY45" s="662"/>
      <c r="CZ45" s="645">
        <v>4.4000000000000004</v>
      </c>
      <c r="DA45" s="663"/>
      <c r="DB45" s="663"/>
      <c r="DC45" s="664"/>
      <c r="DD45" s="648">
        <v>57225</v>
      </c>
      <c r="DE45" s="661"/>
      <c r="DF45" s="661"/>
      <c r="DG45" s="661"/>
      <c r="DH45" s="661"/>
      <c r="DI45" s="661"/>
      <c r="DJ45" s="661"/>
      <c r="DK45" s="662"/>
      <c r="DL45" s="649"/>
      <c r="DM45" s="650"/>
      <c r="DN45" s="650"/>
      <c r="DO45" s="650"/>
      <c r="DP45" s="650"/>
      <c r="DQ45" s="650"/>
      <c r="DR45" s="650"/>
      <c r="DS45" s="650"/>
      <c r="DT45" s="650"/>
      <c r="DU45" s="650"/>
      <c r="DV45" s="651"/>
      <c r="DW45" s="652"/>
      <c r="DX45" s="653"/>
      <c r="DY45" s="653"/>
      <c r="DZ45" s="653"/>
      <c r="EA45" s="653"/>
      <c r="EB45" s="653"/>
      <c r="EC45" s="654"/>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57"/>
      <c r="CE46" s="658"/>
      <c r="CF46" s="639" t="s">
        <v>361</v>
      </c>
      <c r="CG46" s="640"/>
      <c r="CH46" s="640"/>
      <c r="CI46" s="640"/>
      <c r="CJ46" s="640"/>
      <c r="CK46" s="640"/>
      <c r="CL46" s="640"/>
      <c r="CM46" s="640"/>
      <c r="CN46" s="640"/>
      <c r="CO46" s="640"/>
      <c r="CP46" s="640"/>
      <c r="CQ46" s="641"/>
      <c r="CR46" s="642">
        <v>1508462</v>
      </c>
      <c r="CS46" s="643"/>
      <c r="CT46" s="643"/>
      <c r="CU46" s="643"/>
      <c r="CV46" s="643"/>
      <c r="CW46" s="643"/>
      <c r="CX46" s="643"/>
      <c r="CY46" s="644"/>
      <c r="CZ46" s="645">
        <v>13.8</v>
      </c>
      <c r="DA46" s="646"/>
      <c r="DB46" s="646"/>
      <c r="DC46" s="647"/>
      <c r="DD46" s="648">
        <v>1374410</v>
      </c>
      <c r="DE46" s="643"/>
      <c r="DF46" s="643"/>
      <c r="DG46" s="643"/>
      <c r="DH46" s="643"/>
      <c r="DI46" s="643"/>
      <c r="DJ46" s="643"/>
      <c r="DK46" s="644"/>
      <c r="DL46" s="649"/>
      <c r="DM46" s="650"/>
      <c r="DN46" s="650"/>
      <c r="DO46" s="650"/>
      <c r="DP46" s="650"/>
      <c r="DQ46" s="650"/>
      <c r="DR46" s="650"/>
      <c r="DS46" s="650"/>
      <c r="DT46" s="650"/>
      <c r="DU46" s="650"/>
      <c r="DV46" s="651"/>
      <c r="DW46" s="652"/>
      <c r="DX46" s="653"/>
      <c r="DY46" s="653"/>
      <c r="DZ46" s="653"/>
      <c r="EA46" s="653"/>
      <c r="EB46" s="653"/>
      <c r="EC46" s="654"/>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57"/>
      <c r="CE47" s="658"/>
      <c r="CF47" s="639" t="s">
        <v>363</v>
      </c>
      <c r="CG47" s="640"/>
      <c r="CH47" s="640"/>
      <c r="CI47" s="640"/>
      <c r="CJ47" s="640"/>
      <c r="CK47" s="640"/>
      <c r="CL47" s="640"/>
      <c r="CM47" s="640"/>
      <c r="CN47" s="640"/>
      <c r="CO47" s="640"/>
      <c r="CP47" s="640"/>
      <c r="CQ47" s="641"/>
      <c r="CR47" s="642">
        <v>80416</v>
      </c>
      <c r="CS47" s="661"/>
      <c r="CT47" s="661"/>
      <c r="CU47" s="661"/>
      <c r="CV47" s="661"/>
      <c r="CW47" s="661"/>
      <c r="CX47" s="661"/>
      <c r="CY47" s="662"/>
      <c r="CZ47" s="645">
        <v>0.7</v>
      </c>
      <c r="DA47" s="663"/>
      <c r="DB47" s="663"/>
      <c r="DC47" s="664"/>
      <c r="DD47" s="648">
        <v>61503</v>
      </c>
      <c r="DE47" s="661"/>
      <c r="DF47" s="661"/>
      <c r="DG47" s="661"/>
      <c r="DH47" s="661"/>
      <c r="DI47" s="661"/>
      <c r="DJ47" s="661"/>
      <c r="DK47" s="662"/>
      <c r="DL47" s="649"/>
      <c r="DM47" s="650"/>
      <c r="DN47" s="650"/>
      <c r="DO47" s="650"/>
      <c r="DP47" s="650"/>
      <c r="DQ47" s="650"/>
      <c r="DR47" s="650"/>
      <c r="DS47" s="650"/>
      <c r="DT47" s="650"/>
      <c r="DU47" s="650"/>
      <c r="DV47" s="651"/>
      <c r="DW47" s="652"/>
      <c r="DX47" s="653"/>
      <c r="DY47" s="653"/>
      <c r="DZ47" s="653"/>
      <c r="EA47" s="653"/>
      <c r="EB47" s="653"/>
      <c r="EC47" s="654"/>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59"/>
      <c r="CE48" s="660"/>
      <c r="CF48" s="639" t="s">
        <v>364</v>
      </c>
      <c r="CG48" s="640"/>
      <c r="CH48" s="640"/>
      <c r="CI48" s="640"/>
      <c r="CJ48" s="640"/>
      <c r="CK48" s="640"/>
      <c r="CL48" s="640"/>
      <c r="CM48" s="640"/>
      <c r="CN48" s="640"/>
      <c r="CO48" s="640"/>
      <c r="CP48" s="640"/>
      <c r="CQ48" s="641"/>
      <c r="CR48" s="642" t="s">
        <v>232</v>
      </c>
      <c r="CS48" s="643"/>
      <c r="CT48" s="643"/>
      <c r="CU48" s="643"/>
      <c r="CV48" s="643"/>
      <c r="CW48" s="643"/>
      <c r="CX48" s="643"/>
      <c r="CY48" s="644"/>
      <c r="CZ48" s="645" t="s">
        <v>232</v>
      </c>
      <c r="DA48" s="646"/>
      <c r="DB48" s="646"/>
      <c r="DC48" s="647"/>
      <c r="DD48" s="648" t="s">
        <v>232</v>
      </c>
      <c r="DE48" s="643"/>
      <c r="DF48" s="643"/>
      <c r="DG48" s="643"/>
      <c r="DH48" s="643"/>
      <c r="DI48" s="643"/>
      <c r="DJ48" s="643"/>
      <c r="DK48" s="644"/>
      <c r="DL48" s="649"/>
      <c r="DM48" s="650"/>
      <c r="DN48" s="650"/>
      <c r="DO48" s="650"/>
      <c r="DP48" s="650"/>
      <c r="DQ48" s="650"/>
      <c r="DR48" s="650"/>
      <c r="DS48" s="650"/>
      <c r="DT48" s="650"/>
      <c r="DU48" s="650"/>
      <c r="DV48" s="651"/>
      <c r="DW48" s="652"/>
      <c r="DX48" s="653"/>
      <c r="DY48" s="653"/>
      <c r="DZ48" s="653"/>
      <c r="EA48" s="653"/>
      <c r="EB48" s="653"/>
      <c r="EC48" s="654"/>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23" t="s">
        <v>365</v>
      </c>
      <c r="CE49" s="624"/>
      <c r="CF49" s="624"/>
      <c r="CG49" s="624"/>
      <c r="CH49" s="624"/>
      <c r="CI49" s="624"/>
      <c r="CJ49" s="624"/>
      <c r="CK49" s="624"/>
      <c r="CL49" s="624"/>
      <c r="CM49" s="624"/>
      <c r="CN49" s="624"/>
      <c r="CO49" s="624"/>
      <c r="CP49" s="624"/>
      <c r="CQ49" s="625"/>
      <c r="CR49" s="626">
        <v>10962958</v>
      </c>
      <c r="CS49" s="627"/>
      <c r="CT49" s="627"/>
      <c r="CU49" s="627"/>
      <c r="CV49" s="627"/>
      <c r="CW49" s="627"/>
      <c r="CX49" s="627"/>
      <c r="CY49" s="628"/>
      <c r="CZ49" s="629">
        <v>100</v>
      </c>
      <c r="DA49" s="630"/>
      <c r="DB49" s="630"/>
      <c r="DC49" s="631"/>
      <c r="DD49" s="632">
        <v>7772991</v>
      </c>
      <c r="DE49" s="627"/>
      <c r="DF49" s="627"/>
      <c r="DG49" s="627"/>
      <c r="DH49" s="627"/>
      <c r="DI49" s="627"/>
      <c r="DJ49" s="627"/>
      <c r="DK49" s="628"/>
      <c r="DL49" s="633"/>
      <c r="DM49" s="634"/>
      <c r="DN49" s="634"/>
      <c r="DO49" s="634"/>
      <c r="DP49" s="634"/>
      <c r="DQ49" s="634"/>
      <c r="DR49" s="634"/>
      <c r="DS49" s="634"/>
      <c r="DT49" s="634"/>
      <c r="DU49" s="634"/>
      <c r="DV49" s="635"/>
      <c r="DW49" s="636"/>
      <c r="DX49" s="637"/>
      <c r="DY49" s="637"/>
      <c r="DZ49" s="637"/>
      <c r="EA49" s="637"/>
      <c r="EB49" s="637"/>
      <c r="EC49" s="638"/>
    </row>
  </sheetData>
  <sheetProtection algorithmName="SHA-512" hashValue="srCWhnws0kndS0FFr99pN/cfaJYB0EJA9/dzpTnY/48ePRdNQdhQpqWnh7+nrJ8yXgOHwX14x2IKPRPs730NRg==" saltValue="fgtT2nz+Ojcl5EMx3AHeFA=="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BG35:CB35"/>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9:Q39"/>
    <mergeCell ref="R39:Y39"/>
    <mergeCell ref="Z39:AC39"/>
    <mergeCell ref="AD39:AK39"/>
    <mergeCell ref="AL39:AO39"/>
    <mergeCell ref="AQ39:AY39"/>
    <mergeCell ref="AZ39:BF39"/>
    <mergeCell ref="BG39:BU39"/>
    <mergeCell ref="BG38:BU38"/>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82" zoomScale="70" zoomScaleNormal="25" zoomScaleSheetLayoutView="70" workbookViewId="0">
      <selection activeCell="AU64" sqref="AU64"/>
    </sheetView>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67" t="s">
        <v>367</v>
      </c>
      <c r="DK2" s="1168"/>
      <c r="DL2" s="1168"/>
      <c r="DM2" s="1168"/>
      <c r="DN2" s="1168"/>
      <c r="DO2" s="1169"/>
      <c r="DP2" s="251"/>
      <c r="DQ2" s="1167" t="s">
        <v>368</v>
      </c>
      <c r="DR2" s="1168"/>
      <c r="DS2" s="1168"/>
      <c r="DT2" s="1168"/>
      <c r="DU2" s="1168"/>
      <c r="DV2" s="1168"/>
      <c r="DW2" s="1168"/>
      <c r="DX2" s="1168"/>
      <c r="DY2" s="1168"/>
      <c r="DZ2" s="1169"/>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1120" t="s">
        <v>369</v>
      </c>
      <c r="B4" s="1120"/>
      <c r="C4" s="1120"/>
      <c r="D4" s="1120"/>
      <c r="E4" s="1120"/>
      <c r="F4" s="1120"/>
      <c r="G4" s="1120"/>
      <c r="H4" s="1120"/>
      <c r="I4" s="1120"/>
      <c r="J4" s="1120"/>
      <c r="K4" s="1120"/>
      <c r="L4" s="1120"/>
      <c r="M4" s="1120"/>
      <c r="N4" s="1120"/>
      <c r="O4" s="1120"/>
      <c r="P4" s="1120"/>
      <c r="Q4" s="1120"/>
      <c r="R4" s="1120"/>
      <c r="S4" s="1120"/>
      <c r="T4" s="1120"/>
      <c r="U4" s="1120"/>
      <c r="V4" s="1120"/>
      <c r="W4" s="1120"/>
      <c r="X4" s="1120"/>
      <c r="Y4" s="1120"/>
      <c r="Z4" s="1120"/>
      <c r="AA4" s="1120"/>
      <c r="AB4" s="1120"/>
      <c r="AC4" s="1120"/>
      <c r="AD4" s="1120"/>
      <c r="AE4" s="1120"/>
      <c r="AF4" s="1120"/>
      <c r="AG4" s="1120"/>
      <c r="AH4" s="1120"/>
      <c r="AI4" s="1120"/>
      <c r="AJ4" s="1120"/>
      <c r="AK4" s="1120"/>
      <c r="AL4" s="1120"/>
      <c r="AM4" s="1120"/>
      <c r="AN4" s="1120"/>
      <c r="AO4" s="1120"/>
      <c r="AP4" s="1120"/>
      <c r="AQ4" s="1120"/>
      <c r="AR4" s="1120"/>
      <c r="AS4" s="1120"/>
      <c r="AT4" s="1120"/>
      <c r="AU4" s="1120"/>
      <c r="AV4" s="1120"/>
      <c r="AW4" s="1120"/>
      <c r="AX4" s="1120"/>
      <c r="AY4" s="1120"/>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1052" t="s">
        <v>371</v>
      </c>
      <c r="B5" s="1053"/>
      <c r="C5" s="1053"/>
      <c r="D5" s="1053"/>
      <c r="E5" s="1053"/>
      <c r="F5" s="1053"/>
      <c r="G5" s="1053"/>
      <c r="H5" s="1053"/>
      <c r="I5" s="1053"/>
      <c r="J5" s="1053"/>
      <c r="K5" s="1053"/>
      <c r="L5" s="1053"/>
      <c r="M5" s="1053"/>
      <c r="N5" s="1053"/>
      <c r="O5" s="1053"/>
      <c r="P5" s="1054"/>
      <c r="Q5" s="1058" t="s">
        <v>372</v>
      </c>
      <c r="R5" s="1059"/>
      <c r="S5" s="1059"/>
      <c r="T5" s="1059"/>
      <c r="U5" s="1060"/>
      <c r="V5" s="1058" t="s">
        <v>373</v>
      </c>
      <c r="W5" s="1059"/>
      <c r="X5" s="1059"/>
      <c r="Y5" s="1059"/>
      <c r="Z5" s="1060"/>
      <c r="AA5" s="1058" t="s">
        <v>374</v>
      </c>
      <c r="AB5" s="1059"/>
      <c r="AC5" s="1059"/>
      <c r="AD5" s="1059"/>
      <c r="AE5" s="1059"/>
      <c r="AF5" s="1170" t="s">
        <v>375</v>
      </c>
      <c r="AG5" s="1059"/>
      <c r="AH5" s="1059"/>
      <c r="AI5" s="1059"/>
      <c r="AJ5" s="1074"/>
      <c r="AK5" s="1059" t="s">
        <v>376</v>
      </c>
      <c r="AL5" s="1059"/>
      <c r="AM5" s="1059"/>
      <c r="AN5" s="1059"/>
      <c r="AO5" s="1060"/>
      <c r="AP5" s="1058" t="s">
        <v>377</v>
      </c>
      <c r="AQ5" s="1059"/>
      <c r="AR5" s="1059"/>
      <c r="AS5" s="1059"/>
      <c r="AT5" s="1060"/>
      <c r="AU5" s="1058" t="s">
        <v>378</v>
      </c>
      <c r="AV5" s="1059"/>
      <c r="AW5" s="1059"/>
      <c r="AX5" s="1059"/>
      <c r="AY5" s="1074"/>
      <c r="AZ5" s="258"/>
      <c r="BA5" s="258"/>
      <c r="BB5" s="258"/>
      <c r="BC5" s="258"/>
      <c r="BD5" s="258"/>
      <c r="BE5" s="259"/>
      <c r="BF5" s="259"/>
      <c r="BG5" s="259"/>
      <c r="BH5" s="259"/>
      <c r="BI5" s="259"/>
      <c r="BJ5" s="259"/>
      <c r="BK5" s="259"/>
      <c r="BL5" s="259"/>
      <c r="BM5" s="259"/>
      <c r="BN5" s="259"/>
      <c r="BO5" s="259"/>
      <c r="BP5" s="259"/>
      <c r="BQ5" s="1052" t="s">
        <v>379</v>
      </c>
      <c r="BR5" s="1053"/>
      <c r="BS5" s="1053"/>
      <c r="BT5" s="1053"/>
      <c r="BU5" s="1053"/>
      <c r="BV5" s="1053"/>
      <c r="BW5" s="1053"/>
      <c r="BX5" s="1053"/>
      <c r="BY5" s="1053"/>
      <c r="BZ5" s="1053"/>
      <c r="CA5" s="1053"/>
      <c r="CB5" s="1053"/>
      <c r="CC5" s="1053"/>
      <c r="CD5" s="1053"/>
      <c r="CE5" s="1053"/>
      <c r="CF5" s="1053"/>
      <c r="CG5" s="1054"/>
      <c r="CH5" s="1058" t="s">
        <v>380</v>
      </c>
      <c r="CI5" s="1059"/>
      <c r="CJ5" s="1059"/>
      <c r="CK5" s="1059"/>
      <c r="CL5" s="1060"/>
      <c r="CM5" s="1058" t="s">
        <v>381</v>
      </c>
      <c r="CN5" s="1059"/>
      <c r="CO5" s="1059"/>
      <c r="CP5" s="1059"/>
      <c r="CQ5" s="1060"/>
      <c r="CR5" s="1058" t="s">
        <v>382</v>
      </c>
      <c r="CS5" s="1059"/>
      <c r="CT5" s="1059"/>
      <c r="CU5" s="1059"/>
      <c r="CV5" s="1060"/>
      <c r="CW5" s="1058" t="s">
        <v>383</v>
      </c>
      <c r="CX5" s="1059"/>
      <c r="CY5" s="1059"/>
      <c r="CZ5" s="1059"/>
      <c r="DA5" s="1060"/>
      <c r="DB5" s="1058" t="s">
        <v>384</v>
      </c>
      <c r="DC5" s="1059"/>
      <c r="DD5" s="1059"/>
      <c r="DE5" s="1059"/>
      <c r="DF5" s="1060"/>
      <c r="DG5" s="1155" t="s">
        <v>385</v>
      </c>
      <c r="DH5" s="1156"/>
      <c r="DI5" s="1156"/>
      <c r="DJ5" s="1156"/>
      <c r="DK5" s="1157"/>
      <c r="DL5" s="1155" t="s">
        <v>386</v>
      </c>
      <c r="DM5" s="1156"/>
      <c r="DN5" s="1156"/>
      <c r="DO5" s="1156"/>
      <c r="DP5" s="1157"/>
      <c r="DQ5" s="1058" t="s">
        <v>387</v>
      </c>
      <c r="DR5" s="1059"/>
      <c r="DS5" s="1059"/>
      <c r="DT5" s="1059"/>
      <c r="DU5" s="1060"/>
      <c r="DV5" s="1058" t="s">
        <v>378</v>
      </c>
      <c r="DW5" s="1059"/>
      <c r="DX5" s="1059"/>
      <c r="DY5" s="1059"/>
      <c r="DZ5" s="1074"/>
      <c r="EA5" s="256"/>
    </row>
    <row r="6" spans="1:131" s="257" customFormat="1" ht="26.25" customHeight="1" thickBot="1" x14ac:dyDescent="0.2">
      <c r="A6" s="1055"/>
      <c r="B6" s="1056"/>
      <c r="C6" s="1056"/>
      <c r="D6" s="1056"/>
      <c r="E6" s="1056"/>
      <c r="F6" s="1056"/>
      <c r="G6" s="1056"/>
      <c r="H6" s="1056"/>
      <c r="I6" s="1056"/>
      <c r="J6" s="1056"/>
      <c r="K6" s="1056"/>
      <c r="L6" s="1056"/>
      <c r="M6" s="1056"/>
      <c r="N6" s="1056"/>
      <c r="O6" s="1056"/>
      <c r="P6" s="1057"/>
      <c r="Q6" s="1061"/>
      <c r="R6" s="1062"/>
      <c r="S6" s="1062"/>
      <c r="T6" s="1062"/>
      <c r="U6" s="1063"/>
      <c r="V6" s="1061"/>
      <c r="W6" s="1062"/>
      <c r="X6" s="1062"/>
      <c r="Y6" s="1062"/>
      <c r="Z6" s="1063"/>
      <c r="AA6" s="1061"/>
      <c r="AB6" s="1062"/>
      <c r="AC6" s="1062"/>
      <c r="AD6" s="1062"/>
      <c r="AE6" s="1062"/>
      <c r="AF6" s="1171"/>
      <c r="AG6" s="1062"/>
      <c r="AH6" s="1062"/>
      <c r="AI6" s="1062"/>
      <c r="AJ6" s="1075"/>
      <c r="AK6" s="1062"/>
      <c r="AL6" s="1062"/>
      <c r="AM6" s="1062"/>
      <c r="AN6" s="1062"/>
      <c r="AO6" s="1063"/>
      <c r="AP6" s="1061"/>
      <c r="AQ6" s="1062"/>
      <c r="AR6" s="1062"/>
      <c r="AS6" s="1062"/>
      <c r="AT6" s="1063"/>
      <c r="AU6" s="1061"/>
      <c r="AV6" s="1062"/>
      <c r="AW6" s="1062"/>
      <c r="AX6" s="1062"/>
      <c r="AY6" s="1075"/>
      <c r="AZ6" s="254"/>
      <c r="BA6" s="254"/>
      <c r="BB6" s="254"/>
      <c r="BC6" s="254"/>
      <c r="BD6" s="254"/>
      <c r="BE6" s="255"/>
      <c r="BF6" s="255"/>
      <c r="BG6" s="255"/>
      <c r="BH6" s="255"/>
      <c r="BI6" s="255"/>
      <c r="BJ6" s="255"/>
      <c r="BK6" s="255"/>
      <c r="BL6" s="255"/>
      <c r="BM6" s="255"/>
      <c r="BN6" s="255"/>
      <c r="BO6" s="255"/>
      <c r="BP6" s="255"/>
      <c r="BQ6" s="1055"/>
      <c r="BR6" s="1056"/>
      <c r="BS6" s="1056"/>
      <c r="BT6" s="1056"/>
      <c r="BU6" s="1056"/>
      <c r="BV6" s="1056"/>
      <c r="BW6" s="1056"/>
      <c r="BX6" s="1056"/>
      <c r="BY6" s="1056"/>
      <c r="BZ6" s="1056"/>
      <c r="CA6" s="1056"/>
      <c r="CB6" s="1056"/>
      <c r="CC6" s="1056"/>
      <c r="CD6" s="1056"/>
      <c r="CE6" s="1056"/>
      <c r="CF6" s="1056"/>
      <c r="CG6" s="1057"/>
      <c r="CH6" s="1061"/>
      <c r="CI6" s="1062"/>
      <c r="CJ6" s="1062"/>
      <c r="CK6" s="1062"/>
      <c r="CL6" s="1063"/>
      <c r="CM6" s="1061"/>
      <c r="CN6" s="1062"/>
      <c r="CO6" s="1062"/>
      <c r="CP6" s="1062"/>
      <c r="CQ6" s="1063"/>
      <c r="CR6" s="1061"/>
      <c r="CS6" s="1062"/>
      <c r="CT6" s="1062"/>
      <c r="CU6" s="1062"/>
      <c r="CV6" s="1063"/>
      <c r="CW6" s="1061"/>
      <c r="CX6" s="1062"/>
      <c r="CY6" s="1062"/>
      <c r="CZ6" s="1062"/>
      <c r="DA6" s="1063"/>
      <c r="DB6" s="1061"/>
      <c r="DC6" s="1062"/>
      <c r="DD6" s="1062"/>
      <c r="DE6" s="1062"/>
      <c r="DF6" s="1063"/>
      <c r="DG6" s="1158"/>
      <c r="DH6" s="1159"/>
      <c r="DI6" s="1159"/>
      <c r="DJ6" s="1159"/>
      <c r="DK6" s="1160"/>
      <c r="DL6" s="1158"/>
      <c r="DM6" s="1159"/>
      <c r="DN6" s="1159"/>
      <c r="DO6" s="1159"/>
      <c r="DP6" s="1160"/>
      <c r="DQ6" s="1061"/>
      <c r="DR6" s="1062"/>
      <c r="DS6" s="1062"/>
      <c r="DT6" s="1062"/>
      <c r="DU6" s="1063"/>
      <c r="DV6" s="1061"/>
      <c r="DW6" s="1062"/>
      <c r="DX6" s="1062"/>
      <c r="DY6" s="1062"/>
      <c r="DZ6" s="1075"/>
      <c r="EA6" s="256"/>
    </row>
    <row r="7" spans="1:131" s="257" customFormat="1" ht="26.25" customHeight="1" thickTop="1" x14ac:dyDescent="0.15">
      <c r="A7" s="260">
        <v>1</v>
      </c>
      <c r="B7" s="1107" t="s">
        <v>388</v>
      </c>
      <c r="C7" s="1108"/>
      <c r="D7" s="1108"/>
      <c r="E7" s="1108"/>
      <c r="F7" s="1108"/>
      <c r="G7" s="1108"/>
      <c r="H7" s="1108"/>
      <c r="I7" s="1108"/>
      <c r="J7" s="1108"/>
      <c r="K7" s="1108"/>
      <c r="L7" s="1108"/>
      <c r="M7" s="1108"/>
      <c r="N7" s="1108"/>
      <c r="O7" s="1108"/>
      <c r="P7" s="1109"/>
      <c r="Q7" s="1161">
        <v>11736</v>
      </c>
      <c r="R7" s="1162"/>
      <c r="S7" s="1162"/>
      <c r="T7" s="1162"/>
      <c r="U7" s="1162"/>
      <c r="V7" s="1162">
        <v>10936</v>
      </c>
      <c r="W7" s="1162"/>
      <c r="X7" s="1162"/>
      <c r="Y7" s="1162"/>
      <c r="Z7" s="1162"/>
      <c r="AA7" s="1162">
        <v>800</v>
      </c>
      <c r="AB7" s="1162"/>
      <c r="AC7" s="1162"/>
      <c r="AD7" s="1162"/>
      <c r="AE7" s="1163"/>
      <c r="AF7" s="1164">
        <v>745</v>
      </c>
      <c r="AG7" s="1165"/>
      <c r="AH7" s="1165"/>
      <c r="AI7" s="1165"/>
      <c r="AJ7" s="1166"/>
      <c r="AK7" s="1148">
        <v>712</v>
      </c>
      <c r="AL7" s="1149"/>
      <c r="AM7" s="1149"/>
      <c r="AN7" s="1149"/>
      <c r="AO7" s="1149"/>
      <c r="AP7" s="1149">
        <v>9005</v>
      </c>
      <c r="AQ7" s="1149"/>
      <c r="AR7" s="1149"/>
      <c r="AS7" s="1149"/>
      <c r="AT7" s="1149"/>
      <c r="AU7" s="1150"/>
      <c r="AV7" s="1150"/>
      <c r="AW7" s="1150"/>
      <c r="AX7" s="1150"/>
      <c r="AY7" s="1151"/>
      <c r="AZ7" s="254"/>
      <c r="BA7" s="254"/>
      <c r="BB7" s="254"/>
      <c r="BC7" s="254"/>
      <c r="BD7" s="254"/>
      <c r="BE7" s="255"/>
      <c r="BF7" s="255"/>
      <c r="BG7" s="255"/>
      <c r="BH7" s="255"/>
      <c r="BI7" s="255"/>
      <c r="BJ7" s="255"/>
      <c r="BK7" s="255"/>
      <c r="BL7" s="255"/>
      <c r="BM7" s="255"/>
      <c r="BN7" s="255"/>
      <c r="BO7" s="255"/>
      <c r="BP7" s="255"/>
      <c r="BQ7" s="261">
        <v>1</v>
      </c>
      <c r="BR7" s="262"/>
      <c r="BS7" s="1152" t="s">
        <v>602</v>
      </c>
      <c r="BT7" s="1153"/>
      <c r="BU7" s="1153"/>
      <c r="BV7" s="1153"/>
      <c r="BW7" s="1153"/>
      <c r="BX7" s="1153"/>
      <c r="BY7" s="1153"/>
      <c r="BZ7" s="1153"/>
      <c r="CA7" s="1153"/>
      <c r="CB7" s="1153"/>
      <c r="CC7" s="1153"/>
      <c r="CD7" s="1153"/>
      <c r="CE7" s="1153"/>
      <c r="CF7" s="1153"/>
      <c r="CG7" s="1154"/>
      <c r="CH7" s="1145">
        <v>-10</v>
      </c>
      <c r="CI7" s="1146"/>
      <c r="CJ7" s="1146"/>
      <c r="CK7" s="1146"/>
      <c r="CL7" s="1147"/>
      <c r="CM7" s="1145">
        <v>54</v>
      </c>
      <c r="CN7" s="1146"/>
      <c r="CO7" s="1146"/>
      <c r="CP7" s="1146"/>
      <c r="CQ7" s="1147"/>
      <c r="CR7" s="1145">
        <v>5</v>
      </c>
      <c r="CS7" s="1146"/>
      <c r="CT7" s="1146"/>
      <c r="CU7" s="1146"/>
      <c r="CV7" s="1147"/>
      <c r="CW7" s="1145">
        <v>11</v>
      </c>
      <c r="CX7" s="1146"/>
      <c r="CY7" s="1146"/>
      <c r="CZ7" s="1146"/>
      <c r="DA7" s="1147"/>
      <c r="DB7" s="1145" t="s">
        <v>582</v>
      </c>
      <c r="DC7" s="1146"/>
      <c r="DD7" s="1146"/>
      <c r="DE7" s="1146"/>
      <c r="DF7" s="1147"/>
      <c r="DG7" s="1145" t="s">
        <v>582</v>
      </c>
      <c r="DH7" s="1146"/>
      <c r="DI7" s="1146"/>
      <c r="DJ7" s="1146"/>
      <c r="DK7" s="1147"/>
      <c r="DL7" s="1145" t="s">
        <v>582</v>
      </c>
      <c r="DM7" s="1146"/>
      <c r="DN7" s="1146"/>
      <c r="DO7" s="1146"/>
      <c r="DP7" s="1147"/>
      <c r="DQ7" s="1145" t="s">
        <v>582</v>
      </c>
      <c r="DR7" s="1146"/>
      <c r="DS7" s="1146"/>
      <c r="DT7" s="1146"/>
      <c r="DU7" s="1147"/>
      <c r="DV7" s="1172"/>
      <c r="DW7" s="1173"/>
      <c r="DX7" s="1173"/>
      <c r="DY7" s="1173"/>
      <c r="DZ7" s="1174"/>
      <c r="EA7" s="256"/>
    </row>
    <row r="8" spans="1:131" s="257" customFormat="1" ht="26.25" customHeight="1" x14ac:dyDescent="0.15">
      <c r="A8" s="263">
        <v>2</v>
      </c>
      <c r="B8" s="1088" t="s">
        <v>389</v>
      </c>
      <c r="C8" s="1089"/>
      <c r="D8" s="1089"/>
      <c r="E8" s="1089"/>
      <c r="F8" s="1089"/>
      <c r="G8" s="1089"/>
      <c r="H8" s="1089"/>
      <c r="I8" s="1089"/>
      <c r="J8" s="1089"/>
      <c r="K8" s="1089"/>
      <c r="L8" s="1089"/>
      <c r="M8" s="1089"/>
      <c r="N8" s="1089"/>
      <c r="O8" s="1089"/>
      <c r="P8" s="1090"/>
      <c r="Q8" s="1100">
        <v>27</v>
      </c>
      <c r="R8" s="1101"/>
      <c r="S8" s="1101"/>
      <c r="T8" s="1101"/>
      <c r="U8" s="1101"/>
      <c r="V8" s="1101">
        <v>27</v>
      </c>
      <c r="W8" s="1101"/>
      <c r="X8" s="1101"/>
      <c r="Y8" s="1101"/>
      <c r="Z8" s="1101"/>
      <c r="AA8" s="1101">
        <v>0</v>
      </c>
      <c r="AB8" s="1101"/>
      <c r="AC8" s="1101"/>
      <c r="AD8" s="1101"/>
      <c r="AE8" s="1102"/>
      <c r="AF8" s="1094">
        <v>0</v>
      </c>
      <c r="AG8" s="1095"/>
      <c r="AH8" s="1095"/>
      <c r="AI8" s="1095"/>
      <c r="AJ8" s="1096"/>
      <c r="AK8" s="1143">
        <v>0</v>
      </c>
      <c r="AL8" s="1144"/>
      <c r="AM8" s="1144"/>
      <c r="AN8" s="1144"/>
      <c r="AO8" s="1144"/>
      <c r="AP8" s="1144" t="s">
        <v>582</v>
      </c>
      <c r="AQ8" s="1144"/>
      <c r="AR8" s="1144"/>
      <c r="AS8" s="1144"/>
      <c r="AT8" s="1144"/>
      <c r="AU8" s="1141"/>
      <c r="AV8" s="1141"/>
      <c r="AW8" s="1141"/>
      <c r="AX8" s="1141"/>
      <c r="AY8" s="1142"/>
      <c r="AZ8" s="254"/>
      <c r="BA8" s="254"/>
      <c r="BB8" s="254"/>
      <c r="BC8" s="254"/>
      <c r="BD8" s="254"/>
      <c r="BE8" s="255"/>
      <c r="BF8" s="255"/>
      <c r="BG8" s="255"/>
      <c r="BH8" s="255"/>
      <c r="BI8" s="255"/>
      <c r="BJ8" s="255"/>
      <c r="BK8" s="255"/>
      <c r="BL8" s="255"/>
      <c r="BM8" s="255"/>
      <c r="BN8" s="255"/>
      <c r="BO8" s="255"/>
      <c r="BP8" s="255"/>
      <c r="BQ8" s="264">
        <v>2</v>
      </c>
      <c r="BR8" s="265"/>
      <c r="BS8" s="1071"/>
      <c r="BT8" s="1072"/>
      <c r="BU8" s="1072"/>
      <c r="BV8" s="1072"/>
      <c r="BW8" s="1072"/>
      <c r="BX8" s="1072"/>
      <c r="BY8" s="1072"/>
      <c r="BZ8" s="1072"/>
      <c r="CA8" s="1072"/>
      <c r="CB8" s="1072"/>
      <c r="CC8" s="1072"/>
      <c r="CD8" s="1072"/>
      <c r="CE8" s="1072"/>
      <c r="CF8" s="1072"/>
      <c r="CG8" s="1073"/>
      <c r="CH8" s="1046"/>
      <c r="CI8" s="1047"/>
      <c r="CJ8" s="1047"/>
      <c r="CK8" s="1047"/>
      <c r="CL8" s="1048"/>
      <c r="CM8" s="1046"/>
      <c r="CN8" s="1047"/>
      <c r="CO8" s="1047"/>
      <c r="CP8" s="1047"/>
      <c r="CQ8" s="1048"/>
      <c r="CR8" s="1046"/>
      <c r="CS8" s="1047"/>
      <c r="CT8" s="1047"/>
      <c r="CU8" s="1047"/>
      <c r="CV8" s="1048"/>
      <c r="CW8" s="1046"/>
      <c r="CX8" s="1047"/>
      <c r="CY8" s="1047"/>
      <c r="CZ8" s="1047"/>
      <c r="DA8" s="1048"/>
      <c r="DB8" s="1046"/>
      <c r="DC8" s="1047"/>
      <c r="DD8" s="1047"/>
      <c r="DE8" s="1047"/>
      <c r="DF8" s="1048"/>
      <c r="DG8" s="1046"/>
      <c r="DH8" s="1047"/>
      <c r="DI8" s="1047"/>
      <c r="DJ8" s="1047"/>
      <c r="DK8" s="1048"/>
      <c r="DL8" s="1046"/>
      <c r="DM8" s="1047"/>
      <c r="DN8" s="1047"/>
      <c r="DO8" s="1047"/>
      <c r="DP8" s="1048"/>
      <c r="DQ8" s="1046"/>
      <c r="DR8" s="1047"/>
      <c r="DS8" s="1047"/>
      <c r="DT8" s="1047"/>
      <c r="DU8" s="1048"/>
      <c r="DV8" s="1049"/>
      <c r="DW8" s="1050"/>
      <c r="DX8" s="1050"/>
      <c r="DY8" s="1050"/>
      <c r="DZ8" s="1051"/>
      <c r="EA8" s="256"/>
    </row>
    <row r="9" spans="1:131" s="257" customFormat="1" ht="26.25" customHeight="1" x14ac:dyDescent="0.15">
      <c r="A9" s="263">
        <v>3</v>
      </c>
      <c r="B9" s="1088"/>
      <c r="C9" s="1089"/>
      <c r="D9" s="1089"/>
      <c r="E9" s="1089"/>
      <c r="F9" s="1089"/>
      <c r="G9" s="1089"/>
      <c r="H9" s="1089"/>
      <c r="I9" s="1089"/>
      <c r="J9" s="1089"/>
      <c r="K9" s="1089"/>
      <c r="L9" s="1089"/>
      <c r="M9" s="1089"/>
      <c r="N9" s="1089"/>
      <c r="O9" s="1089"/>
      <c r="P9" s="1090"/>
      <c r="Q9" s="1100"/>
      <c r="R9" s="1101"/>
      <c r="S9" s="1101"/>
      <c r="T9" s="1101"/>
      <c r="U9" s="1101"/>
      <c r="V9" s="1101"/>
      <c r="W9" s="1101"/>
      <c r="X9" s="1101"/>
      <c r="Y9" s="1101"/>
      <c r="Z9" s="1101"/>
      <c r="AA9" s="1101"/>
      <c r="AB9" s="1101"/>
      <c r="AC9" s="1101"/>
      <c r="AD9" s="1101"/>
      <c r="AE9" s="1102"/>
      <c r="AF9" s="1094"/>
      <c r="AG9" s="1095"/>
      <c r="AH9" s="1095"/>
      <c r="AI9" s="1095"/>
      <c r="AJ9" s="1096"/>
      <c r="AK9" s="1143"/>
      <c r="AL9" s="1144"/>
      <c r="AM9" s="1144"/>
      <c r="AN9" s="1144"/>
      <c r="AO9" s="1144"/>
      <c r="AP9" s="1144"/>
      <c r="AQ9" s="1144"/>
      <c r="AR9" s="1144"/>
      <c r="AS9" s="1144"/>
      <c r="AT9" s="1144"/>
      <c r="AU9" s="1141"/>
      <c r="AV9" s="1141"/>
      <c r="AW9" s="1141"/>
      <c r="AX9" s="1141"/>
      <c r="AY9" s="1142"/>
      <c r="AZ9" s="254"/>
      <c r="BA9" s="254"/>
      <c r="BB9" s="254"/>
      <c r="BC9" s="254"/>
      <c r="BD9" s="254"/>
      <c r="BE9" s="255"/>
      <c r="BF9" s="255"/>
      <c r="BG9" s="255"/>
      <c r="BH9" s="255"/>
      <c r="BI9" s="255"/>
      <c r="BJ9" s="255"/>
      <c r="BK9" s="255"/>
      <c r="BL9" s="255"/>
      <c r="BM9" s="255"/>
      <c r="BN9" s="255"/>
      <c r="BO9" s="255"/>
      <c r="BP9" s="255"/>
      <c r="BQ9" s="264">
        <v>3</v>
      </c>
      <c r="BR9" s="265"/>
      <c r="BS9" s="1071"/>
      <c r="BT9" s="1072"/>
      <c r="BU9" s="1072"/>
      <c r="BV9" s="1072"/>
      <c r="BW9" s="1072"/>
      <c r="BX9" s="1072"/>
      <c r="BY9" s="1072"/>
      <c r="BZ9" s="1072"/>
      <c r="CA9" s="1072"/>
      <c r="CB9" s="1072"/>
      <c r="CC9" s="1072"/>
      <c r="CD9" s="1072"/>
      <c r="CE9" s="1072"/>
      <c r="CF9" s="1072"/>
      <c r="CG9" s="1073"/>
      <c r="CH9" s="1046"/>
      <c r="CI9" s="1047"/>
      <c r="CJ9" s="1047"/>
      <c r="CK9" s="1047"/>
      <c r="CL9" s="1048"/>
      <c r="CM9" s="1046"/>
      <c r="CN9" s="1047"/>
      <c r="CO9" s="1047"/>
      <c r="CP9" s="1047"/>
      <c r="CQ9" s="1048"/>
      <c r="CR9" s="1046"/>
      <c r="CS9" s="1047"/>
      <c r="CT9" s="1047"/>
      <c r="CU9" s="1047"/>
      <c r="CV9" s="1048"/>
      <c r="CW9" s="1046"/>
      <c r="CX9" s="1047"/>
      <c r="CY9" s="1047"/>
      <c r="CZ9" s="1047"/>
      <c r="DA9" s="1048"/>
      <c r="DB9" s="1046"/>
      <c r="DC9" s="1047"/>
      <c r="DD9" s="1047"/>
      <c r="DE9" s="1047"/>
      <c r="DF9" s="1048"/>
      <c r="DG9" s="1046"/>
      <c r="DH9" s="1047"/>
      <c r="DI9" s="1047"/>
      <c r="DJ9" s="1047"/>
      <c r="DK9" s="1048"/>
      <c r="DL9" s="1046"/>
      <c r="DM9" s="1047"/>
      <c r="DN9" s="1047"/>
      <c r="DO9" s="1047"/>
      <c r="DP9" s="1048"/>
      <c r="DQ9" s="1046"/>
      <c r="DR9" s="1047"/>
      <c r="DS9" s="1047"/>
      <c r="DT9" s="1047"/>
      <c r="DU9" s="1048"/>
      <c r="DV9" s="1049"/>
      <c r="DW9" s="1050"/>
      <c r="DX9" s="1050"/>
      <c r="DY9" s="1050"/>
      <c r="DZ9" s="1051"/>
      <c r="EA9" s="256"/>
    </row>
    <row r="10" spans="1:131" s="257" customFormat="1" ht="26.25" customHeight="1" x14ac:dyDescent="0.15">
      <c r="A10" s="263">
        <v>4</v>
      </c>
      <c r="B10" s="1088"/>
      <c r="C10" s="1089"/>
      <c r="D10" s="1089"/>
      <c r="E10" s="1089"/>
      <c r="F10" s="1089"/>
      <c r="G10" s="1089"/>
      <c r="H10" s="1089"/>
      <c r="I10" s="1089"/>
      <c r="J10" s="1089"/>
      <c r="K10" s="1089"/>
      <c r="L10" s="1089"/>
      <c r="M10" s="1089"/>
      <c r="N10" s="1089"/>
      <c r="O10" s="1089"/>
      <c r="P10" s="1090"/>
      <c r="Q10" s="1100"/>
      <c r="R10" s="1101"/>
      <c r="S10" s="1101"/>
      <c r="T10" s="1101"/>
      <c r="U10" s="1101"/>
      <c r="V10" s="1101"/>
      <c r="W10" s="1101"/>
      <c r="X10" s="1101"/>
      <c r="Y10" s="1101"/>
      <c r="Z10" s="1101"/>
      <c r="AA10" s="1101"/>
      <c r="AB10" s="1101"/>
      <c r="AC10" s="1101"/>
      <c r="AD10" s="1101"/>
      <c r="AE10" s="1102"/>
      <c r="AF10" s="1094"/>
      <c r="AG10" s="1095"/>
      <c r="AH10" s="1095"/>
      <c r="AI10" s="1095"/>
      <c r="AJ10" s="1096"/>
      <c r="AK10" s="1143"/>
      <c r="AL10" s="1144"/>
      <c r="AM10" s="1144"/>
      <c r="AN10" s="1144"/>
      <c r="AO10" s="1144"/>
      <c r="AP10" s="1144"/>
      <c r="AQ10" s="1144"/>
      <c r="AR10" s="1144"/>
      <c r="AS10" s="1144"/>
      <c r="AT10" s="1144"/>
      <c r="AU10" s="1141"/>
      <c r="AV10" s="1141"/>
      <c r="AW10" s="1141"/>
      <c r="AX10" s="1141"/>
      <c r="AY10" s="1142"/>
      <c r="AZ10" s="254"/>
      <c r="BA10" s="254"/>
      <c r="BB10" s="254"/>
      <c r="BC10" s="254"/>
      <c r="BD10" s="254"/>
      <c r="BE10" s="255"/>
      <c r="BF10" s="255"/>
      <c r="BG10" s="255"/>
      <c r="BH10" s="255"/>
      <c r="BI10" s="255"/>
      <c r="BJ10" s="255"/>
      <c r="BK10" s="255"/>
      <c r="BL10" s="255"/>
      <c r="BM10" s="255"/>
      <c r="BN10" s="255"/>
      <c r="BO10" s="255"/>
      <c r="BP10" s="255"/>
      <c r="BQ10" s="264">
        <v>4</v>
      </c>
      <c r="BR10" s="265"/>
      <c r="BS10" s="1071"/>
      <c r="BT10" s="1072"/>
      <c r="BU10" s="1072"/>
      <c r="BV10" s="1072"/>
      <c r="BW10" s="1072"/>
      <c r="BX10" s="1072"/>
      <c r="BY10" s="1072"/>
      <c r="BZ10" s="1072"/>
      <c r="CA10" s="1072"/>
      <c r="CB10" s="1072"/>
      <c r="CC10" s="1072"/>
      <c r="CD10" s="1072"/>
      <c r="CE10" s="1072"/>
      <c r="CF10" s="1072"/>
      <c r="CG10" s="1073"/>
      <c r="CH10" s="1046"/>
      <c r="CI10" s="1047"/>
      <c r="CJ10" s="1047"/>
      <c r="CK10" s="1047"/>
      <c r="CL10" s="1048"/>
      <c r="CM10" s="1046"/>
      <c r="CN10" s="1047"/>
      <c r="CO10" s="1047"/>
      <c r="CP10" s="1047"/>
      <c r="CQ10" s="1048"/>
      <c r="CR10" s="1046"/>
      <c r="CS10" s="1047"/>
      <c r="CT10" s="1047"/>
      <c r="CU10" s="1047"/>
      <c r="CV10" s="1048"/>
      <c r="CW10" s="1046"/>
      <c r="CX10" s="1047"/>
      <c r="CY10" s="1047"/>
      <c r="CZ10" s="1047"/>
      <c r="DA10" s="1048"/>
      <c r="DB10" s="1046"/>
      <c r="DC10" s="1047"/>
      <c r="DD10" s="1047"/>
      <c r="DE10" s="1047"/>
      <c r="DF10" s="1048"/>
      <c r="DG10" s="1046"/>
      <c r="DH10" s="1047"/>
      <c r="DI10" s="1047"/>
      <c r="DJ10" s="1047"/>
      <c r="DK10" s="1048"/>
      <c r="DL10" s="1046"/>
      <c r="DM10" s="1047"/>
      <c r="DN10" s="1047"/>
      <c r="DO10" s="1047"/>
      <c r="DP10" s="1048"/>
      <c r="DQ10" s="1046"/>
      <c r="DR10" s="1047"/>
      <c r="DS10" s="1047"/>
      <c r="DT10" s="1047"/>
      <c r="DU10" s="1048"/>
      <c r="DV10" s="1049"/>
      <c r="DW10" s="1050"/>
      <c r="DX10" s="1050"/>
      <c r="DY10" s="1050"/>
      <c r="DZ10" s="1051"/>
      <c r="EA10" s="256"/>
    </row>
    <row r="11" spans="1:131" s="257" customFormat="1" ht="26.25" customHeight="1" x14ac:dyDescent="0.15">
      <c r="A11" s="263">
        <v>5</v>
      </c>
      <c r="B11" s="1088"/>
      <c r="C11" s="1089"/>
      <c r="D11" s="1089"/>
      <c r="E11" s="1089"/>
      <c r="F11" s="1089"/>
      <c r="G11" s="1089"/>
      <c r="H11" s="1089"/>
      <c r="I11" s="1089"/>
      <c r="J11" s="1089"/>
      <c r="K11" s="1089"/>
      <c r="L11" s="1089"/>
      <c r="M11" s="1089"/>
      <c r="N11" s="1089"/>
      <c r="O11" s="1089"/>
      <c r="P11" s="1090"/>
      <c r="Q11" s="1100"/>
      <c r="R11" s="1101"/>
      <c r="S11" s="1101"/>
      <c r="T11" s="1101"/>
      <c r="U11" s="1101"/>
      <c r="V11" s="1101"/>
      <c r="W11" s="1101"/>
      <c r="X11" s="1101"/>
      <c r="Y11" s="1101"/>
      <c r="Z11" s="1101"/>
      <c r="AA11" s="1101"/>
      <c r="AB11" s="1101"/>
      <c r="AC11" s="1101"/>
      <c r="AD11" s="1101"/>
      <c r="AE11" s="1102"/>
      <c r="AF11" s="1094"/>
      <c r="AG11" s="1095"/>
      <c r="AH11" s="1095"/>
      <c r="AI11" s="1095"/>
      <c r="AJ11" s="1096"/>
      <c r="AK11" s="1143"/>
      <c r="AL11" s="1144"/>
      <c r="AM11" s="1144"/>
      <c r="AN11" s="1144"/>
      <c r="AO11" s="1144"/>
      <c r="AP11" s="1144"/>
      <c r="AQ11" s="1144"/>
      <c r="AR11" s="1144"/>
      <c r="AS11" s="1144"/>
      <c r="AT11" s="1144"/>
      <c r="AU11" s="1141"/>
      <c r="AV11" s="1141"/>
      <c r="AW11" s="1141"/>
      <c r="AX11" s="1141"/>
      <c r="AY11" s="1142"/>
      <c r="AZ11" s="254"/>
      <c r="BA11" s="254"/>
      <c r="BB11" s="254"/>
      <c r="BC11" s="254"/>
      <c r="BD11" s="254"/>
      <c r="BE11" s="255"/>
      <c r="BF11" s="255"/>
      <c r="BG11" s="255"/>
      <c r="BH11" s="255"/>
      <c r="BI11" s="255"/>
      <c r="BJ11" s="255"/>
      <c r="BK11" s="255"/>
      <c r="BL11" s="255"/>
      <c r="BM11" s="255"/>
      <c r="BN11" s="255"/>
      <c r="BO11" s="255"/>
      <c r="BP11" s="255"/>
      <c r="BQ11" s="264">
        <v>5</v>
      </c>
      <c r="BR11" s="265"/>
      <c r="BS11" s="1071"/>
      <c r="BT11" s="1072"/>
      <c r="BU11" s="1072"/>
      <c r="BV11" s="1072"/>
      <c r="BW11" s="1072"/>
      <c r="BX11" s="1072"/>
      <c r="BY11" s="1072"/>
      <c r="BZ11" s="1072"/>
      <c r="CA11" s="1072"/>
      <c r="CB11" s="1072"/>
      <c r="CC11" s="1072"/>
      <c r="CD11" s="1072"/>
      <c r="CE11" s="1072"/>
      <c r="CF11" s="1072"/>
      <c r="CG11" s="1073"/>
      <c r="CH11" s="1046"/>
      <c r="CI11" s="1047"/>
      <c r="CJ11" s="1047"/>
      <c r="CK11" s="1047"/>
      <c r="CL11" s="1048"/>
      <c r="CM11" s="1046"/>
      <c r="CN11" s="1047"/>
      <c r="CO11" s="1047"/>
      <c r="CP11" s="1047"/>
      <c r="CQ11" s="1048"/>
      <c r="CR11" s="1046"/>
      <c r="CS11" s="1047"/>
      <c r="CT11" s="1047"/>
      <c r="CU11" s="1047"/>
      <c r="CV11" s="1048"/>
      <c r="CW11" s="1046"/>
      <c r="CX11" s="1047"/>
      <c r="CY11" s="1047"/>
      <c r="CZ11" s="1047"/>
      <c r="DA11" s="1048"/>
      <c r="DB11" s="1046"/>
      <c r="DC11" s="1047"/>
      <c r="DD11" s="1047"/>
      <c r="DE11" s="1047"/>
      <c r="DF11" s="1048"/>
      <c r="DG11" s="1046"/>
      <c r="DH11" s="1047"/>
      <c r="DI11" s="1047"/>
      <c r="DJ11" s="1047"/>
      <c r="DK11" s="1048"/>
      <c r="DL11" s="1046"/>
      <c r="DM11" s="1047"/>
      <c r="DN11" s="1047"/>
      <c r="DO11" s="1047"/>
      <c r="DP11" s="1048"/>
      <c r="DQ11" s="1046"/>
      <c r="DR11" s="1047"/>
      <c r="DS11" s="1047"/>
      <c r="DT11" s="1047"/>
      <c r="DU11" s="1048"/>
      <c r="DV11" s="1049"/>
      <c r="DW11" s="1050"/>
      <c r="DX11" s="1050"/>
      <c r="DY11" s="1050"/>
      <c r="DZ11" s="1051"/>
      <c r="EA11" s="256"/>
    </row>
    <row r="12" spans="1:131" s="257" customFormat="1" ht="26.25" customHeight="1" x14ac:dyDescent="0.15">
      <c r="A12" s="263">
        <v>6</v>
      </c>
      <c r="B12" s="1088"/>
      <c r="C12" s="1089"/>
      <c r="D12" s="1089"/>
      <c r="E12" s="1089"/>
      <c r="F12" s="1089"/>
      <c r="G12" s="1089"/>
      <c r="H12" s="1089"/>
      <c r="I12" s="1089"/>
      <c r="J12" s="1089"/>
      <c r="K12" s="1089"/>
      <c r="L12" s="1089"/>
      <c r="M12" s="1089"/>
      <c r="N12" s="1089"/>
      <c r="O12" s="1089"/>
      <c r="P12" s="1090"/>
      <c r="Q12" s="1100"/>
      <c r="R12" s="1101"/>
      <c r="S12" s="1101"/>
      <c r="T12" s="1101"/>
      <c r="U12" s="1101"/>
      <c r="V12" s="1101"/>
      <c r="W12" s="1101"/>
      <c r="X12" s="1101"/>
      <c r="Y12" s="1101"/>
      <c r="Z12" s="1101"/>
      <c r="AA12" s="1101"/>
      <c r="AB12" s="1101"/>
      <c r="AC12" s="1101"/>
      <c r="AD12" s="1101"/>
      <c r="AE12" s="1102"/>
      <c r="AF12" s="1094"/>
      <c r="AG12" s="1095"/>
      <c r="AH12" s="1095"/>
      <c r="AI12" s="1095"/>
      <c r="AJ12" s="1096"/>
      <c r="AK12" s="1143"/>
      <c r="AL12" s="1144"/>
      <c r="AM12" s="1144"/>
      <c r="AN12" s="1144"/>
      <c r="AO12" s="1144"/>
      <c r="AP12" s="1144"/>
      <c r="AQ12" s="1144"/>
      <c r="AR12" s="1144"/>
      <c r="AS12" s="1144"/>
      <c r="AT12" s="1144"/>
      <c r="AU12" s="1141"/>
      <c r="AV12" s="1141"/>
      <c r="AW12" s="1141"/>
      <c r="AX12" s="1141"/>
      <c r="AY12" s="1142"/>
      <c r="AZ12" s="254"/>
      <c r="BA12" s="254"/>
      <c r="BB12" s="254"/>
      <c r="BC12" s="254"/>
      <c r="BD12" s="254"/>
      <c r="BE12" s="255"/>
      <c r="BF12" s="255"/>
      <c r="BG12" s="255"/>
      <c r="BH12" s="255"/>
      <c r="BI12" s="255"/>
      <c r="BJ12" s="255"/>
      <c r="BK12" s="255"/>
      <c r="BL12" s="255"/>
      <c r="BM12" s="255"/>
      <c r="BN12" s="255"/>
      <c r="BO12" s="255"/>
      <c r="BP12" s="255"/>
      <c r="BQ12" s="264">
        <v>6</v>
      </c>
      <c r="BR12" s="265"/>
      <c r="BS12" s="1071"/>
      <c r="BT12" s="1072"/>
      <c r="BU12" s="1072"/>
      <c r="BV12" s="1072"/>
      <c r="BW12" s="1072"/>
      <c r="BX12" s="1072"/>
      <c r="BY12" s="1072"/>
      <c r="BZ12" s="1072"/>
      <c r="CA12" s="1072"/>
      <c r="CB12" s="1072"/>
      <c r="CC12" s="1072"/>
      <c r="CD12" s="1072"/>
      <c r="CE12" s="1072"/>
      <c r="CF12" s="1072"/>
      <c r="CG12" s="1073"/>
      <c r="CH12" s="1046"/>
      <c r="CI12" s="1047"/>
      <c r="CJ12" s="1047"/>
      <c r="CK12" s="1047"/>
      <c r="CL12" s="1048"/>
      <c r="CM12" s="1046"/>
      <c r="CN12" s="1047"/>
      <c r="CO12" s="1047"/>
      <c r="CP12" s="1047"/>
      <c r="CQ12" s="1048"/>
      <c r="CR12" s="1046"/>
      <c r="CS12" s="1047"/>
      <c r="CT12" s="1047"/>
      <c r="CU12" s="1047"/>
      <c r="CV12" s="1048"/>
      <c r="CW12" s="1046"/>
      <c r="CX12" s="1047"/>
      <c r="CY12" s="1047"/>
      <c r="CZ12" s="1047"/>
      <c r="DA12" s="1048"/>
      <c r="DB12" s="1046"/>
      <c r="DC12" s="1047"/>
      <c r="DD12" s="1047"/>
      <c r="DE12" s="1047"/>
      <c r="DF12" s="1048"/>
      <c r="DG12" s="1046"/>
      <c r="DH12" s="1047"/>
      <c r="DI12" s="1047"/>
      <c r="DJ12" s="1047"/>
      <c r="DK12" s="1048"/>
      <c r="DL12" s="1046"/>
      <c r="DM12" s="1047"/>
      <c r="DN12" s="1047"/>
      <c r="DO12" s="1047"/>
      <c r="DP12" s="1048"/>
      <c r="DQ12" s="1046"/>
      <c r="DR12" s="1047"/>
      <c r="DS12" s="1047"/>
      <c r="DT12" s="1047"/>
      <c r="DU12" s="1048"/>
      <c r="DV12" s="1049"/>
      <c r="DW12" s="1050"/>
      <c r="DX12" s="1050"/>
      <c r="DY12" s="1050"/>
      <c r="DZ12" s="1051"/>
      <c r="EA12" s="256"/>
    </row>
    <row r="13" spans="1:131" s="257" customFormat="1" ht="26.25" customHeight="1" x14ac:dyDescent="0.15">
      <c r="A13" s="263">
        <v>7</v>
      </c>
      <c r="B13" s="1088"/>
      <c r="C13" s="1089"/>
      <c r="D13" s="1089"/>
      <c r="E13" s="1089"/>
      <c r="F13" s="1089"/>
      <c r="G13" s="1089"/>
      <c r="H13" s="1089"/>
      <c r="I13" s="1089"/>
      <c r="J13" s="1089"/>
      <c r="K13" s="1089"/>
      <c r="L13" s="1089"/>
      <c r="M13" s="1089"/>
      <c r="N13" s="1089"/>
      <c r="O13" s="1089"/>
      <c r="P13" s="1090"/>
      <c r="Q13" s="1100"/>
      <c r="R13" s="1101"/>
      <c r="S13" s="1101"/>
      <c r="T13" s="1101"/>
      <c r="U13" s="1101"/>
      <c r="V13" s="1101"/>
      <c r="W13" s="1101"/>
      <c r="X13" s="1101"/>
      <c r="Y13" s="1101"/>
      <c r="Z13" s="1101"/>
      <c r="AA13" s="1101"/>
      <c r="AB13" s="1101"/>
      <c r="AC13" s="1101"/>
      <c r="AD13" s="1101"/>
      <c r="AE13" s="1102"/>
      <c r="AF13" s="1094"/>
      <c r="AG13" s="1095"/>
      <c r="AH13" s="1095"/>
      <c r="AI13" s="1095"/>
      <c r="AJ13" s="1096"/>
      <c r="AK13" s="1143"/>
      <c r="AL13" s="1144"/>
      <c r="AM13" s="1144"/>
      <c r="AN13" s="1144"/>
      <c r="AO13" s="1144"/>
      <c r="AP13" s="1144"/>
      <c r="AQ13" s="1144"/>
      <c r="AR13" s="1144"/>
      <c r="AS13" s="1144"/>
      <c r="AT13" s="1144"/>
      <c r="AU13" s="1141"/>
      <c r="AV13" s="1141"/>
      <c r="AW13" s="1141"/>
      <c r="AX13" s="1141"/>
      <c r="AY13" s="1142"/>
      <c r="AZ13" s="254"/>
      <c r="BA13" s="254"/>
      <c r="BB13" s="254"/>
      <c r="BC13" s="254"/>
      <c r="BD13" s="254"/>
      <c r="BE13" s="255"/>
      <c r="BF13" s="255"/>
      <c r="BG13" s="255"/>
      <c r="BH13" s="255"/>
      <c r="BI13" s="255"/>
      <c r="BJ13" s="255"/>
      <c r="BK13" s="255"/>
      <c r="BL13" s="255"/>
      <c r="BM13" s="255"/>
      <c r="BN13" s="255"/>
      <c r="BO13" s="255"/>
      <c r="BP13" s="255"/>
      <c r="BQ13" s="264">
        <v>7</v>
      </c>
      <c r="BR13" s="265"/>
      <c r="BS13" s="1071"/>
      <c r="BT13" s="1072"/>
      <c r="BU13" s="1072"/>
      <c r="BV13" s="1072"/>
      <c r="BW13" s="1072"/>
      <c r="BX13" s="1072"/>
      <c r="BY13" s="1072"/>
      <c r="BZ13" s="1072"/>
      <c r="CA13" s="1072"/>
      <c r="CB13" s="1072"/>
      <c r="CC13" s="1072"/>
      <c r="CD13" s="1072"/>
      <c r="CE13" s="1072"/>
      <c r="CF13" s="1072"/>
      <c r="CG13" s="1073"/>
      <c r="CH13" s="1046"/>
      <c r="CI13" s="1047"/>
      <c r="CJ13" s="1047"/>
      <c r="CK13" s="1047"/>
      <c r="CL13" s="1048"/>
      <c r="CM13" s="1046"/>
      <c r="CN13" s="1047"/>
      <c r="CO13" s="1047"/>
      <c r="CP13" s="1047"/>
      <c r="CQ13" s="1048"/>
      <c r="CR13" s="1046"/>
      <c r="CS13" s="1047"/>
      <c r="CT13" s="1047"/>
      <c r="CU13" s="1047"/>
      <c r="CV13" s="1048"/>
      <c r="CW13" s="1046"/>
      <c r="CX13" s="1047"/>
      <c r="CY13" s="1047"/>
      <c r="CZ13" s="1047"/>
      <c r="DA13" s="1048"/>
      <c r="DB13" s="1046"/>
      <c r="DC13" s="1047"/>
      <c r="DD13" s="1047"/>
      <c r="DE13" s="1047"/>
      <c r="DF13" s="1048"/>
      <c r="DG13" s="1046"/>
      <c r="DH13" s="1047"/>
      <c r="DI13" s="1047"/>
      <c r="DJ13" s="1047"/>
      <c r="DK13" s="1048"/>
      <c r="DL13" s="1046"/>
      <c r="DM13" s="1047"/>
      <c r="DN13" s="1047"/>
      <c r="DO13" s="1047"/>
      <c r="DP13" s="1048"/>
      <c r="DQ13" s="1046"/>
      <c r="DR13" s="1047"/>
      <c r="DS13" s="1047"/>
      <c r="DT13" s="1047"/>
      <c r="DU13" s="1048"/>
      <c r="DV13" s="1049"/>
      <c r="DW13" s="1050"/>
      <c r="DX13" s="1050"/>
      <c r="DY13" s="1050"/>
      <c r="DZ13" s="1051"/>
      <c r="EA13" s="256"/>
    </row>
    <row r="14" spans="1:131" s="257" customFormat="1" ht="26.25" customHeight="1" x14ac:dyDescent="0.15">
      <c r="A14" s="263">
        <v>8</v>
      </c>
      <c r="B14" s="1088"/>
      <c r="C14" s="1089"/>
      <c r="D14" s="1089"/>
      <c r="E14" s="1089"/>
      <c r="F14" s="1089"/>
      <c r="G14" s="1089"/>
      <c r="H14" s="1089"/>
      <c r="I14" s="1089"/>
      <c r="J14" s="1089"/>
      <c r="K14" s="1089"/>
      <c r="L14" s="1089"/>
      <c r="M14" s="1089"/>
      <c r="N14" s="1089"/>
      <c r="O14" s="1089"/>
      <c r="P14" s="1090"/>
      <c r="Q14" s="1100"/>
      <c r="R14" s="1101"/>
      <c r="S14" s="1101"/>
      <c r="T14" s="1101"/>
      <c r="U14" s="1101"/>
      <c r="V14" s="1101"/>
      <c r="W14" s="1101"/>
      <c r="X14" s="1101"/>
      <c r="Y14" s="1101"/>
      <c r="Z14" s="1101"/>
      <c r="AA14" s="1101"/>
      <c r="AB14" s="1101"/>
      <c r="AC14" s="1101"/>
      <c r="AD14" s="1101"/>
      <c r="AE14" s="1102"/>
      <c r="AF14" s="1094"/>
      <c r="AG14" s="1095"/>
      <c r="AH14" s="1095"/>
      <c r="AI14" s="1095"/>
      <c r="AJ14" s="1096"/>
      <c r="AK14" s="1143"/>
      <c r="AL14" s="1144"/>
      <c r="AM14" s="1144"/>
      <c r="AN14" s="1144"/>
      <c r="AO14" s="1144"/>
      <c r="AP14" s="1144"/>
      <c r="AQ14" s="1144"/>
      <c r="AR14" s="1144"/>
      <c r="AS14" s="1144"/>
      <c r="AT14" s="1144"/>
      <c r="AU14" s="1141"/>
      <c r="AV14" s="1141"/>
      <c r="AW14" s="1141"/>
      <c r="AX14" s="1141"/>
      <c r="AY14" s="1142"/>
      <c r="AZ14" s="254"/>
      <c r="BA14" s="254"/>
      <c r="BB14" s="254"/>
      <c r="BC14" s="254"/>
      <c r="BD14" s="254"/>
      <c r="BE14" s="255"/>
      <c r="BF14" s="255"/>
      <c r="BG14" s="255"/>
      <c r="BH14" s="255"/>
      <c r="BI14" s="255"/>
      <c r="BJ14" s="255"/>
      <c r="BK14" s="255"/>
      <c r="BL14" s="255"/>
      <c r="BM14" s="255"/>
      <c r="BN14" s="255"/>
      <c r="BO14" s="255"/>
      <c r="BP14" s="255"/>
      <c r="BQ14" s="264">
        <v>8</v>
      </c>
      <c r="BR14" s="265"/>
      <c r="BS14" s="1071"/>
      <c r="BT14" s="1072"/>
      <c r="BU14" s="1072"/>
      <c r="BV14" s="1072"/>
      <c r="BW14" s="1072"/>
      <c r="BX14" s="1072"/>
      <c r="BY14" s="1072"/>
      <c r="BZ14" s="1072"/>
      <c r="CA14" s="1072"/>
      <c r="CB14" s="1072"/>
      <c r="CC14" s="1072"/>
      <c r="CD14" s="1072"/>
      <c r="CE14" s="1072"/>
      <c r="CF14" s="1072"/>
      <c r="CG14" s="1073"/>
      <c r="CH14" s="1046"/>
      <c r="CI14" s="1047"/>
      <c r="CJ14" s="1047"/>
      <c r="CK14" s="1047"/>
      <c r="CL14" s="1048"/>
      <c r="CM14" s="1046"/>
      <c r="CN14" s="1047"/>
      <c r="CO14" s="1047"/>
      <c r="CP14" s="1047"/>
      <c r="CQ14" s="1048"/>
      <c r="CR14" s="1046"/>
      <c r="CS14" s="1047"/>
      <c r="CT14" s="1047"/>
      <c r="CU14" s="1047"/>
      <c r="CV14" s="1048"/>
      <c r="CW14" s="1046"/>
      <c r="CX14" s="1047"/>
      <c r="CY14" s="1047"/>
      <c r="CZ14" s="1047"/>
      <c r="DA14" s="1048"/>
      <c r="DB14" s="1046"/>
      <c r="DC14" s="1047"/>
      <c r="DD14" s="1047"/>
      <c r="DE14" s="1047"/>
      <c r="DF14" s="1048"/>
      <c r="DG14" s="1046"/>
      <c r="DH14" s="1047"/>
      <c r="DI14" s="1047"/>
      <c r="DJ14" s="1047"/>
      <c r="DK14" s="1048"/>
      <c r="DL14" s="1046"/>
      <c r="DM14" s="1047"/>
      <c r="DN14" s="1047"/>
      <c r="DO14" s="1047"/>
      <c r="DP14" s="1048"/>
      <c r="DQ14" s="1046"/>
      <c r="DR14" s="1047"/>
      <c r="DS14" s="1047"/>
      <c r="DT14" s="1047"/>
      <c r="DU14" s="1048"/>
      <c r="DV14" s="1049"/>
      <c r="DW14" s="1050"/>
      <c r="DX14" s="1050"/>
      <c r="DY14" s="1050"/>
      <c r="DZ14" s="1051"/>
      <c r="EA14" s="256"/>
    </row>
    <row r="15" spans="1:131" s="257" customFormat="1" ht="26.25" customHeight="1" x14ac:dyDescent="0.15">
      <c r="A15" s="263">
        <v>9</v>
      </c>
      <c r="B15" s="1088"/>
      <c r="C15" s="1089"/>
      <c r="D15" s="1089"/>
      <c r="E15" s="1089"/>
      <c r="F15" s="1089"/>
      <c r="G15" s="1089"/>
      <c r="H15" s="1089"/>
      <c r="I15" s="1089"/>
      <c r="J15" s="1089"/>
      <c r="K15" s="1089"/>
      <c r="L15" s="1089"/>
      <c r="M15" s="1089"/>
      <c r="N15" s="1089"/>
      <c r="O15" s="1089"/>
      <c r="P15" s="1090"/>
      <c r="Q15" s="1100"/>
      <c r="R15" s="1101"/>
      <c r="S15" s="1101"/>
      <c r="T15" s="1101"/>
      <c r="U15" s="1101"/>
      <c r="V15" s="1101"/>
      <c r="W15" s="1101"/>
      <c r="X15" s="1101"/>
      <c r="Y15" s="1101"/>
      <c r="Z15" s="1101"/>
      <c r="AA15" s="1101"/>
      <c r="AB15" s="1101"/>
      <c r="AC15" s="1101"/>
      <c r="AD15" s="1101"/>
      <c r="AE15" s="1102"/>
      <c r="AF15" s="1094"/>
      <c r="AG15" s="1095"/>
      <c r="AH15" s="1095"/>
      <c r="AI15" s="1095"/>
      <c r="AJ15" s="1096"/>
      <c r="AK15" s="1143"/>
      <c r="AL15" s="1144"/>
      <c r="AM15" s="1144"/>
      <c r="AN15" s="1144"/>
      <c r="AO15" s="1144"/>
      <c r="AP15" s="1144"/>
      <c r="AQ15" s="1144"/>
      <c r="AR15" s="1144"/>
      <c r="AS15" s="1144"/>
      <c r="AT15" s="1144"/>
      <c r="AU15" s="1141"/>
      <c r="AV15" s="1141"/>
      <c r="AW15" s="1141"/>
      <c r="AX15" s="1141"/>
      <c r="AY15" s="1142"/>
      <c r="AZ15" s="254"/>
      <c r="BA15" s="254"/>
      <c r="BB15" s="254"/>
      <c r="BC15" s="254"/>
      <c r="BD15" s="254"/>
      <c r="BE15" s="255"/>
      <c r="BF15" s="255"/>
      <c r="BG15" s="255"/>
      <c r="BH15" s="255"/>
      <c r="BI15" s="255"/>
      <c r="BJ15" s="255"/>
      <c r="BK15" s="255"/>
      <c r="BL15" s="255"/>
      <c r="BM15" s="255"/>
      <c r="BN15" s="255"/>
      <c r="BO15" s="255"/>
      <c r="BP15" s="255"/>
      <c r="BQ15" s="264">
        <v>9</v>
      </c>
      <c r="BR15" s="265"/>
      <c r="BS15" s="1071"/>
      <c r="BT15" s="1072"/>
      <c r="BU15" s="1072"/>
      <c r="BV15" s="1072"/>
      <c r="BW15" s="1072"/>
      <c r="BX15" s="1072"/>
      <c r="BY15" s="1072"/>
      <c r="BZ15" s="1072"/>
      <c r="CA15" s="1072"/>
      <c r="CB15" s="1072"/>
      <c r="CC15" s="1072"/>
      <c r="CD15" s="1072"/>
      <c r="CE15" s="1072"/>
      <c r="CF15" s="1072"/>
      <c r="CG15" s="1073"/>
      <c r="CH15" s="1046"/>
      <c r="CI15" s="1047"/>
      <c r="CJ15" s="1047"/>
      <c r="CK15" s="1047"/>
      <c r="CL15" s="1048"/>
      <c r="CM15" s="1046"/>
      <c r="CN15" s="1047"/>
      <c r="CO15" s="1047"/>
      <c r="CP15" s="1047"/>
      <c r="CQ15" s="1048"/>
      <c r="CR15" s="1046"/>
      <c r="CS15" s="1047"/>
      <c r="CT15" s="1047"/>
      <c r="CU15" s="1047"/>
      <c r="CV15" s="1048"/>
      <c r="CW15" s="1046"/>
      <c r="CX15" s="1047"/>
      <c r="CY15" s="1047"/>
      <c r="CZ15" s="1047"/>
      <c r="DA15" s="1048"/>
      <c r="DB15" s="1046"/>
      <c r="DC15" s="1047"/>
      <c r="DD15" s="1047"/>
      <c r="DE15" s="1047"/>
      <c r="DF15" s="1048"/>
      <c r="DG15" s="1046"/>
      <c r="DH15" s="1047"/>
      <c r="DI15" s="1047"/>
      <c r="DJ15" s="1047"/>
      <c r="DK15" s="1048"/>
      <c r="DL15" s="1046"/>
      <c r="DM15" s="1047"/>
      <c r="DN15" s="1047"/>
      <c r="DO15" s="1047"/>
      <c r="DP15" s="1048"/>
      <c r="DQ15" s="1046"/>
      <c r="DR15" s="1047"/>
      <c r="DS15" s="1047"/>
      <c r="DT15" s="1047"/>
      <c r="DU15" s="1048"/>
      <c r="DV15" s="1049"/>
      <c r="DW15" s="1050"/>
      <c r="DX15" s="1050"/>
      <c r="DY15" s="1050"/>
      <c r="DZ15" s="1051"/>
      <c r="EA15" s="256"/>
    </row>
    <row r="16" spans="1:131" s="257" customFormat="1" ht="26.25" customHeight="1" x14ac:dyDescent="0.15">
      <c r="A16" s="263">
        <v>10</v>
      </c>
      <c r="B16" s="1088"/>
      <c r="C16" s="1089"/>
      <c r="D16" s="1089"/>
      <c r="E16" s="1089"/>
      <c r="F16" s="1089"/>
      <c r="G16" s="1089"/>
      <c r="H16" s="1089"/>
      <c r="I16" s="1089"/>
      <c r="J16" s="1089"/>
      <c r="K16" s="1089"/>
      <c r="L16" s="1089"/>
      <c r="M16" s="1089"/>
      <c r="N16" s="1089"/>
      <c r="O16" s="1089"/>
      <c r="P16" s="1090"/>
      <c r="Q16" s="1100"/>
      <c r="R16" s="1101"/>
      <c r="S16" s="1101"/>
      <c r="T16" s="1101"/>
      <c r="U16" s="1101"/>
      <c r="V16" s="1101"/>
      <c r="W16" s="1101"/>
      <c r="X16" s="1101"/>
      <c r="Y16" s="1101"/>
      <c r="Z16" s="1101"/>
      <c r="AA16" s="1101"/>
      <c r="AB16" s="1101"/>
      <c r="AC16" s="1101"/>
      <c r="AD16" s="1101"/>
      <c r="AE16" s="1102"/>
      <c r="AF16" s="1094"/>
      <c r="AG16" s="1095"/>
      <c r="AH16" s="1095"/>
      <c r="AI16" s="1095"/>
      <c r="AJ16" s="1096"/>
      <c r="AK16" s="1143"/>
      <c r="AL16" s="1144"/>
      <c r="AM16" s="1144"/>
      <c r="AN16" s="1144"/>
      <c r="AO16" s="1144"/>
      <c r="AP16" s="1144"/>
      <c r="AQ16" s="1144"/>
      <c r="AR16" s="1144"/>
      <c r="AS16" s="1144"/>
      <c r="AT16" s="1144"/>
      <c r="AU16" s="1141"/>
      <c r="AV16" s="1141"/>
      <c r="AW16" s="1141"/>
      <c r="AX16" s="1141"/>
      <c r="AY16" s="1142"/>
      <c r="AZ16" s="254"/>
      <c r="BA16" s="254"/>
      <c r="BB16" s="254"/>
      <c r="BC16" s="254"/>
      <c r="BD16" s="254"/>
      <c r="BE16" s="255"/>
      <c r="BF16" s="255"/>
      <c r="BG16" s="255"/>
      <c r="BH16" s="255"/>
      <c r="BI16" s="255"/>
      <c r="BJ16" s="255"/>
      <c r="BK16" s="255"/>
      <c r="BL16" s="255"/>
      <c r="BM16" s="255"/>
      <c r="BN16" s="255"/>
      <c r="BO16" s="255"/>
      <c r="BP16" s="255"/>
      <c r="BQ16" s="264">
        <v>10</v>
      </c>
      <c r="BR16" s="265"/>
      <c r="BS16" s="1071"/>
      <c r="BT16" s="1072"/>
      <c r="BU16" s="1072"/>
      <c r="BV16" s="1072"/>
      <c r="BW16" s="1072"/>
      <c r="BX16" s="1072"/>
      <c r="BY16" s="1072"/>
      <c r="BZ16" s="1072"/>
      <c r="CA16" s="1072"/>
      <c r="CB16" s="1072"/>
      <c r="CC16" s="1072"/>
      <c r="CD16" s="1072"/>
      <c r="CE16" s="1072"/>
      <c r="CF16" s="1072"/>
      <c r="CG16" s="1073"/>
      <c r="CH16" s="1046"/>
      <c r="CI16" s="1047"/>
      <c r="CJ16" s="1047"/>
      <c r="CK16" s="1047"/>
      <c r="CL16" s="1048"/>
      <c r="CM16" s="1046"/>
      <c r="CN16" s="1047"/>
      <c r="CO16" s="1047"/>
      <c r="CP16" s="1047"/>
      <c r="CQ16" s="1048"/>
      <c r="CR16" s="1046"/>
      <c r="CS16" s="1047"/>
      <c r="CT16" s="1047"/>
      <c r="CU16" s="1047"/>
      <c r="CV16" s="1048"/>
      <c r="CW16" s="1046"/>
      <c r="CX16" s="1047"/>
      <c r="CY16" s="1047"/>
      <c r="CZ16" s="1047"/>
      <c r="DA16" s="1048"/>
      <c r="DB16" s="1046"/>
      <c r="DC16" s="1047"/>
      <c r="DD16" s="1047"/>
      <c r="DE16" s="1047"/>
      <c r="DF16" s="1048"/>
      <c r="DG16" s="1046"/>
      <c r="DH16" s="1047"/>
      <c r="DI16" s="1047"/>
      <c r="DJ16" s="1047"/>
      <c r="DK16" s="1048"/>
      <c r="DL16" s="1046"/>
      <c r="DM16" s="1047"/>
      <c r="DN16" s="1047"/>
      <c r="DO16" s="1047"/>
      <c r="DP16" s="1048"/>
      <c r="DQ16" s="1046"/>
      <c r="DR16" s="1047"/>
      <c r="DS16" s="1047"/>
      <c r="DT16" s="1047"/>
      <c r="DU16" s="1048"/>
      <c r="DV16" s="1049"/>
      <c r="DW16" s="1050"/>
      <c r="DX16" s="1050"/>
      <c r="DY16" s="1050"/>
      <c r="DZ16" s="1051"/>
      <c r="EA16" s="256"/>
    </row>
    <row r="17" spans="1:131" s="257" customFormat="1" ht="26.25" customHeight="1" x14ac:dyDescent="0.15">
      <c r="A17" s="263">
        <v>11</v>
      </c>
      <c r="B17" s="1088"/>
      <c r="C17" s="1089"/>
      <c r="D17" s="1089"/>
      <c r="E17" s="1089"/>
      <c r="F17" s="1089"/>
      <c r="G17" s="1089"/>
      <c r="H17" s="1089"/>
      <c r="I17" s="1089"/>
      <c r="J17" s="1089"/>
      <c r="K17" s="1089"/>
      <c r="L17" s="1089"/>
      <c r="M17" s="1089"/>
      <c r="N17" s="1089"/>
      <c r="O17" s="1089"/>
      <c r="P17" s="1090"/>
      <c r="Q17" s="1100"/>
      <c r="R17" s="1101"/>
      <c r="S17" s="1101"/>
      <c r="T17" s="1101"/>
      <c r="U17" s="1101"/>
      <c r="V17" s="1101"/>
      <c r="W17" s="1101"/>
      <c r="X17" s="1101"/>
      <c r="Y17" s="1101"/>
      <c r="Z17" s="1101"/>
      <c r="AA17" s="1101"/>
      <c r="AB17" s="1101"/>
      <c r="AC17" s="1101"/>
      <c r="AD17" s="1101"/>
      <c r="AE17" s="1102"/>
      <c r="AF17" s="1094"/>
      <c r="AG17" s="1095"/>
      <c r="AH17" s="1095"/>
      <c r="AI17" s="1095"/>
      <c r="AJ17" s="1096"/>
      <c r="AK17" s="1143"/>
      <c r="AL17" s="1144"/>
      <c r="AM17" s="1144"/>
      <c r="AN17" s="1144"/>
      <c r="AO17" s="1144"/>
      <c r="AP17" s="1144"/>
      <c r="AQ17" s="1144"/>
      <c r="AR17" s="1144"/>
      <c r="AS17" s="1144"/>
      <c r="AT17" s="1144"/>
      <c r="AU17" s="1141"/>
      <c r="AV17" s="1141"/>
      <c r="AW17" s="1141"/>
      <c r="AX17" s="1141"/>
      <c r="AY17" s="1142"/>
      <c r="AZ17" s="254"/>
      <c r="BA17" s="254"/>
      <c r="BB17" s="254"/>
      <c r="BC17" s="254"/>
      <c r="BD17" s="254"/>
      <c r="BE17" s="255"/>
      <c r="BF17" s="255"/>
      <c r="BG17" s="255"/>
      <c r="BH17" s="255"/>
      <c r="BI17" s="255"/>
      <c r="BJ17" s="255"/>
      <c r="BK17" s="255"/>
      <c r="BL17" s="255"/>
      <c r="BM17" s="255"/>
      <c r="BN17" s="255"/>
      <c r="BO17" s="255"/>
      <c r="BP17" s="255"/>
      <c r="BQ17" s="264">
        <v>11</v>
      </c>
      <c r="BR17" s="265"/>
      <c r="BS17" s="1071"/>
      <c r="BT17" s="1072"/>
      <c r="BU17" s="1072"/>
      <c r="BV17" s="1072"/>
      <c r="BW17" s="1072"/>
      <c r="BX17" s="1072"/>
      <c r="BY17" s="1072"/>
      <c r="BZ17" s="1072"/>
      <c r="CA17" s="1072"/>
      <c r="CB17" s="1072"/>
      <c r="CC17" s="1072"/>
      <c r="CD17" s="1072"/>
      <c r="CE17" s="1072"/>
      <c r="CF17" s="1072"/>
      <c r="CG17" s="1073"/>
      <c r="CH17" s="1046"/>
      <c r="CI17" s="1047"/>
      <c r="CJ17" s="1047"/>
      <c r="CK17" s="1047"/>
      <c r="CL17" s="1048"/>
      <c r="CM17" s="1046"/>
      <c r="CN17" s="1047"/>
      <c r="CO17" s="1047"/>
      <c r="CP17" s="1047"/>
      <c r="CQ17" s="1048"/>
      <c r="CR17" s="1046"/>
      <c r="CS17" s="1047"/>
      <c r="CT17" s="1047"/>
      <c r="CU17" s="1047"/>
      <c r="CV17" s="1048"/>
      <c r="CW17" s="1046"/>
      <c r="CX17" s="1047"/>
      <c r="CY17" s="1047"/>
      <c r="CZ17" s="1047"/>
      <c r="DA17" s="1048"/>
      <c r="DB17" s="1046"/>
      <c r="DC17" s="1047"/>
      <c r="DD17" s="1047"/>
      <c r="DE17" s="1047"/>
      <c r="DF17" s="1048"/>
      <c r="DG17" s="1046"/>
      <c r="DH17" s="1047"/>
      <c r="DI17" s="1047"/>
      <c r="DJ17" s="1047"/>
      <c r="DK17" s="1048"/>
      <c r="DL17" s="1046"/>
      <c r="DM17" s="1047"/>
      <c r="DN17" s="1047"/>
      <c r="DO17" s="1047"/>
      <c r="DP17" s="1048"/>
      <c r="DQ17" s="1046"/>
      <c r="DR17" s="1047"/>
      <c r="DS17" s="1047"/>
      <c r="DT17" s="1047"/>
      <c r="DU17" s="1048"/>
      <c r="DV17" s="1049"/>
      <c r="DW17" s="1050"/>
      <c r="DX17" s="1050"/>
      <c r="DY17" s="1050"/>
      <c r="DZ17" s="1051"/>
      <c r="EA17" s="256"/>
    </row>
    <row r="18" spans="1:131" s="257" customFormat="1" ht="26.25" customHeight="1" x14ac:dyDescent="0.15">
      <c r="A18" s="263">
        <v>12</v>
      </c>
      <c r="B18" s="1088"/>
      <c r="C18" s="1089"/>
      <c r="D18" s="1089"/>
      <c r="E18" s="1089"/>
      <c r="F18" s="1089"/>
      <c r="G18" s="1089"/>
      <c r="H18" s="1089"/>
      <c r="I18" s="1089"/>
      <c r="J18" s="1089"/>
      <c r="K18" s="1089"/>
      <c r="L18" s="1089"/>
      <c r="M18" s="1089"/>
      <c r="N18" s="1089"/>
      <c r="O18" s="1089"/>
      <c r="P18" s="1090"/>
      <c r="Q18" s="1100"/>
      <c r="R18" s="1101"/>
      <c r="S18" s="1101"/>
      <c r="T18" s="1101"/>
      <c r="U18" s="1101"/>
      <c r="V18" s="1101"/>
      <c r="W18" s="1101"/>
      <c r="X18" s="1101"/>
      <c r="Y18" s="1101"/>
      <c r="Z18" s="1101"/>
      <c r="AA18" s="1101"/>
      <c r="AB18" s="1101"/>
      <c r="AC18" s="1101"/>
      <c r="AD18" s="1101"/>
      <c r="AE18" s="1102"/>
      <c r="AF18" s="1094"/>
      <c r="AG18" s="1095"/>
      <c r="AH18" s="1095"/>
      <c r="AI18" s="1095"/>
      <c r="AJ18" s="1096"/>
      <c r="AK18" s="1143"/>
      <c r="AL18" s="1144"/>
      <c r="AM18" s="1144"/>
      <c r="AN18" s="1144"/>
      <c r="AO18" s="1144"/>
      <c r="AP18" s="1144"/>
      <c r="AQ18" s="1144"/>
      <c r="AR18" s="1144"/>
      <c r="AS18" s="1144"/>
      <c r="AT18" s="1144"/>
      <c r="AU18" s="1141"/>
      <c r="AV18" s="1141"/>
      <c r="AW18" s="1141"/>
      <c r="AX18" s="1141"/>
      <c r="AY18" s="1142"/>
      <c r="AZ18" s="254"/>
      <c r="BA18" s="254"/>
      <c r="BB18" s="254"/>
      <c r="BC18" s="254"/>
      <c r="BD18" s="254"/>
      <c r="BE18" s="255"/>
      <c r="BF18" s="255"/>
      <c r="BG18" s="255"/>
      <c r="BH18" s="255"/>
      <c r="BI18" s="255"/>
      <c r="BJ18" s="255"/>
      <c r="BK18" s="255"/>
      <c r="BL18" s="255"/>
      <c r="BM18" s="255"/>
      <c r="BN18" s="255"/>
      <c r="BO18" s="255"/>
      <c r="BP18" s="255"/>
      <c r="BQ18" s="264">
        <v>12</v>
      </c>
      <c r="BR18" s="265"/>
      <c r="BS18" s="1071"/>
      <c r="BT18" s="1072"/>
      <c r="BU18" s="1072"/>
      <c r="BV18" s="1072"/>
      <c r="BW18" s="1072"/>
      <c r="BX18" s="1072"/>
      <c r="BY18" s="1072"/>
      <c r="BZ18" s="1072"/>
      <c r="CA18" s="1072"/>
      <c r="CB18" s="1072"/>
      <c r="CC18" s="1072"/>
      <c r="CD18" s="1072"/>
      <c r="CE18" s="1072"/>
      <c r="CF18" s="1072"/>
      <c r="CG18" s="1073"/>
      <c r="CH18" s="1046"/>
      <c r="CI18" s="1047"/>
      <c r="CJ18" s="1047"/>
      <c r="CK18" s="1047"/>
      <c r="CL18" s="1048"/>
      <c r="CM18" s="1046"/>
      <c r="CN18" s="1047"/>
      <c r="CO18" s="1047"/>
      <c r="CP18" s="1047"/>
      <c r="CQ18" s="1048"/>
      <c r="CR18" s="1046"/>
      <c r="CS18" s="1047"/>
      <c r="CT18" s="1047"/>
      <c r="CU18" s="1047"/>
      <c r="CV18" s="1048"/>
      <c r="CW18" s="1046"/>
      <c r="CX18" s="1047"/>
      <c r="CY18" s="1047"/>
      <c r="CZ18" s="1047"/>
      <c r="DA18" s="1048"/>
      <c r="DB18" s="1046"/>
      <c r="DC18" s="1047"/>
      <c r="DD18" s="1047"/>
      <c r="DE18" s="1047"/>
      <c r="DF18" s="1048"/>
      <c r="DG18" s="1046"/>
      <c r="DH18" s="1047"/>
      <c r="DI18" s="1047"/>
      <c r="DJ18" s="1047"/>
      <c r="DK18" s="1048"/>
      <c r="DL18" s="1046"/>
      <c r="DM18" s="1047"/>
      <c r="DN18" s="1047"/>
      <c r="DO18" s="1047"/>
      <c r="DP18" s="1048"/>
      <c r="DQ18" s="1046"/>
      <c r="DR18" s="1047"/>
      <c r="DS18" s="1047"/>
      <c r="DT18" s="1047"/>
      <c r="DU18" s="1048"/>
      <c r="DV18" s="1049"/>
      <c r="DW18" s="1050"/>
      <c r="DX18" s="1050"/>
      <c r="DY18" s="1050"/>
      <c r="DZ18" s="1051"/>
      <c r="EA18" s="256"/>
    </row>
    <row r="19" spans="1:131" s="257" customFormat="1" ht="26.25" customHeight="1" x14ac:dyDescent="0.15">
      <c r="A19" s="263">
        <v>13</v>
      </c>
      <c r="B19" s="1088"/>
      <c r="C19" s="1089"/>
      <c r="D19" s="1089"/>
      <c r="E19" s="1089"/>
      <c r="F19" s="1089"/>
      <c r="G19" s="1089"/>
      <c r="H19" s="1089"/>
      <c r="I19" s="1089"/>
      <c r="J19" s="1089"/>
      <c r="K19" s="1089"/>
      <c r="L19" s="1089"/>
      <c r="M19" s="1089"/>
      <c r="N19" s="1089"/>
      <c r="O19" s="1089"/>
      <c r="P19" s="1090"/>
      <c r="Q19" s="1100"/>
      <c r="R19" s="1101"/>
      <c r="S19" s="1101"/>
      <c r="T19" s="1101"/>
      <c r="U19" s="1101"/>
      <c r="V19" s="1101"/>
      <c r="W19" s="1101"/>
      <c r="X19" s="1101"/>
      <c r="Y19" s="1101"/>
      <c r="Z19" s="1101"/>
      <c r="AA19" s="1101"/>
      <c r="AB19" s="1101"/>
      <c r="AC19" s="1101"/>
      <c r="AD19" s="1101"/>
      <c r="AE19" s="1102"/>
      <c r="AF19" s="1094"/>
      <c r="AG19" s="1095"/>
      <c r="AH19" s="1095"/>
      <c r="AI19" s="1095"/>
      <c r="AJ19" s="1096"/>
      <c r="AK19" s="1143"/>
      <c r="AL19" s="1144"/>
      <c r="AM19" s="1144"/>
      <c r="AN19" s="1144"/>
      <c r="AO19" s="1144"/>
      <c r="AP19" s="1144"/>
      <c r="AQ19" s="1144"/>
      <c r="AR19" s="1144"/>
      <c r="AS19" s="1144"/>
      <c r="AT19" s="1144"/>
      <c r="AU19" s="1141"/>
      <c r="AV19" s="1141"/>
      <c r="AW19" s="1141"/>
      <c r="AX19" s="1141"/>
      <c r="AY19" s="1142"/>
      <c r="AZ19" s="254"/>
      <c r="BA19" s="254"/>
      <c r="BB19" s="254"/>
      <c r="BC19" s="254"/>
      <c r="BD19" s="254"/>
      <c r="BE19" s="255"/>
      <c r="BF19" s="255"/>
      <c r="BG19" s="255"/>
      <c r="BH19" s="255"/>
      <c r="BI19" s="255"/>
      <c r="BJ19" s="255"/>
      <c r="BK19" s="255"/>
      <c r="BL19" s="255"/>
      <c r="BM19" s="255"/>
      <c r="BN19" s="255"/>
      <c r="BO19" s="255"/>
      <c r="BP19" s="255"/>
      <c r="BQ19" s="264">
        <v>13</v>
      </c>
      <c r="BR19" s="265"/>
      <c r="BS19" s="1071"/>
      <c r="BT19" s="1072"/>
      <c r="BU19" s="1072"/>
      <c r="BV19" s="1072"/>
      <c r="BW19" s="1072"/>
      <c r="BX19" s="1072"/>
      <c r="BY19" s="1072"/>
      <c r="BZ19" s="1072"/>
      <c r="CA19" s="1072"/>
      <c r="CB19" s="1072"/>
      <c r="CC19" s="1072"/>
      <c r="CD19" s="1072"/>
      <c r="CE19" s="1072"/>
      <c r="CF19" s="1072"/>
      <c r="CG19" s="1073"/>
      <c r="CH19" s="1046"/>
      <c r="CI19" s="1047"/>
      <c r="CJ19" s="1047"/>
      <c r="CK19" s="1047"/>
      <c r="CL19" s="1048"/>
      <c r="CM19" s="1046"/>
      <c r="CN19" s="1047"/>
      <c r="CO19" s="1047"/>
      <c r="CP19" s="1047"/>
      <c r="CQ19" s="1048"/>
      <c r="CR19" s="1046"/>
      <c r="CS19" s="1047"/>
      <c r="CT19" s="1047"/>
      <c r="CU19" s="1047"/>
      <c r="CV19" s="1048"/>
      <c r="CW19" s="1046"/>
      <c r="CX19" s="1047"/>
      <c r="CY19" s="1047"/>
      <c r="CZ19" s="1047"/>
      <c r="DA19" s="1048"/>
      <c r="DB19" s="1046"/>
      <c r="DC19" s="1047"/>
      <c r="DD19" s="1047"/>
      <c r="DE19" s="1047"/>
      <c r="DF19" s="1048"/>
      <c r="DG19" s="1046"/>
      <c r="DH19" s="1047"/>
      <c r="DI19" s="1047"/>
      <c r="DJ19" s="1047"/>
      <c r="DK19" s="1048"/>
      <c r="DL19" s="1046"/>
      <c r="DM19" s="1047"/>
      <c r="DN19" s="1047"/>
      <c r="DO19" s="1047"/>
      <c r="DP19" s="1048"/>
      <c r="DQ19" s="1046"/>
      <c r="DR19" s="1047"/>
      <c r="DS19" s="1047"/>
      <c r="DT19" s="1047"/>
      <c r="DU19" s="1048"/>
      <c r="DV19" s="1049"/>
      <c r="DW19" s="1050"/>
      <c r="DX19" s="1050"/>
      <c r="DY19" s="1050"/>
      <c r="DZ19" s="1051"/>
      <c r="EA19" s="256"/>
    </row>
    <row r="20" spans="1:131" s="257" customFormat="1" ht="26.25" customHeight="1" x14ac:dyDescent="0.15">
      <c r="A20" s="263">
        <v>14</v>
      </c>
      <c r="B20" s="1088"/>
      <c r="C20" s="1089"/>
      <c r="D20" s="1089"/>
      <c r="E20" s="1089"/>
      <c r="F20" s="1089"/>
      <c r="G20" s="1089"/>
      <c r="H20" s="1089"/>
      <c r="I20" s="1089"/>
      <c r="J20" s="1089"/>
      <c r="K20" s="1089"/>
      <c r="L20" s="1089"/>
      <c r="M20" s="1089"/>
      <c r="N20" s="1089"/>
      <c r="O20" s="1089"/>
      <c r="P20" s="1090"/>
      <c r="Q20" s="1100"/>
      <c r="R20" s="1101"/>
      <c r="S20" s="1101"/>
      <c r="T20" s="1101"/>
      <c r="U20" s="1101"/>
      <c r="V20" s="1101"/>
      <c r="W20" s="1101"/>
      <c r="X20" s="1101"/>
      <c r="Y20" s="1101"/>
      <c r="Z20" s="1101"/>
      <c r="AA20" s="1101"/>
      <c r="AB20" s="1101"/>
      <c r="AC20" s="1101"/>
      <c r="AD20" s="1101"/>
      <c r="AE20" s="1102"/>
      <c r="AF20" s="1094"/>
      <c r="AG20" s="1095"/>
      <c r="AH20" s="1095"/>
      <c r="AI20" s="1095"/>
      <c r="AJ20" s="1096"/>
      <c r="AK20" s="1143"/>
      <c r="AL20" s="1144"/>
      <c r="AM20" s="1144"/>
      <c r="AN20" s="1144"/>
      <c r="AO20" s="1144"/>
      <c r="AP20" s="1144"/>
      <c r="AQ20" s="1144"/>
      <c r="AR20" s="1144"/>
      <c r="AS20" s="1144"/>
      <c r="AT20" s="1144"/>
      <c r="AU20" s="1141"/>
      <c r="AV20" s="1141"/>
      <c r="AW20" s="1141"/>
      <c r="AX20" s="1141"/>
      <c r="AY20" s="1142"/>
      <c r="AZ20" s="254"/>
      <c r="BA20" s="254"/>
      <c r="BB20" s="254"/>
      <c r="BC20" s="254"/>
      <c r="BD20" s="254"/>
      <c r="BE20" s="255"/>
      <c r="BF20" s="255"/>
      <c r="BG20" s="255"/>
      <c r="BH20" s="255"/>
      <c r="BI20" s="255"/>
      <c r="BJ20" s="255"/>
      <c r="BK20" s="255"/>
      <c r="BL20" s="255"/>
      <c r="BM20" s="255"/>
      <c r="BN20" s="255"/>
      <c r="BO20" s="255"/>
      <c r="BP20" s="255"/>
      <c r="BQ20" s="264">
        <v>14</v>
      </c>
      <c r="BR20" s="265"/>
      <c r="BS20" s="1071"/>
      <c r="BT20" s="1072"/>
      <c r="BU20" s="1072"/>
      <c r="BV20" s="1072"/>
      <c r="BW20" s="1072"/>
      <c r="BX20" s="1072"/>
      <c r="BY20" s="1072"/>
      <c r="BZ20" s="1072"/>
      <c r="CA20" s="1072"/>
      <c r="CB20" s="1072"/>
      <c r="CC20" s="1072"/>
      <c r="CD20" s="1072"/>
      <c r="CE20" s="1072"/>
      <c r="CF20" s="1072"/>
      <c r="CG20" s="1073"/>
      <c r="CH20" s="1046"/>
      <c r="CI20" s="1047"/>
      <c r="CJ20" s="1047"/>
      <c r="CK20" s="1047"/>
      <c r="CL20" s="1048"/>
      <c r="CM20" s="1046"/>
      <c r="CN20" s="1047"/>
      <c r="CO20" s="1047"/>
      <c r="CP20" s="1047"/>
      <c r="CQ20" s="1048"/>
      <c r="CR20" s="1046"/>
      <c r="CS20" s="1047"/>
      <c r="CT20" s="1047"/>
      <c r="CU20" s="1047"/>
      <c r="CV20" s="1048"/>
      <c r="CW20" s="1046"/>
      <c r="CX20" s="1047"/>
      <c r="CY20" s="1047"/>
      <c r="CZ20" s="1047"/>
      <c r="DA20" s="1048"/>
      <c r="DB20" s="1046"/>
      <c r="DC20" s="1047"/>
      <c r="DD20" s="1047"/>
      <c r="DE20" s="1047"/>
      <c r="DF20" s="1048"/>
      <c r="DG20" s="1046"/>
      <c r="DH20" s="1047"/>
      <c r="DI20" s="1047"/>
      <c r="DJ20" s="1047"/>
      <c r="DK20" s="1048"/>
      <c r="DL20" s="1046"/>
      <c r="DM20" s="1047"/>
      <c r="DN20" s="1047"/>
      <c r="DO20" s="1047"/>
      <c r="DP20" s="1048"/>
      <c r="DQ20" s="1046"/>
      <c r="DR20" s="1047"/>
      <c r="DS20" s="1047"/>
      <c r="DT20" s="1047"/>
      <c r="DU20" s="1048"/>
      <c r="DV20" s="1049"/>
      <c r="DW20" s="1050"/>
      <c r="DX20" s="1050"/>
      <c r="DY20" s="1050"/>
      <c r="DZ20" s="1051"/>
      <c r="EA20" s="256"/>
    </row>
    <row r="21" spans="1:131" s="257" customFormat="1" ht="26.25" customHeight="1" thickBot="1" x14ac:dyDescent="0.2">
      <c r="A21" s="263">
        <v>15</v>
      </c>
      <c r="B21" s="1088"/>
      <c r="C21" s="1089"/>
      <c r="D21" s="1089"/>
      <c r="E21" s="1089"/>
      <c r="F21" s="1089"/>
      <c r="G21" s="1089"/>
      <c r="H21" s="1089"/>
      <c r="I21" s="1089"/>
      <c r="J21" s="1089"/>
      <c r="K21" s="1089"/>
      <c r="L21" s="1089"/>
      <c r="M21" s="1089"/>
      <c r="N21" s="1089"/>
      <c r="O21" s="1089"/>
      <c r="P21" s="1090"/>
      <c r="Q21" s="1100"/>
      <c r="R21" s="1101"/>
      <c r="S21" s="1101"/>
      <c r="T21" s="1101"/>
      <c r="U21" s="1101"/>
      <c r="V21" s="1101"/>
      <c r="W21" s="1101"/>
      <c r="X21" s="1101"/>
      <c r="Y21" s="1101"/>
      <c r="Z21" s="1101"/>
      <c r="AA21" s="1101"/>
      <c r="AB21" s="1101"/>
      <c r="AC21" s="1101"/>
      <c r="AD21" s="1101"/>
      <c r="AE21" s="1102"/>
      <c r="AF21" s="1094"/>
      <c r="AG21" s="1095"/>
      <c r="AH21" s="1095"/>
      <c r="AI21" s="1095"/>
      <c r="AJ21" s="1096"/>
      <c r="AK21" s="1143"/>
      <c r="AL21" s="1144"/>
      <c r="AM21" s="1144"/>
      <c r="AN21" s="1144"/>
      <c r="AO21" s="1144"/>
      <c r="AP21" s="1144"/>
      <c r="AQ21" s="1144"/>
      <c r="AR21" s="1144"/>
      <c r="AS21" s="1144"/>
      <c r="AT21" s="1144"/>
      <c r="AU21" s="1141"/>
      <c r="AV21" s="1141"/>
      <c r="AW21" s="1141"/>
      <c r="AX21" s="1141"/>
      <c r="AY21" s="1142"/>
      <c r="AZ21" s="254"/>
      <c r="BA21" s="254"/>
      <c r="BB21" s="254"/>
      <c r="BC21" s="254"/>
      <c r="BD21" s="254"/>
      <c r="BE21" s="255"/>
      <c r="BF21" s="255"/>
      <c r="BG21" s="255"/>
      <c r="BH21" s="255"/>
      <c r="BI21" s="255"/>
      <c r="BJ21" s="255"/>
      <c r="BK21" s="255"/>
      <c r="BL21" s="255"/>
      <c r="BM21" s="255"/>
      <c r="BN21" s="255"/>
      <c r="BO21" s="255"/>
      <c r="BP21" s="255"/>
      <c r="BQ21" s="264">
        <v>15</v>
      </c>
      <c r="BR21" s="265"/>
      <c r="BS21" s="1071"/>
      <c r="BT21" s="1072"/>
      <c r="BU21" s="1072"/>
      <c r="BV21" s="1072"/>
      <c r="BW21" s="1072"/>
      <c r="BX21" s="1072"/>
      <c r="BY21" s="1072"/>
      <c r="BZ21" s="1072"/>
      <c r="CA21" s="1072"/>
      <c r="CB21" s="1072"/>
      <c r="CC21" s="1072"/>
      <c r="CD21" s="1072"/>
      <c r="CE21" s="1072"/>
      <c r="CF21" s="1072"/>
      <c r="CG21" s="1073"/>
      <c r="CH21" s="1046"/>
      <c r="CI21" s="1047"/>
      <c r="CJ21" s="1047"/>
      <c r="CK21" s="1047"/>
      <c r="CL21" s="1048"/>
      <c r="CM21" s="1046"/>
      <c r="CN21" s="1047"/>
      <c r="CO21" s="1047"/>
      <c r="CP21" s="1047"/>
      <c r="CQ21" s="1048"/>
      <c r="CR21" s="1046"/>
      <c r="CS21" s="1047"/>
      <c r="CT21" s="1047"/>
      <c r="CU21" s="1047"/>
      <c r="CV21" s="1048"/>
      <c r="CW21" s="1046"/>
      <c r="CX21" s="1047"/>
      <c r="CY21" s="1047"/>
      <c r="CZ21" s="1047"/>
      <c r="DA21" s="1048"/>
      <c r="DB21" s="1046"/>
      <c r="DC21" s="1047"/>
      <c r="DD21" s="1047"/>
      <c r="DE21" s="1047"/>
      <c r="DF21" s="1048"/>
      <c r="DG21" s="1046"/>
      <c r="DH21" s="1047"/>
      <c r="DI21" s="1047"/>
      <c r="DJ21" s="1047"/>
      <c r="DK21" s="1048"/>
      <c r="DL21" s="1046"/>
      <c r="DM21" s="1047"/>
      <c r="DN21" s="1047"/>
      <c r="DO21" s="1047"/>
      <c r="DP21" s="1048"/>
      <c r="DQ21" s="1046"/>
      <c r="DR21" s="1047"/>
      <c r="DS21" s="1047"/>
      <c r="DT21" s="1047"/>
      <c r="DU21" s="1048"/>
      <c r="DV21" s="1049"/>
      <c r="DW21" s="1050"/>
      <c r="DX21" s="1050"/>
      <c r="DY21" s="1050"/>
      <c r="DZ21" s="1051"/>
      <c r="EA21" s="256"/>
    </row>
    <row r="22" spans="1:131" s="257" customFormat="1" ht="26.25" customHeight="1" x14ac:dyDescent="0.15">
      <c r="A22" s="263">
        <v>16</v>
      </c>
      <c r="B22" s="1088"/>
      <c r="C22" s="1089"/>
      <c r="D22" s="1089"/>
      <c r="E22" s="1089"/>
      <c r="F22" s="1089"/>
      <c r="G22" s="1089"/>
      <c r="H22" s="1089"/>
      <c r="I22" s="1089"/>
      <c r="J22" s="1089"/>
      <c r="K22" s="1089"/>
      <c r="L22" s="1089"/>
      <c r="M22" s="1089"/>
      <c r="N22" s="1089"/>
      <c r="O22" s="1089"/>
      <c r="P22" s="1090"/>
      <c r="Q22" s="1138"/>
      <c r="R22" s="1139"/>
      <c r="S22" s="1139"/>
      <c r="T22" s="1139"/>
      <c r="U22" s="1139"/>
      <c r="V22" s="1139"/>
      <c r="W22" s="1139"/>
      <c r="X22" s="1139"/>
      <c r="Y22" s="1139"/>
      <c r="Z22" s="1139"/>
      <c r="AA22" s="1139"/>
      <c r="AB22" s="1139"/>
      <c r="AC22" s="1139"/>
      <c r="AD22" s="1139"/>
      <c r="AE22" s="1140"/>
      <c r="AF22" s="1094"/>
      <c r="AG22" s="1095"/>
      <c r="AH22" s="1095"/>
      <c r="AI22" s="1095"/>
      <c r="AJ22" s="1096"/>
      <c r="AK22" s="1134"/>
      <c r="AL22" s="1135"/>
      <c r="AM22" s="1135"/>
      <c r="AN22" s="1135"/>
      <c r="AO22" s="1135"/>
      <c r="AP22" s="1135"/>
      <c r="AQ22" s="1135"/>
      <c r="AR22" s="1135"/>
      <c r="AS22" s="1135"/>
      <c r="AT22" s="1135"/>
      <c r="AU22" s="1136"/>
      <c r="AV22" s="1136"/>
      <c r="AW22" s="1136"/>
      <c r="AX22" s="1136"/>
      <c r="AY22" s="1137"/>
      <c r="AZ22" s="1086" t="s">
        <v>390</v>
      </c>
      <c r="BA22" s="1086"/>
      <c r="BB22" s="1086"/>
      <c r="BC22" s="1086"/>
      <c r="BD22" s="1087"/>
      <c r="BE22" s="255"/>
      <c r="BF22" s="255"/>
      <c r="BG22" s="255"/>
      <c r="BH22" s="255"/>
      <c r="BI22" s="255"/>
      <c r="BJ22" s="255"/>
      <c r="BK22" s="255"/>
      <c r="BL22" s="255"/>
      <c r="BM22" s="255"/>
      <c r="BN22" s="255"/>
      <c r="BO22" s="255"/>
      <c r="BP22" s="255"/>
      <c r="BQ22" s="264">
        <v>16</v>
      </c>
      <c r="BR22" s="265"/>
      <c r="BS22" s="1071"/>
      <c r="BT22" s="1072"/>
      <c r="BU22" s="1072"/>
      <c r="BV22" s="1072"/>
      <c r="BW22" s="1072"/>
      <c r="BX22" s="1072"/>
      <c r="BY22" s="1072"/>
      <c r="BZ22" s="1072"/>
      <c r="CA22" s="1072"/>
      <c r="CB22" s="1072"/>
      <c r="CC22" s="1072"/>
      <c r="CD22" s="1072"/>
      <c r="CE22" s="1072"/>
      <c r="CF22" s="1072"/>
      <c r="CG22" s="1073"/>
      <c r="CH22" s="1046"/>
      <c r="CI22" s="1047"/>
      <c r="CJ22" s="1047"/>
      <c r="CK22" s="1047"/>
      <c r="CL22" s="1048"/>
      <c r="CM22" s="1046"/>
      <c r="CN22" s="1047"/>
      <c r="CO22" s="1047"/>
      <c r="CP22" s="1047"/>
      <c r="CQ22" s="1048"/>
      <c r="CR22" s="1046"/>
      <c r="CS22" s="1047"/>
      <c r="CT22" s="1047"/>
      <c r="CU22" s="1047"/>
      <c r="CV22" s="1048"/>
      <c r="CW22" s="1046"/>
      <c r="CX22" s="1047"/>
      <c r="CY22" s="1047"/>
      <c r="CZ22" s="1047"/>
      <c r="DA22" s="1048"/>
      <c r="DB22" s="1046"/>
      <c r="DC22" s="1047"/>
      <c r="DD22" s="1047"/>
      <c r="DE22" s="1047"/>
      <c r="DF22" s="1048"/>
      <c r="DG22" s="1046"/>
      <c r="DH22" s="1047"/>
      <c r="DI22" s="1047"/>
      <c r="DJ22" s="1047"/>
      <c r="DK22" s="1048"/>
      <c r="DL22" s="1046"/>
      <c r="DM22" s="1047"/>
      <c r="DN22" s="1047"/>
      <c r="DO22" s="1047"/>
      <c r="DP22" s="1048"/>
      <c r="DQ22" s="1046"/>
      <c r="DR22" s="1047"/>
      <c r="DS22" s="1047"/>
      <c r="DT22" s="1047"/>
      <c r="DU22" s="1048"/>
      <c r="DV22" s="1049"/>
      <c r="DW22" s="1050"/>
      <c r="DX22" s="1050"/>
      <c r="DY22" s="1050"/>
      <c r="DZ22" s="1051"/>
      <c r="EA22" s="256"/>
    </row>
    <row r="23" spans="1:131" s="257" customFormat="1" ht="26.25" customHeight="1" thickBot="1" x14ac:dyDescent="0.2">
      <c r="A23" s="266" t="s">
        <v>391</v>
      </c>
      <c r="B23" s="1001" t="s">
        <v>392</v>
      </c>
      <c r="C23" s="1002"/>
      <c r="D23" s="1002"/>
      <c r="E23" s="1002"/>
      <c r="F23" s="1002"/>
      <c r="G23" s="1002"/>
      <c r="H23" s="1002"/>
      <c r="I23" s="1002"/>
      <c r="J23" s="1002"/>
      <c r="K23" s="1002"/>
      <c r="L23" s="1002"/>
      <c r="M23" s="1002"/>
      <c r="N23" s="1002"/>
      <c r="O23" s="1002"/>
      <c r="P23" s="1003"/>
      <c r="Q23" s="1125"/>
      <c r="R23" s="1126"/>
      <c r="S23" s="1126"/>
      <c r="T23" s="1126"/>
      <c r="U23" s="1126"/>
      <c r="V23" s="1126"/>
      <c r="W23" s="1126"/>
      <c r="X23" s="1126"/>
      <c r="Y23" s="1126"/>
      <c r="Z23" s="1126"/>
      <c r="AA23" s="1126"/>
      <c r="AB23" s="1126"/>
      <c r="AC23" s="1126"/>
      <c r="AD23" s="1126"/>
      <c r="AE23" s="1127"/>
      <c r="AF23" s="1128">
        <v>745</v>
      </c>
      <c r="AG23" s="1126"/>
      <c r="AH23" s="1126"/>
      <c r="AI23" s="1126"/>
      <c r="AJ23" s="1129"/>
      <c r="AK23" s="1130"/>
      <c r="AL23" s="1131"/>
      <c r="AM23" s="1131"/>
      <c r="AN23" s="1131"/>
      <c r="AO23" s="1131"/>
      <c r="AP23" s="1126"/>
      <c r="AQ23" s="1126"/>
      <c r="AR23" s="1126"/>
      <c r="AS23" s="1126"/>
      <c r="AT23" s="1126"/>
      <c r="AU23" s="1132"/>
      <c r="AV23" s="1132"/>
      <c r="AW23" s="1132"/>
      <c r="AX23" s="1132"/>
      <c r="AY23" s="1133"/>
      <c r="AZ23" s="1122" t="s">
        <v>130</v>
      </c>
      <c r="BA23" s="1123"/>
      <c r="BB23" s="1123"/>
      <c r="BC23" s="1123"/>
      <c r="BD23" s="1124"/>
      <c r="BE23" s="255"/>
      <c r="BF23" s="255"/>
      <c r="BG23" s="255"/>
      <c r="BH23" s="255"/>
      <c r="BI23" s="255"/>
      <c r="BJ23" s="255"/>
      <c r="BK23" s="255"/>
      <c r="BL23" s="255"/>
      <c r="BM23" s="255"/>
      <c r="BN23" s="255"/>
      <c r="BO23" s="255"/>
      <c r="BP23" s="255"/>
      <c r="BQ23" s="264">
        <v>17</v>
      </c>
      <c r="BR23" s="265"/>
      <c r="BS23" s="1071"/>
      <c r="BT23" s="1072"/>
      <c r="BU23" s="1072"/>
      <c r="BV23" s="1072"/>
      <c r="BW23" s="1072"/>
      <c r="BX23" s="1072"/>
      <c r="BY23" s="1072"/>
      <c r="BZ23" s="1072"/>
      <c r="CA23" s="1072"/>
      <c r="CB23" s="1072"/>
      <c r="CC23" s="1072"/>
      <c r="CD23" s="1072"/>
      <c r="CE23" s="1072"/>
      <c r="CF23" s="1072"/>
      <c r="CG23" s="1073"/>
      <c r="CH23" s="1046"/>
      <c r="CI23" s="1047"/>
      <c r="CJ23" s="1047"/>
      <c r="CK23" s="1047"/>
      <c r="CL23" s="1048"/>
      <c r="CM23" s="1046"/>
      <c r="CN23" s="1047"/>
      <c r="CO23" s="1047"/>
      <c r="CP23" s="1047"/>
      <c r="CQ23" s="1048"/>
      <c r="CR23" s="1046"/>
      <c r="CS23" s="1047"/>
      <c r="CT23" s="1047"/>
      <c r="CU23" s="1047"/>
      <c r="CV23" s="1048"/>
      <c r="CW23" s="1046"/>
      <c r="CX23" s="1047"/>
      <c r="CY23" s="1047"/>
      <c r="CZ23" s="1047"/>
      <c r="DA23" s="1048"/>
      <c r="DB23" s="1046"/>
      <c r="DC23" s="1047"/>
      <c r="DD23" s="1047"/>
      <c r="DE23" s="1047"/>
      <c r="DF23" s="1048"/>
      <c r="DG23" s="1046"/>
      <c r="DH23" s="1047"/>
      <c r="DI23" s="1047"/>
      <c r="DJ23" s="1047"/>
      <c r="DK23" s="1048"/>
      <c r="DL23" s="1046"/>
      <c r="DM23" s="1047"/>
      <c r="DN23" s="1047"/>
      <c r="DO23" s="1047"/>
      <c r="DP23" s="1048"/>
      <c r="DQ23" s="1046"/>
      <c r="DR23" s="1047"/>
      <c r="DS23" s="1047"/>
      <c r="DT23" s="1047"/>
      <c r="DU23" s="1048"/>
      <c r="DV23" s="1049"/>
      <c r="DW23" s="1050"/>
      <c r="DX23" s="1050"/>
      <c r="DY23" s="1050"/>
      <c r="DZ23" s="1051"/>
      <c r="EA23" s="256"/>
    </row>
    <row r="24" spans="1:131" s="257" customFormat="1" ht="26.25" customHeight="1" x14ac:dyDescent="0.15">
      <c r="A24" s="1121" t="s">
        <v>393</v>
      </c>
      <c r="B24" s="1121"/>
      <c r="C24" s="1121"/>
      <c r="D24" s="1121"/>
      <c r="E24" s="1121"/>
      <c r="F24" s="1121"/>
      <c r="G24" s="1121"/>
      <c r="H24" s="1121"/>
      <c r="I24" s="1121"/>
      <c r="J24" s="1121"/>
      <c r="K24" s="1121"/>
      <c r="L24" s="1121"/>
      <c r="M24" s="1121"/>
      <c r="N24" s="1121"/>
      <c r="O24" s="1121"/>
      <c r="P24" s="1121"/>
      <c r="Q24" s="1121"/>
      <c r="R24" s="1121"/>
      <c r="S24" s="1121"/>
      <c r="T24" s="1121"/>
      <c r="U24" s="1121"/>
      <c r="V24" s="1121"/>
      <c r="W24" s="1121"/>
      <c r="X24" s="1121"/>
      <c r="Y24" s="1121"/>
      <c r="Z24" s="1121"/>
      <c r="AA24" s="1121"/>
      <c r="AB24" s="1121"/>
      <c r="AC24" s="1121"/>
      <c r="AD24" s="1121"/>
      <c r="AE24" s="1121"/>
      <c r="AF24" s="1121"/>
      <c r="AG24" s="1121"/>
      <c r="AH24" s="1121"/>
      <c r="AI24" s="1121"/>
      <c r="AJ24" s="1121"/>
      <c r="AK24" s="1121"/>
      <c r="AL24" s="1121"/>
      <c r="AM24" s="1121"/>
      <c r="AN24" s="1121"/>
      <c r="AO24" s="1121"/>
      <c r="AP24" s="1121"/>
      <c r="AQ24" s="1121"/>
      <c r="AR24" s="1121"/>
      <c r="AS24" s="1121"/>
      <c r="AT24" s="1121"/>
      <c r="AU24" s="1121"/>
      <c r="AV24" s="1121"/>
      <c r="AW24" s="1121"/>
      <c r="AX24" s="1121"/>
      <c r="AY24" s="1121"/>
      <c r="AZ24" s="254"/>
      <c r="BA24" s="254"/>
      <c r="BB24" s="254"/>
      <c r="BC24" s="254"/>
      <c r="BD24" s="254"/>
      <c r="BE24" s="255"/>
      <c r="BF24" s="255"/>
      <c r="BG24" s="255"/>
      <c r="BH24" s="255"/>
      <c r="BI24" s="255"/>
      <c r="BJ24" s="255"/>
      <c r="BK24" s="255"/>
      <c r="BL24" s="255"/>
      <c r="BM24" s="255"/>
      <c r="BN24" s="255"/>
      <c r="BO24" s="255"/>
      <c r="BP24" s="255"/>
      <c r="BQ24" s="264">
        <v>18</v>
      </c>
      <c r="BR24" s="265"/>
      <c r="BS24" s="1071"/>
      <c r="BT24" s="1072"/>
      <c r="BU24" s="1072"/>
      <c r="BV24" s="1072"/>
      <c r="BW24" s="1072"/>
      <c r="BX24" s="1072"/>
      <c r="BY24" s="1072"/>
      <c r="BZ24" s="1072"/>
      <c r="CA24" s="1072"/>
      <c r="CB24" s="1072"/>
      <c r="CC24" s="1072"/>
      <c r="CD24" s="1072"/>
      <c r="CE24" s="1072"/>
      <c r="CF24" s="1072"/>
      <c r="CG24" s="1073"/>
      <c r="CH24" s="1046"/>
      <c r="CI24" s="1047"/>
      <c r="CJ24" s="1047"/>
      <c r="CK24" s="1047"/>
      <c r="CL24" s="1048"/>
      <c r="CM24" s="1046"/>
      <c r="CN24" s="1047"/>
      <c r="CO24" s="1047"/>
      <c r="CP24" s="1047"/>
      <c r="CQ24" s="1048"/>
      <c r="CR24" s="1046"/>
      <c r="CS24" s="1047"/>
      <c r="CT24" s="1047"/>
      <c r="CU24" s="1047"/>
      <c r="CV24" s="1048"/>
      <c r="CW24" s="1046"/>
      <c r="CX24" s="1047"/>
      <c r="CY24" s="1047"/>
      <c r="CZ24" s="1047"/>
      <c r="DA24" s="1048"/>
      <c r="DB24" s="1046"/>
      <c r="DC24" s="1047"/>
      <c r="DD24" s="1047"/>
      <c r="DE24" s="1047"/>
      <c r="DF24" s="1048"/>
      <c r="DG24" s="1046"/>
      <c r="DH24" s="1047"/>
      <c r="DI24" s="1047"/>
      <c r="DJ24" s="1047"/>
      <c r="DK24" s="1048"/>
      <c r="DL24" s="1046"/>
      <c r="DM24" s="1047"/>
      <c r="DN24" s="1047"/>
      <c r="DO24" s="1047"/>
      <c r="DP24" s="1048"/>
      <c r="DQ24" s="1046"/>
      <c r="DR24" s="1047"/>
      <c r="DS24" s="1047"/>
      <c r="DT24" s="1047"/>
      <c r="DU24" s="1048"/>
      <c r="DV24" s="1049"/>
      <c r="DW24" s="1050"/>
      <c r="DX24" s="1050"/>
      <c r="DY24" s="1050"/>
      <c r="DZ24" s="1051"/>
      <c r="EA24" s="256"/>
    </row>
    <row r="25" spans="1:131" s="249" customFormat="1" ht="26.25" customHeight="1" thickBot="1" x14ac:dyDescent="0.2">
      <c r="A25" s="1120" t="s">
        <v>394</v>
      </c>
      <c r="B25" s="1120"/>
      <c r="C25" s="1120"/>
      <c r="D25" s="1120"/>
      <c r="E25" s="1120"/>
      <c r="F25" s="1120"/>
      <c r="G25" s="1120"/>
      <c r="H25" s="1120"/>
      <c r="I25" s="1120"/>
      <c r="J25" s="1120"/>
      <c r="K25" s="1120"/>
      <c r="L25" s="1120"/>
      <c r="M25" s="1120"/>
      <c r="N25" s="1120"/>
      <c r="O25" s="1120"/>
      <c r="P25" s="1120"/>
      <c r="Q25" s="1120"/>
      <c r="R25" s="1120"/>
      <c r="S25" s="1120"/>
      <c r="T25" s="1120"/>
      <c r="U25" s="1120"/>
      <c r="V25" s="1120"/>
      <c r="W25" s="1120"/>
      <c r="X25" s="1120"/>
      <c r="Y25" s="1120"/>
      <c r="Z25" s="1120"/>
      <c r="AA25" s="1120"/>
      <c r="AB25" s="1120"/>
      <c r="AC25" s="1120"/>
      <c r="AD25" s="1120"/>
      <c r="AE25" s="1120"/>
      <c r="AF25" s="1120"/>
      <c r="AG25" s="1120"/>
      <c r="AH25" s="1120"/>
      <c r="AI25" s="1120"/>
      <c r="AJ25" s="1120"/>
      <c r="AK25" s="1120"/>
      <c r="AL25" s="1120"/>
      <c r="AM25" s="1120"/>
      <c r="AN25" s="1120"/>
      <c r="AO25" s="1120"/>
      <c r="AP25" s="1120"/>
      <c r="AQ25" s="1120"/>
      <c r="AR25" s="1120"/>
      <c r="AS25" s="1120"/>
      <c r="AT25" s="1120"/>
      <c r="AU25" s="1120"/>
      <c r="AV25" s="1120"/>
      <c r="AW25" s="1120"/>
      <c r="AX25" s="1120"/>
      <c r="AY25" s="1120"/>
      <c r="AZ25" s="1120"/>
      <c r="BA25" s="1120"/>
      <c r="BB25" s="1120"/>
      <c r="BC25" s="1120"/>
      <c r="BD25" s="1120"/>
      <c r="BE25" s="1120"/>
      <c r="BF25" s="1120"/>
      <c r="BG25" s="1120"/>
      <c r="BH25" s="1120"/>
      <c r="BI25" s="1120"/>
      <c r="BJ25" s="254"/>
      <c r="BK25" s="254"/>
      <c r="BL25" s="254"/>
      <c r="BM25" s="254"/>
      <c r="BN25" s="254"/>
      <c r="BO25" s="267"/>
      <c r="BP25" s="267"/>
      <c r="BQ25" s="264">
        <v>19</v>
      </c>
      <c r="BR25" s="265"/>
      <c r="BS25" s="1071"/>
      <c r="BT25" s="1072"/>
      <c r="BU25" s="1072"/>
      <c r="BV25" s="1072"/>
      <c r="BW25" s="1072"/>
      <c r="BX25" s="1072"/>
      <c r="BY25" s="1072"/>
      <c r="BZ25" s="1072"/>
      <c r="CA25" s="1072"/>
      <c r="CB25" s="1072"/>
      <c r="CC25" s="1072"/>
      <c r="CD25" s="1072"/>
      <c r="CE25" s="1072"/>
      <c r="CF25" s="1072"/>
      <c r="CG25" s="1073"/>
      <c r="CH25" s="1046"/>
      <c r="CI25" s="1047"/>
      <c r="CJ25" s="1047"/>
      <c r="CK25" s="1047"/>
      <c r="CL25" s="1048"/>
      <c r="CM25" s="1046"/>
      <c r="CN25" s="1047"/>
      <c r="CO25" s="1047"/>
      <c r="CP25" s="1047"/>
      <c r="CQ25" s="1048"/>
      <c r="CR25" s="1046"/>
      <c r="CS25" s="1047"/>
      <c r="CT25" s="1047"/>
      <c r="CU25" s="1047"/>
      <c r="CV25" s="1048"/>
      <c r="CW25" s="1046"/>
      <c r="CX25" s="1047"/>
      <c r="CY25" s="1047"/>
      <c r="CZ25" s="1047"/>
      <c r="DA25" s="1048"/>
      <c r="DB25" s="1046"/>
      <c r="DC25" s="1047"/>
      <c r="DD25" s="1047"/>
      <c r="DE25" s="1047"/>
      <c r="DF25" s="1048"/>
      <c r="DG25" s="1046"/>
      <c r="DH25" s="1047"/>
      <c r="DI25" s="1047"/>
      <c r="DJ25" s="1047"/>
      <c r="DK25" s="1048"/>
      <c r="DL25" s="1046"/>
      <c r="DM25" s="1047"/>
      <c r="DN25" s="1047"/>
      <c r="DO25" s="1047"/>
      <c r="DP25" s="1048"/>
      <c r="DQ25" s="1046"/>
      <c r="DR25" s="1047"/>
      <c r="DS25" s="1047"/>
      <c r="DT25" s="1047"/>
      <c r="DU25" s="1048"/>
      <c r="DV25" s="1049"/>
      <c r="DW25" s="1050"/>
      <c r="DX25" s="1050"/>
      <c r="DY25" s="1050"/>
      <c r="DZ25" s="1051"/>
      <c r="EA25" s="248"/>
    </row>
    <row r="26" spans="1:131" s="249" customFormat="1" ht="26.25" customHeight="1" x14ac:dyDescent="0.15">
      <c r="A26" s="1052" t="s">
        <v>371</v>
      </c>
      <c r="B26" s="1053"/>
      <c r="C26" s="1053"/>
      <c r="D26" s="1053"/>
      <c r="E26" s="1053"/>
      <c r="F26" s="1053"/>
      <c r="G26" s="1053"/>
      <c r="H26" s="1053"/>
      <c r="I26" s="1053"/>
      <c r="J26" s="1053"/>
      <c r="K26" s="1053"/>
      <c r="L26" s="1053"/>
      <c r="M26" s="1053"/>
      <c r="N26" s="1053"/>
      <c r="O26" s="1053"/>
      <c r="P26" s="1054"/>
      <c r="Q26" s="1058" t="s">
        <v>395</v>
      </c>
      <c r="R26" s="1059"/>
      <c r="S26" s="1059"/>
      <c r="T26" s="1059"/>
      <c r="U26" s="1060"/>
      <c r="V26" s="1058" t="s">
        <v>396</v>
      </c>
      <c r="W26" s="1059"/>
      <c r="X26" s="1059"/>
      <c r="Y26" s="1059"/>
      <c r="Z26" s="1060"/>
      <c r="AA26" s="1058" t="s">
        <v>397</v>
      </c>
      <c r="AB26" s="1059"/>
      <c r="AC26" s="1059"/>
      <c r="AD26" s="1059"/>
      <c r="AE26" s="1059"/>
      <c r="AF26" s="1116" t="s">
        <v>398</v>
      </c>
      <c r="AG26" s="1065"/>
      <c r="AH26" s="1065"/>
      <c r="AI26" s="1065"/>
      <c r="AJ26" s="1117"/>
      <c r="AK26" s="1059" t="s">
        <v>399</v>
      </c>
      <c r="AL26" s="1059"/>
      <c r="AM26" s="1059"/>
      <c r="AN26" s="1059"/>
      <c r="AO26" s="1060"/>
      <c r="AP26" s="1058" t="s">
        <v>400</v>
      </c>
      <c r="AQ26" s="1059"/>
      <c r="AR26" s="1059"/>
      <c r="AS26" s="1059"/>
      <c r="AT26" s="1060"/>
      <c r="AU26" s="1058" t="s">
        <v>401</v>
      </c>
      <c r="AV26" s="1059"/>
      <c r="AW26" s="1059"/>
      <c r="AX26" s="1059"/>
      <c r="AY26" s="1060"/>
      <c r="AZ26" s="1058" t="s">
        <v>402</v>
      </c>
      <c r="BA26" s="1059"/>
      <c r="BB26" s="1059"/>
      <c r="BC26" s="1059"/>
      <c r="BD26" s="1060"/>
      <c r="BE26" s="1058" t="s">
        <v>378</v>
      </c>
      <c r="BF26" s="1059"/>
      <c r="BG26" s="1059"/>
      <c r="BH26" s="1059"/>
      <c r="BI26" s="1074"/>
      <c r="BJ26" s="254"/>
      <c r="BK26" s="254"/>
      <c r="BL26" s="254"/>
      <c r="BM26" s="254"/>
      <c r="BN26" s="254"/>
      <c r="BO26" s="267"/>
      <c r="BP26" s="267"/>
      <c r="BQ26" s="264">
        <v>20</v>
      </c>
      <c r="BR26" s="265"/>
      <c r="BS26" s="1071"/>
      <c r="BT26" s="1072"/>
      <c r="BU26" s="1072"/>
      <c r="BV26" s="1072"/>
      <c r="BW26" s="1072"/>
      <c r="BX26" s="1072"/>
      <c r="BY26" s="1072"/>
      <c r="BZ26" s="1072"/>
      <c r="CA26" s="1072"/>
      <c r="CB26" s="1072"/>
      <c r="CC26" s="1072"/>
      <c r="CD26" s="1072"/>
      <c r="CE26" s="1072"/>
      <c r="CF26" s="1072"/>
      <c r="CG26" s="1073"/>
      <c r="CH26" s="1046"/>
      <c r="CI26" s="1047"/>
      <c r="CJ26" s="1047"/>
      <c r="CK26" s="1047"/>
      <c r="CL26" s="1048"/>
      <c r="CM26" s="1046"/>
      <c r="CN26" s="1047"/>
      <c r="CO26" s="1047"/>
      <c r="CP26" s="1047"/>
      <c r="CQ26" s="1048"/>
      <c r="CR26" s="1046"/>
      <c r="CS26" s="1047"/>
      <c r="CT26" s="1047"/>
      <c r="CU26" s="1047"/>
      <c r="CV26" s="1048"/>
      <c r="CW26" s="1046"/>
      <c r="CX26" s="1047"/>
      <c r="CY26" s="1047"/>
      <c r="CZ26" s="1047"/>
      <c r="DA26" s="1048"/>
      <c r="DB26" s="1046"/>
      <c r="DC26" s="1047"/>
      <c r="DD26" s="1047"/>
      <c r="DE26" s="1047"/>
      <c r="DF26" s="1048"/>
      <c r="DG26" s="1046"/>
      <c r="DH26" s="1047"/>
      <c r="DI26" s="1047"/>
      <c r="DJ26" s="1047"/>
      <c r="DK26" s="1048"/>
      <c r="DL26" s="1046"/>
      <c r="DM26" s="1047"/>
      <c r="DN26" s="1047"/>
      <c r="DO26" s="1047"/>
      <c r="DP26" s="1048"/>
      <c r="DQ26" s="1046"/>
      <c r="DR26" s="1047"/>
      <c r="DS26" s="1047"/>
      <c r="DT26" s="1047"/>
      <c r="DU26" s="1048"/>
      <c r="DV26" s="1049"/>
      <c r="DW26" s="1050"/>
      <c r="DX26" s="1050"/>
      <c r="DY26" s="1050"/>
      <c r="DZ26" s="1051"/>
      <c r="EA26" s="248"/>
    </row>
    <row r="27" spans="1:131" s="249" customFormat="1" ht="26.25" customHeight="1" thickBot="1" x14ac:dyDescent="0.2">
      <c r="A27" s="1055"/>
      <c r="B27" s="1056"/>
      <c r="C27" s="1056"/>
      <c r="D27" s="1056"/>
      <c r="E27" s="1056"/>
      <c r="F27" s="1056"/>
      <c r="G27" s="1056"/>
      <c r="H27" s="1056"/>
      <c r="I27" s="1056"/>
      <c r="J27" s="1056"/>
      <c r="K27" s="1056"/>
      <c r="L27" s="1056"/>
      <c r="M27" s="1056"/>
      <c r="N27" s="1056"/>
      <c r="O27" s="1056"/>
      <c r="P27" s="1057"/>
      <c r="Q27" s="1061"/>
      <c r="R27" s="1062"/>
      <c r="S27" s="1062"/>
      <c r="T27" s="1062"/>
      <c r="U27" s="1063"/>
      <c r="V27" s="1061"/>
      <c r="W27" s="1062"/>
      <c r="X27" s="1062"/>
      <c r="Y27" s="1062"/>
      <c r="Z27" s="1063"/>
      <c r="AA27" s="1061"/>
      <c r="AB27" s="1062"/>
      <c r="AC27" s="1062"/>
      <c r="AD27" s="1062"/>
      <c r="AE27" s="1062"/>
      <c r="AF27" s="1118"/>
      <c r="AG27" s="1068"/>
      <c r="AH27" s="1068"/>
      <c r="AI27" s="1068"/>
      <c r="AJ27" s="1119"/>
      <c r="AK27" s="1062"/>
      <c r="AL27" s="1062"/>
      <c r="AM27" s="1062"/>
      <c r="AN27" s="1062"/>
      <c r="AO27" s="1063"/>
      <c r="AP27" s="1061"/>
      <c r="AQ27" s="1062"/>
      <c r="AR27" s="1062"/>
      <c r="AS27" s="1062"/>
      <c r="AT27" s="1063"/>
      <c r="AU27" s="1061"/>
      <c r="AV27" s="1062"/>
      <c r="AW27" s="1062"/>
      <c r="AX27" s="1062"/>
      <c r="AY27" s="1063"/>
      <c r="AZ27" s="1061"/>
      <c r="BA27" s="1062"/>
      <c r="BB27" s="1062"/>
      <c r="BC27" s="1062"/>
      <c r="BD27" s="1063"/>
      <c r="BE27" s="1061"/>
      <c r="BF27" s="1062"/>
      <c r="BG27" s="1062"/>
      <c r="BH27" s="1062"/>
      <c r="BI27" s="1075"/>
      <c r="BJ27" s="254"/>
      <c r="BK27" s="254"/>
      <c r="BL27" s="254"/>
      <c r="BM27" s="254"/>
      <c r="BN27" s="254"/>
      <c r="BO27" s="267"/>
      <c r="BP27" s="267"/>
      <c r="BQ27" s="264">
        <v>21</v>
      </c>
      <c r="BR27" s="265"/>
      <c r="BS27" s="1071"/>
      <c r="BT27" s="1072"/>
      <c r="BU27" s="1072"/>
      <c r="BV27" s="1072"/>
      <c r="BW27" s="1072"/>
      <c r="BX27" s="1072"/>
      <c r="BY27" s="1072"/>
      <c r="BZ27" s="1072"/>
      <c r="CA27" s="1072"/>
      <c r="CB27" s="1072"/>
      <c r="CC27" s="1072"/>
      <c r="CD27" s="1072"/>
      <c r="CE27" s="1072"/>
      <c r="CF27" s="1072"/>
      <c r="CG27" s="1073"/>
      <c r="CH27" s="1046"/>
      <c r="CI27" s="1047"/>
      <c r="CJ27" s="1047"/>
      <c r="CK27" s="1047"/>
      <c r="CL27" s="1048"/>
      <c r="CM27" s="1046"/>
      <c r="CN27" s="1047"/>
      <c r="CO27" s="1047"/>
      <c r="CP27" s="1047"/>
      <c r="CQ27" s="1048"/>
      <c r="CR27" s="1046"/>
      <c r="CS27" s="1047"/>
      <c r="CT27" s="1047"/>
      <c r="CU27" s="1047"/>
      <c r="CV27" s="1048"/>
      <c r="CW27" s="1046"/>
      <c r="CX27" s="1047"/>
      <c r="CY27" s="1047"/>
      <c r="CZ27" s="1047"/>
      <c r="DA27" s="1048"/>
      <c r="DB27" s="1046"/>
      <c r="DC27" s="1047"/>
      <c r="DD27" s="1047"/>
      <c r="DE27" s="1047"/>
      <c r="DF27" s="1048"/>
      <c r="DG27" s="1046"/>
      <c r="DH27" s="1047"/>
      <c r="DI27" s="1047"/>
      <c r="DJ27" s="1047"/>
      <c r="DK27" s="1048"/>
      <c r="DL27" s="1046"/>
      <c r="DM27" s="1047"/>
      <c r="DN27" s="1047"/>
      <c r="DO27" s="1047"/>
      <c r="DP27" s="1048"/>
      <c r="DQ27" s="1046"/>
      <c r="DR27" s="1047"/>
      <c r="DS27" s="1047"/>
      <c r="DT27" s="1047"/>
      <c r="DU27" s="1048"/>
      <c r="DV27" s="1049"/>
      <c r="DW27" s="1050"/>
      <c r="DX27" s="1050"/>
      <c r="DY27" s="1050"/>
      <c r="DZ27" s="1051"/>
      <c r="EA27" s="248"/>
    </row>
    <row r="28" spans="1:131" s="249" customFormat="1" ht="26.25" customHeight="1" thickTop="1" x14ac:dyDescent="0.15">
      <c r="A28" s="268">
        <v>1</v>
      </c>
      <c r="B28" s="1107" t="s">
        <v>403</v>
      </c>
      <c r="C28" s="1108"/>
      <c r="D28" s="1108"/>
      <c r="E28" s="1108"/>
      <c r="F28" s="1108"/>
      <c r="G28" s="1108"/>
      <c r="H28" s="1108"/>
      <c r="I28" s="1108"/>
      <c r="J28" s="1108"/>
      <c r="K28" s="1108"/>
      <c r="L28" s="1108"/>
      <c r="M28" s="1108"/>
      <c r="N28" s="1108"/>
      <c r="O28" s="1108"/>
      <c r="P28" s="1109"/>
      <c r="Q28" s="1110">
        <v>1619</v>
      </c>
      <c r="R28" s="1111"/>
      <c r="S28" s="1111"/>
      <c r="T28" s="1111"/>
      <c r="U28" s="1111"/>
      <c r="V28" s="1111">
        <v>1540</v>
      </c>
      <c r="W28" s="1111"/>
      <c r="X28" s="1111"/>
      <c r="Y28" s="1111"/>
      <c r="Z28" s="1111"/>
      <c r="AA28" s="1111">
        <v>79</v>
      </c>
      <c r="AB28" s="1111"/>
      <c r="AC28" s="1111"/>
      <c r="AD28" s="1111"/>
      <c r="AE28" s="1112"/>
      <c r="AF28" s="1113">
        <v>79</v>
      </c>
      <c r="AG28" s="1111"/>
      <c r="AH28" s="1111"/>
      <c r="AI28" s="1111"/>
      <c r="AJ28" s="1114"/>
      <c r="AK28" s="1115">
        <v>161</v>
      </c>
      <c r="AL28" s="1103"/>
      <c r="AM28" s="1103"/>
      <c r="AN28" s="1103"/>
      <c r="AO28" s="1103"/>
      <c r="AP28" s="1103" t="s">
        <v>582</v>
      </c>
      <c r="AQ28" s="1103"/>
      <c r="AR28" s="1103"/>
      <c r="AS28" s="1103"/>
      <c r="AT28" s="1103"/>
      <c r="AU28" s="1103" t="s">
        <v>582</v>
      </c>
      <c r="AV28" s="1103"/>
      <c r="AW28" s="1103"/>
      <c r="AX28" s="1103"/>
      <c r="AY28" s="1103"/>
      <c r="AZ28" s="1104" t="s">
        <v>582</v>
      </c>
      <c r="BA28" s="1104"/>
      <c r="BB28" s="1104"/>
      <c r="BC28" s="1104"/>
      <c r="BD28" s="1104"/>
      <c r="BE28" s="1105"/>
      <c r="BF28" s="1105"/>
      <c r="BG28" s="1105"/>
      <c r="BH28" s="1105"/>
      <c r="BI28" s="1106"/>
      <c r="BJ28" s="254"/>
      <c r="BK28" s="254"/>
      <c r="BL28" s="254"/>
      <c r="BM28" s="254"/>
      <c r="BN28" s="254"/>
      <c r="BO28" s="267"/>
      <c r="BP28" s="267"/>
      <c r="BQ28" s="264">
        <v>22</v>
      </c>
      <c r="BR28" s="265"/>
      <c r="BS28" s="1071"/>
      <c r="BT28" s="1072"/>
      <c r="BU28" s="1072"/>
      <c r="BV28" s="1072"/>
      <c r="BW28" s="1072"/>
      <c r="BX28" s="1072"/>
      <c r="BY28" s="1072"/>
      <c r="BZ28" s="1072"/>
      <c r="CA28" s="1072"/>
      <c r="CB28" s="1072"/>
      <c r="CC28" s="1072"/>
      <c r="CD28" s="1072"/>
      <c r="CE28" s="1072"/>
      <c r="CF28" s="1072"/>
      <c r="CG28" s="1073"/>
      <c r="CH28" s="1046"/>
      <c r="CI28" s="1047"/>
      <c r="CJ28" s="1047"/>
      <c r="CK28" s="1047"/>
      <c r="CL28" s="1048"/>
      <c r="CM28" s="1046"/>
      <c r="CN28" s="1047"/>
      <c r="CO28" s="1047"/>
      <c r="CP28" s="1047"/>
      <c r="CQ28" s="1048"/>
      <c r="CR28" s="1046"/>
      <c r="CS28" s="1047"/>
      <c r="CT28" s="1047"/>
      <c r="CU28" s="1047"/>
      <c r="CV28" s="1048"/>
      <c r="CW28" s="1046"/>
      <c r="CX28" s="1047"/>
      <c r="CY28" s="1047"/>
      <c r="CZ28" s="1047"/>
      <c r="DA28" s="1048"/>
      <c r="DB28" s="1046"/>
      <c r="DC28" s="1047"/>
      <c r="DD28" s="1047"/>
      <c r="DE28" s="1047"/>
      <c r="DF28" s="1048"/>
      <c r="DG28" s="1046"/>
      <c r="DH28" s="1047"/>
      <c r="DI28" s="1047"/>
      <c r="DJ28" s="1047"/>
      <c r="DK28" s="1048"/>
      <c r="DL28" s="1046"/>
      <c r="DM28" s="1047"/>
      <c r="DN28" s="1047"/>
      <c r="DO28" s="1047"/>
      <c r="DP28" s="1048"/>
      <c r="DQ28" s="1046"/>
      <c r="DR28" s="1047"/>
      <c r="DS28" s="1047"/>
      <c r="DT28" s="1047"/>
      <c r="DU28" s="1048"/>
      <c r="DV28" s="1049"/>
      <c r="DW28" s="1050"/>
      <c r="DX28" s="1050"/>
      <c r="DY28" s="1050"/>
      <c r="DZ28" s="1051"/>
      <c r="EA28" s="248"/>
    </row>
    <row r="29" spans="1:131" s="249" customFormat="1" ht="26.25" customHeight="1" x14ac:dyDescent="0.15">
      <c r="A29" s="268">
        <v>2</v>
      </c>
      <c r="B29" s="1088" t="s">
        <v>404</v>
      </c>
      <c r="C29" s="1089"/>
      <c r="D29" s="1089"/>
      <c r="E29" s="1089"/>
      <c r="F29" s="1089"/>
      <c r="G29" s="1089"/>
      <c r="H29" s="1089"/>
      <c r="I29" s="1089"/>
      <c r="J29" s="1089"/>
      <c r="K29" s="1089"/>
      <c r="L29" s="1089"/>
      <c r="M29" s="1089"/>
      <c r="N29" s="1089"/>
      <c r="O29" s="1089"/>
      <c r="P29" s="1090"/>
      <c r="Q29" s="1100">
        <v>493</v>
      </c>
      <c r="R29" s="1101"/>
      <c r="S29" s="1101"/>
      <c r="T29" s="1101"/>
      <c r="U29" s="1101"/>
      <c r="V29" s="1101">
        <v>493</v>
      </c>
      <c r="W29" s="1101"/>
      <c r="X29" s="1101"/>
      <c r="Y29" s="1101"/>
      <c r="Z29" s="1101"/>
      <c r="AA29" s="1101">
        <v>0</v>
      </c>
      <c r="AB29" s="1101"/>
      <c r="AC29" s="1101"/>
      <c r="AD29" s="1101"/>
      <c r="AE29" s="1102"/>
      <c r="AF29" s="1094" t="s">
        <v>130</v>
      </c>
      <c r="AG29" s="1095"/>
      <c r="AH29" s="1095"/>
      <c r="AI29" s="1095"/>
      <c r="AJ29" s="1096"/>
      <c r="AK29" s="1037">
        <v>126</v>
      </c>
      <c r="AL29" s="1028"/>
      <c r="AM29" s="1028"/>
      <c r="AN29" s="1028"/>
      <c r="AO29" s="1028"/>
      <c r="AP29" s="1028" t="s">
        <v>582</v>
      </c>
      <c r="AQ29" s="1028"/>
      <c r="AR29" s="1028"/>
      <c r="AS29" s="1028"/>
      <c r="AT29" s="1028"/>
      <c r="AU29" s="1028" t="s">
        <v>582</v>
      </c>
      <c r="AV29" s="1028"/>
      <c r="AW29" s="1028"/>
      <c r="AX29" s="1028"/>
      <c r="AY29" s="1028"/>
      <c r="AZ29" s="1099" t="s">
        <v>582</v>
      </c>
      <c r="BA29" s="1099"/>
      <c r="BB29" s="1099"/>
      <c r="BC29" s="1099"/>
      <c r="BD29" s="1099"/>
      <c r="BE29" s="1083"/>
      <c r="BF29" s="1083"/>
      <c r="BG29" s="1083"/>
      <c r="BH29" s="1083"/>
      <c r="BI29" s="1084"/>
      <c r="BJ29" s="254"/>
      <c r="BK29" s="254"/>
      <c r="BL29" s="254"/>
      <c r="BM29" s="254"/>
      <c r="BN29" s="254"/>
      <c r="BO29" s="267"/>
      <c r="BP29" s="267"/>
      <c r="BQ29" s="264">
        <v>23</v>
      </c>
      <c r="BR29" s="265"/>
      <c r="BS29" s="1071"/>
      <c r="BT29" s="1072"/>
      <c r="BU29" s="1072"/>
      <c r="BV29" s="1072"/>
      <c r="BW29" s="1072"/>
      <c r="BX29" s="1072"/>
      <c r="BY29" s="1072"/>
      <c r="BZ29" s="1072"/>
      <c r="CA29" s="1072"/>
      <c r="CB29" s="1072"/>
      <c r="CC29" s="1072"/>
      <c r="CD29" s="1072"/>
      <c r="CE29" s="1072"/>
      <c r="CF29" s="1072"/>
      <c r="CG29" s="1073"/>
      <c r="CH29" s="1046"/>
      <c r="CI29" s="1047"/>
      <c r="CJ29" s="1047"/>
      <c r="CK29" s="1047"/>
      <c r="CL29" s="1048"/>
      <c r="CM29" s="1046"/>
      <c r="CN29" s="1047"/>
      <c r="CO29" s="1047"/>
      <c r="CP29" s="1047"/>
      <c r="CQ29" s="1048"/>
      <c r="CR29" s="1046"/>
      <c r="CS29" s="1047"/>
      <c r="CT29" s="1047"/>
      <c r="CU29" s="1047"/>
      <c r="CV29" s="1048"/>
      <c r="CW29" s="1046"/>
      <c r="CX29" s="1047"/>
      <c r="CY29" s="1047"/>
      <c r="CZ29" s="1047"/>
      <c r="DA29" s="1048"/>
      <c r="DB29" s="1046"/>
      <c r="DC29" s="1047"/>
      <c r="DD29" s="1047"/>
      <c r="DE29" s="1047"/>
      <c r="DF29" s="1048"/>
      <c r="DG29" s="1046"/>
      <c r="DH29" s="1047"/>
      <c r="DI29" s="1047"/>
      <c r="DJ29" s="1047"/>
      <c r="DK29" s="1048"/>
      <c r="DL29" s="1046"/>
      <c r="DM29" s="1047"/>
      <c r="DN29" s="1047"/>
      <c r="DO29" s="1047"/>
      <c r="DP29" s="1048"/>
      <c r="DQ29" s="1046"/>
      <c r="DR29" s="1047"/>
      <c r="DS29" s="1047"/>
      <c r="DT29" s="1047"/>
      <c r="DU29" s="1048"/>
      <c r="DV29" s="1049"/>
      <c r="DW29" s="1050"/>
      <c r="DX29" s="1050"/>
      <c r="DY29" s="1050"/>
      <c r="DZ29" s="1051"/>
      <c r="EA29" s="248"/>
    </row>
    <row r="30" spans="1:131" s="249" customFormat="1" ht="26.25" customHeight="1" x14ac:dyDescent="0.15">
      <c r="A30" s="268">
        <v>3</v>
      </c>
      <c r="B30" s="1088" t="s">
        <v>405</v>
      </c>
      <c r="C30" s="1089"/>
      <c r="D30" s="1089"/>
      <c r="E30" s="1089"/>
      <c r="F30" s="1089"/>
      <c r="G30" s="1089"/>
      <c r="H30" s="1089"/>
      <c r="I30" s="1089"/>
      <c r="J30" s="1089"/>
      <c r="K30" s="1089"/>
      <c r="L30" s="1089"/>
      <c r="M30" s="1089"/>
      <c r="N30" s="1089"/>
      <c r="O30" s="1089"/>
      <c r="P30" s="1090"/>
      <c r="Q30" s="1100">
        <v>173</v>
      </c>
      <c r="R30" s="1101"/>
      <c r="S30" s="1101"/>
      <c r="T30" s="1101"/>
      <c r="U30" s="1101"/>
      <c r="V30" s="1101">
        <v>173</v>
      </c>
      <c r="W30" s="1101"/>
      <c r="X30" s="1101"/>
      <c r="Y30" s="1101"/>
      <c r="Z30" s="1101"/>
      <c r="AA30" s="1101" t="s">
        <v>582</v>
      </c>
      <c r="AB30" s="1101"/>
      <c r="AC30" s="1101"/>
      <c r="AD30" s="1101"/>
      <c r="AE30" s="1102"/>
      <c r="AF30" s="1094" t="s">
        <v>130</v>
      </c>
      <c r="AG30" s="1095"/>
      <c r="AH30" s="1095"/>
      <c r="AI30" s="1095"/>
      <c r="AJ30" s="1096"/>
      <c r="AK30" s="1037">
        <v>74</v>
      </c>
      <c r="AL30" s="1028"/>
      <c r="AM30" s="1028"/>
      <c r="AN30" s="1028"/>
      <c r="AO30" s="1028"/>
      <c r="AP30" s="1028" t="s">
        <v>582</v>
      </c>
      <c r="AQ30" s="1028"/>
      <c r="AR30" s="1028"/>
      <c r="AS30" s="1028"/>
      <c r="AT30" s="1028"/>
      <c r="AU30" s="1028" t="s">
        <v>582</v>
      </c>
      <c r="AV30" s="1028"/>
      <c r="AW30" s="1028"/>
      <c r="AX30" s="1028"/>
      <c r="AY30" s="1028"/>
      <c r="AZ30" s="1099" t="s">
        <v>582</v>
      </c>
      <c r="BA30" s="1099"/>
      <c r="BB30" s="1099"/>
      <c r="BC30" s="1099"/>
      <c r="BD30" s="1099"/>
      <c r="BE30" s="1083"/>
      <c r="BF30" s="1083"/>
      <c r="BG30" s="1083"/>
      <c r="BH30" s="1083"/>
      <c r="BI30" s="1084"/>
      <c r="BJ30" s="254"/>
      <c r="BK30" s="254"/>
      <c r="BL30" s="254"/>
      <c r="BM30" s="254"/>
      <c r="BN30" s="254"/>
      <c r="BO30" s="267"/>
      <c r="BP30" s="267"/>
      <c r="BQ30" s="264">
        <v>24</v>
      </c>
      <c r="BR30" s="265"/>
      <c r="BS30" s="1071"/>
      <c r="BT30" s="1072"/>
      <c r="BU30" s="1072"/>
      <c r="BV30" s="1072"/>
      <c r="BW30" s="1072"/>
      <c r="BX30" s="1072"/>
      <c r="BY30" s="1072"/>
      <c r="BZ30" s="1072"/>
      <c r="CA30" s="1072"/>
      <c r="CB30" s="1072"/>
      <c r="CC30" s="1072"/>
      <c r="CD30" s="1072"/>
      <c r="CE30" s="1072"/>
      <c r="CF30" s="1072"/>
      <c r="CG30" s="1073"/>
      <c r="CH30" s="1046"/>
      <c r="CI30" s="1047"/>
      <c r="CJ30" s="1047"/>
      <c r="CK30" s="1047"/>
      <c r="CL30" s="1048"/>
      <c r="CM30" s="1046"/>
      <c r="CN30" s="1047"/>
      <c r="CO30" s="1047"/>
      <c r="CP30" s="1047"/>
      <c r="CQ30" s="1048"/>
      <c r="CR30" s="1046"/>
      <c r="CS30" s="1047"/>
      <c r="CT30" s="1047"/>
      <c r="CU30" s="1047"/>
      <c r="CV30" s="1048"/>
      <c r="CW30" s="1046"/>
      <c r="CX30" s="1047"/>
      <c r="CY30" s="1047"/>
      <c r="CZ30" s="1047"/>
      <c r="DA30" s="1048"/>
      <c r="DB30" s="1046"/>
      <c r="DC30" s="1047"/>
      <c r="DD30" s="1047"/>
      <c r="DE30" s="1047"/>
      <c r="DF30" s="1048"/>
      <c r="DG30" s="1046"/>
      <c r="DH30" s="1047"/>
      <c r="DI30" s="1047"/>
      <c r="DJ30" s="1047"/>
      <c r="DK30" s="1048"/>
      <c r="DL30" s="1046"/>
      <c r="DM30" s="1047"/>
      <c r="DN30" s="1047"/>
      <c r="DO30" s="1047"/>
      <c r="DP30" s="1048"/>
      <c r="DQ30" s="1046"/>
      <c r="DR30" s="1047"/>
      <c r="DS30" s="1047"/>
      <c r="DT30" s="1047"/>
      <c r="DU30" s="1048"/>
      <c r="DV30" s="1049"/>
      <c r="DW30" s="1050"/>
      <c r="DX30" s="1050"/>
      <c r="DY30" s="1050"/>
      <c r="DZ30" s="1051"/>
      <c r="EA30" s="248"/>
    </row>
    <row r="31" spans="1:131" s="249" customFormat="1" ht="26.25" customHeight="1" x14ac:dyDescent="0.15">
      <c r="A31" s="268">
        <v>4</v>
      </c>
      <c r="B31" s="1088" t="s">
        <v>406</v>
      </c>
      <c r="C31" s="1089"/>
      <c r="D31" s="1089"/>
      <c r="E31" s="1089"/>
      <c r="F31" s="1089"/>
      <c r="G31" s="1089"/>
      <c r="H31" s="1089"/>
      <c r="I31" s="1089"/>
      <c r="J31" s="1089"/>
      <c r="K31" s="1089"/>
      <c r="L31" s="1089"/>
      <c r="M31" s="1089"/>
      <c r="N31" s="1089"/>
      <c r="O31" s="1089"/>
      <c r="P31" s="1090"/>
      <c r="Q31" s="1100">
        <v>1450</v>
      </c>
      <c r="R31" s="1101"/>
      <c r="S31" s="1101"/>
      <c r="T31" s="1101"/>
      <c r="U31" s="1101"/>
      <c r="V31" s="1101">
        <v>1405</v>
      </c>
      <c r="W31" s="1101"/>
      <c r="X31" s="1101"/>
      <c r="Y31" s="1101"/>
      <c r="Z31" s="1101"/>
      <c r="AA31" s="1101">
        <v>45</v>
      </c>
      <c r="AB31" s="1101"/>
      <c r="AC31" s="1101"/>
      <c r="AD31" s="1101"/>
      <c r="AE31" s="1102"/>
      <c r="AF31" s="1094">
        <v>45</v>
      </c>
      <c r="AG31" s="1095"/>
      <c r="AH31" s="1095"/>
      <c r="AI31" s="1095"/>
      <c r="AJ31" s="1096"/>
      <c r="AK31" s="1037">
        <v>261</v>
      </c>
      <c r="AL31" s="1028"/>
      <c r="AM31" s="1028"/>
      <c r="AN31" s="1028"/>
      <c r="AO31" s="1028"/>
      <c r="AP31" s="1028" t="s">
        <v>582</v>
      </c>
      <c r="AQ31" s="1028"/>
      <c r="AR31" s="1028"/>
      <c r="AS31" s="1028"/>
      <c r="AT31" s="1028"/>
      <c r="AU31" s="1028" t="s">
        <v>582</v>
      </c>
      <c r="AV31" s="1028"/>
      <c r="AW31" s="1028"/>
      <c r="AX31" s="1028"/>
      <c r="AY31" s="1028"/>
      <c r="AZ31" s="1099" t="s">
        <v>582</v>
      </c>
      <c r="BA31" s="1099"/>
      <c r="BB31" s="1099"/>
      <c r="BC31" s="1099"/>
      <c r="BD31" s="1099"/>
      <c r="BE31" s="1083"/>
      <c r="BF31" s="1083"/>
      <c r="BG31" s="1083"/>
      <c r="BH31" s="1083"/>
      <c r="BI31" s="1084"/>
      <c r="BJ31" s="254"/>
      <c r="BK31" s="254"/>
      <c r="BL31" s="254"/>
      <c r="BM31" s="254"/>
      <c r="BN31" s="254"/>
      <c r="BO31" s="267"/>
      <c r="BP31" s="267"/>
      <c r="BQ31" s="264">
        <v>25</v>
      </c>
      <c r="BR31" s="265"/>
      <c r="BS31" s="1071"/>
      <c r="BT31" s="1072"/>
      <c r="BU31" s="1072"/>
      <c r="BV31" s="1072"/>
      <c r="BW31" s="1072"/>
      <c r="BX31" s="1072"/>
      <c r="BY31" s="1072"/>
      <c r="BZ31" s="1072"/>
      <c r="CA31" s="1072"/>
      <c r="CB31" s="1072"/>
      <c r="CC31" s="1072"/>
      <c r="CD31" s="1072"/>
      <c r="CE31" s="1072"/>
      <c r="CF31" s="1072"/>
      <c r="CG31" s="1073"/>
      <c r="CH31" s="1046"/>
      <c r="CI31" s="1047"/>
      <c r="CJ31" s="1047"/>
      <c r="CK31" s="1047"/>
      <c r="CL31" s="1048"/>
      <c r="CM31" s="1046"/>
      <c r="CN31" s="1047"/>
      <c r="CO31" s="1047"/>
      <c r="CP31" s="1047"/>
      <c r="CQ31" s="1048"/>
      <c r="CR31" s="1046"/>
      <c r="CS31" s="1047"/>
      <c r="CT31" s="1047"/>
      <c r="CU31" s="1047"/>
      <c r="CV31" s="1048"/>
      <c r="CW31" s="1046"/>
      <c r="CX31" s="1047"/>
      <c r="CY31" s="1047"/>
      <c r="CZ31" s="1047"/>
      <c r="DA31" s="1048"/>
      <c r="DB31" s="1046"/>
      <c r="DC31" s="1047"/>
      <c r="DD31" s="1047"/>
      <c r="DE31" s="1047"/>
      <c r="DF31" s="1048"/>
      <c r="DG31" s="1046"/>
      <c r="DH31" s="1047"/>
      <c r="DI31" s="1047"/>
      <c r="DJ31" s="1047"/>
      <c r="DK31" s="1048"/>
      <c r="DL31" s="1046"/>
      <c r="DM31" s="1047"/>
      <c r="DN31" s="1047"/>
      <c r="DO31" s="1047"/>
      <c r="DP31" s="1048"/>
      <c r="DQ31" s="1046"/>
      <c r="DR31" s="1047"/>
      <c r="DS31" s="1047"/>
      <c r="DT31" s="1047"/>
      <c r="DU31" s="1048"/>
      <c r="DV31" s="1049"/>
      <c r="DW31" s="1050"/>
      <c r="DX31" s="1050"/>
      <c r="DY31" s="1050"/>
      <c r="DZ31" s="1051"/>
      <c r="EA31" s="248"/>
    </row>
    <row r="32" spans="1:131" s="249" customFormat="1" ht="26.25" customHeight="1" x14ac:dyDescent="0.15">
      <c r="A32" s="268">
        <v>5</v>
      </c>
      <c r="B32" s="1088" t="s">
        <v>407</v>
      </c>
      <c r="C32" s="1089"/>
      <c r="D32" s="1089"/>
      <c r="E32" s="1089"/>
      <c r="F32" s="1089"/>
      <c r="G32" s="1089"/>
      <c r="H32" s="1089"/>
      <c r="I32" s="1089"/>
      <c r="J32" s="1089"/>
      <c r="K32" s="1089"/>
      <c r="L32" s="1089"/>
      <c r="M32" s="1089"/>
      <c r="N32" s="1089"/>
      <c r="O32" s="1089"/>
      <c r="P32" s="1090"/>
      <c r="Q32" s="1100">
        <v>14</v>
      </c>
      <c r="R32" s="1101"/>
      <c r="S32" s="1101"/>
      <c r="T32" s="1101"/>
      <c r="U32" s="1101"/>
      <c r="V32" s="1101">
        <v>14</v>
      </c>
      <c r="W32" s="1101"/>
      <c r="X32" s="1101"/>
      <c r="Y32" s="1101"/>
      <c r="Z32" s="1101"/>
      <c r="AA32" s="1101" t="s">
        <v>582</v>
      </c>
      <c r="AB32" s="1101"/>
      <c r="AC32" s="1101"/>
      <c r="AD32" s="1101"/>
      <c r="AE32" s="1102"/>
      <c r="AF32" s="1094" t="s">
        <v>130</v>
      </c>
      <c r="AG32" s="1095"/>
      <c r="AH32" s="1095"/>
      <c r="AI32" s="1095"/>
      <c r="AJ32" s="1096"/>
      <c r="AK32" s="1037">
        <v>2</v>
      </c>
      <c r="AL32" s="1028"/>
      <c r="AM32" s="1028"/>
      <c r="AN32" s="1028"/>
      <c r="AO32" s="1028"/>
      <c r="AP32" s="1028" t="s">
        <v>582</v>
      </c>
      <c r="AQ32" s="1028"/>
      <c r="AR32" s="1028"/>
      <c r="AS32" s="1028"/>
      <c r="AT32" s="1028"/>
      <c r="AU32" s="1028" t="s">
        <v>582</v>
      </c>
      <c r="AV32" s="1028"/>
      <c r="AW32" s="1028"/>
      <c r="AX32" s="1028"/>
      <c r="AY32" s="1028"/>
      <c r="AZ32" s="1099" t="s">
        <v>582</v>
      </c>
      <c r="BA32" s="1099"/>
      <c r="BB32" s="1099"/>
      <c r="BC32" s="1099"/>
      <c r="BD32" s="1099"/>
      <c r="BE32" s="1083"/>
      <c r="BF32" s="1083"/>
      <c r="BG32" s="1083"/>
      <c r="BH32" s="1083"/>
      <c r="BI32" s="1084"/>
      <c r="BJ32" s="254"/>
      <c r="BK32" s="254"/>
      <c r="BL32" s="254"/>
      <c r="BM32" s="254"/>
      <c r="BN32" s="254"/>
      <c r="BO32" s="267"/>
      <c r="BP32" s="267"/>
      <c r="BQ32" s="264">
        <v>26</v>
      </c>
      <c r="BR32" s="265"/>
      <c r="BS32" s="1071"/>
      <c r="BT32" s="1072"/>
      <c r="BU32" s="1072"/>
      <c r="BV32" s="1072"/>
      <c r="BW32" s="1072"/>
      <c r="BX32" s="1072"/>
      <c r="BY32" s="1072"/>
      <c r="BZ32" s="1072"/>
      <c r="CA32" s="1072"/>
      <c r="CB32" s="1072"/>
      <c r="CC32" s="1072"/>
      <c r="CD32" s="1072"/>
      <c r="CE32" s="1072"/>
      <c r="CF32" s="1072"/>
      <c r="CG32" s="1073"/>
      <c r="CH32" s="1046"/>
      <c r="CI32" s="1047"/>
      <c r="CJ32" s="1047"/>
      <c r="CK32" s="1047"/>
      <c r="CL32" s="1048"/>
      <c r="CM32" s="1046"/>
      <c r="CN32" s="1047"/>
      <c r="CO32" s="1047"/>
      <c r="CP32" s="1047"/>
      <c r="CQ32" s="1048"/>
      <c r="CR32" s="1046"/>
      <c r="CS32" s="1047"/>
      <c r="CT32" s="1047"/>
      <c r="CU32" s="1047"/>
      <c r="CV32" s="1048"/>
      <c r="CW32" s="1046"/>
      <c r="CX32" s="1047"/>
      <c r="CY32" s="1047"/>
      <c r="CZ32" s="1047"/>
      <c r="DA32" s="1048"/>
      <c r="DB32" s="1046"/>
      <c r="DC32" s="1047"/>
      <c r="DD32" s="1047"/>
      <c r="DE32" s="1047"/>
      <c r="DF32" s="1048"/>
      <c r="DG32" s="1046"/>
      <c r="DH32" s="1047"/>
      <c r="DI32" s="1047"/>
      <c r="DJ32" s="1047"/>
      <c r="DK32" s="1048"/>
      <c r="DL32" s="1046"/>
      <c r="DM32" s="1047"/>
      <c r="DN32" s="1047"/>
      <c r="DO32" s="1047"/>
      <c r="DP32" s="1048"/>
      <c r="DQ32" s="1046"/>
      <c r="DR32" s="1047"/>
      <c r="DS32" s="1047"/>
      <c r="DT32" s="1047"/>
      <c r="DU32" s="1048"/>
      <c r="DV32" s="1049"/>
      <c r="DW32" s="1050"/>
      <c r="DX32" s="1050"/>
      <c r="DY32" s="1050"/>
      <c r="DZ32" s="1051"/>
      <c r="EA32" s="248"/>
    </row>
    <row r="33" spans="1:131" s="249" customFormat="1" ht="26.25" customHeight="1" x14ac:dyDescent="0.15">
      <c r="A33" s="268">
        <v>6</v>
      </c>
      <c r="B33" s="1088" t="s">
        <v>408</v>
      </c>
      <c r="C33" s="1089"/>
      <c r="D33" s="1089"/>
      <c r="E33" s="1089"/>
      <c r="F33" s="1089"/>
      <c r="G33" s="1089"/>
      <c r="H33" s="1089"/>
      <c r="I33" s="1089"/>
      <c r="J33" s="1089"/>
      <c r="K33" s="1089"/>
      <c r="L33" s="1089"/>
      <c r="M33" s="1089"/>
      <c r="N33" s="1089"/>
      <c r="O33" s="1089"/>
      <c r="P33" s="1090"/>
      <c r="Q33" s="1100">
        <v>368</v>
      </c>
      <c r="R33" s="1101"/>
      <c r="S33" s="1101"/>
      <c r="T33" s="1101"/>
      <c r="U33" s="1101"/>
      <c r="V33" s="1101">
        <v>360</v>
      </c>
      <c r="W33" s="1101"/>
      <c r="X33" s="1101"/>
      <c r="Y33" s="1101"/>
      <c r="Z33" s="1101"/>
      <c r="AA33" s="1101">
        <v>8</v>
      </c>
      <c r="AB33" s="1101"/>
      <c r="AC33" s="1101"/>
      <c r="AD33" s="1101"/>
      <c r="AE33" s="1102"/>
      <c r="AF33" s="1094">
        <v>207</v>
      </c>
      <c r="AG33" s="1095"/>
      <c r="AH33" s="1095"/>
      <c r="AI33" s="1095"/>
      <c r="AJ33" s="1096"/>
      <c r="AK33" s="1037">
        <v>100</v>
      </c>
      <c r="AL33" s="1028"/>
      <c r="AM33" s="1028"/>
      <c r="AN33" s="1028"/>
      <c r="AO33" s="1028"/>
      <c r="AP33" s="1028">
        <v>447</v>
      </c>
      <c r="AQ33" s="1028"/>
      <c r="AR33" s="1028"/>
      <c r="AS33" s="1028"/>
      <c r="AT33" s="1028"/>
      <c r="AU33" s="1028">
        <v>253</v>
      </c>
      <c r="AV33" s="1028"/>
      <c r="AW33" s="1028"/>
      <c r="AX33" s="1028"/>
      <c r="AY33" s="1028"/>
      <c r="AZ33" s="1099" t="s">
        <v>582</v>
      </c>
      <c r="BA33" s="1099"/>
      <c r="BB33" s="1099"/>
      <c r="BC33" s="1099"/>
      <c r="BD33" s="1099"/>
      <c r="BE33" s="1083" t="s">
        <v>409</v>
      </c>
      <c r="BF33" s="1083"/>
      <c r="BG33" s="1083"/>
      <c r="BH33" s="1083"/>
      <c r="BI33" s="1084"/>
      <c r="BJ33" s="254"/>
      <c r="BK33" s="254"/>
      <c r="BL33" s="254"/>
      <c r="BM33" s="254"/>
      <c r="BN33" s="254"/>
      <c r="BO33" s="267"/>
      <c r="BP33" s="267"/>
      <c r="BQ33" s="264">
        <v>27</v>
      </c>
      <c r="BR33" s="265"/>
      <c r="BS33" s="1071"/>
      <c r="BT33" s="1072"/>
      <c r="BU33" s="1072"/>
      <c r="BV33" s="1072"/>
      <c r="BW33" s="1072"/>
      <c r="BX33" s="1072"/>
      <c r="BY33" s="1072"/>
      <c r="BZ33" s="1072"/>
      <c r="CA33" s="1072"/>
      <c r="CB33" s="1072"/>
      <c r="CC33" s="1072"/>
      <c r="CD33" s="1072"/>
      <c r="CE33" s="1072"/>
      <c r="CF33" s="1072"/>
      <c r="CG33" s="1073"/>
      <c r="CH33" s="1046"/>
      <c r="CI33" s="1047"/>
      <c r="CJ33" s="1047"/>
      <c r="CK33" s="1047"/>
      <c r="CL33" s="1048"/>
      <c r="CM33" s="1046"/>
      <c r="CN33" s="1047"/>
      <c r="CO33" s="1047"/>
      <c r="CP33" s="1047"/>
      <c r="CQ33" s="1048"/>
      <c r="CR33" s="1046"/>
      <c r="CS33" s="1047"/>
      <c r="CT33" s="1047"/>
      <c r="CU33" s="1047"/>
      <c r="CV33" s="1048"/>
      <c r="CW33" s="1046"/>
      <c r="CX33" s="1047"/>
      <c r="CY33" s="1047"/>
      <c r="CZ33" s="1047"/>
      <c r="DA33" s="1048"/>
      <c r="DB33" s="1046"/>
      <c r="DC33" s="1047"/>
      <c r="DD33" s="1047"/>
      <c r="DE33" s="1047"/>
      <c r="DF33" s="1048"/>
      <c r="DG33" s="1046"/>
      <c r="DH33" s="1047"/>
      <c r="DI33" s="1047"/>
      <c r="DJ33" s="1047"/>
      <c r="DK33" s="1048"/>
      <c r="DL33" s="1046"/>
      <c r="DM33" s="1047"/>
      <c r="DN33" s="1047"/>
      <c r="DO33" s="1047"/>
      <c r="DP33" s="1048"/>
      <c r="DQ33" s="1046"/>
      <c r="DR33" s="1047"/>
      <c r="DS33" s="1047"/>
      <c r="DT33" s="1047"/>
      <c r="DU33" s="1048"/>
      <c r="DV33" s="1049"/>
      <c r="DW33" s="1050"/>
      <c r="DX33" s="1050"/>
      <c r="DY33" s="1050"/>
      <c r="DZ33" s="1051"/>
      <c r="EA33" s="248"/>
    </row>
    <row r="34" spans="1:131" s="249" customFormat="1" ht="26.25" customHeight="1" x14ac:dyDescent="0.15">
      <c r="A34" s="268">
        <v>7</v>
      </c>
      <c r="B34" s="1088" t="s">
        <v>410</v>
      </c>
      <c r="C34" s="1089"/>
      <c r="D34" s="1089"/>
      <c r="E34" s="1089"/>
      <c r="F34" s="1089"/>
      <c r="G34" s="1089"/>
      <c r="H34" s="1089"/>
      <c r="I34" s="1089"/>
      <c r="J34" s="1089"/>
      <c r="K34" s="1089"/>
      <c r="L34" s="1089"/>
      <c r="M34" s="1089"/>
      <c r="N34" s="1089"/>
      <c r="O34" s="1089"/>
      <c r="P34" s="1090"/>
      <c r="Q34" s="1100">
        <v>81</v>
      </c>
      <c r="R34" s="1101"/>
      <c r="S34" s="1101"/>
      <c r="T34" s="1101"/>
      <c r="U34" s="1101"/>
      <c r="V34" s="1101">
        <v>49</v>
      </c>
      <c r="W34" s="1101"/>
      <c r="X34" s="1101"/>
      <c r="Y34" s="1101"/>
      <c r="Z34" s="1101"/>
      <c r="AA34" s="1101">
        <v>32</v>
      </c>
      <c r="AB34" s="1101"/>
      <c r="AC34" s="1101"/>
      <c r="AD34" s="1101"/>
      <c r="AE34" s="1102"/>
      <c r="AF34" s="1094">
        <v>32</v>
      </c>
      <c r="AG34" s="1095"/>
      <c r="AH34" s="1095"/>
      <c r="AI34" s="1095"/>
      <c r="AJ34" s="1096"/>
      <c r="AK34" s="1037" t="s">
        <v>582</v>
      </c>
      <c r="AL34" s="1028"/>
      <c r="AM34" s="1028"/>
      <c r="AN34" s="1028"/>
      <c r="AO34" s="1028"/>
      <c r="AP34" s="1028" t="s">
        <v>582</v>
      </c>
      <c r="AQ34" s="1028"/>
      <c r="AR34" s="1028"/>
      <c r="AS34" s="1028"/>
      <c r="AT34" s="1028"/>
      <c r="AU34" s="1028" t="s">
        <v>582</v>
      </c>
      <c r="AV34" s="1028"/>
      <c r="AW34" s="1028"/>
      <c r="AX34" s="1028"/>
      <c r="AY34" s="1028"/>
      <c r="AZ34" s="1099" t="s">
        <v>582</v>
      </c>
      <c r="BA34" s="1099"/>
      <c r="BB34" s="1099"/>
      <c r="BC34" s="1099"/>
      <c r="BD34" s="1099"/>
      <c r="BE34" s="1083" t="s">
        <v>411</v>
      </c>
      <c r="BF34" s="1083"/>
      <c r="BG34" s="1083"/>
      <c r="BH34" s="1083"/>
      <c r="BI34" s="1084"/>
      <c r="BJ34" s="254"/>
      <c r="BK34" s="254"/>
      <c r="BL34" s="254"/>
      <c r="BM34" s="254"/>
      <c r="BN34" s="254"/>
      <c r="BO34" s="267"/>
      <c r="BP34" s="267"/>
      <c r="BQ34" s="264">
        <v>28</v>
      </c>
      <c r="BR34" s="265"/>
      <c r="BS34" s="1071"/>
      <c r="BT34" s="1072"/>
      <c r="BU34" s="1072"/>
      <c r="BV34" s="1072"/>
      <c r="BW34" s="1072"/>
      <c r="BX34" s="1072"/>
      <c r="BY34" s="1072"/>
      <c r="BZ34" s="1072"/>
      <c r="CA34" s="1072"/>
      <c r="CB34" s="1072"/>
      <c r="CC34" s="1072"/>
      <c r="CD34" s="1072"/>
      <c r="CE34" s="1072"/>
      <c r="CF34" s="1072"/>
      <c r="CG34" s="1073"/>
      <c r="CH34" s="1046"/>
      <c r="CI34" s="1047"/>
      <c r="CJ34" s="1047"/>
      <c r="CK34" s="1047"/>
      <c r="CL34" s="1048"/>
      <c r="CM34" s="1046"/>
      <c r="CN34" s="1047"/>
      <c r="CO34" s="1047"/>
      <c r="CP34" s="1047"/>
      <c r="CQ34" s="1048"/>
      <c r="CR34" s="1046"/>
      <c r="CS34" s="1047"/>
      <c r="CT34" s="1047"/>
      <c r="CU34" s="1047"/>
      <c r="CV34" s="1048"/>
      <c r="CW34" s="1046"/>
      <c r="CX34" s="1047"/>
      <c r="CY34" s="1047"/>
      <c r="CZ34" s="1047"/>
      <c r="DA34" s="1048"/>
      <c r="DB34" s="1046"/>
      <c r="DC34" s="1047"/>
      <c r="DD34" s="1047"/>
      <c r="DE34" s="1047"/>
      <c r="DF34" s="1048"/>
      <c r="DG34" s="1046"/>
      <c r="DH34" s="1047"/>
      <c r="DI34" s="1047"/>
      <c r="DJ34" s="1047"/>
      <c r="DK34" s="1048"/>
      <c r="DL34" s="1046"/>
      <c r="DM34" s="1047"/>
      <c r="DN34" s="1047"/>
      <c r="DO34" s="1047"/>
      <c r="DP34" s="1048"/>
      <c r="DQ34" s="1046"/>
      <c r="DR34" s="1047"/>
      <c r="DS34" s="1047"/>
      <c r="DT34" s="1047"/>
      <c r="DU34" s="1048"/>
      <c r="DV34" s="1049"/>
      <c r="DW34" s="1050"/>
      <c r="DX34" s="1050"/>
      <c r="DY34" s="1050"/>
      <c r="DZ34" s="1051"/>
      <c r="EA34" s="248"/>
    </row>
    <row r="35" spans="1:131" s="249" customFormat="1" ht="26.25" customHeight="1" x14ac:dyDescent="0.15">
      <c r="A35" s="268">
        <v>8</v>
      </c>
      <c r="B35" s="1088" t="s">
        <v>412</v>
      </c>
      <c r="C35" s="1089"/>
      <c r="D35" s="1089"/>
      <c r="E35" s="1089"/>
      <c r="F35" s="1089"/>
      <c r="G35" s="1089"/>
      <c r="H35" s="1089"/>
      <c r="I35" s="1089"/>
      <c r="J35" s="1089"/>
      <c r="K35" s="1089"/>
      <c r="L35" s="1089"/>
      <c r="M35" s="1089"/>
      <c r="N35" s="1089"/>
      <c r="O35" s="1089"/>
      <c r="P35" s="1090"/>
      <c r="Q35" s="1100">
        <v>89</v>
      </c>
      <c r="R35" s="1101"/>
      <c r="S35" s="1101"/>
      <c r="T35" s="1101"/>
      <c r="U35" s="1101"/>
      <c r="V35" s="1101">
        <v>34</v>
      </c>
      <c r="W35" s="1101"/>
      <c r="X35" s="1101"/>
      <c r="Y35" s="1101"/>
      <c r="Z35" s="1101"/>
      <c r="AA35" s="1101">
        <v>55</v>
      </c>
      <c r="AB35" s="1101"/>
      <c r="AC35" s="1101"/>
      <c r="AD35" s="1101"/>
      <c r="AE35" s="1102"/>
      <c r="AF35" s="1094">
        <v>55</v>
      </c>
      <c r="AG35" s="1095"/>
      <c r="AH35" s="1095"/>
      <c r="AI35" s="1095"/>
      <c r="AJ35" s="1096"/>
      <c r="AK35" s="1037" t="s">
        <v>582</v>
      </c>
      <c r="AL35" s="1028"/>
      <c r="AM35" s="1028"/>
      <c r="AN35" s="1028"/>
      <c r="AO35" s="1028"/>
      <c r="AP35" s="1028" t="s">
        <v>582</v>
      </c>
      <c r="AQ35" s="1028"/>
      <c r="AR35" s="1028"/>
      <c r="AS35" s="1028"/>
      <c r="AT35" s="1028"/>
      <c r="AU35" s="1028" t="s">
        <v>582</v>
      </c>
      <c r="AV35" s="1028"/>
      <c r="AW35" s="1028"/>
      <c r="AX35" s="1028"/>
      <c r="AY35" s="1028"/>
      <c r="AZ35" s="1099" t="s">
        <v>582</v>
      </c>
      <c r="BA35" s="1099"/>
      <c r="BB35" s="1099"/>
      <c r="BC35" s="1099"/>
      <c r="BD35" s="1099"/>
      <c r="BE35" s="1083" t="s">
        <v>411</v>
      </c>
      <c r="BF35" s="1083"/>
      <c r="BG35" s="1083"/>
      <c r="BH35" s="1083"/>
      <c r="BI35" s="1084"/>
      <c r="BJ35" s="254"/>
      <c r="BK35" s="254"/>
      <c r="BL35" s="254"/>
      <c r="BM35" s="254"/>
      <c r="BN35" s="254"/>
      <c r="BO35" s="267"/>
      <c r="BP35" s="267"/>
      <c r="BQ35" s="264">
        <v>29</v>
      </c>
      <c r="BR35" s="265"/>
      <c r="BS35" s="1071"/>
      <c r="BT35" s="1072"/>
      <c r="BU35" s="1072"/>
      <c r="BV35" s="1072"/>
      <c r="BW35" s="1072"/>
      <c r="BX35" s="1072"/>
      <c r="BY35" s="1072"/>
      <c r="BZ35" s="1072"/>
      <c r="CA35" s="1072"/>
      <c r="CB35" s="1072"/>
      <c r="CC35" s="1072"/>
      <c r="CD35" s="1072"/>
      <c r="CE35" s="1072"/>
      <c r="CF35" s="1072"/>
      <c r="CG35" s="1073"/>
      <c r="CH35" s="1046"/>
      <c r="CI35" s="1047"/>
      <c r="CJ35" s="1047"/>
      <c r="CK35" s="1047"/>
      <c r="CL35" s="1048"/>
      <c r="CM35" s="1046"/>
      <c r="CN35" s="1047"/>
      <c r="CO35" s="1047"/>
      <c r="CP35" s="1047"/>
      <c r="CQ35" s="1048"/>
      <c r="CR35" s="1046"/>
      <c r="CS35" s="1047"/>
      <c r="CT35" s="1047"/>
      <c r="CU35" s="1047"/>
      <c r="CV35" s="1048"/>
      <c r="CW35" s="1046"/>
      <c r="CX35" s="1047"/>
      <c r="CY35" s="1047"/>
      <c r="CZ35" s="1047"/>
      <c r="DA35" s="1048"/>
      <c r="DB35" s="1046"/>
      <c r="DC35" s="1047"/>
      <c r="DD35" s="1047"/>
      <c r="DE35" s="1047"/>
      <c r="DF35" s="1048"/>
      <c r="DG35" s="1046"/>
      <c r="DH35" s="1047"/>
      <c r="DI35" s="1047"/>
      <c r="DJ35" s="1047"/>
      <c r="DK35" s="1048"/>
      <c r="DL35" s="1046"/>
      <c r="DM35" s="1047"/>
      <c r="DN35" s="1047"/>
      <c r="DO35" s="1047"/>
      <c r="DP35" s="1048"/>
      <c r="DQ35" s="1046"/>
      <c r="DR35" s="1047"/>
      <c r="DS35" s="1047"/>
      <c r="DT35" s="1047"/>
      <c r="DU35" s="1048"/>
      <c r="DV35" s="1049"/>
      <c r="DW35" s="1050"/>
      <c r="DX35" s="1050"/>
      <c r="DY35" s="1050"/>
      <c r="DZ35" s="1051"/>
      <c r="EA35" s="248"/>
    </row>
    <row r="36" spans="1:131" s="249" customFormat="1" ht="26.25" customHeight="1" x14ac:dyDescent="0.15">
      <c r="A36" s="268">
        <v>9</v>
      </c>
      <c r="B36" s="1088" t="s">
        <v>413</v>
      </c>
      <c r="C36" s="1089"/>
      <c r="D36" s="1089"/>
      <c r="E36" s="1089"/>
      <c r="F36" s="1089"/>
      <c r="G36" s="1089"/>
      <c r="H36" s="1089"/>
      <c r="I36" s="1089"/>
      <c r="J36" s="1089"/>
      <c r="K36" s="1089"/>
      <c r="L36" s="1089"/>
      <c r="M36" s="1089"/>
      <c r="N36" s="1089"/>
      <c r="O36" s="1089"/>
      <c r="P36" s="1090"/>
      <c r="Q36" s="1100">
        <v>238</v>
      </c>
      <c r="R36" s="1101"/>
      <c r="S36" s="1101"/>
      <c r="T36" s="1101"/>
      <c r="U36" s="1101"/>
      <c r="V36" s="1101">
        <v>201</v>
      </c>
      <c r="W36" s="1101"/>
      <c r="X36" s="1101"/>
      <c r="Y36" s="1101"/>
      <c r="Z36" s="1101"/>
      <c r="AA36" s="1101">
        <v>37</v>
      </c>
      <c r="AB36" s="1101"/>
      <c r="AC36" s="1101"/>
      <c r="AD36" s="1101"/>
      <c r="AE36" s="1102"/>
      <c r="AF36" s="1094">
        <v>0</v>
      </c>
      <c r="AG36" s="1095"/>
      <c r="AH36" s="1095"/>
      <c r="AI36" s="1095"/>
      <c r="AJ36" s="1096"/>
      <c r="AK36" s="1037">
        <v>156</v>
      </c>
      <c r="AL36" s="1028"/>
      <c r="AM36" s="1028"/>
      <c r="AN36" s="1028"/>
      <c r="AO36" s="1028"/>
      <c r="AP36" s="1028">
        <v>1634</v>
      </c>
      <c r="AQ36" s="1028"/>
      <c r="AR36" s="1028"/>
      <c r="AS36" s="1028"/>
      <c r="AT36" s="1028"/>
      <c r="AU36" s="1028">
        <v>1560</v>
      </c>
      <c r="AV36" s="1028"/>
      <c r="AW36" s="1028"/>
      <c r="AX36" s="1028"/>
      <c r="AY36" s="1028"/>
      <c r="AZ36" s="1099" t="s">
        <v>582</v>
      </c>
      <c r="BA36" s="1099"/>
      <c r="BB36" s="1099"/>
      <c r="BC36" s="1099"/>
      <c r="BD36" s="1099"/>
      <c r="BE36" s="1083" t="s">
        <v>411</v>
      </c>
      <c r="BF36" s="1083"/>
      <c r="BG36" s="1083"/>
      <c r="BH36" s="1083"/>
      <c r="BI36" s="1084"/>
      <c r="BJ36" s="254"/>
      <c r="BK36" s="254"/>
      <c r="BL36" s="254"/>
      <c r="BM36" s="254"/>
      <c r="BN36" s="254"/>
      <c r="BO36" s="267"/>
      <c r="BP36" s="267"/>
      <c r="BQ36" s="264">
        <v>30</v>
      </c>
      <c r="BR36" s="265"/>
      <c r="BS36" s="1071"/>
      <c r="BT36" s="1072"/>
      <c r="BU36" s="1072"/>
      <c r="BV36" s="1072"/>
      <c r="BW36" s="1072"/>
      <c r="BX36" s="1072"/>
      <c r="BY36" s="1072"/>
      <c r="BZ36" s="1072"/>
      <c r="CA36" s="1072"/>
      <c r="CB36" s="1072"/>
      <c r="CC36" s="1072"/>
      <c r="CD36" s="1072"/>
      <c r="CE36" s="1072"/>
      <c r="CF36" s="1072"/>
      <c r="CG36" s="1073"/>
      <c r="CH36" s="1046"/>
      <c r="CI36" s="1047"/>
      <c r="CJ36" s="1047"/>
      <c r="CK36" s="1047"/>
      <c r="CL36" s="1048"/>
      <c r="CM36" s="1046"/>
      <c r="CN36" s="1047"/>
      <c r="CO36" s="1047"/>
      <c r="CP36" s="1047"/>
      <c r="CQ36" s="1048"/>
      <c r="CR36" s="1046"/>
      <c r="CS36" s="1047"/>
      <c r="CT36" s="1047"/>
      <c r="CU36" s="1047"/>
      <c r="CV36" s="1048"/>
      <c r="CW36" s="1046"/>
      <c r="CX36" s="1047"/>
      <c r="CY36" s="1047"/>
      <c r="CZ36" s="1047"/>
      <c r="DA36" s="1048"/>
      <c r="DB36" s="1046"/>
      <c r="DC36" s="1047"/>
      <c r="DD36" s="1047"/>
      <c r="DE36" s="1047"/>
      <c r="DF36" s="1048"/>
      <c r="DG36" s="1046"/>
      <c r="DH36" s="1047"/>
      <c r="DI36" s="1047"/>
      <c r="DJ36" s="1047"/>
      <c r="DK36" s="1048"/>
      <c r="DL36" s="1046"/>
      <c r="DM36" s="1047"/>
      <c r="DN36" s="1047"/>
      <c r="DO36" s="1047"/>
      <c r="DP36" s="1048"/>
      <c r="DQ36" s="1046"/>
      <c r="DR36" s="1047"/>
      <c r="DS36" s="1047"/>
      <c r="DT36" s="1047"/>
      <c r="DU36" s="1048"/>
      <c r="DV36" s="1049"/>
      <c r="DW36" s="1050"/>
      <c r="DX36" s="1050"/>
      <c r="DY36" s="1050"/>
      <c r="DZ36" s="1051"/>
      <c r="EA36" s="248"/>
    </row>
    <row r="37" spans="1:131" s="249" customFormat="1" ht="26.25" customHeight="1" x14ac:dyDescent="0.15">
      <c r="A37" s="268">
        <v>10</v>
      </c>
      <c r="B37" s="1088" t="s">
        <v>414</v>
      </c>
      <c r="C37" s="1089"/>
      <c r="D37" s="1089"/>
      <c r="E37" s="1089"/>
      <c r="F37" s="1089"/>
      <c r="G37" s="1089"/>
      <c r="H37" s="1089"/>
      <c r="I37" s="1089"/>
      <c r="J37" s="1089"/>
      <c r="K37" s="1089"/>
      <c r="L37" s="1089"/>
      <c r="M37" s="1089"/>
      <c r="N37" s="1089"/>
      <c r="O37" s="1089"/>
      <c r="P37" s="1090"/>
      <c r="Q37" s="1100">
        <v>62</v>
      </c>
      <c r="R37" s="1101"/>
      <c r="S37" s="1101"/>
      <c r="T37" s="1101"/>
      <c r="U37" s="1101"/>
      <c r="V37" s="1101">
        <v>62</v>
      </c>
      <c r="W37" s="1101"/>
      <c r="X37" s="1101"/>
      <c r="Y37" s="1101"/>
      <c r="Z37" s="1101"/>
      <c r="AA37" s="1101" t="s">
        <v>582</v>
      </c>
      <c r="AB37" s="1101"/>
      <c r="AC37" s="1101"/>
      <c r="AD37" s="1101"/>
      <c r="AE37" s="1102"/>
      <c r="AF37" s="1094" t="s">
        <v>130</v>
      </c>
      <c r="AG37" s="1095"/>
      <c r="AH37" s="1095"/>
      <c r="AI37" s="1095"/>
      <c r="AJ37" s="1096"/>
      <c r="AK37" s="1037">
        <v>49</v>
      </c>
      <c r="AL37" s="1028"/>
      <c r="AM37" s="1028"/>
      <c r="AN37" s="1028"/>
      <c r="AO37" s="1028"/>
      <c r="AP37" s="1028">
        <v>367</v>
      </c>
      <c r="AQ37" s="1028"/>
      <c r="AR37" s="1028"/>
      <c r="AS37" s="1028"/>
      <c r="AT37" s="1028"/>
      <c r="AU37" s="1028">
        <v>355</v>
      </c>
      <c r="AV37" s="1028"/>
      <c r="AW37" s="1028"/>
      <c r="AX37" s="1028"/>
      <c r="AY37" s="1028"/>
      <c r="AZ37" s="1099" t="s">
        <v>582</v>
      </c>
      <c r="BA37" s="1099"/>
      <c r="BB37" s="1099"/>
      <c r="BC37" s="1099"/>
      <c r="BD37" s="1099"/>
      <c r="BE37" s="1083" t="s">
        <v>411</v>
      </c>
      <c r="BF37" s="1083"/>
      <c r="BG37" s="1083"/>
      <c r="BH37" s="1083"/>
      <c r="BI37" s="1084"/>
      <c r="BJ37" s="254"/>
      <c r="BK37" s="254"/>
      <c r="BL37" s="254"/>
      <c r="BM37" s="254"/>
      <c r="BN37" s="254"/>
      <c r="BO37" s="267"/>
      <c r="BP37" s="267"/>
      <c r="BQ37" s="264">
        <v>31</v>
      </c>
      <c r="BR37" s="265"/>
      <c r="BS37" s="1071"/>
      <c r="BT37" s="1072"/>
      <c r="BU37" s="1072"/>
      <c r="BV37" s="1072"/>
      <c r="BW37" s="1072"/>
      <c r="BX37" s="1072"/>
      <c r="BY37" s="1072"/>
      <c r="BZ37" s="1072"/>
      <c r="CA37" s="1072"/>
      <c r="CB37" s="1072"/>
      <c r="CC37" s="1072"/>
      <c r="CD37" s="1072"/>
      <c r="CE37" s="1072"/>
      <c r="CF37" s="1072"/>
      <c r="CG37" s="1073"/>
      <c r="CH37" s="1046"/>
      <c r="CI37" s="1047"/>
      <c r="CJ37" s="1047"/>
      <c r="CK37" s="1047"/>
      <c r="CL37" s="1048"/>
      <c r="CM37" s="1046"/>
      <c r="CN37" s="1047"/>
      <c r="CO37" s="1047"/>
      <c r="CP37" s="1047"/>
      <c r="CQ37" s="1048"/>
      <c r="CR37" s="1046"/>
      <c r="CS37" s="1047"/>
      <c r="CT37" s="1047"/>
      <c r="CU37" s="1047"/>
      <c r="CV37" s="1048"/>
      <c r="CW37" s="1046"/>
      <c r="CX37" s="1047"/>
      <c r="CY37" s="1047"/>
      <c r="CZ37" s="1047"/>
      <c r="DA37" s="1048"/>
      <c r="DB37" s="1046"/>
      <c r="DC37" s="1047"/>
      <c r="DD37" s="1047"/>
      <c r="DE37" s="1047"/>
      <c r="DF37" s="1048"/>
      <c r="DG37" s="1046"/>
      <c r="DH37" s="1047"/>
      <c r="DI37" s="1047"/>
      <c r="DJ37" s="1047"/>
      <c r="DK37" s="1048"/>
      <c r="DL37" s="1046"/>
      <c r="DM37" s="1047"/>
      <c r="DN37" s="1047"/>
      <c r="DO37" s="1047"/>
      <c r="DP37" s="1048"/>
      <c r="DQ37" s="1046"/>
      <c r="DR37" s="1047"/>
      <c r="DS37" s="1047"/>
      <c r="DT37" s="1047"/>
      <c r="DU37" s="1048"/>
      <c r="DV37" s="1049"/>
      <c r="DW37" s="1050"/>
      <c r="DX37" s="1050"/>
      <c r="DY37" s="1050"/>
      <c r="DZ37" s="1051"/>
      <c r="EA37" s="248"/>
    </row>
    <row r="38" spans="1:131" s="249" customFormat="1" ht="26.25" customHeight="1" x14ac:dyDescent="0.15">
      <c r="A38" s="268">
        <v>11</v>
      </c>
      <c r="B38" s="1088" t="s">
        <v>415</v>
      </c>
      <c r="C38" s="1089"/>
      <c r="D38" s="1089"/>
      <c r="E38" s="1089"/>
      <c r="F38" s="1089"/>
      <c r="G38" s="1089"/>
      <c r="H38" s="1089"/>
      <c r="I38" s="1089"/>
      <c r="J38" s="1089"/>
      <c r="K38" s="1089"/>
      <c r="L38" s="1089"/>
      <c r="M38" s="1089"/>
      <c r="N38" s="1089"/>
      <c r="O38" s="1089"/>
      <c r="P38" s="1090"/>
      <c r="Q38" s="1100">
        <v>30</v>
      </c>
      <c r="R38" s="1101"/>
      <c r="S38" s="1101"/>
      <c r="T38" s="1101"/>
      <c r="U38" s="1101"/>
      <c r="V38" s="1101">
        <v>30</v>
      </c>
      <c r="W38" s="1101"/>
      <c r="X38" s="1101"/>
      <c r="Y38" s="1101"/>
      <c r="Z38" s="1101"/>
      <c r="AA38" s="1101" t="s">
        <v>582</v>
      </c>
      <c r="AB38" s="1101"/>
      <c r="AC38" s="1101"/>
      <c r="AD38" s="1101"/>
      <c r="AE38" s="1102"/>
      <c r="AF38" s="1094" t="s">
        <v>130</v>
      </c>
      <c r="AG38" s="1095"/>
      <c r="AH38" s="1095"/>
      <c r="AI38" s="1095"/>
      <c r="AJ38" s="1096"/>
      <c r="AK38" s="1037">
        <v>10</v>
      </c>
      <c r="AL38" s="1028"/>
      <c r="AM38" s="1028"/>
      <c r="AN38" s="1028"/>
      <c r="AO38" s="1028"/>
      <c r="AP38" s="1028">
        <v>69</v>
      </c>
      <c r="AQ38" s="1028"/>
      <c r="AR38" s="1028"/>
      <c r="AS38" s="1028"/>
      <c r="AT38" s="1028"/>
      <c r="AU38" s="1028">
        <v>64</v>
      </c>
      <c r="AV38" s="1028"/>
      <c r="AW38" s="1028"/>
      <c r="AX38" s="1028"/>
      <c r="AY38" s="1028"/>
      <c r="AZ38" s="1099" t="s">
        <v>582</v>
      </c>
      <c r="BA38" s="1099"/>
      <c r="BB38" s="1099"/>
      <c r="BC38" s="1099"/>
      <c r="BD38" s="1099"/>
      <c r="BE38" s="1083" t="s">
        <v>411</v>
      </c>
      <c r="BF38" s="1083"/>
      <c r="BG38" s="1083"/>
      <c r="BH38" s="1083"/>
      <c r="BI38" s="1084"/>
      <c r="BJ38" s="254"/>
      <c r="BK38" s="254"/>
      <c r="BL38" s="254"/>
      <c r="BM38" s="254"/>
      <c r="BN38" s="254"/>
      <c r="BO38" s="267"/>
      <c r="BP38" s="267"/>
      <c r="BQ38" s="264">
        <v>32</v>
      </c>
      <c r="BR38" s="265"/>
      <c r="BS38" s="1071"/>
      <c r="BT38" s="1072"/>
      <c r="BU38" s="1072"/>
      <c r="BV38" s="1072"/>
      <c r="BW38" s="1072"/>
      <c r="BX38" s="1072"/>
      <c r="BY38" s="1072"/>
      <c r="BZ38" s="1072"/>
      <c r="CA38" s="1072"/>
      <c r="CB38" s="1072"/>
      <c r="CC38" s="1072"/>
      <c r="CD38" s="1072"/>
      <c r="CE38" s="1072"/>
      <c r="CF38" s="1072"/>
      <c r="CG38" s="1073"/>
      <c r="CH38" s="1046"/>
      <c r="CI38" s="1047"/>
      <c r="CJ38" s="1047"/>
      <c r="CK38" s="1047"/>
      <c r="CL38" s="1048"/>
      <c r="CM38" s="1046"/>
      <c r="CN38" s="1047"/>
      <c r="CO38" s="1047"/>
      <c r="CP38" s="1047"/>
      <c r="CQ38" s="1048"/>
      <c r="CR38" s="1046"/>
      <c r="CS38" s="1047"/>
      <c r="CT38" s="1047"/>
      <c r="CU38" s="1047"/>
      <c r="CV38" s="1048"/>
      <c r="CW38" s="1046"/>
      <c r="CX38" s="1047"/>
      <c r="CY38" s="1047"/>
      <c r="CZ38" s="1047"/>
      <c r="DA38" s="1048"/>
      <c r="DB38" s="1046"/>
      <c r="DC38" s="1047"/>
      <c r="DD38" s="1047"/>
      <c r="DE38" s="1047"/>
      <c r="DF38" s="1048"/>
      <c r="DG38" s="1046"/>
      <c r="DH38" s="1047"/>
      <c r="DI38" s="1047"/>
      <c r="DJ38" s="1047"/>
      <c r="DK38" s="1048"/>
      <c r="DL38" s="1046"/>
      <c r="DM38" s="1047"/>
      <c r="DN38" s="1047"/>
      <c r="DO38" s="1047"/>
      <c r="DP38" s="1048"/>
      <c r="DQ38" s="1046"/>
      <c r="DR38" s="1047"/>
      <c r="DS38" s="1047"/>
      <c r="DT38" s="1047"/>
      <c r="DU38" s="1048"/>
      <c r="DV38" s="1049"/>
      <c r="DW38" s="1050"/>
      <c r="DX38" s="1050"/>
      <c r="DY38" s="1050"/>
      <c r="DZ38" s="1051"/>
      <c r="EA38" s="248"/>
    </row>
    <row r="39" spans="1:131" s="249" customFormat="1" ht="26.25" customHeight="1" x14ac:dyDescent="0.15">
      <c r="A39" s="268">
        <v>12</v>
      </c>
      <c r="B39" s="1088"/>
      <c r="C39" s="1089"/>
      <c r="D39" s="1089"/>
      <c r="E39" s="1089"/>
      <c r="F39" s="1089"/>
      <c r="G39" s="1089"/>
      <c r="H39" s="1089"/>
      <c r="I39" s="1089"/>
      <c r="J39" s="1089"/>
      <c r="K39" s="1089"/>
      <c r="L39" s="1089"/>
      <c r="M39" s="1089"/>
      <c r="N39" s="1089"/>
      <c r="O39" s="1089"/>
      <c r="P39" s="1090"/>
      <c r="Q39" s="1100"/>
      <c r="R39" s="1101"/>
      <c r="S39" s="1101"/>
      <c r="T39" s="1101"/>
      <c r="U39" s="1101"/>
      <c r="V39" s="1101"/>
      <c r="W39" s="1101"/>
      <c r="X39" s="1101"/>
      <c r="Y39" s="1101"/>
      <c r="Z39" s="1101"/>
      <c r="AA39" s="1101"/>
      <c r="AB39" s="1101"/>
      <c r="AC39" s="1101"/>
      <c r="AD39" s="1101"/>
      <c r="AE39" s="1102"/>
      <c r="AF39" s="1094"/>
      <c r="AG39" s="1095"/>
      <c r="AH39" s="1095"/>
      <c r="AI39" s="1095"/>
      <c r="AJ39" s="1096"/>
      <c r="AK39" s="1037"/>
      <c r="AL39" s="1028"/>
      <c r="AM39" s="1028"/>
      <c r="AN39" s="1028"/>
      <c r="AO39" s="1028"/>
      <c r="AP39" s="1028"/>
      <c r="AQ39" s="1028"/>
      <c r="AR39" s="1028"/>
      <c r="AS39" s="1028"/>
      <c r="AT39" s="1028"/>
      <c r="AU39" s="1028"/>
      <c r="AV39" s="1028"/>
      <c r="AW39" s="1028"/>
      <c r="AX39" s="1028"/>
      <c r="AY39" s="1028"/>
      <c r="AZ39" s="1099"/>
      <c r="BA39" s="1099"/>
      <c r="BB39" s="1099"/>
      <c r="BC39" s="1099"/>
      <c r="BD39" s="1099"/>
      <c r="BE39" s="1083"/>
      <c r="BF39" s="1083"/>
      <c r="BG39" s="1083"/>
      <c r="BH39" s="1083"/>
      <c r="BI39" s="1084"/>
      <c r="BJ39" s="254"/>
      <c r="BK39" s="254"/>
      <c r="BL39" s="254"/>
      <c r="BM39" s="254"/>
      <c r="BN39" s="254"/>
      <c r="BO39" s="267"/>
      <c r="BP39" s="267"/>
      <c r="BQ39" s="264">
        <v>33</v>
      </c>
      <c r="BR39" s="265"/>
      <c r="BS39" s="1071"/>
      <c r="BT39" s="1072"/>
      <c r="BU39" s="1072"/>
      <c r="BV39" s="1072"/>
      <c r="BW39" s="1072"/>
      <c r="BX39" s="1072"/>
      <c r="BY39" s="1072"/>
      <c r="BZ39" s="1072"/>
      <c r="CA39" s="1072"/>
      <c r="CB39" s="1072"/>
      <c r="CC39" s="1072"/>
      <c r="CD39" s="1072"/>
      <c r="CE39" s="1072"/>
      <c r="CF39" s="1072"/>
      <c r="CG39" s="1073"/>
      <c r="CH39" s="1046"/>
      <c r="CI39" s="1047"/>
      <c r="CJ39" s="1047"/>
      <c r="CK39" s="1047"/>
      <c r="CL39" s="1048"/>
      <c r="CM39" s="1046"/>
      <c r="CN39" s="1047"/>
      <c r="CO39" s="1047"/>
      <c r="CP39" s="1047"/>
      <c r="CQ39" s="1048"/>
      <c r="CR39" s="1046"/>
      <c r="CS39" s="1047"/>
      <c r="CT39" s="1047"/>
      <c r="CU39" s="1047"/>
      <c r="CV39" s="1048"/>
      <c r="CW39" s="1046"/>
      <c r="CX39" s="1047"/>
      <c r="CY39" s="1047"/>
      <c r="CZ39" s="1047"/>
      <c r="DA39" s="1048"/>
      <c r="DB39" s="1046"/>
      <c r="DC39" s="1047"/>
      <c r="DD39" s="1047"/>
      <c r="DE39" s="1047"/>
      <c r="DF39" s="1048"/>
      <c r="DG39" s="1046"/>
      <c r="DH39" s="1047"/>
      <c r="DI39" s="1047"/>
      <c r="DJ39" s="1047"/>
      <c r="DK39" s="1048"/>
      <c r="DL39" s="1046"/>
      <c r="DM39" s="1047"/>
      <c r="DN39" s="1047"/>
      <c r="DO39" s="1047"/>
      <c r="DP39" s="1048"/>
      <c r="DQ39" s="1046"/>
      <c r="DR39" s="1047"/>
      <c r="DS39" s="1047"/>
      <c r="DT39" s="1047"/>
      <c r="DU39" s="1048"/>
      <c r="DV39" s="1049"/>
      <c r="DW39" s="1050"/>
      <c r="DX39" s="1050"/>
      <c r="DY39" s="1050"/>
      <c r="DZ39" s="1051"/>
      <c r="EA39" s="248"/>
    </row>
    <row r="40" spans="1:131" s="249" customFormat="1" ht="26.25" customHeight="1" x14ac:dyDescent="0.15">
      <c r="A40" s="263">
        <v>13</v>
      </c>
      <c r="B40" s="1088"/>
      <c r="C40" s="1089"/>
      <c r="D40" s="1089"/>
      <c r="E40" s="1089"/>
      <c r="F40" s="1089"/>
      <c r="G40" s="1089"/>
      <c r="H40" s="1089"/>
      <c r="I40" s="1089"/>
      <c r="J40" s="1089"/>
      <c r="K40" s="1089"/>
      <c r="L40" s="1089"/>
      <c r="M40" s="1089"/>
      <c r="N40" s="1089"/>
      <c r="O40" s="1089"/>
      <c r="P40" s="1090"/>
      <c r="Q40" s="1100"/>
      <c r="R40" s="1101"/>
      <c r="S40" s="1101"/>
      <c r="T40" s="1101"/>
      <c r="U40" s="1101"/>
      <c r="V40" s="1101"/>
      <c r="W40" s="1101"/>
      <c r="X40" s="1101"/>
      <c r="Y40" s="1101"/>
      <c r="Z40" s="1101"/>
      <c r="AA40" s="1101"/>
      <c r="AB40" s="1101"/>
      <c r="AC40" s="1101"/>
      <c r="AD40" s="1101"/>
      <c r="AE40" s="1102"/>
      <c r="AF40" s="1094"/>
      <c r="AG40" s="1095"/>
      <c r="AH40" s="1095"/>
      <c r="AI40" s="1095"/>
      <c r="AJ40" s="1096"/>
      <c r="AK40" s="1037"/>
      <c r="AL40" s="1028"/>
      <c r="AM40" s="1028"/>
      <c r="AN40" s="1028"/>
      <c r="AO40" s="1028"/>
      <c r="AP40" s="1028"/>
      <c r="AQ40" s="1028"/>
      <c r="AR40" s="1028"/>
      <c r="AS40" s="1028"/>
      <c r="AT40" s="1028"/>
      <c r="AU40" s="1028"/>
      <c r="AV40" s="1028"/>
      <c r="AW40" s="1028"/>
      <c r="AX40" s="1028"/>
      <c r="AY40" s="1028"/>
      <c r="AZ40" s="1099"/>
      <c r="BA40" s="1099"/>
      <c r="BB40" s="1099"/>
      <c r="BC40" s="1099"/>
      <c r="BD40" s="1099"/>
      <c r="BE40" s="1083"/>
      <c r="BF40" s="1083"/>
      <c r="BG40" s="1083"/>
      <c r="BH40" s="1083"/>
      <c r="BI40" s="1084"/>
      <c r="BJ40" s="254"/>
      <c r="BK40" s="254"/>
      <c r="BL40" s="254"/>
      <c r="BM40" s="254"/>
      <c r="BN40" s="254"/>
      <c r="BO40" s="267"/>
      <c r="BP40" s="267"/>
      <c r="BQ40" s="264">
        <v>34</v>
      </c>
      <c r="BR40" s="265"/>
      <c r="BS40" s="1071"/>
      <c r="BT40" s="1072"/>
      <c r="BU40" s="1072"/>
      <c r="BV40" s="1072"/>
      <c r="BW40" s="1072"/>
      <c r="BX40" s="1072"/>
      <c r="BY40" s="1072"/>
      <c r="BZ40" s="1072"/>
      <c r="CA40" s="1072"/>
      <c r="CB40" s="1072"/>
      <c r="CC40" s="1072"/>
      <c r="CD40" s="1072"/>
      <c r="CE40" s="1072"/>
      <c r="CF40" s="1072"/>
      <c r="CG40" s="1073"/>
      <c r="CH40" s="1046"/>
      <c r="CI40" s="1047"/>
      <c r="CJ40" s="1047"/>
      <c r="CK40" s="1047"/>
      <c r="CL40" s="1048"/>
      <c r="CM40" s="1046"/>
      <c r="CN40" s="1047"/>
      <c r="CO40" s="1047"/>
      <c r="CP40" s="1047"/>
      <c r="CQ40" s="1048"/>
      <c r="CR40" s="1046"/>
      <c r="CS40" s="1047"/>
      <c r="CT40" s="1047"/>
      <c r="CU40" s="1047"/>
      <c r="CV40" s="1048"/>
      <c r="CW40" s="1046"/>
      <c r="CX40" s="1047"/>
      <c r="CY40" s="1047"/>
      <c r="CZ40" s="1047"/>
      <c r="DA40" s="1048"/>
      <c r="DB40" s="1046"/>
      <c r="DC40" s="1047"/>
      <c r="DD40" s="1047"/>
      <c r="DE40" s="1047"/>
      <c r="DF40" s="1048"/>
      <c r="DG40" s="1046"/>
      <c r="DH40" s="1047"/>
      <c r="DI40" s="1047"/>
      <c r="DJ40" s="1047"/>
      <c r="DK40" s="1048"/>
      <c r="DL40" s="1046"/>
      <c r="DM40" s="1047"/>
      <c r="DN40" s="1047"/>
      <c r="DO40" s="1047"/>
      <c r="DP40" s="1048"/>
      <c r="DQ40" s="1046"/>
      <c r="DR40" s="1047"/>
      <c r="DS40" s="1047"/>
      <c r="DT40" s="1047"/>
      <c r="DU40" s="1048"/>
      <c r="DV40" s="1049"/>
      <c r="DW40" s="1050"/>
      <c r="DX40" s="1050"/>
      <c r="DY40" s="1050"/>
      <c r="DZ40" s="1051"/>
      <c r="EA40" s="248"/>
    </row>
    <row r="41" spans="1:131" s="249" customFormat="1" ht="26.25" customHeight="1" x14ac:dyDescent="0.15">
      <c r="A41" s="263">
        <v>14</v>
      </c>
      <c r="B41" s="1088"/>
      <c r="C41" s="1089"/>
      <c r="D41" s="1089"/>
      <c r="E41" s="1089"/>
      <c r="F41" s="1089"/>
      <c r="G41" s="1089"/>
      <c r="H41" s="1089"/>
      <c r="I41" s="1089"/>
      <c r="J41" s="1089"/>
      <c r="K41" s="1089"/>
      <c r="L41" s="1089"/>
      <c r="M41" s="1089"/>
      <c r="N41" s="1089"/>
      <c r="O41" s="1089"/>
      <c r="P41" s="1090"/>
      <c r="Q41" s="1100"/>
      <c r="R41" s="1101"/>
      <c r="S41" s="1101"/>
      <c r="T41" s="1101"/>
      <c r="U41" s="1101"/>
      <c r="V41" s="1101"/>
      <c r="W41" s="1101"/>
      <c r="X41" s="1101"/>
      <c r="Y41" s="1101"/>
      <c r="Z41" s="1101"/>
      <c r="AA41" s="1101"/>
      <c r="AB41" s="1101"/>
      <c r="AC41" s="1101"/>
      <c r="AD41" s="1101"/>
      <c r="AE41" s="1102"/>
      <c r="AF41" s="1094"/>
      <c r="AG41" s="1095"/>
      <c r="AH41" s="1095"/>
      <c r="AI41" s="1095"/>
      <c r="AJ41" s="1096"/>
      <c r="AK41" s="1037"/>
      <c r="AL41" s="1028"/>
      <c r="AM41" s="1028"/>
      <c r="AN41" s="1028"/>
      <c r="AO41" s="1028"/>
      <c r="AP41" s="1028"/>
      <c r="AQ41" s="1028"/>
      <c r="AR41" s="1028"/>
      <c r="AS41" s="1028"/>
      <c r="AT41" s="1028"/>
      <c r="AU41" s="1028"/>
      <c r="AV41" s="1028"/>
      <c r="AW41" s="1028"/>
      <c r="AX41" s="1028"/>
      <c r="AY41" s="1028"/>
      <c r="AZ41" s="1099"/>
      <c r="BA41" s="1099"/>
      <c r="BB41" s="1099"/>
      <c r="BC41" s="1099"/>
      <c r="BD41" s="1099"/>
      <c r="BE41" s="1083"/>
      <c r="BF41" s="1083"/>
      <c r="BG41" s="1083"/>
      <c r="BH41" s="1083"/>
      <c r="BI41" s="1084"/>
      <c r="BJ41" s="254"/>
      <c r="BK41" s="254"/>
      <c r="BL41" s="254"/>
      <c r="BM41" s="254"/>
      <c r="BN41" s="254"/>
      <c r="BO41" s="267"/>
      <c r="BP41" s="267"/>
      <c r="BQ41" s="264">
        <v>35</v>
      </c>
      <c r="BR41" s="265"/>
      <c r="BS41" s="1071"/>
      <c r="BT41" s="1072"/>
      <c r="BU41" s="1072"/>
      <c r="BV41" s="1072"/>
      <c r="BW41" s="1072"/>
      <c r="BX41" s="1072"/>
      <c r="BY41" s="1072"/>
      <c r="BZ41" s="1072"/>
      <c r="CA41" s="1072"/>
      <c r="CB41" s="1072"/>
      <c r="CC41" s="1072"/>
      <c r="CD41" s="1072"/>
      <c r="CE41" s="1072"/>
      <c r="CF41" s="1072"/>
      <c r="CG41" s="1073"/>
      <c r="CH41" s="1046"/>
      <c r="CI41" s="1047"/>
      <c r="CJ41" s="1047"/>
      <c r="CK41" s="1047"/>
      <c r="CL41" s="1048"/>
      <c r="CM41" s="1046"/>
      <c r="CN41" s="1047"/>
      <c r="CO41" s="1047"/>
      <c r="CP41" s="1047"/>
      <c r="CQ41" s="1048"/>
      <c r="CR41" s="1046"/>
      <c r="CS41" s="1047"/>
      <c r="CT41" s="1047"/>
      <c r="CU41" s="1047"/>
      <c r="CV41" s="1048"/>
      <c r="CW41" s="1046"/>
      <c r="CX41" s="1047"/>
      <c r="CY41" s="1047"/>
      <c r="CZ41" s="1047"/>
      <c r="DA41" s="1048"/>
      <c r="DB41" s="1046"/>
      <c r="DC41" s="1047"/>
      <c r="DD41" s="1047"/>
      <c r="DE41" s="1047"/>
      <c r="DF41" s="1048"/>
      <c r="DG41" s="1046"/>
      <c r="DH41" s="1047"/>
      <c r="DI41" s="1047"/>
      <c r="DJ41" s="1047"/>
      <c r="DK41" s="1048"/>
      <c r="DL41" s="1046"/>
      <c r="DM41" s="1047"/>
      <c r="DN41" s="1047"/>
      <c r="DO41" s="1047"/>
      <c r="DP41" s="1048"/>
      <c r="DQ41" s="1046"/>
      <c r="DR41" s="1047"/>
      <c r="DS41" s="1047"/>
      <c r="DT41" s="1047"/>
      <c r="DU41" s="1048"/>
      <c r="DV41" s="1049"/>
      <c r="DW41" s="1050"/>
      <c r="DX41" s="1050"/>
      <c r="DY41" s="1050"/>
      <c r="DZ41" s="1051"/>
      <c r="EA41" s="248"/>
    </row>
    <row r="42" spans="1:131" s="249" customFormat="1" ht="26.25" customHeight="1" x14ac:dyDescent="0.15">
      <c r="A42" s="263">
        <v>15</v>
      </c>
      <c r="B42" s="1088"/>
      <c r="C42" s="1089"/>
      <c r="D42" s="1089"/>
      <c r="E42" s="1089"/>
      <c r="F42" s="1089"/>
      <c r="G42" s="1089"/>
      <c r="H42" s="1089"/>
      <c r="I42" s="1089"/>
      <c r="J42" s="1089"/>
      <c r="K42" s="1089"/>
      <c r="L42" s="1089"/>
      <c r="M42" s="1089"/>
      <c r="N42" s="1089"/>
      <c r="O42" s="1089"/>
      <c r="P42" s="1090"/>
      <c r="Q42" s="1100"/>
      <c r="R42" s="1101"/>
      <c r="S42" s="1101"/>
      <c r="T42" s="1101"/>
      <c r="U42" s="1101"/>
      <c r="V42" s="1101"/>
      <c r="W42" s="1101"/>
      <c r="X42" s="1101"/>
      <c r="Y42" s="1101"/>
      <c r="Z42" s="1101"/>
      <c r="AA42" s="1101"/>
      <c r="AB42" s="1101"/>
      <c r="AC42" s="1101"/>
      <c r="AD42" s="1101"/>
      <c r="AE42" s="1102"/>
      <c r="AF42" s="1094"/>
      <c r="AG42" s="1095"/>
      <c r="AH42" s="1095"/>
      <c r="AI42" s="1095"/>
      <c r="AJ42" s="1096"/>
      <c r="AK42" s="1037"/>
      <c r="AL42" s="1028"/>
      <c r="AM42" s="1028"/>
      <c r="AN42" s="1028"/>
      <c r="AO42" s="1028"/>
      <c r="AP42" s="1028"/>
      <c r="AQ42" s="1028"/>
      <c r="AR42" s="1028"/>
      <c r="AS42" s="1028"/>
      <c r="AT42" s="1028"/>
      <c r="AU42" s="1028"/>
      <c r="AV42" s="1028"/>
      <c r="AW42" s="1028"/>
      <c r="AX42" s="1028"/>
      <c r="AY42" s="1028"/>
      <c r="AZ42" s="1099"/>
      <c r="BA42" s="1099"/>
      <c r="BB42" s="1099"/>
      <c r="BC42" s="1099"/>
      <c r="BD42" s="1099"/>
      <c r="BE42" s="1083"/>
      <c r="BF42" s="1083"/>
      <c r="BG42" s="1083"/>
      <c r="BH42" s="1083"/>
      <c r="BI42" s="1084"/>
      <c r="BJ42" s="254"/>
      <c r="BK42" s="254"/>
      <c r="BL42" s="254"/>
      <c r="BM42" s="254"/>
      <c r="BN42" s="254"/>
      <c r="BO42" s="267"/>
      <c r="BP42" s="267"/>
      <c r="BQ42" s="264">
        <v>36</v>
      </c>
      <c r="BR42" s="265"/>
      <c r="BS42" s="1071"/>
      <c r="BT42" s="1072"/>
      <c r="BU42" s="1072"/>
      <c r="BV42" s="1072"/>
      <c r="BW42" s="1072"/>
      <c r="BX42" s="1072"/>
      <c r="BY42" s="1072"/>
      <c r="BZ42" s="1072"/>
      <c r="CA42" s="1072"/>
      <c r="CB42" s="1072"/>
      <c r="CC42" s="1072"/>
      <c r="CD42" s="1072"/>
      <c r="CE42" s="1072"/>
      <c r="CF42" s="1072"/>
      <c r="CG42" s="1073"/>
      <c r="CH42" s="1046"/>
      <c r="CI42" s="1047"/>
      <c r="CJ42" s="1047"/>
      <c r="CK42" s="1047"/>
      <c r="CL42" s="1048"/>
      <c r="CM42" s="1046"/>
      <c r="CN42" s="1047"/>
      <c r="CO42" s="1047"/>
      <c r="CP42" s="1047"/>
      <c r="CQ42" s="1048"/>
      <c r="CR42" s="1046"/>
      <c r="CS42" s="1047"/>
      <c r="CT42" s="1047"/>
      <c r="CU42" s="1047"/>
      <c r="CV42" s="1048"/>
      <c r="CW42" s="1046"/>
      <c r="CX42" s="1047"/>
      <c r="CY42" s="1047"/>
      <c r="CZ42" s="1047"/>
      <c r="DA42" s="1048"/>
      <c r="DB42" s="1046"/>
      <c r="DC42" s="1047"/>
      <c r="DD42" s="1047"/>
      <c r="DE42" s="1047"/>
      <c r="DF42" s="1048"/>
      <c r="DG42" s="1046"/>
      <c r="DH42" s="1047"/>
      <c r="DI42" s="1047"/>
      <c r="DJ42" s="1047"/>
      <c r="DK42" s="1048"/>
      <c r="DL42" s="1046"/>
      <c r="DM42" s="1047"/>
      <c r="DN42" s="1047"/>
      <c r="DO42" s="1047"/>
      <c r="DP42" s="1048"/>
      <c r="DQ42" s="1046"/>
      <c r="DR42" s="1047"/>
      <c r="DS42" s="1047"/>
      <c r="DT42" s="1047"/>
      <c r="DU42" s="1048"/>
      <c r="DV42" s="1049"/>
      <c r="DW42" s="1050"/>
      <c r="DX42" s="1050"/>
      <c r="DY42" s="1050"/>
      <c r="DZ42" s="1051"/>
      <c r="EA42" s="248"/>
    </row>
    <row r="43" spans="1:131" s="249" customFormat="1" ht="26.25" customHeight="1" x14ac:dyDescent="0.15">
      <c r="A43" s="263">
        <v>16</v>
      </c>
      <c r="B43" s="1088"/>
      <c r="C43" s="1089"/>
      <c r="D43" s="1089"/>
      <c r="E43" s="1089"/>
      <c r="F43" s="1089"/>
      <c r="G43" s="1089"/>
      <c r="H43" s="1089"/>
      <c r="I43" s="1089"/>
      <c r="J43" s="1089"/>
      <c r="K43" s="1089"/>
      <c r="L43" s="1089"/>
      <c r="M43" s="1089"/>
      <c r="N43" s="1089"/>
      <c r="O43" s="1089"/>
      <c r="P43" s="1090"/>
      <c r="Q43" s="1100"/>
      <c r="R43" s="1101"/>
      <c r="S43" s="1101"/>
      <c r="T43" s="1101"/>
      <c r="U43" s="1101"/>
      <c r="V43" s="1101"/>
      <c r="W43" s="1101"/>
      <c r="X43" s="1101"/>
      <c r="Y43" s="1101"/>
      <c r="Z43" s="1101"/>
      <c r="AA43" s="1101"/>
      <c r="AB43" s="1101"/>
      <c r="AC43" s="1101"/>
      <c r="AD43" s="1101"/>
      <c r="AE43" s="1102"/>
      <c r="AF43" s="1094"/>
      <c r="AG43" s="1095"/>
      <c r="AH43" s="1095"/>
      <c r="AI43" s="1095"/>
      <c r="AJ43" s="1096"/>
      <c r="AK43" s="1037"/>
      <c r="AL43" s="1028"/>
      <c r="AM43" s="1028"/>
      <c r="AN43" s="1028"/>
      <c r="AO43" s="1028"/>
      <c r="AP43" s="1028"/>
      <c r="AQ43" s="1028"/>
      <c r="AR43" s="1028"/>
      <c r="AS43" s="1028"/>
      <c r="AT43" s="1028"/>
      <c r="AU43" s="1028"/>
      <c r="AV43" s="1028"/>
      <c r="AW43" s="1028"/>
      <c r="AX43" s="1028"/>
      <c r="AY43" s="1028"/>
      <c r="AZ43" s="1099"/>
      <c r="BA43" s="1099"/>
      <c r="BB43" s="1099"/>
      <c r="BC43" s="1099"/>
      <c r="BD43" s="1099"/>
      <c r="BE43" s="1083"/>
      <c r="BF43" s="1083"/>
      <c r="BG43" s="1083"/>
      <c r="BH43" s="1083"/>
      <c r="BI43" s="1084"/>
      <c r="BJ43" s="254"/>
      <c r="BK43" s="254"/>
      <c r="BL43" s="254"/>
      <c r="BM43" s="254"/>
      <c r="BN43" s="254"/>
      <c r="BO43" s="267"/>
      <c r="BP43" s="267"/>
      <c r="BQ43" s="264">
        <v>37</v>
      </c>
      <c r="BR43" s="265"/>
      <c r="BS43" s="1071"/>
      <c r="BT43" s="1072"/>
      <c r="BU43" s="1072"/>
      <c r="BV43" s="1072"/>
      <c r="BW43" s="1072"/>
      <c r="BX43" s="1072"/>
      <c r="BY43" s="1072"/>
      <c r="BZ43" s="1072"/>
      <c r="CA43" s="1072"/>
      <c r="CB43" s="1072"/>
      <c r="CC43" s="1072"/>
      <c r="CD43" s="1072"/>
      <c r="CE43" s="1072"/>
      <c r="CF43" s="1072"/>
      <c r="CG43" s="1073"/>
      <c r="CH43" s="1046"/>
      <c r="CI43" s="1047"/>
      <c r="CJ43" s="1047"/>
      <c r="CK43" s="1047"/>
      <c r="CL43" s="1048"/>
      <c r="CM43" s="1046"/>
      <c r="CN43" s="1047"/>
      <c r="CO43" s="1047"/>
      <c r="CP43" s="1047"/>
      <c r="CQ43" s="1048"/>
      <c r="CR43" s="1046"/>
      <c r="CS43" s="1047"/>
      <c r="CT43" s="1047"/>
      <c r="CU43" s="1047"/>
      <c r="CV43" s="1048"/>
      <c r="CW43" s="1046"/>
      <c r="CX43" s="1047"/>
      <c r="CY43" s="1047"/>
      <c r="CZ43" s="1047"/>
      <c r="DA43" s="1048"/>
      <c r="DB43" s="1046"/>
      <c r="DC43" s="1047"/>
      <c r="DD43" s="1047"/>
      <c r="DE43" s="1047"/>
      <c r="DF43" s="1048"/>
      <c r="DG43" s="1046"/>
      <c r="DH43" s="1047"/>
      <c r="DI43" s="1047"/>
      <c r="DJ43" s="1047"/>
      <c r="DK43" s="1048"/>
      <c r="DL43" s="1046"/>
      <c r="DM43" s="1047"/>
      <c r="DN43" s="1047"/>
      <c r="DO43" s="1047"/>
      <c r="DP43" s="1048"/>
      <c r="DQ43" s="1046"/>
      <c r="DR43" s="1047"/>
      <c r="DS43" s="1047"/>
      <c r="DT43" s="1047"/>
      <c r="DU43" s="1048"/>
      <c r="DV43" s="1049"/>
      <c r="DW43" s="1050"/>
      <c r="DX43" s="1050"/>
      <c r="DY43" s="1050"/>
      <c r="DZ43" s="1051"/>
      <c r="EA43" s="248"/>
    </row>
    <row r="44" spans="1:131" s="249" customFormat="1" ht="26.25" customHeight="1" x14ac:dyDescent="0.15">
      <c r="A44" s="263">
        <v>17</v>
      </c>
      <c r="B44" s="1088"/>
      <c r="C44" s="1089"/>
      <c r="D44" s="1089"/>
      <c r="E44" s="1089"/>
      <c r="F44" s="1089"/>
      <c r="G44" s="1089"/>
      <c r="H44" s="1089"/>
      <c r="I44" s="1089"/>
      <c r="J44" s="1089"/>
      <c r="K44" s="1089"/>
      <c r="L44" s="1089"/>
      <c r="M44" s="1089"/>
      <c r="N44" s="1089"/>
      <c r="O44" s="1089"/>
      <c r="P44" s="1090"/>
      <c r="Q44" s="1100"/>
      <c r="R44" s="1101"/>
      <c r="S44" s="1101"/>
      <c r="T44" s="1101"/>
      <c r="U44" s="1101"/>
      <c r="V44" s="1101"/>
      <c r="W44" s="1101"/>
      <c r="X44" s="1101"/>
      <c r="Y44" s="1101"/>
      <c r="Z44" s="1101"/>
      <c r="AA44" s="1101"/>
      <c r="AB44" s="1101"/>
      <c r="AC44" s="1101"/>
      <c r="AD44" s="1101"/>
      <c r="AE44" s="1102"/>
      <c r="AF44" s="1094"/>
      <c r="AG44" s="1095"/>
      <c r="AH44" s="1095"/>
      <c r="AI44" s="1095"/>
      <c r="AJ44" s="1096"/>
      <c r="AK44" s="1037"/>
      <c r="AL44" s="1028"/>
      <c r="AM44" s="1028"/>
      <c r="AN44" s="1028"/>
      <c r="AO44" s="1028"/>
      <c r="AP44" s="1028"/>
      <c r="AQ44" s="1028"/>
      <c r="AR44" s="1028"/>
      <c r="AS44" s="1028"/>
      <c r="AT44" s="1028"/>
      <c r="AU44" s="1028"/>
      <c r="AV44" s="1028"/>
      <c r="AW44" s="1028"/>
      <c r="AX44" s="1028"/>
      <c r="AY44" s="1028"/>
      <c r="AZ44" s="1099"/>
      <c r="BA44" s="1099"/>
      <c r="BB44" s="1099"/>
      <c r="BC44" s="1099"/>
      <c r="BD44" s="1099"/>
      <c r="BE44" s="1083"/>
      <c r="BF44" s="1083"/>
      <c r="BG44" s="1083"/>
      <c r="BH44" s="1083"/>
      <c r="BI44" s="1084"/>
      <c r="BJ44" s="254"/>
      <c r="BK44" s="254"/>
      <c r="BL44" s="254"/>
      <c r="BM44" s="254"/>
      <c r="BN44" s="254"/>
      <c r="BO44" s="267"/>
      <c r="BP44" s="267"/>
      <c r="BQ44" s="264">
        <v>38</v>
      </c>
      <c r="BR44" s="265"/>
      <c r="BS44" s="1071"/>
      <c r="BT44" s="1072"/>
      <c r="BU44" s="1072"/>
      <c r="BV44" s="1072"/>
      <c r="BW44" s="1072"/>
      <c r="BX44" s="1072"/>
      <c r="BY44" s="1072"/>
      <c r="BZ44" s="1072"/>
      <c r="CA44" s="1072"/>
      <c r="CB44" s="1072"/>
      <c r="CC44" s="1072"/>
      <c r="CD44" s="1072"/>
      <c r="CE44" s="1072"/>
      <c r="CF44" s="1072"/>
      <c r="CG44" s="1073"/>
      <c r="CH44" s="1046"/>
      <c r="CI44" s="1047"/>
      <c r="CJ44" s="1047"/>
      <c r="CK44" s="1047"/>
      <c r="CL44" s="1048"/>
      <c r="CM44" s="1046"/>
      <c r="CN44" s="1047"/>
      <c r="CO44" s="1047"/>
      <c r="CP44" s="1047"/>
      <c r="CQ44" s="1048"/>
      <c r="CR44" s="1046"/>
      <c r="CS44" s="1047"/>
      <c r="CT44" s="1047"/>
      <c r="CU44" s="1047"/>
      <c r="CV44" s="1048"/>
      <c r="CW44" s="1046"/>
      <c r="CX44" s="1047"/>
      <c r="CY44" s="1047"/>
      <c r="CZ44" s="1047"/>
      <c r="DA44" s="1048"/>
      <c r="DB44" s="1046"/>
      <c r="DC44" s="1047"/>
      <c r="DD44" s="1047"/>
      <c r="DE44" s="1047"/>
      <c r="DF44" s="1048"/>
      <c r="DG44" s="1046"/>
      <c r="DH44" s="1047"/>
      <c r="DI44" s="1047"/>
      <c r="DJ44" s="1047"/>
      <c r="DK44" s="1048"/>
      <c r="DL44" s="1046"/>
      <c r="DM44" s="1047"/>
      <c r="DN44" s="1047"/>
      <c r="DO44" s="1047"/>
      <c r="DP44" s="1048"/>
      <c r="DQ44" s="1046"/>
      <c r="DR44" s="1047"/>
      <c r="DS44" s="1047"/>
      <c r="DT44" s="1047"/>
      <c r="DU44" s="1048"/>
      <c r="DV44" s="1049"/>
      <c r="DW44" s="1050"/>
      <c r="DX44" s="1050"/>
      <c r="DY44" s="1050"/>
      <c r="DZ44" s="1051"/>
      <c r="EA44" s="248"/>
    </row>
    <row r="45" spans="1:131" s="249" customFormat="1" ht="26.25" customHeight="1" x14ac:dyDescent="0.15">
      <c r="A45" s="263">
        <v>18</v>
      </c>
      <c r="B45" s="1088"/>
      <c r="C45" s="1089"/>
      <c r="D45" s="1089"/>
      <c r="E45" s="1089"/>
      <c r="F45" s="1089"/>
      <c r="G45" s="1089"/>
      <c r="H45" s="1089"/>
      <c r="I45" s="1089"/>
      <c r="J45" s="1089"/>
      <c r="K45" s="1089"/>
      <c r="L45" s="1089"/>
      <c r="M45" s="1089"/>
      <c r="N45" s="1089"/>
      <c r="O45" s="1089"/>
      <c r="P45" s="1090"/>
      <c r="Q45" s="1100"/>
      <c r="R45" s="1101"/>
      <c r="S45" s="1101"/>
      <c r="T45" s="1101"/>
      <c r="U45" s="1101"/>
      <c r="V45" s="1101"/>
      <c r="W45" s="1101"/>
      <c r="X45" s="1101"/>
      <c r="Y45" s="1101"/>
      <c r="Z45" s="1101"/>
      <c r="AA45" s="1101"/>
      <c r="AB45" s="1101"/>
      <c r="AC45" s="1101"/>
      <c r="AD45" s="1101"/>
      <c r="AE45" s="1102"/>
      <c r="AF45" s="1094"/>
      <c r="AG45" s="1095"/>
      <c r="AH45" s="1095"/>
      <c r="AI45" s="1095"/>
      <c r="AJ45" s="1096"/>
      <c r="AK45" s="1037"/>
      <c r="AL45" s="1028"/>
      <c r="AM45" s="1028"/>
      <c r="AN45" s="1028"/>
      <c r="AO45" s="1028"/>
      <c r="AP45" s="1028"/>
      <c r="AQ45" s="1028"/>
      <c r="AR45" s="1028"/>
      <c r="AS45" s="1028"/>
      <c r="AT45" s="1028"/>
      <c r="AU45" s="1028"/>
      <c r="AV45" s="1028"/>
      <c r="AW45" s="1028"/>
      <c r="AX45" s="1028"/>
      <c r="AY45" s="1028"/>
      <c r="AZ45" s="1099"/>
      <c r="BA45" s="1099"/>
      <c r="BB45" s="1099"/>
      <c r="BC45" s="1099"/>
      <c r="BD45" s="1099"/>
      <c r="BE45" s="1083"/>
      <c r="BF45" s="1083"/>
      <c r="BG45" s="1083"/>
      <c r="BH45" s="1083"/>
      <c r="BI45" s="1084"/>
      <c r="BJ45" s="254"/>
      <c r="BK45" s="254"/>
      <c r="BL45" s="254"/>
      <c r="BM45" s="254"/>
      <c r="BN45" s="254"/>
      <c r="BO45" s="267"/>
      <c r="BP45" s="267"/>
      <c r="BQ45" s="264">
        <v>39</v>
      </c>
      <c r="BR45" s="265"/>
      <c r="BS45" s="1071"/>
      <c r="BT45" s="1072"/>
      <c r="BU45" s="1072"/>
      <c r="BV45" s="1072"/>
      <c r="BW45" s="1072"/>
      <c r="BX45" s="1072"/>
      <c r="BY45" s="1072"/>
      <c r="BZ45" s="1072"/>
      <c r="CA45" s="1072"/>
      <c r="CB45" s="1072"/>
      <c r="CC45" s="1072"/>
      <c r="CD45" s="1072"/>
      <c r="CE45" s="1072"/>
      <c r="CF45" s="1072"/>
      <c r="CG45" s="1073"/>
      <c r="CH45" s="1046"/>
      <c r="CI45" s="1047"/>
      <c r="CJ45" s="1047"/>
      <c r="CK45" s="1047"/>
      <c r="CL45" s="1048"/>
      <c r="CM45" s="1046"/>
      <c r="CN45" s="1047"/>
      <c r="CO45" s="1047"/>
      <c r="CP45" s="1047"/>
      <c r="CQ45" s="1048"/>
      <c r="CR45" s="1046"/>
      <c r="CS45" s="1047"/>
      <c r="CT45" s="1047"/>
      <c r="CU45" s="1047"/>
      <c r="CV45" s="1048"/>
      <c r="CW45" s="1046"/>
      <c r="CX45" s="1047"/>
      <c r="CY45" s="1047"/>
      <c r="CZ45" s="1047"/>
      <c r="DA45" s="1048"/>
      <c r="DB45" s="1046"/>
      <c r="DC45" s="1047"/>
      <c r="DD45" s="1047"/>
      <c r="DE45" s="1047"/>
      <c r="DF45" s="1048"/>
      <c r="DG45" s="1046"/>
      <c r="DH45" s="1047"/>
      <c r="DI45" s="1047"/>
      <c r="DJ45" s="1047"/>
      <c r="DK45" s="1048"/>
      <c r="DL45" s="1046"/>
      <c r="DM45" s="1047"/>
      <c r="DN45" s="1047"/>
      <c r="DO45" s="1047"/>
      <c r="DP45" s="1048"/>
      <c r="DQ45" s="1046"/>
      <c r="DR45" s="1047"/>
      <c r="DS45" s="1047"/>
      <c r="DT45" s="1047"/>
      <c r="DU45" s="1048"/>
      <c r="DV45" s="1049"/>
      <c r="DW45" s="1050"/>
      <c r="DX45" s="1050"/>
      <c r="DY45" s="1050"/>
      <c r="DZ45" s="1051"/>
      <c r="EA45" s="248"/>
    </row>
    <row r="46" spans="1:131" s="249" customFormat="1" ht="26.25" customHeight="1" x14ac:dyDescent="0.15">
      <c r="A46" s="263">
        <v>19</v>
      </c>
      <c r="B46" s="1088"/>
      <c r="C46" s="1089"/>
      <c r="D46" s="1089"/>
      <c r="E46" s="1089"/>
      <c r="F46" s="1089"/>
      <c r="G46" s="1089"/>
      <c r="H46" s="1089"/>
      <c r="I46" s="1089"/>
      <c r="J46" s="1089"/>
      <c r="K46" s="1089"/>
      <c r="L46" s="1089"/>
      <c r="M46" s="1089"/>
      <c r="N46" s="1089"/>
      <c r="O46" s="1089"/>
      <c r="P46" s="1090"/>
      <c r="Q46" s="1100"/>
      <c r="R46" s="1101"/>
      <c r="S46" s="1101"/>
      <c r="T46" s="1101"/>
      <c r="U46" s="1101"/>
      <c r="V46" s="1101"/>
      <c r="W46" s="1101"/>
      <c r="X46" s="1101"/>
      <c r="Y46" s="1101"/>
      <c r="Z46" s="1101"/>
      <c r="AA46" s="1101"/>
      <c r="AB46" s="1101"/>
      <c r="AC46" s="1101"/>
      <c r="AD46" s="1101"/>
      <c r="AE46" s="1102"/>
      <c r="AF46" s="1094"/>
      <c r="AG46" s="1095"/>
      <c r="AH46" s="1095"/>
      <c r="AI46" s="1095"/>
      <c r="AJ46" s="1096"/>
      <c r="AK46" s="1037"/>
      <c r="AL46" s="1028"/>
      <c r="AM46" s="1028"/>
      <c r="AN46" s="1028"/>
      <c r="AO46" s="1028"/>
      <c r="AP46" s="1028"/>
      <c r="AQ46" s="1028"/>
      <c r="AR46" s="1028"/>
      <c r="AS46" s="1028"/>
      <c r="AT46" s="1028"/>
      <c r="AU46" s="1028"/>
      <c r="AV46" s="1028"/>
      <c r="AW46" s="1028"/>
      <c r="AX46" s="1028"/>
      <c r="AY46" s="1028"/>
      <c r="AZ46" s="1099"/>
      <c r="BA46" s="1099"/>
      <c r="BB46" s="1099"/>
      <c r="BC46" s="1099"/>
      <c r="BD46" s="1099"/>
      <c r="BE46" s="1083"/>
      <c r="BF46" s="1083"/>
      <c r="BG46" s="1083"/>
      <c r="BH46" s="1083"/>
      <c r="BI46" s="1084"/>
      <c r="BJ46" s="254"/>
      <c r="BK46" s="254"/>
      <c r="BL46" s="254"/>
      <c r="BM46" s="254"/>
      <c r="BN46" s="254"/>
      <c r="BO46" s="267"/>
      <c r="BP46" s="267"/>
      <c r="BQ46" s="264">
        <v>40</v>
      </c>
      <c r="BR46" s="265"/>
      <c r="BS46" s="1071"/>
      <c r="BT46" s="1072"/>
      <c r="BU46" s="1072"/>
      <c r="BV46" s="1072"/>
      <c r="BW46" s="1072"/>
      <c r="BX46" s="1072"/>
      <c r="BY46" s="1072"/>
      <c r="BZ46" s="1072"/>
      <c r="CA46" s="1072"/>
      <c r="CB46" s="1072"/>
      <c r="CC46" s="1072"/>
      <c r="CD46" s="1072"/>
      <c r="CE46" s="1072"/>
      <c r="CF46" s="1072"/>
      <c r="CG46" s="1073"/>
      <c r="CH46" s="1046"/>
      <c r="CI46" s="1047"/>
      <c r="CJ46" s="1047"/>
      <c r="CK46" s="1047"/>
      <c r="CL46" s="1048"/>
      <c r="CM46" s="1046"/>
      <c r="CN46" s="1047"/>
      <c r="CO46" s="1047"/>
      <c r="CP46" s="1047"/>
      <c r="CQ46" s="1048"/>
      <c r="CR46" s="1046"/>
      <c r="CS46" s="1047"/>
      <c r="CT46" s="1047"/>
      <c r="CU46" s="1047"/>
      <c r="CV46" s="1048"/>
      <c r="CW46" s="1046"/>
      <c r="CX46" s="1047"/>
      <c r="CY46" s="1047"/>
      <c r="CZ46" s="1047"/>
      <c r="DA46" s="1048"/>
      <c r="DB46" s="1046"/>
      <c r="DC46" s="1047"/>
      <c r="DD46" s="1047"/>
      <c r="DE46" s="1047"/>
      <c r="DF46" s="1048"/>
      <c r="DG46" s="1046"/>
      <c r="DH46" s="1047"/>
      <c r="DI46" s="1047"/>
      <c r="DJ46" s="1047"/>
      <c r="DK46" s="1048"/>
      <c r="DL46" s="1046"/>
      <c r="DM46" s="1047"/>
      <c r="DN46" s="1047"/>
      <c r="DO46" s="1047"/>
      <c r="DP46" s="1048"/>
      <c r="DQ46" s="1046"/>
      <c r="DR46" s="1047"/>
      <c r="DS46" s="1047"/>
      <c r="DT46" s="1047"/>
      <c r="DU46" s="1048"/>
      <c r="DV46" s="1049"/>
      <c r="DW46" s="1050"/>
      <c r="DX46" s="1050"/>
      <c r="DY46" s="1050"/>
      <c r="DZ46" s="1051"/>
      <c r="EA46" s="248"/>
    </row>
    <row r="47" spans="1:131" s="249" customFormat="1" ht="26.25" customHeight="1" x14ac:dyDescent="0.15">
      <c r="A47" s="263">
        <v>20</v>
      </c>
      <c r="B47" s="1088"/>
      <c r="C47" s="1089"/>
      <c r="D47" s="1089"/>
      <c r="E47" s="1089"/>
      <c r="F47" s="1089"/>
      <c r="G47" s="1089"/>
      <c r="H47" s="1089"/>
      <c r="I47" s="1089"/>
      <c r="J47" s="1089"/>
      <c r="K47" s="1089"/>
      <c r="L47" s="1089"/>
      <c r="M47" s="1089"/>
      <c r="N47" s="1089"/>
      <c r="O47" s="1089"/>
      <c r="P47" s="1090"/>
      <c r="Q47" s="1100"/>
      <c r="R47" s="1101"/>
      <c r="S47" s="1101"/>
      <c r="T47" s="1101"/>
      <c r="U47" s="1101"/>
      <c r="V47" s="1101"/>
      <c r="W47" s="1101"/>
      <c r="X47" s="1101"/>
      <c r="Y47" s="1101"/>
      <c r="Z47" s="1101"/>
      <c r="AA47" s="1101"/>
      <c r="AB47" s="1101"/>
      <c r="AC47" s="1101"/>
      <c r="AD47" s="1101"/>
      <c r="AE47" s="1102"/>
      <c r="AF47" s="1094"/>
      <c r="AG47" s="1095"/>
      <c r="AH47" s="1095"/>
      <c r="AI47" s="1095"/>
      <c r="AJ47" s="1096"/>
      <c r="AK47" s="1037"/>
      <c r="AL47" s="1028"/>
      <c r="AM47" s="1028"/>
      <c r="AN47" s="1028"/>
      <c r="AO47" s="1028"/>
      <c r="AP47" s="1028"/>
      <c r="AQ47" s="1028"/>
      <c r="AR47" s="1028"/>
      <c r="AS47" s="1028"/>
      <c r="AT47" s="1028"/>
      <c r="AU47" s="1028"/>
      <c r="AV47" s="1028"/>
      <c r="AW47" s="1028"/>
      <c r="AX47" s="1028"/>
      <c r="AY47" s="1028"/>
      <c r="AZ47" s="1099"/>
      <c r="BA47" s="1099"/>
      <c r="BB47" s="1099"/>
      <c r="BC47" s="1099"/>
      <c r="BD47" s="1099"/>
      <c r="BE47" s="1083"/>
      <c r="BF47" s="1083"/>
      <c r="BG47" s="1083"/>
      <c r="BH47" s="1083"/>
      <c r="BI47" s="1084"/>
      <c r="BJ47" s="254"/>
      <c r="BK47" s="254"/>
      <c r="BL47" s="254"/>
      <c r="BM47" s="254"/>
      <c r="BN47" s="254"/>
      <c r="BO47" s="267"/>
      <c r="BP47" s="267"/>
      <c r="BQ47" s="264">
        <v>41</v>
      </c>
      <c r="BR47" s="265"/>
      <c r="BS47" s="1071"/>
      <c r="BT47" s="1072"/>
      <c r="BU47" s="1072"/>
      <c r="BV47" s="1072"/>
      <c r="BW47" s="1072"/>
      <c r="BX47" s="1072"/>
      <c r="BY47" s="1072"/>
      <c r="BZ47" s="1072"/>
      <c r="CA47" s="1072"/>
      <c r="CB47" s="1072"/>
      <c r="CC47" s="1072"/>
      <c r="CD47" s="1072"/>
      <c r="CE47" s="1072"/>
      <c r="CF47" s="1072"/>
      <c r="CG47" s="1073"/>
      <c r="CH47" s="1046"/>
      <c r="CI47" s="1047"/>
      <c r="CJ47" s="1047"/>
      <c r="CK47" s="1047"/>
      <c r="CL47" s="1048"/>
      <c r="CM47" s="1046"/>
      <c r="CN47" s="1047"/>
      <c r="CO47" s="1047"/>
      <c r="CP47" s="1047"/>
      <c r="CQ47" s="1048"/>
      <c r="CR47" s="1046"/>
      <c r="CS47" s="1047"/>
      <c r="CT47" s="1047"/>
      <c r="CU47" s="1047"/>
      <c r="CV47" s="1048"/>
      <c r="CW47" s="1046"/>
      <c r="CX47" s="1047"/>
      <c r="CY47" s="1047"/>
      <c r="CZ47" s="1047"/>
      <c r="DA47" s="1048"/>
      <c r="DB47" s="1046"/>
      <c r="DC47" s="1047"/>
      <c r="DD47" s="1047"/>
      <c r="DE47" s="1047"/>
      <c r="DF47" s="1048"/>
      <c r="DG47" s="1046"/>
      <c r="DH47" s="1047"/>
      <c r="DI47" s="1047"/>
      <c r="DJ47" s="1047"/>
      <c r="DK47" s="1048"/>
      <c r="DL47" s="1046"/>
      <c r="DM47" s="1047"/>
      <c r="DN47" s="1047"/>
      <c r="DO47" s="1047"/>
      <c r="DP47" s="1048"/>
      <c r="DQ47" s="1046"/>
      <c r="DR47" s="1047"/>
      <c r="DS47" s="1047"/>
      <c r="DT47" s="1047"/>
      <c r="DU47" s="1048"/>
      <c r="DV47" s="1049"/>
      <c r="DW47" s="1050"/>
      <c r="DX47" s="1050"/>
      <c r="DY47" s="1050"/>
      <c r="DZ47" s="1051"/>
      <c r="EA47" s="248"/>
    </row>
    <row r="48" spans="1:131" s="249" customFormat="1" ht="26.25" customHeight="1" x14ac:dyDescent="0.15">
      <c r="A48" s="263">
        <v>21</v>
      </c>
      <c r="B48" s="1088"/>
      <c r="C48" s="1089"/>
      <c r="D48" s="1089"/>
      <c r="E48" s="1089"/>
      <c r="F48" s="1089"/>
      <c r="G48" s="1089"/>
      <c r="H48" s="1089"/>
      <c r="I48" s="1089"/>
      <c r="J48" s="1089"/>
      <c r="K48" s="1089"/>
      <c r="L48" s="1089"/>
      <c r="M48" s="1089"/>
      <c r="N48" s="1089"/>
      <c r="O48" s="1089"/>
      <c r="P48" s="1090"/>
      <c r="Q48" s="1100"/>
      <c r="R48" s="1101"/>
      <c r="S48" s="1101"/>
      <c r="T48" s="1101"/>
      <c r="U48" s="1101"/>
      <c r="V48" s="1101"/>
      <c r="W48" s="1101"/>
      <c r="X48" s="1101"/>
      <c r="Y48" s="1101"/>
      <c r="Z48" s="1101"/>
      <c r="AA48" s="1101"/>
      <c r="AB48" s="1101"/>
      <c r="AC48" s="1101"/>
      <c r="AD48" s="1101"/>
      <c r="AE48" s="1102"/>
      <c r="AF48" s="1094"/>
      <c r="AG48" s="1095"/>
      <c r="AH48" s="1095"/>
      <c r="AI48" s="1095"/>
      <c r="AJ48" s="1096"/>
      <c r="AK48" s="1037"/>
      <c r="AL48" s="1028"/>
      <c r="AM48" s="1028"/>
      <c r="AN48" s="1028"/>
      <c r="AO48" s="1028"/>
      <c r="AP48" s="1028"/>
      <c r="AQ48" s="1028"/>
      <c r="AR48" s="1028"/>
      <c r="AS48" s="1028"/>
      <c r="AT48" s="1028"/>
      <c r="AU48" s="1028"/>
      <c r="AV48" s="1028"/>
      <c r="AW48" s="1028"/>
      <c r="AX48" s="1028"/>
      <c r="AY48" s="1028"/>
      <c r="AZ48" s="1099"/>
      <c r="BA48" s="1099"/>
      <c r="BB48" s="1099"/>
      <c r="BC48" s="1099"/>
      <c r="BD48" s="1099"/>
      <c r="BE48" s="1083"/>
      <c r="BF48" s="1083"/>
      <c r="BG48" s="1083"/>
      <c r="BH48" s="1083"/>
      <c r="BI48" s="1084"/>
      <c r="BJ48" s="254"/>
      <c r="BK48" s="254"/>
      <c r="BL48" s="254"/>
      <c r="BM48" s="254"/>
      <c r="BN48" s="254"/>
      <c r="BO48" s="267"/>
      <c r="BP48" s="267"/>
      <c r="BQ48" s="264">
        <v>42</v>
      </c>
      <c r="BR48" s="265"/>
      <c r="BS48" s="1071"/>
      <c r="BT48" s="1072"/>
      <c r="BU48" s="1072"/>
      <c r="BV48" s="1072"/>
      <c r="BW48" s="1072"/>
      <c r="BX48" s="1072"/>
      <c r="BY48" s="1072"/>
      <c r="BZ48" s="1072"/>
      <c r="CA48" s="1072"/>
      <c r="CB48" s="1072"/>
      <c r="CC48" s="1072"/>
      <c r="CD48" s="1072"/>
      <c r="CE48" s="1072"/>
      <c r="CF48" s="1072"/>
      <c r="CG48" s="1073"/>
      <c r="CH48" s="1046"/>
      <c r="CI48" s="1047"/>
      <c r="CJ48" s="1047"/>
      <c r="CK48" s="1047"/>
      <c r="CL48" s="1048"/>
      <c r="CM48" s="1046"/>
      <c r="CN48" s="1047"/>
      <c r="CO48" s="1047"/>
      <c r="CP48" s="1047"/>
      <c r="CQ48" s="1048"/>
      <c r="CR48" s="1046"/>
      <c r="CS48" s="1047"/>
      <c r="CT48" s="1047"/>
      <c r="CU48" s="1047"/>
      <c r="CV48" s="1048"/>
      <c r="CW48" s="1046"/>
      <c r="CX48" s="1047"/>
      <c r="CY48" s="1047"/>
      <c r="CZ48" s="1047"/>
      <c r="DA48" s="1048"/>
      <c r="DB48" s="1046"/>
      <c r="DC48" s="1047"/>
      <c r="DD48" s="1047"/>
      <c r="DE48" s="1047"/>
      <c r="DF48" s="1048"/>
      <c r="DG48" s="1046"/>
      <c r="DH48" s="1047"/>
      <c r="DI48" s="1047"/>
      <c r="DJ48" s="1047"/>
      <c r="DK48" s="1048"/>
      <c r="DL48" s="1046"/>
      <c r="DM48" s="1047"/>
      <c r="DN48" s="1047"/>
      <c r="DO48" s="1047"/>
      <c r="DP48" s="1048"/>
      <c r="DQ48" s="1046"/>
      <c r="DR48" s="1047"/>
      <c r="DS48" s="1047"/>
      <c r="DT48" s="1047"/>
      <c r="DU48" s="1048"/>
      <c r="DV48" s="1049"/>
      <c r="DW48" s="1050"/>
      <c r="DX48" s="1050"/>
      <c r="DY48" s="1050"/>
      <c r="DZ48" s="1051"/>
      <c r="EA48" s="248"/>
    </row>
    <row r="49" spans="1:131" s="249" customFormat="1" ht="26.25" customHeight="1" x14ac:dyDescent="0.15">
      <c r="A49" s="263">
        <v>22</v>
      </c>
      <c r="B49" s="1088"/>
      <c r="C49" s="1089"/>
      <c r="D49" s="1089"/>
      <c r="E49" s="1089"/>
      <c r="F49" s="1089"/>
      <c r="G49" s="1089"/>
      <c r="H49" s="1089"/>
      <c r="I49" s="1089"/>
      <c r="J49" s="1089"/>
      <c r="K49" s="1089"/>
      <c r="L49" s="1089"/>
      <c r="M49" s="1089"/>
      <c r="N49" s="1089"/>
      <c r="O49" s="1089"/>
      <c r="P49" s="1090"/>
      <c r="Q49" s="1100"/>
      <c r="R49" s="1101"/>
      <c r="S49" s="1101"/>
      <c r="T49" s="1101"/>
      <c r="U49" s="1101"/>
      <c r="V49" s="1101"/>
      <c r="W49" s="1101"/>
      <c r="X49" s="1101"/>
      <c r="Y49" s="1101"/>
      <c r="Z49" s="1101"/>
      <c r="AA49" s="1101"/>
      <c r="AB49" s="1101"/>
      <c r="AC49" s="1101"/>
      <c r="AD49" s="1101"/>
      <c r="AE49" s="1102"/>
      <c r="AF49" s="1094"/>
      <c r="AG49" s="1095"/>
      <c r="AH49" s="1095"/>
      <c r="AI49" s="1095"/>
      <c r="AJ49" s="1096"/>
      <c r="AK49" s="1037"/>
      <c r="AL49" s="1028"/>
      <c r="AM49" s="1028"/>
      <c r="AN49" s="1028"/>
      <c r="AO49" s="1028"/>
      <c r="AP49" s="1028"/>
      <c r="AQ49" s="1028"/>
      <c r="AR49" s="1028"/>
      <c r="AS49" s="1028"/>
      <c r="AT49" s="1028"/>
      <c r="AU49" s="1028"/>
      <c r="AV49" s="1028"/>
      <c r="AW49" s="1028"/>
      <c r="AX49" s="1028"/>
      <c r="AY49" s="1028"/>
      <c r="AZ49" s="1099"/>
      <c r="BA49" s="1099"/>
      <c r="BB49" s="1099"/>
      <c r="BC49" s="1099"/>
      <c r="BD49" s="1099"/>
      <c r="BE49" s="1083"/>
      <c r="BF49" s="1083"/>
      <c r="BG49" s="1083"/>
      <c r="BH49" s="1083"/>
      <c r="BI49" s="1084"/>
      <c r="BJ49" s="254"/>
      <c r="BK49" s="254"/>
      <c r="BL49" s="254"/>
      <c r="BM49" s="254"/>
      <c r="BN49" s="254"/>
      <c r="BO49" s="267"/>
      <c r="BP49" s="267"/>
      <c r="BQ49" s="264">
        <v>43</v>
      </c>
      <c r="BR49" s="265"/>
      <c r="BS49" s="1071"/>
      <c r="BT49" s="1072"/>
      <c r="BU49" s="1072"/>
      <c r="BV49" s="1072"/>
      <c r="BW49" s="1072"/>
      <c r="BX49" s="1072"/>
      <c r="BY49" s="1072"/>
      <c r="BZ49" s="1072"/>
      <c r="CA49" s="1072"/>
      <c r="CB49" s="1072"/>
      <c r="CC49" s="1072"/>
      <c r="CD49" s="1072"/>
      <c r="CE49" s="1072"/>
      <c r="CF49" s="1072"/>
      <c r="CG49" s="1073"/>
      <c r="CH49" s="1046"/>
      <c r="CI49" s="1047"/>
      <c r="CJ49" s="1047"/>
      <c r="CK49" s="1047"/>
      <c r="CL49" s="1048"/>
      <c r="CM49" s="1046"/>
      <c r="CN49" s="1047"/>
      <c r="CO49" s="1047"/>
      <c r="CP49" s="1047"/>
      <c r="CQ49" s="1048"/>
      <c r="CR49" s="1046"/>
      <c r="CS49" s="1047"/>
      <c r="CT49" s="1047"/>
      <c r="CU49" s="1047"/>
      <c r="CV49" s="1048"/>
      <c r="CW49" s="1046"/>
      <c r="CX49" s="1047"/>
      <c r="CY49" s="1047"/>
      <c r="CZ49" s="1047"/>
      <c r="DA49" s="1048"/>
      <c r="DB49" s="1046"/>
      <c r="DC49" s="1047"/>
      <c r="DD49" s="1047"/>
      <c r="DE49" s="1047"/>
      <c r="DF49" s="1048"/>
      <c r="DG49" s="1046"/>
      <c r="DH49" s="1047"/>
      <c r="DI49" s="1047"/>
      <c r="DJ49" s="1047"/>
      <c r="DK49" s="1048"/>
      <c r="DL49" s="1046"/>
      <c r="DM49" s="1047"/>
      <c r="DN49" s="1047"/>
      <c r="DO49" s="1047"/>
      <c r="DP49" s="1048"/>
      <c r="DQ49" s="1046"/>
      <c r="DR49" s="1047"/>
      <c r="DS49" s="1047"/>
      <c r="DT49" s="1047"/>
      <c r="DU49" s="1048"/>
      <c r="DV49" s="1049"/>
      <c r="DW49" s="1050"/>
      <c r="DX49" s="1050"/>
      <c r="DY49" s="1050"/>
      <c r="DZ49" s="1051"/>
      <c r="EA49" s="248"/>
    </row>
    <row r="50" spans="1:131" s="249" customFormat="1" ht="26.25" customHeight="1" x14ac:dyDescent="0.15">
      <c r="A50" s="263">
        <v>23</v>
      </c>
      <c r="B50" s="1088"/>
      <c r="C50" s="1089"/>
      <c r="D50" s="1089"/>
      <c r="E50" s="1089"/>
      <c r="F50" s="1089"/>
      <c r="G50" s="1089"/>
      <c r="H50" s="1089"/>
      <c r="I50" s="1089"/>
      <c r="J50" s="1089"/>
      <c r="K50" s="1089"/>
      <c r="L50" s="1089"/>
      <c r="M50" s="1089"/>
      <c r="N50" s="1089"/>
      <c r="O50" s="1089"/>
      <c r="P50" s="1090"/>
      <c r="Q50" s="1091"/>
      <c r="R50" s="1092"/>
      <c r="S50" s="1092"/>
      <c r="T50" s="1092"/>
      <c r="U50" s="1092"/>
      <c r="V50" s="1092"/>
      <c r="W50" s="1092"/>
      <c r="X50" s="1092"/>
      <c r="Y50" s="1092"/>
      <c r="Z50" s="1092"/>
      <c r="AA50" s="1092"/>
      <c r="AB50" s="1092"/>
      <c r="AC50" s="1092"/>
      <c r="AD50" s="1092"/>
      <c r="AE50" s="1093"/>
      <c r="AF50" s="1094"/>
      <c r="AG50" s="1095"/>
      <c r="AH50" s="1095"/>
      <c r="AI50" s="1095"/>
      <c r="AJ50" s="1096"/>
      <c r="AK50" s="1097"/>
      <c r="AL50" s="1092"/>
      <c r="AM50" s="1092"/>
      <c r="AN50" s="1092"/>
      <c r="AO50" s="1092"/>
      <c r="AP50" s="1092"/>
      <c r="AQ50" s="1092"/>
      <c r="AR50" s="1092"/>
      <c r="AS50" s="1092"/>
      <c r="AT50" s="1092"/>
      <c r="AU50" s="1092"/>
      <c r="AV50" s="1092"/>
      <c r="AW50" s="1092"/>
      <c r="AX50" s="1092"/>
      <c r="AY50" s="1092"/>
      <c r="AZ50" s="1098"/>
      <c r="BA50" s="1098"/>
      <c r="BB50" s="1098"/>
      <c r="BC50" s="1098"/>
      <c r="BD50" s="1098"/>
      <c r="BE50" s="1083"/>
      <c r="BF50" s="1083"/>
      <c r="BG50" s="1083"/>
      <c r="BH50" s="1083"/>
      <c r="BI50" s="1084"/>
      <c r="BJ50" s="254"/>
      <c r="BK50" s="254"/>
      <c r="BL50" s="254"/>
      <c r="BM50" s="254"/>
      <c r="BN50" s="254"/>
      <c r="BO50" s="267"/>
      <c r="BP50" s="267"/>
      <c r="BQ50" s="264">
        <v>44</v>
      </c>
      <c r="BR50" s="265"/>
      <c r="BS50" s="1071"/>
      <c r="BT50" s="1072"/>
      <c r="BU50" s="1072"/>
      <c r="BV50" s="1072"/>
      <c r="BW50" s="1072"/>
      <c r="BX50" s="1072"/>
      <c r="BY50" s="1072"/>
      <c r="BZ50" s="1072"/>
      <c r="CA50" s="1072"/>
      <c r="CB50" s="1072"/>
      <c r="CC50" s="1072"/>
      <c r="CD50" s="1072"/>
      <c r="CE50" s="1072"/>
      <c r="CF50" s="1072"/>
      <c r="CG50" s="1073"/>
      <c r="CH50" s="1046"/>
      <c r="CI50" s="1047"/>
      <c r="CJ50" s="1047"/>
      <c r="CK50" s="1047"/>
      <c r="CL50" s="1048"/>
      <c r="CM50" s="1046"/>
      <c r="CN50" s="1047"/>
      <c r="CO50" s="1047"/>
      <c r="CP50" s="1047"/>
      <c r="CQ50" s="1048"/>
      <c r="CR50" s="1046"/>
      <c r="CS50" s="1047"/>
      <c r="CT50" s="1047"/>
      <c r="CU50" s="1047"/>
      <c r="CV50" s="1048"/>
      <c r="CW50" s="1046"/>
      <c r="CX50" s="1047"/>
      <c r="CY50" s="1047"/>
      <c r="CZ50" s="1047"/>
      <c r="DA50" s="1048"/>
      <c r="DB50" s="1046"/>
      <c r="DC50" s="1047"/>
      <c r="DD50" s="1047"/>
      <c r="DE50" s="1047"/>
      <c r="DF50" s="1048"/>
      <c r="DG50" s="1046"/>
      <c r="DH50" s="1047"/>
      <c r="DI50" s="1047"/>
      <c r="DJ50" s="1047"/>
      <c r="DK50" s="1048"/>
      <c r="DL50" s="1046"/>
      <c r="DM50" s="1047"/>
      <c r="DN50" s="1047"/>
      <c r="DO50" s="1047"/>
      <c r="DP50" s="1048"/>
      <c r="DQ50" s="1046"/>
      <c r="DR50" s="1047"/>
      <c r="DS50" s="1047"/>
      <c r="DT50" s="1047"/>
      <c r="DU50" s="1048"/>
      <c r="DV50" s="1049"/>
      <c r="DW50" s="1050"/>
      <c r="DX50" s="1050"/>
      <c r="DY50" s="1050"/>
      <c r="DZ50" s="1051"/>
      <c r="EA50" s="248"/>
    </row>
    <row r="51" spans="1:131" s="249" customFormat="1" ht="26.25" customHeight="1" x14ac:dyDescent="0.15">
      <c r="A51" s="263">
        <v>24</v>
      </c>
      <c r="B51" s="1088"/>
      <c r="C51" s="1089"/>
      <c r="D51" s="1089"/>
      <c r="E51" s="1089"/>
      <c r="F51" s="1089"/>
      <c r="G51" s="1089"/>
      <c r="H51" s="1089"/>
      <c r="I51" s="1089"/>
      <c r="J51" s="1089"/>
      <c r="K51" s="1089"/>
      <c r="L51" s="1089"/>
      <c r="M51" s="1089"/>
      <c r="N51" s="1089"/>
      <c r="O51" s="1089"/>
      <c r="P51" s="1090"/>
      <c r="Q51" s="1091"/>
      <c r="R51" s="1092"/>
      <c r="S51" s="1092"/>
      <c r="T51" s="1092"/>
      <c r="U51" s="1092"/>
      <c r="V51" s="1092"/>
      <c r="W51" s="1092"/>
      <c r="X51" s="1092"/>
      <c r="Y51" s="1092"/>
      <c r="Z51" s="1092"/>
      <c r="AA51" s="1092"/>
      <c r="AB51" s="1092"/>
      <c r="AC51" s="1092"/>
      <c r="AD51" s="1092"/>
      <c r="AE51" s="1093"/>
      <c r="AF51" s="1094"/>
      <c r="AG51" s="1095"/>
      <c r="AH51" s="1095"/>
      <c r="AI51" s="1095"/>
      <c r="AJ51" s="1096"/>
      <c r="AK51" s="1097"/>
      <c r="AL51" s="1092"/>
      <c r="AM51" s="1092"/>
      <c r="AN51" s="1092"/>
      <c r="AO51" s="1092"/>
      <c r="AP51" s="1092"/>
      <c r="AQ51" s="1092"/>
      <c r="AR51" s="1092"/>
      <c r="AS51" s="1092"/>
      <c r="AT51" s="1092"/>
      <c r="AU51" s="1092"/>
      <c r="AV51" s="1092"/>
      <c r="AW51" s="1092"/>
      <c r="AX51" s="1092"/>
      <c r="AY51" s="1092"/>
      <c r="AZ51" s="1098"/>
      <c r="BA51" s="1098"/>
      <c r="BB51" s="1098"/>
      <c r="BC51" s="1098"/>
      <c r="BD51" s="1098"/>
      <c r="BE51" s="1083"/>
      <c r="BF51" s="1083"/>
      <c r="BG51" s="1083"/>
      <c r="BH51" s="1083"/>
      <c r="BI51" s="1084"/>
      <c r="BJ51" s="254"/>
      <c r="BK51" s="254"/>
      <c r="BL51" s="254"/>
      <c r="BM51" s="254"/>
      <c r="BN51" s="254"/>
      <c r="BO51" s="267"/>
      <c r="BP51" s="267"/>
      <c r="BQ51" s="264">
        <v>45</v>
      </c>
      <c r="BR51" s="265"/>
      <c r="BS51" s="1071"/>
      <c r="BT51" s="1072"/>
      <c r="BU51" s="1072"/>
      <c r="BV51" s="1072"/>
      <c r="BW51" s="1072"/>
      <c r="BX51" s="1072"/>
      <c r="BY51" s="1072"/>
      <c r="BZ51" s="1072"/>
      <c r="CA51" s="1072"/>
      <c r="CB51" s="1072"/>
      <c r="CC51" s="1072"/>
      <c r="CD51" s="1072"/>
      <c r="CE51" s="1072"/>
      <c r="CF51" s="1072"/>
      <c r="CG51" s="1073"/>
      <c r="CH51" s="1046"/>
      <c r="CI51" s="1047"/>
      <c r="CJ51" s="1047"/>
      <c r="CK51" s="1047"/>
      <c r="CL51" s="1048"/>
      <c r="CM51" s="1046"/>
      <c r="CN51" s="1047"/>
      <c r="CO51" s="1047"/>
      <c r="CP51" s="1047"/>
      <c r="CQ51" s="1048"/>
      <c r="CR51" s="1046"/>
      <c r="CS51" s="1047"/>
      <c r="CT51" s="1047"/>
      <c r="CU51" s="1047"/>
      <c r="CV51" s="1048"/>
      <c r="CW51" s="1046"/>
      <c r="CX51" s="1047"/>
      <c r="CY51" s="1047"/>
      <c r="CZ51" s="1047"/>
      <c r="DA51" s="1048"/>
      <c r="DB51" s="1046"/>
      <c r="DC51" s="1047"/>
      <c r="DD51" s="1047"/>
      <c r="DE51" s="1047"/>
      <c r="DF51" s="1048"/>
      <c r="DG51" s="1046"/>
      <c r="DH51" s="1047"/>
      <c r="DI51" s="1047"/>
      <c r="DJ51" s="1047"/>
      <c r="DK51" s="1048"/>
      <c r="DL51" s="1046"/>
      <c r="DM51" s="1047"/>
      <c r="DN51" s="1047"/>
      <c r="DO51" s="1047"/>
      <c r="DP51" s="1048"/>
      <c r="DQ51" s="1046"/>
      <c r="DR51" s="1047"/>
      <c r="DS51" s="1047"/>
      <c r="DT51" s="1047"/>
      <c r="DU51" s="1048"/>
      <c r="DV51" s="1049"/>
      <c r="DW51" s="1050"/>
      <c r="DX51" s="1050"/>
      <c r="DY51" s="1050"/>
      <c r="DZ51" s="1051"/>
      <c r="EA51" s="248"/>
    </row>
    <row r="52" spans="1:131" s="249" customFormat="1" ht="26.25" customHeight="1" x14ac:dyDescent="0.15">
      <c r="A52" s="263">
        <v>25</v>
      </c>
      <c r="B52" s="1088"/>
      <c r="C52" s="1089"/>
      <c r="D52" s="1089"/>
      <c r="E52" s="1089"/>
      <c r="F52" s="1089"/>
      <c r="G52" s="1089"/>
      <c r="H52" s="1089"/>
      <c r="I52" s="1089"/>
      <c r="J52" s="1089"/>
      <c r="K52" s="1089"/>
      <c r="L52" s="1089"/>
      <c r="M52" s="1089"/>
      <c r="N52" s="1089"/>
      <c r="O52" s="1089"/>
      <c r="P52" s="1090"/>
      <c r="Q52" s="1091"/>
      <c r="R52" s="1092"/>
      <c r="S52" s="1092"/>
      <c r="T52" s="1092"/>
      <c r="U52" s="1092"/>
      <c r="V52" s="1092"/>
      <c r="W52" s="1092"/>
      <c r="X52" s="1092"/>
      <c r="Y52" s="1092"/>
      <c r="Z52" s="1092"/>
      <c r="AA52" s="1092"/>
      <c r="AB52" s="1092"/>
      <c r="AC52" s="1092"/>
      <c r="AD52" s="1092"/>
      <c r="AE52" s="1093"/>
      <c r="AF52" s="1094"/>
      <c r="AG52" s="1095"/>
      <c r="AH52" s="1095"/>
      <c r="AI52" s="1095"/>
      <c r="AJ52" s="1096"/>
      <c r="AK52" s="1097"/>
      <c r="AL52" s="1092"/>
      <c r="AM52" s="1092"/>
      <c r="AN52" s="1092"/>
      <c r="AO52" s="1092"/>
      <c r="AP52" s="1092"/>
      <c r="AQ52" s="1092"/>
      <c r="AR52" s="1092"/>
      <c r="AS52" s="1092"/>
      <c r="AT52" s="1092"/>
      <c r="AU52" s="1092"/>
      <c r="AV52" s="1092"/>
      <c r="AW52" s="1092"/>
      <c r="AX52" s="1092"/>
      <c r="AY52" s="1092"/>
      <c r="AZ52" s="1098"/>
      <c r="BA52" s="1098"/>
      <c r="BB52" s="1098"/>
      <c r="BC52" s="1098"/>
      <c r="BD52" s="1098"/>
      <c r="BE52" s="1083"/>
      <c r="BF52" s="1083"/>
      <c r="BG52" s="1083"/>
      <c r="BH52" s="1083"/>
      <c r="BI52" s="1084"/>
      <c r="BJ52" s="254"/>
      <c r="BK52" s="254"/>
      <c r="BL52" s="254"/>
      <c r="BM52" s="254"/>
      <c r="BN52" s="254"/>
      <c r="BO52" s="267"/>
      <c r="BP52" s="267"/>
      <c r="BQ52" s="264">
        <v>46</v>
      </c>
      <c r="BR52" s="265"/>
      <c r="BS52" s="1071"/>
      <c r="BT52" s="1072"/>
      <c r="BU52" s="1072"/>
      <c r="BV52" s="1072"/>
      <c r="BW52" s="1072"/>
      <c r="BX52" s="1072"/>
      <c r="BY52" s="1072"/>
      <c r="BZ52" s="1072"/>
      <c r="CA52" s="1072"/>
      <c r="CB52" s="1072"/>
      <c r="CC52" s="1072"/>
      <c r="CD52" s="1072"/>
      <c r="CE52" s="1072"/>
      <c r="CF52" s="1072"/>
      <c r="CG52" s="1073"/>
      <c r="CH52" s="1046"/>
      <c r="CI52" s="1047"/>
      <c r="CJ52" s="1047"/>
      <c r="CK52" s="1047"/>
      <c r="CL52" s="1048"/>
      <c r="CM52" s="1046"/>
      <c r="CN52" s="1047"/>
      <c r="CO52" s="1047"/>
      <c r="CP52" s="1047"/>
      <c r="CQ52" s="1048"/>
      <c r="CR52" s="1046"/>
      <c r="CS52" s="1047"/>
      <c r="CT52" s="1047"/>
      <c r="CU52" s="1047"/>
      <c r="CV52" s="1048"/>
      <c r="CW52" s="1046"/>
      <c r="CX52" s="1047"/>
      <c r="CY52" s="1047"/>
      <c r="CZ52" s="1047"/>
      <c r="DA52" s="1048"/>
      <c r="DB52" s="1046"/>
      <c r="DC52" s="1047"/>
      <c r="DD52" s="1047"/>
      <c r="DE52" s="1047"/>
      <c r="DF52" s="1048"/>
      <c r="DG52" s="1046"/>
      <c r="DH52" s="1047"/>
      <c r="DI52" s="1047"/>
      <c r="DJ52" s="1047"/>
      <c r="DK52" s="1048"/>
      <c r="DL52" s="1046"/>
      <c r="DM52" s="1047"/>
      <c r="DN52" s="1047"/>
      <c r="DO52" s="1047"/>
      <c r="DP52" s="1048"/>
      <c r="DQ52" s="1046"/>
      <c r="DR52" s="1047"/>
      <c r="DS52" s="1047"/>
      <c r="DT52" s="1047"/>
      <c r="DU52" s="1048"/>
      <c r="DV52" s="1049"/>
      <c r="DW52" s="1050"/>
      <c r="DX52" s="1050"/>
      <c r="DY52" s="1050"/>
      <c r="DZ52" s="1051"/>
      <c r="EA52" s="248"/>
    </row>
    <row r="53" spans="1:131" s="249" customFormat="1" ht="26.25" customHeight="1" x14ac:dyDescent="0.15">
      <c r="A53" s="263">
        <v>26</v>
      </c>
      <c r="B53" s="1088"/>
      <c r="C53" s="1089"/>
      <c r="D53" s="1089"/>
      <c r="E53" s="1089"/>
      <c r="F53" s="1089"/>
      <c r="G53" s="1089"/>
      <c r="H53" s="1089"/>
      <c r="I53" s="1089"/>
      <c r="J53" s="1089"/>
      <c r="K53" s="1089"/>
      <c r="L53" s="1089"/>
      <c r="M53" s="1089"/>
      <c r="N53" s="1089"/>
      <c r="O53" s="1089"/>
      <c r="P53" s="1090"/>
      <c r="Q53" s="1091"/>
      <c r="R53" s="1092"/>
      <c r="S53" s="1092"/>
      <c r="T53" s="1092"/>
      <c r="U53" s="1092"/>
      <c r="V53" s="1092"/>
      <c r="W53" s="1092"/>
      <c r="X53" s="1092"/>
      <c r="Y53" s="1092"/>
      <c r="Z53" s="1092"/>
      <c r="AA53" s="1092"/>
      <c r="AB53" s="1092"/>
      <c r="AC53" s="1092"/>
      <c r="AD53" s="1092"/>
      <c r="AE53" s="1093"/>
      <c r="AF53" s="1094"/>
      <c r="AG53" s="1095"/>
      <c r="AH53" s="1095"/>
      <c r="AI53" s="1095"/>
      <c r="AJ53" s="1096"/>
      <c r="AK53" s="1097"/>
      <c r="AL53" s="1092"/>
      <c r="AM53" s="1092"/>
      <c r="AN53" s="1092"/>
      <c r="AO53" s="1092"/>
      <c r="AP53" s="1092"/>
      <c r="AQ53" s="1092"/>
      <c r="AR53" s="1092"/>
      <c r="AS53" s="1092"/>
      <c r="AT53" s="1092"/>
      <c r="AU53" s="1092"/>
      <c r="AV53" s="1092"/>
      <c r="AW53" s="1092"/>
      <c r="AX53" s="1092"/>
      <c r="AY53" s="1092"/>
      <c r="AZ53" s="1098"/>
      <c r="BA53" s="1098"/>
      <c r="BB53" s="1098"/>
      <c r="BC53" s="1098"/>
      <c r="BD53" s="1098"/>
      <c r="BE53" s="1083"/>
      <c r="BF53" s="1083"/>
      <c r="BG53" s="1083"/>
      <c r="BH53" s="1083"/>
      <c r="BI53" s="1084"/>
      <c r="BJ53" s="254"/>
      <c r="BK53" s="254"/>
      <c r="BL53" s="254"/>
      <c r="BM53" s="254"/>
      <c r="BN53" s="254"/>
      <c r="BO53" s="267"/>
      <c r="BP53" s="267"/>
      <c r="BQ53" s="264">
        <v>47</v>
      </c>
      <c r="BR53" s="265"/>
      <c r="BS53" s="1071"/>
      <c r="BT53" s="1072"/>
      <c r="BU53" s="1072"/>
      <c r="BV53" s="1072"/>
      <c r="BW53" s="1072"/>
      <c r="BX53" s="1072"/>
      <c r="BY53" s="1072"/>
      <c r="BZ53" s="1072"/>
      <c r="CA53" s="1072"/>
      <c r="CB53" s="1072"/>
      <c r="CC53" s="1072"/>
      <c r="CD53" s="1072"/>
      <c r="CE53" s="1072"/>
      <c r="CF53" s="1072"/>
      <c r="CG53" s="1073"/>
      <c r="CH53" s="1046"/>
      <c r="CI53" s="1047"/>
      <c r="CJ53" s="1047"/>
      <c r="CK53" s="1047"/>
      <c r="CL53" s="1048"/>
      <c r="CM53" s="1046"/>
      <c r="CN53" s="1047"/>
      <c r="CO53" s="1047"/>
      <c r="CP53" s="1047"/>
      <c r="CQ53" s="1048"/>
      <c r="CR53" s="1046"/>
      <c r="CS53" s="1047"/>
      <c r="CT53" s="1047"/>
      <c r="CU53" s="1047"/>
      <c r="CV53" s="1048"/>
      <c r="CW53" s="1046"/>
      <c r="CX53" s="1047"/>
      <c r="CY53" s="1047"/>
      <c r="CZ53" s="1047"/>
      <c r="DA53" s="1048"/>
      <c r="DB53" s="1046"/>
      <c r="DC53" s="1047"/>
      <c r="DD53" s="1047"/>
      <c r="DE53" s="1047"/>
      <c r="DF53" s="1048"/>
      <c r="DG53" s="1046"/>
      <c r="DH53" s="1047"/>
      <c r="DI53" s="1047"/>
      <c r="DJ53" s="1047"/>
      <c r="DK53" s="1048"/>
      <c r="DL53" s="1046"/>
      <c r="DM53" s="1047"/>
      <c r="DN53" s="1047"/>
      <c r="DO53" s="1047"/>
      <c r="DP53" s="1048"/>
      <c r="DQ53" s="1046"/>
      <c r="DR53" s="1047"/>
      <c r="DS53" s="1047"/>
      <c r="DT53" s="1047"/>
      <c r="DU53" s="1048"/>
      <c r="DV53" s="1049"/>
      <c r="DW53" s="1050"/>
      <c r="DX53" s="1050"/>
      <c r="DY53" s="1050"/>
      <c r="DZ53" s="1051"/>
      <c r="EA53" s="248"/>
    </row>
    <row r="54" spans="1:131" s="249" customFormat="1" ht="26.25" customHeight="1" x14ac:dyDescent="0.15">
      <c r="A54" s="263">
        <v>27</v>
      </c>
      <c r="B54" s="1088"/>
      <c r="C54" s="1089"/>
      <c r="D54" s="1089"/>
      <c r="E54" s="1089"/>
      <c r="F54" s="1089"/>
      <c r="G54" s="1089"/>
      <c r="H54" s="1089"/>
      <c r="I54" s="1089"/>
      <c r="J54" s="1089"/>
      <c r="K54" s="1089"/>
      <c r="L54" s="1089"/>
      <c r="M54" s="1089"/>
      <c r="N54" s="1089"/>
      <c r="O54" s="1089"/>
      <c r="P54" s="1090"/>
      <c r="Q54" s="1091"/>
      <c r="R54" s="1092"/>
      <c r="S54" s="1092"/>
      <c r="T54" s="1092"/>
      <c r="U54" s="1092"/>
      <c r="V54" s="1092"/>
      <c r="W54" s="1092"/>
      <c r="X54" s="1092"/>
      <c r="Y54" s="1092"/>
      <c r="Z54" s="1092"/>
      <c r="AA54" s="1092"/>
      <c r="AB54" s="1092"/>
      <c r="AC54" s="1092"/>
      <c r="AD54" s="1092"/>
      <c r="AE54" s="1093"/>
      <c r="AF54" s="1094"/>
      <c r="AG54" s="1095"/>
      <c r="AH54" s="1095"/>
      <c r="AI54" s="1095"/>
      <c r="AJ54" s="1096"/>
      <c r="AK54" s="1097"/>
      <c r="AL54" s="1092"/>
      <c r="AM54" s="1092"/>
      <c r="AN54" s="1092"/>
      <c r="AO54" s="1092"/>
      <c r="AP54" s="1092"/>
      <c r="AQ54" s="1092"/>
      <c r="AR54" s="1092"/>
      <c r="AS54" s="1092"/>
      <c r="AT54" s="1092"/>
      <c r="AU54" s="1092"/>
      <c r="AV54" s="1092"/>
      <c r="AW54" s="1092"/>
      <c r="AX54" s="1092"/>
      <c r="AY54" s="1092"/>
      <c r="AZ54" s="1098"/>
      <c r="BA54" s="1098"/>
      <c r="BB54" s="1098"/>
      <c r="BC54" s="1098"/>
      <c r="BD54" s="1098"/>
      <c r="BE54" s="1083"/>
      <c r="BF54" s="1083"/>
      <c r="BG54" s="1083"/>
      <c r="BH54" s="1083"/>
      <c r="BI54" s="1084"/>
      <c r="BJ54" s="254"/>
      <c r="BK54" s="254"/>
      <c r="BL54" s="254"/>
      <c r="BM54" s="254"/>
      <c r="BN54" s="254"/>
      <c r="BO54" s="267"/>
      <c r="BP54" s="267"/>
      <c r="BQ54" s="264">
        <v>48</v>
      </c>
      <c r="BR54" s="265"/>
      <c r="BS54" s="1071"/>
      <c r="BT54" s="1072"/>
      <c r="BU54" s="1072"/>
      <c r="BV54" s="1072"/>
      <c r="BW54" s="1072"/>
      <c r="BX54" s="1072"/>
      <c r="BY54" s="1072"/>
      <c r="BZ54" s="1072"/>
      <c r="CA54" s="1072"/>
      <c r="CB54" s="1072"/>
      <c r="CC54" s="1072"/>
      <c r="CD54" s="1072"/>
      <c r="CE54" s="1072"/>
      <c r="CF54" s="1072"/>
      <c r="CG54" s="1073"/>
      <c r="CH54" s="1046"/>
      <c r="CI54" s="1047"/>
      <c r="CJ54" s="1047"/>
      <c r="CK54" s="1047"/>
      <c r="CL54" s="1048"/>
      <c r="CM54" s="1046"/>
      <c r="CN54" s="1047"/>
      <c r="CO54" s="1047"/>
      <c r="CP54" s="1047"/>
      <c r="CQ54" s="1048"/>
      <c r="CR54" s="1046"/>
      <c r="CS54" s="1047"/>
      <c r="CT54" s="1047"/>
      <c r="CU54" s="1047"/>
      <c r="CV54" s="1048"/>
      <c r="CW54" s="1046"/>
      <c r="CX54" s="1047"/>
      <c r="CY54" s="1047"/>
      <c r="CZ54" s="1047"/>
      <c r="DA54" s="1048"/>
      <c r="DB54" s="1046"/>
      <c r="DC54" s="1047"/>
      <c r="DD54" s="1047"/>
      <c r="DE54" s="1047"/>
      <c r="DF54" s="1048"/>
      <c r="DG54" s="1046"/>
      <c r="DH54" s="1047"/>
      <c r="DI54" s="1047"/>
      <c r="DJ54" s="1047"/>
      <c r="DK54" s="1048"/>
      <c r="DL54" s="1046"/>
      <c r="DM54" s="1047"/>
      <c r="DN54" s="1047"/>
      <c r="DO54" s="1047"/>
      <c r="DP54" s="1048"/>
      <c r="DQ54" s="1046"/>
      <c r="DR54" s="1047"/>
      <c r="DS54" s="1047"/>
      <c r="DT54" s="1047"/>
      <c r="DU54" s="1048"/>
      <c r="DV54" s="1049"/>
      <c r="DW54" s="1050"/>
      <c r="DX54" s="1050"/>
      <c r="DY54" s="1050"/>
      <c r="DZ54" s="1051"/>
      <c r="EA54" s="248"/>
    </row>
    <row r="55" spans="1:131" s="249" customFormat="1" ht="26.25" customHeight="1" x14ac:dyDescent="0.15">
      <c r="A55" s="263">
        <v>28</v>
      </c>
      <c r="B55" s="1088"/>
      <c r="C55" s="1089"/>
      <c r="D55" s="1089"/>
      <c r="E55" s="1089"/>
      <c r="F55" s="1089"/>
      <c r="G55" s="1089"/>
      <c r="H55" s="1089"/>
      <c r="I55" s="1089"/>
      <c r="J55" s="1089"/>
      <c r="K55" s="1089"/>
      <c r="L55" s="1089"/>
      <c r="M55" s="1089"/>
      <c r="N55" s="1089"/>
      <c r="O55" s="1089"/>
      <c r="P55" s="1090"/>
      <c r="Q55" s="1091"/>
      <c r="R55" s="1092"/>
      <c r="S55" s="1092"/>
      <c r="T55" s="1092"/>
      <c r="U55" s="1092"/>
      <c r="V55" s="1092"/>
      <c r="W55" s="1092"/>
      <c r="X55" s="1092"/>
      <c r="Y55" s="1092"/>
      <c r="Z55" s="1092"/>
      <c r="AA55" s="1092"/>
      <c r="AB55" s="1092"/>
      <c r="AC55" s="1092"/>
      <c r="AD55" s="1092"/>
      <c r="AE55" s="1093"/>
      <c r="AF55" s="1094"/>
      <c r="AG55" s="1095"/>
      <c r="AH55" s="1095"/>
      <c r="AI55" s="1095"/>
      <c r="AJ55" s="1096"/>
      <c r="AK55" s="1097"/>
      <c r="AL55" s="1092"/>
      <c r="AM55" s="1092"/>
      <c r="AN55" s="1092"/>
      <c r="AO55" s="1092"/>
      <c r="AP55" s="1092"/>
      <c r="AQ55" s="1092"/>
      <c r="AR55" s="1092"/>
      <c r="AS55" s="1092"/>
      <c r="AT55" s="1092"/>
      <c r="AU55" s="1092"/>
      <c r="AV55" s="1092"/>
      <c r="AW55" s="1092"/>
      <c r="AX55" s="1092"/>
      <c r="AY55" s="1092"/>
      <c r="AZ55" s="1098"/>
      <c r="BA55" s="1098"/>
      <c r="BB55" s="1098"/>
      <c r="BC55" s="1098"/>
      <c r="BD55" s="1098"/>
      <c r="BE55" s="1083"/>
      <c r="BF55" s="1083"/>
      <c r="BG55" s="1083"/>
      <c r="BH55" s="1083"/>
      <c r="BI55" s="1084"/>
      <c r="BJ55" s="254"/>
      <c r="BK55" s="254"/>
      <c r="BL55" s="254"/>
      <c r="BM55" s="254"/>
      <c r="BN55" s="254"/>
      <c r="BO55" s="267"/>
      <c r="BP55" s="267"/>
      <c r="BQ55" s="264">
        <v>49</v>
      </c>
      <c r="BR55" s="265"/>
      <c r="BS55" s="1071"/>
      <c r="BT55" s="1072"/>
      <c r="BU55" s="1072"/>
      <c r="BV55" s="1072"/>
      <c r="BW55" s="1072"/>
      <c r="BX55" s="1072"/>
      <c r="BY55" s="1072"/>
      <c r="BZ55" s="1072"/>
      <c r="CA55" s="1072"/>
      <c r="CB55" s="1072"/>
      <c r="CC55" s="1072"/>
      <c r="CD55" s="1072"/>
      <c r="CE55" s="1072"/>
      <c r="CF55" s="1072"/>
      <c r="CG55" s="1073"/>
      <c r="CH55" s="1046"/>
      <c r="CI55" s="1047"/>
      <c r="CJ55" s="1047"/>
      <c r="CK55" s="1047"/>
      <c r="CL55" s="1048"/>
      <c r="CM55" s="1046"/>
      <c r="CN55" s="1047"/>
      <c r="CO55" s="1047"/>
      <c r="CP55" s="1047"/>
      <c r="CQ55" s="1048"/>
      <c r="CR55" s="1046"/>
      <c r="CS55" s="1047"/>
      <c r="CT55" s="1047"/>
      <c r="CU55" s="1047"/>
      <c r="CV55" s="1048"/>
      <c r="CW55" s="1046"/>
      <c r="CX55" s="1047"/>
      <c r="CY55" s="1047"/>
      <c r="CZ55" s="1047"/>
      <c r="DA55" s="1048"/>
      <c r="DB55" s="1046"/>
      <c r="DC55" s="1047"/>
      <c r="DD55" s="1047"/>
      <c r="DE55" s="1047"/>
      <c r="DF55" s="1048"/>
      <c r="DG55" s="1046"/>
      <c r="DH55" s="1047"/>
      <c r="DI55" s="1047"/>
      <c r="DJ55" s="1047"/>
      <c r="DK55" s="1048"/>
      <c r="DL55" s="1046"/>
      <c r="DM55" s="1047"/>
      <c r="DN55" s="1047"/>
      <c r="DO55" s="1047"/>
      <c r="DP55" s="1048"/>
      <c r="DQ55" s="1046"/>
      <c r="DR55" s="1047"/>
      <c r="DS55" s="1047"/>
      <c r="DT55" s="1047"/>
      <c r="DU55" s="1048"/>
      <c r="DV55" s="1049"/>
      <c r="DW55" s="1050"/>
      <c r="DX55" s="1050"/>
      <c r="DY55" s="1050"/>
      <c r="DZ55" s="1051"/>
      <c r="EA55" s="248"/>
    </row>
    <row r="56" spans="1:131" s="249" customFormat="1" ht="26.25" customHeight="1" x14ac:dyDescent="0.15">
      <c r="A56" s="263">
        <v>29</v>
      </c>
      <c r="B56" s="1088"/>
      <c r="C56" s="1089"/>
      <c r="D56" s="1089"/>
      <c r="E56" s="1089"/>
      <c r="F56" s="1089"/>
      <c r="G56" s="1089"/>
      <c r="H56" s="1089"/>
      <c r="I56" s="1089"/>
      <c r="J56" s="1089"/>
      <c r="K56" s="1089"/>
      <c r="L56" s="1089"/>
      <c r="M56" s="1089"/>
      <c r="N56" s="1089"/>
      <c r="O56" s="1089"/>
      <c r="P56" s="1090"/>
      <c r="Q56" s="1091"/>
      <c r="R56" s="1092"/>
      <c r="S56" s="1092"/>
      <c r="T56" s="1092"/>
      <c r="U56" s="1092"/>
      <c r="V56" s="1092"/>
      <c r="W56" s="1092"/>
      <c r="X56" s="1092"/>
      <c r="Y56" s="1092"/>
      <c r="Z56" s="1092"/>
      <c r="AA56" s="1092"/>
      <c r="AB56" s="1092"/>
      <c r="AC56" s="1092"/>
      <c r="AD56" s="1092"/>
      <c r="AE56" s="1093"/>
      <c r="AF56" s="1094"/>
      <c r="AG56" s="1095"/>
      <c r="AH56" s="1095"/>
      <c r="AI56" s="1095"/>
      <c r="AJ56" s="1096"/>
      <c r="AK56" s="1097"/>
      <c r="AL56" s="1092"/>
      <c r="AM56" s="1092"/>
      <c r="AN56" s="1092"/>
      <c r="AO56" s="1092"/>
      <c r="AP56" s="1092"/>
      <c r="AQ56" s="1092"/>
      <c r="AR56" s="1092"/>
      <c r="AS56" s="1092"/>
      <c r="AT56" s="1092"/>
      <c r="AU56" s="1092"/>
      <c r="AV56" s="1092"/>
      <c r="AW56" s="1092"/>
      <c r="AX56" s="1092"/>
      <c r="AY56" s="1092"/>
      <c r="AZ56" s="1098"/>
      <c r="BA56" s="1098"/>
      <c r="BB56" s="1098"/>
      <c r="BC56" s="1098"/>
      <c r="BD56" s="1098"/>
      <c r="BE56" s="1083"/>
      <c r="BF56" s="1083"/>
      <c r="BG56" s="1083"/>
      <c r="BH56" s="1083"/>
      <c r="BI56" s="1084"/>
      <c r="BJ56" s="254"/>
      <c r="BK56" s="254"/>
      <c r="BL56" s="254"/>
      <c r="BM56" s="254"/>
      <c r="BN56" s="254"/>
      <c r="BO56" s="267"/>
      <c r="BP56" s="267"/>
      <c r="BQ56" s="264">
        <v>50</v>
      </c>
      <c r="BR56" s="265"/>
      <c r="BS56" s="1071"/>
      <c r="BT56" s="1072"/>
      <c r="BU56" s="1072"/>
      <c r="BV56" s="1072"/>
      <c r="BW56" s="1072"/>
      <c r="BX56" s="1072"/>
      <c r="BY56" s="1072"/>
      <c r="BZ56" s="1072"/>
      <c r="CA56" s="1072"/>
      <c r="CB56" s="1072"/>
      <c r="CC56" s="1072"/>
      <c r="CD56" s="1072"/>
      <c r="CE56" s="1072"/>
      <c r="CF56" s="1072"/>
      <c r="CG56" s="1073"/>
      <c r="CH56" s="1046"/>
      <c r="CI56" s="1047"/>
      <c r="CJ56" s="1047"/>
      <c r="CK56" s="1047"/>
      <c r="CL56" s="1048"/>
      <c r="CM56" s="1046"/>
      <c r="CN56" s="1047"/>
      <c r="CO56" s="1047"/>
      <c r="CP56" s="1047"/>
      <c r="CQ56" s="1048"/>
      <c r="CR56" s="1046"/>
      <c r="CS56" s="1047"/>
      <c r="CT56" s="1047"/>
      <c r="CU56" s="1047"/>
      <c r="CV56" s="1048"/>
      <c r="CW56" s="1046"/>
      <c r="CX56" s="1047"/>
      <c r="CY56" s="1047"/>
      <c r="CZ56" s="1047"/>
      <c r="DA56" s="1048"/>
      <c r="DB56" s="1046"/>
      <c r="DC56" s="1047"/>
      <c r="DD56" s="1047"/>
      <c r="DE56" s="1047"/>
      <c r="DF56" s="1048"/>
      <c r="DG56" s="1046"/>
      <c r="DH56" s="1047"/>
      <c r="DI56" s="1047"/>
      <c r="DJ56" s="1047"/>
      <c r="DK56" s="1048"/>
      <c r="DL56" s="1046"/>
      <c r="DM56" s="1047"/>
      <c r="DN56" s="1047"/>
      <c r="DO56" s="1047"/>
      <c r="DP56" s="1048"/>
      <c r="DQ56" s="1046"/>
      <c r="DR56" s="1047"/>
      <c r="DS56" s="1047"/>
      <c r="DT56" s="1047"/>
      <c r="DU56" s="1048"/>
      <c r="DV56" s="1049"/>
      <c r="DW56" s="1050"/>
      <c r="DX56" s="1050"/>
      <c r="DY56" s="1050"/>
      <c r="DZ56" s="1051"/>
      <c r="EA56" s="248"/>
    </row>
    <row r="57" spans="1:131" s="249" customFormat="1" ht="26.25" customHeight="1" x14ac:dyDescent="0.15">
      <c r="A57" s="263">
        <v>30</v>
      </c>
      <c r="B57" s="1088"/>
      <c r="C57" s="1089"/>
      <c r="D57" s="1089"/>
      <c r="E57" s="1089"/>
      <c r="F57" s="1089"/>
      <c r="G57" s="1089"/>
      <c r="H57" s="1089"/>
      <c r="I57" s="1089"/>
      <c r="J57" s="1089"/>
      <c r="K57" s="1089"/>
      <c r="L57" s="1089"/>
      <c r="M57" s="1089"/>
      <c r="N57" s="1089"/>
      <c r="O57" s="1089"/>
      <c r="P57" s="1090"/>
      <c r="Q57" s="1091"/>
      <c r="R57" s="1092"/>
      <c r="S57" s="1092"/>
      <c r="T57" s="1092"/>
      <c r="U57" s="1092"/>
      <c r="V57" s="1092"/>
      <c r="W57" s="1092"/>
      <c r="X57" s="1092"/>
      <c r="Y57" s="1092"/>
      <c r="Z57" s="1092"/>
      <c r="AA57" s="1092"/>
      <c r="AB57" s="1092"/>
      <c r="AC57" s="1092"/>
      <c r="AD57" s="1092"/>
      <c r="AE57" s="1093"/>
      <c r="AF57" s="1094"/>
      <c r="AG57" s="1095"/>
      <c r="AH57" s="1095"/>
      <c r="AI57" s="1095"/>
      <c r="AJ57" s="1096"/>
      <c r="AK57" s="1097"/>
      <c r="AL57" s="1092"/>
      <c r="AM57" s="1092"/>
      <c r="AN57" s="1092"/>
      <c r="AO57" s="1092"/>
      <c r="AP57" s="1092"/>
      <c r="AQ57" s="1092"/>
      <c r="AR57" s="1092"/>
      <c r="AS57" s="1092"/>
      <c r="AT57" s="1092"/>
      <c r="AU57" s="1092"/>
      <c r="AV57" s="1092"/>
      <c r="AW57" s="1092"/>
      <c r="AX57" s="1092"/>
      <c r="AY57" s="1092"/>
      <c r="AZ57" s="1098"/>
      <c r="BA57" s="1098"/>
      <c r="BB57" s="1098"/>
      <c r="BC57" s="1098"/>
      <c r="BD57" s="1098"/>
      <c r="BE57" s="1083"/>
      <c r="BF57" s="1083"/>
      <c r="BG57" s="1083"/>
      <c r="BH57" s="1083"/>
      <c r="BI57" s="1084"/>
      <c r="BJ57" s="254"/>
      <c r="BK57" s="254"/>
      <c r="BL57" s="254"/>
      <c r="BM57" s="254"/>
      <c r="BN57" s="254"/>
      <c r="BO57" s="267"/>
      <c r="BP57" s="267"/>
      <c r="BQ57" s="264">
        <v>51</v>
      </c>
      <c r="BR57" s="265"/>
      <c r="BS57" s="1071"/>
      <c r="BT57" s="1072"/>
      <c r="BU57" s="1072"/>
      <c r="BV57" s="1072"/>
      <c r="BW57" s="1072"/>
      <c r="BX57" s="1072"/>
      <c r="BY57" s="1072"/>
      <c r="BZ57" s="1072"/>
      <c r="CA57" s="1072"/>
      <c r="CB57" s="1072"/>
      <c r="CC57" s="1072"/>
      <c r="CD57" s="1072"/>
      <c r="CE57" s="1072"/>
      <c r="CF57" s="1072"/>
      <c r="CG57" s="1073"/>
      <c r="CH57" s="1046"/>
      <c r="CI57" s="1047"/>
      <c r="CJ57" s="1047"/>
      <c r="CK57" s="1047"/>
      <c r="CL57" s="1048"/>
      <c r="CM57" s="1046"/>
      <c r="CN57" s="1047"/>
      <c r="CO57" s="1047"/>
      <c r="CP57" s="1047"/>
      <c r="CQ57" s="1048"/>
      <c r="CR57" s="1046"/>
      <c r="CS57" s="1047"/>
      <c r="CT57" s="1047"/>
      <c r="CU57" s="1047"/>
      <c r="CV57" s="1048"/>
      <c r="CW57" s="1046"/>
      <c r="CX57" s="1047"/>
      <c r="CY57" s="1047"/>
      <c r="CZ57" s="1047"/>
      <c r="DA57" s="1048"/>
      <c r="DB57" s="1046"/>
      <c r="DC57" s="1047"/>
      <c r="DD57" s="1047"/>
      <c r="DE57" s="1047"/>
      <c r="DF57" s="1048"/>
      <c r="DG57" s="1046"/>
      <c r="DH57" s="1047"/>
      <c r="DI57" s="1047"/>
      <c r="DJ57" s="1047"/>
      <c r="DK57" s="1048"/>
      <c r="DL57" s="1046"/>
      <c r="DM57" s="1047"/>
      <c r="DN57" s="1047"/>
      <c r="DO57" s="1047"/>
      <c r="DP57" s="1048"/>
      <c r="DQ57" s="1046"/>
      <c r="DR57" s="1047"/>
      <c r="DS57" s="1047"/>
      <c r="DT57" s="1047"/>
      <c r="DU57" s="1048"/>
      <c r="DV57" s="1049"/>
      <c r="DW57" s="1050"/>
      <c r="DX57" s="1050"/>
      <c r="DY57" s="1050"/>
      <c r="DZ57" s="1051"/>
      <c r="EA57" s="248"/>
    </row>
    <row r="58" spans="1:131" s="249" customFormat="1" ht="26.25" customHeight="1" x14ac:dyDescent="0.15">
      <c r="A58" s="263">
        <v>31</v>
      </c>
      <c r="B58" s="1088"/>
      <c r="C58" s="1089"/>
      <c r="D58" s="1089"/>
      <c r="E58" s="1089"/>
      <c r="F58" s="1089"/>
      <c r="G58" s="1089"/>
      <c r="H58" s="1089"/>
      <c r="I58" s="1089"/>
      <c r="J58" s="1089"/>
      <c r="K58" s="1089"/>
      <c r="L58" s="1089"/>
      <c r="M58" s="1089"/>
      <c r="N58" s="1089"/>
      <c r="O58" s="1089"/>
      <c r="P58" s="1090"/>
      <c r="Q58" s="1091"/>
      <c r="R58" s="1092"/>
      <c r="S58" s="1092"/>
      <c r="T58" s="1092"/>
      <c r="U58" s="1092"/>
      <c r="V58" s="1092"/>
      <c r="W58" s="1092"/>
      <c r="X58" s="1092"/>
      <c r="Y58" s="1092"/>
      <c r="Z58" s="1092"/>
      <c r="AA58" s="1092"/>
      <c r="AB58" s="1092"/>
      <c r="AC58" s="1092"/>
      <c r="AD58" s="1092"/>
      <c r="AE58" s="1093"/>
      <c r="AF58" s="1094"/>
      <c r="AG58" s="1095"/>
      <c r="AH58" s="1095"/>
      <c r="AI58" s="1095"/>
      <c r="AJ58" s="1096"/>
      <c r="AK58" s="1097"/>
      <c r="AL58" s="1092"/>
      <c r="AM58" s="1092"/>
      <c r="AN58" s="1092"/>
      <c r="AO58" s="1092"/>
      <c r="AP58" s="1092"/>
      <c r="AQ58" s="1092"/>
      <c r="AR58" s="1092"/>
      <c r="AS58" s="1092"/>
      <c r="AT58" s="1092"/>
      <c r="AU58" s="1092"/>
      <c r="AV58" s="1092"/>
      <c r="AW58" s="1092"/>
      <c r="AX58" s="1092"/>
      <c r="AY58" s="1092"/>
      <c r="AZ58" s="1098"/>
      <c r="BA58" s="1098"/>
      <c r="BB58" s="1098"/>
      <c r="BC58" s="1098"/>
      <c r="BD58" s="1098"/>
      <c r="BE58" s="1083"/>
      <c r="BF58" s="1083"/>
      <c r="BG58" s="1083"/>
      <c r="BH58" s="1083"/>
      <c r="BI58" s="1084"/>
      <c r="BJ58" s="254"/>
      <c r="BK58" s="254"/>
      <c r="BL58" s="254"/>
      <c r="BM58" s="254"/>
      <c r="BN58" s="254"/>
      <c r="BO58" s="267"/>
      <c r="BP58" s="267"/>
      <c r="BQ58" s="264">
        <v>52</v>
      </c>
      <c r="BR58" s="265"/>
      <c r="BS58" s="1071"/>
      <c r="BT58" s="1072"/>
      <c r="BU58" s="1072"/>
      <c r="BV58" s="1072"/>
      <c r="BW58" s="1072"/>
      <c r="BX58" s="1072"/>
      <c r="BY58" s="1072"/>
      <c r="BZ58" s="1072"/>
      <c r="CA58" s="1072"/>
      <c r="CB58" s="1072"/>
      <c r="CC58" s="1072"/>
      <c r="CD58" s="1072"/>
      <c r="CE58" s="1072"/>
      <c r="CF58" s="1072"/>
      <c r="CG58" s="1073"/>
      <c r="CH58" s="1046"/>
      <c r="CI58" s="1047"/>
      <c r="CJ58" s="1047"/>
      <c r="CK58" s="1047"/>
      <c r="CL58" s="1048"/>
      <c r="CM58" s="1046"/>
      <c r="CN58" s="1047"/>
      <c r="CO58" s="1047"/>
      <c r="CP58" s="1047"/>
      <c r="CQ58" s="1048"/>
      <c r="CR58" s="1046"/>
      <c r="CS58" s="1047"/>
      <c r="CT58" s="1047"/>
      <c r="CU58" s="1047"/>
      <c r="CV58" s="1048"/>
      <c r="CW58" s="1046"/>
      <c r="CX58" s="1047"/>
      <c r="CY58" s="1047"/>
      <c r="CZ58" s="1047"/>
      <c r="DA58" s="1048"/>
      <c r="DB58" s="1046"/>
      <c r="DC58" s="1047"/>
      <c r="DD58" s="1047"/>
      <c r="DE58" s="1047"/>
      <c r="DF58" s="1048"/>
      <c r="DG58" s="1046"/>
      <c r="DH58" s="1047"/>
      <c r="DI58" s="1047"/>
      <c r="DJ58" s="1047"/>
      <c r="DK58" s="1048"/>
      <c r="DL58" s="1046"/>
      <c r="DM58" s="1047"/>
      <c r="DN58" s="1047"/>
      <c r="DO58" s="1047"/>
      <c r="DP58" s="1048"/>
      <c r="DQ58" s="1046"/>
      <c r="DR58" s="1047"/>
      <c r="DS58" s="1047"/>
      <c r="DT58" s="1047"/>
      <c r="DU58" s="1048"/>
      <c r="DV58" s="1049"/>
      <c r="DW58" s="1050"/>
      <c r="DX58" s="1050"/>
      <c r="DY58" s="1050"/>
      <c r="DZ58" s="1051"/>
      <c r="EA58" s="248"/>
    </row>
    <row r="59" spans="1:131" s="249" customFormat="1" ht="26.25" customHeight="1" x14ac:dyDescent="0.15">
      <c r="A59" s="263">
        <v>32</v>
      </c>
      <c r="B59" s="1088"/>
      <c r="C59" s="1089"/>
      <c r="D59" s="1089"/>
      <c r="E59" s="1089"/>
      <c r="F59" s="1089"/>
      <c r="G59" s="1089"/>
      <c r="H59" s="1089"/>
      <c r="I59" s="1089"/>
      <c r="J59" s="1089"/>
      <c r="K59" s="1089"/>
      <c r="L59" s="1089"/>
      <c r="M59" s="1089"/>
      <c r="N59" s="1089"/>
      <c r="O59" s="1089"/>
      <c r="P59" s="1090"/>
      <c r="Q59" s="1091"/>
      <c r="R59" s="1092"/>
      <c r="S59" s="1092"/>
      <c r="T59" s="1092"/>
      <c r="U59" s="1092"/>
      <c r="V59" s="1092"/>
      <c r="W59" s="1092"/>
      <c r="X59" s="1092"/>
      <c r="Y59" s="1092"/>
      <c r="Z59" s="1092"/>
      <c r="AA59" s="1092"/>
      <c r="AB59" s="1092"/>
      <c r="AC59" s="1092"/>
      <c r="AD59" s="1092"/>
      <c r="AE59" s="1093"/>
      <c r="AF59" s="1094"/>
      <c r="AG59" s="1095"/>
      <c r="AH59" s="1095"/>
      <c r="AI59" s="1095"/>
      <c r="AJ59" s="1096"/>
      <c r="AK59" s="1097"/>
      <c r="AL59" s="1092"/>
      <c r="AM59" s="1092"/>
      <c r="AN59" s="1092"/>
      <c r="AO59" s="1092"/>
      <c r="AP59" s="1092"/>
      <c r="AQ59" s="1092"/>
      <c r="AR59" s="1092"/>
      <c r="AS59" s="1092"/>
      <c r="AT59" s="1092"/>
      <c r="AU59" s="1092"/>
      <c r="AV59" s="1092"/>
      <c r="AW59" s="1092"/>
      <c r="AX59" s="1092"/>
      <c r="AY59" s="1092"/>
      <c r="AZ59" s="1098"/>
      <c r="BA59" s="1098"/>
      <c r="BB59" s="1098"/>
      <c r="BC59" s="1098"/>
      <c r="BD59" s="1098"/>
      <c r="BE59" s="1083"/>
      <c r="BF59" s="1083"/>
      <c r="BG59" s="1083"/>
      <c r="BH59" s="1083"/>
      <c r="BI59" s="1084"/>
      <c r="BJ59" s="254"/>
      <c r="BK59" s="254"/>
      <c r="BL59" s="254"/>
      <c r="BM59" s="254"/>
      <c r="BN59" s="254"/>
      <c r="BO59" s="267"/>
      <c r="BP59" s="267"/>
      <c r="BQ59" s="264">
        <v>53</v>
      </c>
      <c r="BR59" s="265"/>
      <c r="BS59" s="1071"/>
      <c r="BT59" s="1072"/>
      <c r="BU59" s="1072"/>
      <c r="BV59" s="1072"/>
      <c r="BW59" s="1072"/>
      <c r="BX59" s="1072"/>
      <c r="BY59" s="1072"/>
      <c r="BZ59" s="1072"/>
      <c r="CA59" s="1072"/>
      <c r="CB59" s="1072"/>
      <c r="CC59" s="1072"/>
      <c r="CD59" s="1072"/>
      <c r="CE59" s="1072"/>
      <c r="CF59" s="1072"/>
      <c r="CG59" s="1073"/>
      <c r="CH59" s="1046"/>
      <c r="CI59" s="1047"/>
      <c r="CJ59" s="1047"/>
      <c r="CK59" s="1047"/>
      <c r="CL59" s="1048"/>
      <c r="CM59" s="1046"/>
      <c r="CN59" s="1047"/>
      <c r="CO59" s="1047"/>
      <c r="CP59" s="1047"/>
      <c r="CQ59" s="1048"/>
      <c r="CR59" s="1046"/>
      <c r="CS59" s="1047"/>
      <c r="CT59" s="1047"/>
      <c r="CU59" s="1047"/>
      <c r="CV59" s="1048"/>
      <c r="CW59" s="1046"/>
      <c r="CX59" s="1047"/>
      <c r="CY59" s="1047"/>
      <c r="CZ59" s="1047"/>
      <c r="DA59" s="1048"/>
      <c r="DB59" s="1046"/>
      <c r="DC59" s="1047"/>
      <c r="DD59" s="1047"/>
      <c r="DE59" s="1047"/>
      <c r="DF59" s="1048"/>
      <c r="DG59" s="1046"/>
      <c r="DH59" s="1047"/>
      <c r="DI59" s="1047"/>
      <c r="DJ59" s="1047"/>
      <c r="DK59" s="1048"/>
      <c r="DL59" s="1046"/>
      <c r="DM59" s="1047"/>
      <c r="DN59" s="1047"/>
      <c r="DO59" s="1047"/>
      <c r="DP59" s="1048"/>
      <c r="DQ59" s="1046"/>
      <c r="DR59" s="1047"/>
      <c r="DS59" s="1047"/>
      <c r="DT59" s="1047"/>
      <c r="DU59" s="1048"/>
      <c r="DV59" s="1049"/>
      <c r="DW59" s="1050"/>
      <c r="DX59" s="1050"/>
      <c r="DY59" s="1050"/>
      <c r="DZ59" s="1051"/>
      <c r="EA59" s="248"/>
    </row>
    <row r="60" spans="1:131" s="249" customFormat="1" ht="26.25" customHeight="1" x14ac:dyDescent="0.15">
      <c r="A60" s="263">
        <v>33</v>
      </c>
      <c r="B60" s="1088"/>
      <c r="C60" s="1089"/>
      <c r="D60" s="1089"/>
      <c r="E60" s="1089"/>
      <c r="F60" s="1089"/>
      <c r="G60" s="1089"/>
      <c r="H60" s="1089"/>
      <c r="I60" s="1089"/>
      <c r="J60" s="1089"/>
      <c r="K60" s="1089"/>
      <c r="L60" s="1089"/>
      <c r="M60" s="1089"/>
      <c r="N60" s="1089"/>
      <c r="O60" s="1089"/>
      <c r="P60" s="1090"/>
      <c r="Q60" s="1091"/>
      <c r="R60" s="1092"/>
      <c r="S60" s="1092"/>
      <c r="T60" s="1092"/>
      <c r="U60" s="1092"/>
      <c r="V60" s="1092"/>
      <c r="W60" s="1092"/>
      <c r="X60" s="1092"/>
      <c r="Y60" s="1092"/>
      <c r="Z60" s="1092"/>
      <c r="AA60" s="1092"/>
      <c r="AB60" s="1092"/>
      <c r="AC60" s="1092"/>
      <c r="AD60" s="1092"/>
      <c r="AE60" s="1093"/>
      <c r="AF60" s="1094"/>
      <c r="AG60" s="1095"/>
      <c r="AH60" s="1095"/>
      <c r="AI60" s="1095"/>
      <c r="AJ60" s="1096"/>
      <c r="AK60" s="1097"/>
      <c r="AL60" s="1092"/>
      <c r="AM60" s="1092"/>
      <c r="AN60" s="1092"/>
      <c r="AO60" s="1092"/>
      <c r="AP60" s="1092"/>
      <c r="AQ60" s="1092"/>
      <c r="AR60" s="1092"/>
      <c r="AS60" s="1092"/>
      <c r="AT60" s="1092"/>
      <c r="AU60" s="1092"/>
      <c r="AV60" s="1092"/>
      <c r="AW60" s="1092"/>
      <c r="AX60" s="1092"/>
      <c r="AY60" s="1092"/>
      <c r="AZ60" s="1098"/>
      <c r="BA60" s="1098"/>
      <c r="BB60" s="1098"/>
      <c r="BC60" s="1098"/>
      <c r="BD60" s="1098"/>
      <c r="BE60" s="1083"/>
      <c r="BF60" s="1083"/>
      <c r="BG60" s="1083"/>
      <c r="BH60" s="1083"/>
      <c r="BI60" s="1084"/>
      <c r="BJ60" s="254"/>
      <c r="BK60" s="254"/>
      <c r="BL60" s="254"/>
      <c r="BM60" s="254"/>
      <c r="BN60" s="254"/>
      <c r="BO60" s="267"/>
      <c r="BP60" s="267"/>
      <c r="BQ60" s="264">
        <v>54</v>
      </c>
      <c r="BR60" s="265"/>
      <c r="BS60" s="1071"/>
      <c r="BT60" s="1072"/>
      <c r="BU60" s="1072"/>
      <c r="BV60" s="1072"/>
      <c r="BW60" s="1072"/>
      <c r="BX60" s="1072"/>
      <c r="BY60" s="1072"/>
      <c r="BZ60" s="1072"/>
      <c r="CA60" s="1072"/>
      <c r="CB60" s="1072"/>
      <c r="CC60" s="1072"/>
      <c r="CD60" s="1072"/>
      <c r="CE60" s="1072"/>
      <c r="CF60" s="1072"/>
      <c r="CG60" s="1073"/>
      <c r="CH60" s="1046"/>
      <c r="CI60" s="1047"/>
      <c r="CJ60" s="1047"/>
      <c r="CK60" s="1047"/>
      <c r="CL60" s="1048"/>
      <c r="CM60" s="1046"/>
      <c r="CN60" s="1047"/>
      <c r="CO60" s="1047"/>
      <c r="CP60" s="1047"/>
      <c r="CQ60" s="1048"/>
      <c r="CR60" s="1046"/>
      <c r="CS60" s="1047"/>
      <c r="CT60" s="1047"/>
      <c r="CU60" s="1047"/>
      <c r="CV60" s="1048"/>
      <c r="CW60" s="1046"/>
      <c r="CX60" s="1047"/>
      <c r="CY60" s="1047"/>
      <c r="CZ60" s="1047"/>
      <c r="DA60" s="1048"/>
      <c r="DB60" s="1046"/>
      <c r="DC60" s="1047"/>
      <c r="DD60" s="1047"/>
      <c r="DE60" s="1047"/>
      <c r="DF60" s="1048"/>
      <c r="DG60" s="1046"/>
      <c r="DH60" s="1047"/>
      <c r="DI60" s="1047"/>
      <c r="DJ60" s="1047"/>
      <c r="DK60" s="1048"/>
      <c r="DL60" s="1046"/>
      <c r="DM60" s="1047"/>
      <c r="DN60" s="1047"/>
      <c r="DO60" s="1047"/>
      <c r="DP60" s="1048"/>
      <c r="DQ60" s="1046"/>
      <c r="DR60" s="1047"/>
      <c r="DS60" s="1047"/>
      <c r="DT60" s="1047"/>
      <c r="DU60" s="1048"/>
      <c r="DV60" s="1049"/>
      <c r="DW60" s="1050"/>
      <c r="DX60" s="1050"/>
      <c r="DY60" s="1050"/>
      <c r="DZ60" s="1051"/>
      <c r="EA60" s="248"/>
    </row>
    <row r="61" spans="1:131" s="249" customFormat="1" ht="26.25" customHeight="1" thickBot="1" x14ac:dyDescent="0.2">
      <c r="A61" s="263">
        <v>34</v>
      </c>
      <c r="B61" s="1088"/>
      <c r="C61" s="1089"/>
      <c r="D61" s="1089"/>
      <c r="E61" s="1089"/>
      <c r="F61" s="1089"/>
      <c r="G61" s="1089"/>
      <c r="H61" s="1089"/>
      <c r="I61" s="1089"/>
      <c r="J61" s="1089"/>
      <c r="K61" s="1089"/>
      <c r="L61" s="1089"/>
      <c r="M61" s="1089"/>
      <c r="N61" s="1089"/>
      <c r="O61" s="1089"/>
      <c r="P61" s="1090"/>
      <c r="Q61" s="1091"/>
      <c r="R61" s="1092"/>
      <c r="S61" s="1092"/>
      <c r="T61" s="1092"/>
      <c r="U61" s="1092"/>
      <c r="V61" s="1092"/>
      <c r="W61" s="1092"/>
      <c r="X61" s="1092"/>
      <c r="Y61" s="1092"/>
      <c r="Z61" s="1092"/>
      <c r="AA61" s="1092"/>
      <c r="AB61" s="1092"/>
      <c r="AC61" s="1092"/>
      <c r="AD61" s="1092"/>
      <c r="AE61" s="1093"/>
      <c r="AF61" s="1094"/>
      <c r="AG61" s="1095"/>
      <c r="AH61" s="1095"/>
      <c r="AI61" s="1095"/>
      <c r="AJ61" s="1096"/>
      <c r="AK61" s="1097"/>
      <c r="AL61" s="1092"/>
      <c r="AM61" s="1092"/>
      <c r="AN61" s="1092"/>
      <c r="AO61" s="1092"/>
      <c r="AP61" s="1092"/>
      <c r="AQ61" s="1092"/>
      <c r="AR61" s="1092"/>
      <c r="AS61" s="1092"/>
      <c r="AT61" s="1092"/>
      <c r="AU61" s="1092"/>
      <c r="AV61" s="1092"/>
      <c r="AW61" s="1092"/>
      <c r="AX61" s="1092"/>
      <c r="AY61" s="1092"/>
      <c r="AZ61" s="1098"/>
      <c r="BA61" s="1098"/>
      <c r="BB61" s="1098"/>
      <c r="BC61" s="1098"/>
      <c r="BD61" s="1098"/>
      <c r="BE61" s="1083"/>
      <c r="BF61" s="1083"/>
      <c r="BG61" s="1083"/>
      <c r="BH61" s="1083"/>
      <c r="BI61" s="1084"/>
      <c r="BJ61" s="254"/>
      <c r="BK61" s="254"/>
      <c r="BL61" s="254"/>
      <c r="BM61" s="254"/>
      <c r="BN61" s="254"/>
      <c r="BO61" s="267"/>
      <c r="BP61" s="267"/>
      <c r="BQ61" s="264">
        <v>55</v>
      </c>
      <c r="BR61" s="265"/>
      <c r="BS61" s="1071"/>
      <c r="BT61" s="1072"/>
      <c r="BU61" s="1072"/>
      <c r="BV61" s="1072"/>
      <c r="BW61" s="1072"/>
      <c r="BX61" s="1072"/>
      <c r="BY61" s="1072"/>
      <c r="BZ61" s="1072"/>
      <c r="CA61" s="1072"/>
      <c r="CB61" s="1072"/>
      <c r="CC61" s="1072"/>
      <c r="CD61" s="1072"/>
      <c r="CE61" s="1072"/>
      <c r="CF61" s="1072"/>
      <c r="CG61" s="1073"/>
      <c r="CH61" s="1046"/>
      <c r="CI61" s="1047"/>
      <c r="CJ61" s="1047"/>
      <c r="CK61" s="1047"/>
      <c r="CL61" s="1048"/>
      <c r="CM61" s="1046"/>
      <c r="CN61" s="1047"/>
      <c r="CO61" s="1047"/>
      <c r="CP61" s="1047"/>
      <c r="CQ61" s="1048"/>
      <c r="CR61" s="1046"/>
      <c r="CS61" s="1047"/>
      <c r="CT61" s="1047"/>
      <c r="CU61" s="1047"/>
      <c r="CV61" s="1048"/>
      <c r="CW61" s="1046"/>
      <c r="CX61" s="1047"/>
      <c r="CY61" s="1047"/>
      <c r="CZ61" s="1047"/>
      <c r="DA61" s="1048"/>
      <c r="DB61" s="1046"/>
      <c r="DC61" s="1047"/>
      <c r="DD61" s="1047"/>
      <c r="DE61" s="1047"/>
      <c r="DF61" s="1048"/>
      <c r="DG61" s="1046"/>
      <c r="DH61" s="1047"/>
      <c r="DI61" s="1047"/>
      <c r="DJ61" s="1047"/>
      <c r="DK61" s="1048"/>
      <c r="DL61" s="1046"/>
      <c r="DM61" s="1047"/>
      <c r="DN61" s="1047"/>
      <c r="DO61" s="1047"/>
      <c r="DP61" s="1048"/>
      <c r="DQ61" s="1046"/>
      <c r="DR61" s="1047"/>
      <c r="DS61" s="1047"/>
      <c r="DT61" s="1047"/>
      <c r="DU61" s="1048"/>
      <c r="DV61" s="1049"/>
      <c r="DW61" s="1050"/>
      <c r="DX61" s="1050"/>
      <c r="DY61" s="1050"/>
      <c r="DZ61" s="1051"/>
      <c r="EA61" s="248"/>
    </row>
    <row r="62" spans="1:131" s="249" customFormat="1" ht="26.25" customHeight="1" x14ac:dyDescent="0.15">
      <c r="A62" s="263">
        <v>35</v>
      </c>
      <c r="B62" s="1088"/>
      <c r="C62" s="1089"/>
      <c r="D62" s="1089"/>
      <c r="E62" s="1089"/>
      <c r="F62" s="1089"/>
      <c r="G62" s="1089"/>
      <c r="H62" s="1089"/>
      <c r="I62" s="1089"/>
      <c r="J62" s="1089"/>
      <c r="K62" s="1089"/>
      <c r="L62" s="1089"/>
      <c r="M62" s="1089"/>
      <c r="N62" s="1089"/>
      <c r="O62" s="1089"/>
      <c r="P62" s="1090"/>
      <c r="Q62" s="1091"/>
      <c r="R62" s="1092"/>
      <c r="S62" s="1092"/>
      <c r="T62" s="1092"/>
      <c r="U62" s="1092"/>
      <c r="V62" s="1092"/>
      <c r="W62" s="1092"/>
      <c r="X62" s="1092"/>
      <c r="Y62" s="1092"/>
      <c r="Z62" s="1092"/>
      <c r="AA62" s="1092"/>
      <c r="AB62" s="1092"/>
      <c r="AC62" s="1092"/>
      <c r="AD62" s="1092"/>
      <c r="AE62" s="1093"/>
      <c r="AF62" s="1094"/>
      <c r="AG62" s="1095"/>
      <c r="AH62" s="1095"/>
      <c r="AI62" s="1095"/>
      <c r="AJ62" s="1096"/>
      <c r="AK62" s="1097"/>
      <c r="AL62" s="1092"/>
      <c r="AM62" s="1092"/>
      <c r="AN62" s="1092"/>
      <c r="AO62" s="1092"/>
      <c r="AP62" s="1092"/>
      <c r="AQ62" s="1092"/>
      <c r="AR62" s="1092"/>
      <c r="AS62" s="1092"/>
      <c r="AT62" s="1092"/>
      <c r="AU62" s="1092"/>
      <c r="AV62" s="1092"/>
      <c r="AW62" s="1092"/>
      <c r="AX62" s="1092"/>
      <c r="AY62" s="1092"/>
      <c r="AZ62" s="1098"/>
      <c r="BA62" s="1098"/>
      <c r="BB62" s="1098"/>
      <c r="BC62" s="1098"/>
      <c r="BD62" s="1098"/>
      <c r="BE62" s="1083"/>
      <c r="BF62" s="1083"/>
      <c r="BG62" s="1083"/>
      <c r="BH62" s="1083"/>
      <c r="BI62" s="1084"/>
      <c r="BJ62" s="1085" t="s">
        <v>416</v>
      </c>
      <c r="BK62" s="1086"/>
      <c r="BL62" s="1086"/>
      <c r="BM62" s="1086"/>
      <c r="BN62" s="1087"/>
      <c r="BO62" s="267"/>
      <c r="BP62" s="267"/>
      <c r="BQ62" s="264">
        <v>56</v>
      </c>
      <c r="BR62" s="265"/>
      <c r="BS62" s="1071"/>
      <c r="BT62" s="1072"/>
      <c r="BU62" s="1072"/>
      <c r="BV62" s="1072"/>
      <c r="BW62" s="1072"/>
      <c r="BX62" s="1072"/>
      <c r="BY62" s="1072"/>
      <c r="BZ62" s="1072"/>
      <c r="CA62" s="1072"/>
      <c r="CB62" s="1072"/>
      <c r="CC62" s="1072"/>
      <c r="CD62" s="1072"/>
      <c r="CE62" s="1072"/>
      <c r="CF62" s="1072"/>
      <c r="CG62" s="1073"/>
      <c r="CH62" s="1046"/>
      <c r="CI62" s="1047"/>
      <c r="CJ62" s="1047"/>
      <c r="CK62" s="1047"/>
      <c r="CL62" s="1048"/>
      <c r="CM62" s="1046"/>
      <c r="CN62" s="1047"/>
      <c r="CO62" s="1047"/>
      <c r="CP62" s="1047"/>
      <c r="CQ62" s="1048"/>
      <c r="CR62" s="1046"/>
      <c r="CS62" s="1047"/>
      <c r="CT62" s="1047"/>
      <c r="CU62" s="1047"/>
      <c r="CV62" s="1048"/>
      <c r="CW62" s="1046"/>
      <c r="CX62" s="1047"/>
      <c r="CY62" s="1047"/>
      <c r="CZ62" s="1047"/>
      <c r="DA62" s="1048"/>
      <c r="DB62" s="1046"/>
      <c r="DC62" s="1047"/>
      <c r="DD62" s="1047"/>
      <c r="DE62" s="1047"/>
      <c r="DF62" s="1048"/>
      <c r="DG62" s="1046"/>
      <c r="DH62" s="1047"/>
      <c r="DI62" s="1047"/>
      <c r="DJ62" s="1047"/>
      <c r="DK62" s="1048"/>
      <c r="DL62" s="1046"/>
      <c r="DM62" s="1047"/>
      <c r="DN62" s="1047"/>
      <c r="DO62" s="1047"/>
      <c r="DP62" s="1048"/>
      <c r="DQ62" s="1046"/>
      <c r="DR62" s="1047"/>
      <c r="DS62" s="1047"/>
      <c r="DT62" s="1047"/>
      <c r="DU62" s="1048"/>
      <c r="DV62" s="1049"/>
      <c r="DW62" s="1050"/>
      <c r="DX62" s="1050"/>
      <c r="DY62" s="1050"/>
      <c r="DZ62" s="1051"/>
      <c r="EA62" s="248"/>
    </row>
    <row r="63" spans="1:131" s="249" customFormat="1" ht="26.25" customHeight="1" thickBot="1" x14ac:dyDescent="0.2">
      <c r="A63" s="266" t="s">
        <v>391</v>
      </c>
      <c r="B63" s="1001" t="s">
        <v>417</v>
      </c>
      <c r="C63" s="1002"/>
      <c r="D63" s="1002"/>
      <c r="E63" s="1002"/>
      <c r="F63" s="1002"/>
      <c r="G63" s="1002"/>
      <c r="H63" s="1002"/>
      <c r="I63" s="1002"/>
      <c r="J63" s="1002"/>
      <c r="K63" s="1002"/>
      <c r="L63" s="1002"/>
      <c r="M63" s="1002"/>
      <c r="N63" s="1002"/>
      <c r="O63" s="1002"/>
      <c r="P63" s="1003"/>
      <c r="Q63" s="1019"/>
      <c r="R63" s="1020"/>
      <c r="S63" s="1020"/>
      <c r="T63" s="1020"/>
      <c r="U63" s="1020"/>
      <c r="V63" s="1020"/>
      <c r="W63" s="1020"/>
      <c r="X63" s="1020"/>
      <c r="Y63" s="1020"/>
      <c r="Z63" s="1020"/>
      <c r="AA63" s="1020"/>
      <c r="AB63" s="1020"/>
      <c r="AC63" s="1020"/>
      <c r="AD63" s="1020"/>
      <c r="AE63" s="1079"/>
      <c r="AF63" s="1080">
        <v>418</v>
      </c>
      <c r="AG63" s="1016"/>
      <c r="AH63" s="1016"/>
      <c r="AI63" s="1016"/>
      <c r="AJ63" s="1081"/>
      <c r="AK63" s="1082"/>
      <c r="AL63" s="1020"/>
      <c r="AM63" s="1020"/>
      <c r="AN63" s="1020"/>
      <c r="AO63" s="1020"/>
      <c r="AP63" s="1016">
        <v>2517</v>
      </c>
      <c r="AQ63" s="1016"/>
      <c r="AR63" s="1016"/>
      <c r="AS63" s="1016"/>
      <c r="AT63" s="1016"/>
      <c r="AU63" s="1016">
        <v>2232</v>
      </c>
      <c r="AV63" s="1016"/>
      <c r="AW63" s="1016"/>
      <c r="AX63" s="1016"/>
      <c r="AY63" s="1016"/>
      <c r="AZ63" s="1076"/>
      <c r="BA63" s="1076"/>
      <c r="BB63" s="1076"/>
      <c r="BC63" s="1076"/>
      <c r="BD63" s="1076"/>
      <c r="BE63" s="1017"/>
      <c r="BF63" s="1017"/>
      <c r="BG63" s="1017"/>
      <c r="BH63" s="1017"/>
      <c r="BI63" s="1018"/>
      <c r="BJ63" s="1077" t="s">
        <v>130</v>
      </c>
      <c r="BK63" s="1008"/>
      <c r="BL63" s="1008"/>
      <c r="BM63" s="1008"/>
      <c r="BN63" s="1078"/>
      <c r="BO63" s="267"/>
      <c r="BP63" s="267"/>
      <c r="BQ63" s="264">
        <v>57</v>
      </c>
      <c r="BR63" s="265"/>
      <c r="BS63" s="1071"/>
      <c r="BT63" s="1072"/>
      <c r="BU63" s="1072"/>
      <c r="BV63" s="1072"/>
      <c r="BW63" s="1072"/>
      <c r="BX63" s="1072"/>
      <c r="BY63" s="1072"/>
      <c r="BZ63" s="1072"/>
      <c r="CA63" s="1072"/>
      <c r="CB63" s="1072"/>
      <c r="CC63" s="1072"/>
      <c r="CD63" s="1072"/>
      <c r="CE63" s="1072"/>
      <c r="CF63" s="1072"/>
      <c r="CG63" s="1073"/>
      <c r="CH63" s="1046"/>
      <c r="CI63" s="1047"/>
      <c r="CJ63" s="1047"/>
      <c r="CK63" s="1047"/>
      <c r="CL63" s="1048"/>
      <c r="CM63" s="1046"/>
      <c r="CN63" s="1047"/>
      <c r="CO63" s="1047"/>
      <c r="CP63" s="1047"/>
      <c r="CQ63" s="1048"/>
      <c r="CR63" s="1046"/>
      <c r="CS63" s="1047"/>
      <c r="CT63" s="1047"/>
      <c r="CU63" s="1047"/>
      <c r="CV63" s="1048"/>
      <c r="CW63" s="1046"/>
      <c r="CX63" s="1047"/>
      <c r="CY63" s="1047"/>
      <c r="CZ63" s="1047"/>
      <c r="DA63" s="1048"/>
      <c r="DB63" s="1046"/>
      <c r="DC63" s="1047"/>
      <c r="DD63" s="1047"/>
      <c r="DE63" s="1047"/>
      <c r="DF63" s="1048"/>
      <c r="DG63" s="1046"/>
      <c r="DH63" s="1047"/>
      <c r="DI63" s="1047"/>
      <c r="DJ63" s="1047"/>
      <c r="DK63" s="1048"/>
      <c r="DL63" s="1046"/>
      <c r="DM63" s="1047"/>
      <c r="DN63" s="1047"/>
      <c r="DO63" s="1047"/>
      <c r="DP63" s="1048"/>
      <c r="DQ63" s="1046"/>
      <c r="DR63" s="1047"/>
      <c r="DS63" s="1047"/>
      <c r="DT63" s="1047"/>
      <c r="DU63" s="1048"/>
      <c r="DV63" s="1049"/>
      <c r="DW63" s="1050"/>
      <c r="DX63" s="1050"/>
      <c r="DY63" s="1050"/>
      <c r="DZ63" s="1051"/>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071"/>
      <c r="BT64" s="1072"/>
      <c r="BU64" s="1072"/>
      <c r="BV64" s="1072"/>
      <c r="BW64" s="1072"/>
      <c r="BX64" s="1072"/>
      <c r="BY64" s="1072"/>
      <c r="BZ64" s="1072"/>
      <c r="CA64" s="1072"/>
      <c r="CB64" s="1072"/>
      <c r="CC64" s="1072"/>
      <c r="CD64" s="1072"/>
      <c r="CE64" s="1072"/>
      <c r="CF64" s="1072"/>
      <c r="CG64" s="1073"/>
      <c r="CH64" s="1046"/>
      <c r="CI64" s="1047"/>
      <c r="CJ64" s="1047"/>
      <c r="CK64" s="1047"/>
      <c r="CL64" s="1048"/>
      <c r="CM64" s="1046"/>
      <c r="CN64" s="1047"/>
      <c r="CO64" s="1047"/>
      <c r="CP64" s="1047"/>
      <c r="CQ64" s="1048"/>
      <c r="CR64" s="1046"/>
      <c r="CS64" s="1047"/>
      <c r="CT64" s="1047"/>
      <c r="CU64" s="1047"/>
      <c r="CV64" s="1048"/>
      <c r="CW64" s="1046"/>
      <c r="CX64" s="1047"/>
      <c r="CY64" s="1047"/>
      <c r="CZ64" s="1047"/>
      <c r="DA64" s="1048"/>
      <c r="DB64" s="1046"/>
      <c r="DC64" s="1047"/>
      <c r="DD64" s="1047"/>
      <c r="DE64" s="1047"/>
      <c r="DF64" s="1048"/>
      <c r="DG64" s="1046"/>
      <c r="DH64" s="1047"/>
      <c r="DI64" s="1047"/>
      <c r="DJ64" s="1047"/>
      <c r="DK64" s="1048"/>
      <c r="DL64" s="1046"/>
      <c r="DM64" s="1047"/>
      <c r="DN64" s="1047"/>
      <c r="DO64" s="1047"/>
      <c r="DP64" s="1048"/>
      <c r="DQ64" s="1046"/>
      <c r="DR64" s="1047"/>
      <c r="DS64" s="1047"/>
      <c r="DT64" s="1047"/>
      <c r="DU64" s="1048"/>
      <c r="DV64" s="1049"/>
      <c r="DW64" s="1050"/>
      <c r="DX64" s="1050"/>
      <c r="DY64" s="1050"/>
      <c r="DZ64" s="1051"/>
      <c r="EA64" s="248"/>
    </row>
    <row r="65" spans="1:131" s="249" customFormat="1" ht="26.25" customHeight="1" thickBot="1" x14ac:dyDescent="0.2">
      <c r="A65" s="254" t="s">
        <v>418</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071"/>
      <c r="BT65" s="1072"/>
      <c r="BU65" s="1072"/>
      <c r="BV65" s="1072"/>
      <c r="BW65" s="1072"/>
      <c r="BX65" s="1072"/>
      <c r="BY65" s="1072"/>
      <c r="BZ65" s="1072"/>
      <c r="CA65" s="1072"/>
      <c r="CB65" s="1072"/>
      <c r="CC65" s="1072"/>
      <c r="CD65" s="1072"/>
      <c r="CE65" s="1072"/>
      <c r="CF65" s="1072"/>
      <c r="CG65" s="1073"/>
      <c r="CH65" s="1046"/>
      <c r="CI65" s="1047"/>
      <c r="CJ65" s="1047"/>
      <c r="CK65" s="1047"/>
      <c r="CL65" s="1048"/>
      <c r="CM65" s="1046"/>
      <c r="CN65" s="1047"/>
      <c r="CO65" s="1047"/>
      <c r="CP65" s="1047"/>
      <c r="CQ65" s="1048"/>
      <c r="CR65" s="1046"/>
      <c r="CS65" s="1047"/>
      <c r="CT65" s="1047"/>
      <c r="CU65" s="1047"/>
      <c r="CV65" s="1048"/>
      <c r="CW65" s="1046"/>
      <c r="CX65" s="1047"/>
      <c r="CY65" s="1047"/>
      <c r="CZ65" s="1047"/>
      <c r="DA65" s="1048"/>
      <c r="DB65" s="1046"/>
      <c r="DC65" s="1047"/>
      <c r="DD65" s="1047"/>
      <c r="DE65" s="1047"/>
      <c r="DF65" s="1048"/>
      <c r="DG65" s="1046"/>
      <c r="DH65" s="1047"/>
      <c r="DI65" s="1047"/>
      <c r="DJ65" s="1047"/>
      <c r="DK65" s="1048"/>
      <c r="DL65" s="1046"/>
      <c r="DM65" s="1047"/>
      <c r="DN65" s="1047"/>
      <c r="DO65" s="1047"/>
      <c r="DP65" s="1048"/>
      <c r="DQ65" s="1046"/>
      <c r="DR65" s="1047"/>
      <c r="DS65" s="1047"/>
      <c r="DT65" s="1047"/>
      <c r="DU65" s="1048"/>
      <c r="DV65" s="1049"/>
      <c r="DW65" s="1050"/>
      <c r="DX65" s="1050"/>
      <c r="DY65" s="1050"/>
      <c r="DZ65" s="1051"/>
      <c r="EA65" s="248"/>
    </row>
    <row r="66" spans="1:131" s="249" customFormat="1" ht="26.25" customHeight="1" x14ac:dyDescent="0.15">
      <c r="A66" s="1052" t="s">
        <v>419</v>
      </c>
      <c r="B66" s="1053"/>
      <c r="C66" s="1053"/>
      <c r="D66" s="1053"/>
      <c r="E66" s="1053"/>
      <c r="F66" s="1053"/>
      <c r="G66" s="1053"/>
      <c r="H66" s="1053"/>
      <c r="I66" s="1053"/>
      <c r="J66" s="1053"/>
      <c r="K66" s="1053"/>
      <c r="L66" s="1053"/>
      <c r="M66" s="1053"/>
      <c r="N66" s="1053"/>
      <c r="O66" s="1053"/>
      <c r="P66" s="1054"/>
      <c r="Q66" s="1058" t="s">
        <v>395</v>
      </c>
      <c r="R66" s="1059"/>
      <c r="S66" s="1059"/>
      <c r="T66" s="1059"/>
      <c r="U66" s="1060"/>
      <c r="V66" s="1058" t="s">
        <v>420</v>
      </c>
      <c r="W66" s="1059"/>
      <c r="X66" s="1059"/>
      <c r="Y66" s="1059"/>
      <c r="Z66" s="1060"/>
      <c r="AA66" s="1058" t="s">
        <v>397</v>
      </c>
      <c r="AB66" s="1059"/>
      <c r="AC66" s="1059"/>
      <c r="AD66" s="1059"/>
      <c r="AE66" s="1060"/>
      <c r="AF66" s="1064" t="s">
        <v>398</v>
      </c>
      <c r="AG66" s="1065"/>
      <c r="AH66" s="1065"/>
      <c r="AI66" s="1065"/>
      <c r="AJ66" s="1066"/>
      <c r="AK66" s="1058" t="s">
        <v>399</v>
      </c>
      <c r="AL66" s="1053"/>
      <c r="AM66" s="1053"/>
      <c r="AN66" s="1053"/>
      <c r="AO66" s="1054"/>
      <c r="AP66" s="1058" t="s">
        <v>421</v>
      </c>
      <c r="AQ66" s="1059"/>
      <c r="AR66" s="1059"/>
      <c r="AS66" s="1059"/>
      <c r="AT66" s="1060"/>
      <c r="AU66" s="1058" t="s">
        <v>422</v>
      </c>
      <c r="AV66" s="1059"/>
      <c r="AW66" s="1059"/>
      <c r="AX66" s="1059"/>
      <c r="AY66" s="1060"/>
      <c r="AZ66" s="1058" t="s">
        <v>378</v>
      </c>
      <c r="BA66" s="1059"/>
      <c r="BB66" s="1059"/>
      <c r="BC66" s="1059"/>
      <c r="BD66" s="1074"/>
      <c r="BE66" s="267"/>
      <c r="BF66" s="267"/>
      <c r="BG66" s="267"/>
      <c r="BH66" s="267"/>
      <c r="BI66" s="267"/>
      <c r="BJ66" s="267"/>
      <c r="BK66" s="267"/>
      <c r="BL66" s="267"/>
      <c r="BM66" s="267"/>
      <c r="BN66" s="267"/>
      <c r="BO66" s="267"/>
      <c r="BP66" s="267"/>
      <c r="BQ66" s="264">
        <v>60</v>
      </c>
      <c r="BR66" s="269"/>
      <c r="BS66" s="1010"/>
      <c r="BT66" s="1011"/>
      <c r="BU66" s="1011"/>
      <c r="BV66" s="1011"/>
      <c r="BW66" s="1011"/>
      <c r="BX66" s="1011"/>
      <c r="BY66" s="1011"/>
      <c r="BZ66" s="1011"/>
      <c r="CA66" s="1011"/>
      <c r="CB66" s="1011"/>
      <c r="CC66" s="1011"/>
      <c r="CD66" s="1011"/>
      <c r="CE66" s="1011"/>
      <c r="CF66" s="1011"/>
      <c r="CG66" s="1012"/>
      <c r="CH66" s="1013"/>
      <c r="CI66" s="1014"/>
      <c r="CJ66" s="1014"/>
      <c r="CK66" s="1014"/>
      <c r="CL66" s="1015"/>
      <c r="CM66" s="1013"/>
      <c r="CN66" s="1014"/>
      <c r="CO66" s="1014"/>
      <c r="CP66" s="1014"/>
      <c r="CQ66" s="1015"/>
      <c r="CR66" s="1013"/>
      <c r="CS66" s="1014"/>
      <c r="CT66" s="1014"/>
      <c r="CU66" s="1014"/>
      <c r="CV66" s="1015"/>
      <c r="CW66" s="1013"/>
      <c r="CX66" s="1014"/>
      <c r="CY66" s="1014"/>
      <c r="CZ66" s="1014"/>
      <c r="DA66" s="1015"/>
      <c r="DB66" s="1013"/>
      <c r="DC66" s="1014"/>
      <c r="DD66" s="1014"/>
      <c r="DE66" s="1014"/>
      <c r="DF66" s="1015"/>
      <c r="DG66" s="1013"/>
      <c r="DH66" s="1014"/>
      <c r="DI66" s="1014"/>
      <c r="DJ66" s="1014"/>
      <c r="DK66" s="1015"/>
      <c r="DL66" s="1013"/>
      <c r="DM66" s="1014"/>
      <c r="DN66" s="1014"/>
      <c r="DO66" s="1014"/>
      <c r="DP66" s="1015"/>
      <c r="DQ66" s="1013"/>
      <c r="DR66" s="1014"/>
      <c r="DS66" s="1014"/>
      <c r="DT66" s="1014"/>
      <c r="DU66" s="1015"/>
      <c r="DV66" s="998"/>
      <c r="DW66" s="999"/>
      <c r="DX66" s="999"/>
      <c r="DY66" s="999"/>
      <c r="DZ66" s="1000"/>
      <c r="EA66" s="248"/>
    </row>
    <row r="67" spans="1:131" s="249" customFormat="1" ht="26.25" customHeight="1" thickBot="1" x14ac:dyDescent="0.2">
      <c r="A67" s="1055"/>
      <c r="B67" s="1056"/>
      <c r="C67" s="1056"/>
      <c r="D67" s="1056"/>
      <c r="E67" s="1056"/>
      <c r="F67" s="1056"/>
      <c r="G67" s="1056"/>
      <c r="H67" s="1056"/>
      <c r="I67" s="1056"/>
      <c r="J67" s="1056"/>
      <c r="K67" s="1056"/>
      <c r="L67" s="1056"/>
      <c r="M67" s="1056"/>
      <c r="N67" s="1056"/>
      <c r="O67" s="1056"/>
      <c r="P67" s="1057"/>
      <c r="Q67" s="1061"/>
      <c r="R67" s="1062"/>
      <c r="S67" s="1062"/>
      <c r="T67" s="1062"/>
      <c r="U67" s="1063"/>
      <c r="V67" s="1061"/>
      <c r="W67" s="1062"/>
      <c r="X67" s="1062"/>
      <c r="Y67" s="1062"/>
      <c r="Z67" s="1063"/>
      <c r="AA67" s="1061"/>
      <c r="AB67" s="1062"/>
      <c r="AC67" s="1062"/>
      <c r="AD67" s="1062"/>
      <c r="AE67" s="1063"/>
      <c r="AF67" s="1067"/>
      <c r="AG67" s="1068"/>
      <c r="AH67" s="1068"/>
      <c r="AI67" s="1068"/>
      <c r="AJ67" s="1069"/>
      <c r="AK67" s="1070"/>
      <c r="AL67" s="1056"/>
      <c r="AM67" s="1056"/>
      <c r="AN67" s="1056"/>
      <c r="AO67" s="1057"/>
      <c r="AP67" s="1061"/>
      <c r="AQ67" s="1062"/>
      <c r="AR67" s="1062"/>
      <c r="AS67" s="1062"/>
      <c r="AT67" s="1063"/>
      <c r="AU67" s="1061"/>
      <c r="AV67" s="1062"/>
      <c r="AW67" s="1062"/>
      <c r="AX67" s="1062"/>
      <c r="AY67" s="1063"/>
      <c r="AZ67" s="1061"/>
      <c r="BA67" s="1062"/>
      <c r="BB67" s="1062"/>
      <c r="BC67" s="1062"/>
      <c r="BD67" s="1075"/>
      <c r="BE67" s="267"/>
      <c r="BF67" s="267"/>
      <c r="BG67" s="267"/>
      <c r="BH67" s="267"/>
      <c r="BI67" s="267"/>
      <c r="BJ67" s="267"/>
      <c r="BK67" s="267"/>
      <c r="BL67" s="267"/>
      <c r="BM67" s="267"/>
      <c r="BN67" s="267"/>
      <c r="BO67" s="267"/>
      <c r="BP67" s="267"/>
      <c r="BQ67" s="264">
        <v>61</v>
      </c>
      <c r="BR67" s="269"/>
      <c r="BS67" s="1010"/>
      <c r="BT67" s="1011"/>
      <c r="BU67" s="1011"/>
      <c r="BV67" s="1011"/>
      <c r="BW67" s="1011"/>
      <c r="BX67" s="1011"/>
      <c r="BY67" s="1011"/>
      <c r="BZ67" s="1011"/>
      <c r="CA67" s="1011"/>
      <c r="CB67" s="1011"/>
      <c r="CC67" s="1011"/>
      <c r="CD67" s="1011"/>
      <c r="CE67" s="1011"/>
      <c r="CF67" s="1011"/>
      <c r="CG67" s="1012"/>
      <c r="CH67" s="1013"/>
      <c r="CI67" s="1014"/>
      <c r="CJ67" s="1014"/>
      <c r="CK67" s="1014"/>
      <c r="CL67" s="1015"/>
      <c r="CM67" s="1013"/>
      <c r="CN67" s="1014"/>
      <c r="CO67" s="1014"/>
      <c r="CP67" s="1014"/>
      <c r="CQ67" s="1015"/>
      <c r="CR67" s="1013"/>
      <c r="CS67" s="1014"/>
      <c r="CT67" s="1014"/>
      <c r="CU67" s="1014"/>
      <c r="CV67" s="1015"/>
      <c r="CW67" s="1013"/>
      <c r="CX67" s="1014"/>
      <c r="CY67" s="1014"/>
      <c r="CZ67" s="1014"/>
      <c r="DA67" s="1015"/>
      <c r="DB67" s="1013"/>
      <c r="DC67" s="1014"/>
      <c r="DD67" s="1014"/>
      <c r="DE67" s="1014"/>
      <c r="DF67" s="1015"/>
      <c r="DG67" s="1013"/>
      <c r="DH67" s="1014"/>
      <c r="DI67" s="1014"/>
      <c r="DJ67" s="1014"/>
      <c r="DK67" s="1015"/>
      <c r="DL67" s="1013"/>
      <c r="DM67" s="1014"/>
      <c r="DN67" s="1014"/>
      <c r="DO67" s="1014"/>
      <c r="DP67" s="1015"/>
      <c r="DQ67" s="1013"/>
      <c r="DR67" s="1014"/>
      <c r="DS67" s="1014"/>
      <c r="DT67" s="1014"/>
      <c r="DU67" s="1015"/>
      <c r="DV67" s="998"/>
      <c r="DW67" s="999"/>
      <c r="DX67" s="999"/>
      <c r="DY67" s="999"/>
      <c r="DZ67" s="1000"/>
      <c r="EA67" s="248"/>
    </row>
    <row r="68" spans="1:131" s="249" customFormat="1" ht="26.25" customHeight="1" thickTop="1" x14ac:dyDescent="0.15">
      <c r="A68" s="260">
        <v>1</v>
      </c>
      <c r="B68" s="1042" t="s">
        <v>583</v>
      </c>
      <c r="C68" s="1043"/>
      <c r="D68" s="1043"/>
      <c r="E68" s="1043"/>
      <c r="F68" s="1043"/>
      <c r="G68" s="1043"/>
      <c r="H68" s="1043"/>
      <c r="I68" s="1043"/>
      <c r="J68" s="1043"/>
      <c r="K68" s="1043"/>
      <c r="L68" s="1043"/>
      <c r="M68" s="1043"/>
      <c r="N68" s="1043"/>
      <c r="O68" s="1043"/>
      <c r="P68" s="1044"/>
      <c r="Q68" s="1045">
        <v>8417</v>
      </c>
      <c r="R68" s="1039"/>
      <c r="S68" s="1039"/>
      <c r="T68" s="1039"/>
      <c r="U68" s="1039"/>
      <c r="V68" s="1039">
        <v>7899</v>
      </c>
      <c r="W68" s="1039"/>
      <c r="X68" s="1039"/>
      <c r="Y68" s="1039"/>
      <c r="Z68" s="1039"/>
      <c r="AA68" s="1039">
        <v>518</v>
      </c>
      <c r="AB68" s="1039"/>
      <c r="AC68" s="1039"/>
      <c r="AD68" s="1039"/>
      <c r="AE68" s="1039"/>
      <c r="AF68" s="1039">
        <v>518</v>
      </c>
      <c r="AG68" s="1039"/>
      <c r="AH68" s="1039"/>
      <c r="AI68" s="1039"/>
      <c r="AJ68" s="1039"/>
      <c r="AK68" s="1039">
        <v>3600</v>
      </c>
      <c r="AL68" s="1039"/>
      <c r="AM68" s="1039"/>
      <c r="AN68" s="1039"/>
      <c r="AO68" s="1039"/>
      <c r="AP68" s="1039"/>
      <c r="AQ68" s="1039"/>
      <c r="AR68" s="1039"/>
      <c r="AS68" s="1039"/>
      <c r="AT68" s="1039"/>
      <c r="AU68" s="1039"/>
      <c r="AV68" s="1039"/>
      <c r="AW68" s="1039"/>
      <c r="AX68" s="1039"/>
      <c r="AY68" s="1039"/>
      <c r="AZ68" s="1040"/>
      <c r="BA68" s="1040"/>
      <c r="BB68" s="1040"/>
      <c r="BC68" s="1040"/>
      <c r="BD68" s="1041"/>
      <c r="BE68" s="267"/>
      <c r="BF68" s="267"/>
      <c r="BG68" s="267"/>
      <c r="BH68" s="267"/>
      <c r="BI68" s="267"/>
      <c r="BJ68" s="267"/>
      <c r="BK68" s="267"/>
      <c r="BL68" s="267"/>
      <c r="BM68" s="267"/>
      <c r="BN68" s="267"/>
      <c r="BO68" s="267"/>
      <c r="BP68" s="267"/>
      <c r="BQ68" s="264">
        <v>62</v>
      </c>
      <c r="BR68" s="269"/>
      <c r="BS68" s="1010"/>
      <c r="BT68" s="1011"/>
      <c r="BU68" s="1011"/>
      <c r="BV68" s="1011"/>
      <c r="BW68" s="1011"/>
      <c r="BX68" s="1011"/>
      <c r="BY68" s="1011"/>
      <c r="BZ68" s="1011"/>
      <c r="CA68" s="1011"/>
      <c r="CB68" s="1011"/>
      <c r="CC68" s="1011"/>
      <c r="CD68" s="1011"/>
      <c r="CE68" s="1011"/>
      <c r="CF68" s="1011"/>
      <c r="CG68" s="1012"/>
      <c r="CH68" s="1013"/>
      <c r="CI68" s="1014"/>
      <c r="CJ68" s="1014"/>
      <c r="CK68" s="1014"/>
      <c r="CL68" s="1015"/>
      <c r="CM68" s="1013"/>
      <c r="CN68" s="1014"/>
      <c r="CO68" s="1014"/>
      <c r="CP68" s="1014"/>
      <c r="CQ68" s="1015"/>
      <c r="CR68" s="1013"/>
      <c r="CS68" s="1014"/>
      <c r="CT68" s="1014"/>
      <c r="CU68" s="1014"/>
      <c r="CV68" s="1015"/>
      <c r="CW68" s="1013"/>
      <c r="CX68" s="1014"/>
      <c r="CY68" s="1014"/>
      <c r="CZ68" s="1014"/>
      <c r="DA68" s="1015"/>
      <c r="DB68" s="1013"/>
      <c r="DC68" s="1014"/>
      <c r="DD68" s="1014"/>
      <c r="DE68" s="1014"/>
      <c r="DF68" s="1015"/>
      <c r="DG68" s="1013"/>
      <c r="DH68" s="1014"/>
      <c r="DI68" s="1014"/>
      <c r="DJ68" s="1014"/>
      <c r="DK68" s="1015"/>
      <c r="DL68" s="1013"/>
      <c r="DM68" s="1014"/>
      <c r="DN68" s="1014"/>
      <c r="DO68" s="1014"/>
      <c r="DP68" s="1015"/>
      <c r="DQ68" s="1013"/>
      <c r="DR68" s="1014"/>
      <c r="DS68" s="1014"/>
      <c r="DT68" s="1014"/>
      <c r="DU68" s="1015"/>
      <c r="DV68" s="998"/>
      <c r="DW68" s="999"/>
      <c r="DX68" s="999"/>
      <c r="DY68" s="999"/>
      <c r="DZ68" s="1000"/>
      <c r="EA68" s="248"/>
    </row>
    <row r="69" spans="1:131" s="249" customFormat="1" ht="26.25" customHeight="1" x14ac:dyDescent="0.15">
      <c r="A69" s="263">
        <v>2</v>
      </c>
      <c r="B69" s="1031" t="s">
        <v>584</v>
      </c>
      <c r="C69" s="1032"/>
      <c r="D69" s="1032"/>
      <c r="E69" s="1032"/>
      <c r="F69" s="1032"/>
      <c r="G69" s="1032"/>
      <c r="H69" s="1032"/>
      <c r="I69" s="1032"/>
      <c r="J69" s="1032"/>
      <c r="K69" s="1032"/>
      <c r="L69" s="1032"/>
      <c r="M69" s="1032"/>
      <c r="N69" s="1032"/>
      <c r="O69" s="1032"/>
      <c r="P69" s="1033"/>
      <c r="Q69" s="1034">
        <v>532</v>
      </c>
      <c r="R69" s="1028"/>
      <c r="S69" s="1028"/>
      <c r="T69" s="1028"/>
      <c r="U69" s="1028"/>
      <c r="V69" s="1028">
        <v>529</v>
      </c>
      <c r="W69" s="1028"/>
      <c r="X69" s="1028"/>
      <c r="Y69" s="1028"/>
      <c r="Z69" s="1028"/>
      <c r="AA69" s="1028">
        <v>3</v>
      </c>
      <c r="AB69" s="1028"/>
      <c r="AC69" s="1028"/>
      <c r="AD69" s="1028"/>
      <c r="AE69" s="1028"/>
      <c r="AF69" s="1028">
        <v>3</v>
      </c>
      <c r="AG69" s="1028"/>
      <c r="AH69" s="1028"/>
      <c r="AI69" s="1028"/>
      <c r="AJ69" s="1028"/>
      <c r="AK69" s="1028"/>
      <c r="AL69" s="1028"/>
      <c r="AM69" s="1028"/>
      <c r="AN69" s="1028"/>
      <c r="AO69" s="1028"/>
      <c r="AP69" s="1028"/>
      <c r="AQ69" s="1028"/>
      <c r="AR69" s="1028"/>
      <c r="AS69" s="1028"/>
      <c r="AT69" s="1028"/>
      <c r="AU69" s="1028"/>
      <c r="AV69" s="1028"/>
      <c r="AW69" s="1028"/>
      <c r="AX69" s="1028"/>
      <c r="AY69" s="1028"/>
      <c r="AZ69" s="1029"/>
      <c r="BA69" s="1029"/>
      <c r="BB69" s="1029"/>
      <c r="BC69" s="1029"/>
      <c r="BD69" s="1030"/>
      <c r="BE69" s="267"/>
      <c r="BF69" s="267"/>
      <c r="BG69" s="267"/>
      <c r="BH69" s="267"/>
      <c r="BI69" s="267"/>
      <c r="BJ69" s="267"/>
      <c r="BK69" s="267"/>
      <c r="BL69" s="267"/>
      <c r="BM69" s="267"/>
      <c r="BN69" s="267"/>
      <c r="BO69" s="267"/>
      <c r="BP69" s="267"/>
      <c r="BQ69" s="264">
        <v>63</v>
      </c>
      <c r="BR69" s="269"/>
      <c r="BS69" s="1010"/>
      <c r="BT69" s="1011"/>
      <c r="BU69" s="1011"/>
      <c r="BV69" s="1011"/>
      <c r="BW69" s="1011"/>
      <c r="BX69" s="1011"/>
      <c r="BY69" s="1011"/>
      <c r="BZ69" s="1011"/>
      <c r="CA69" s="1011"/>
      <c r="CB69" s="1011"/>
      <c r="CC69" s="1011"/>
      <c r="CD69" s="1011"/>
      <c r="CE69" s="1011"/>
      <c r="CF69" s="1011"/>
      <c r="CG69" s="1012"/>
      <c r="CH69" s="1013"/>
      <c r="CI69" s="1014"/>
      <c r="CJ69" s="1014"/>
      <c r="CK69" s="1014"/>
      <c r="CL69" s="1015"/>
      <c r="CM69" s="1013"/>
      <c r="CN69" s="1014"/>
      <c r="CO69" s="1014"/>
      <c r="CP69" s="1014"/>
      <c r="CQ69" s="1015"/>
      <c r="CR69" s="1013"/>
      <c r="CS69" s="1014"/>
      <c r="CT69" s="1014"/>
      <c r="CU69" s="1014"/>
      <c r="CV69" s="1015"/>
      <c r="CW69" s="1013"/>
      <c r="CX69" s="1014"/>
      <c r="CY69" s="1014"/>
      <c r="CZ69" s="1014"/>
      <c r="DA69" s="1015"/>
      <c r="DB69" s="1013"/>
      <c r="DC69" s="1014"/>
      <c r="DD69" s="1014"/>
      <c r="DE69" s="1014"/>
      <c r="DF69" s="1015"/>
      <c r="DG69" s="1013"/>
      <c r="DH69" s="1014"/>
      <c r="DI69" s="1014"/>
      <c r="DJ69" s="1014"/>
      <c r="DK69" s="1015"/>
      <c r="DL69" s="1013"/>
      <c r="DM69" s="1014"/>
      <c r="DN69" s="1014"/>
      <c r="DO69" s="1014"/>
      <c r="DP69" s="1015"/>
      <c r="DQ69" s="1013"/>
      <c r="DR69" s="1014"/>
      <c r="DS69" s="1014"/>
      <c r="DT69" s="1014"/>
      <c r="DU69" s="1015"/>
      <c r="DV69" s="998"/>
      <c r="DW69" s="999"/>
      <c r="DX69" s="999"/>
      <c r="DY69" s="999"/>
      <c r="DZ69" s="1000"/>
      <c r="EA69" s="248"/>
    </row>
    <row r="70" spans="1:131" s="249" customFormat="1" ht="26.25" customHeight="1" x14ac:dyDescent="0.15">
      <c r="A70" s="263">
        <v>3</v>
      </c>
      <c r="B70" s="1031" t="s">
        <v>585</v>
      </c>
      <c r="C70" s="1032"/>
      <c r="D70" s="1032"/>
      <c r="E70" s="1032"/>
      <c r="F70" s="1032"/>
      <c r="G70" s="1032"/>
      <c r="H70" s="1032"/>
      <c r="I70" s="1032"/>
      <c r="J70" s="1032"/>
      <c r="K70" s="1032"/>
      <c r="L70" s="1032"/>
      <c r="M70" s="1032"/>
      <c r="N70" s="1032"/>
      <c r="O70" s="1032"/>
      <c r="P70" s="1033"/>
      <c r="Q70" s="1034">
        <v>38</v>
      </c>
      <c r="R70" s="1028"/>
      <c r="S70" s="1028"/>
      <c r="T70" s="1028"/>
      <c r="U70" s="1028"/>
      <c r="V70" s="1028">
        <v>28</v>
      </c>
      <c r="W70" s="1028"/>
      <c r="X70" s="1028"/>
      <c r="Y70" s="1028"/>
      <c r="Z70" s="1028"/>
      <c r="AA70" s="1028">
        <v>10</v>
      </c>
      <c r="AB70" s="1028"/>
      <c r="AC70" s="1028"/>
      <c r="AD70" s="1028"/>
      <c r="AE70" s="1028"/>
      <c r="AF70" s="1028">
        <v>10</v>
      </c>
      <c r="AG70" s="1028"/>
      <c r="AH70" s="1028"/>
      <c r="AI70" s="1028"/>
      <c r="AJ70" s="1028"/>
      <c r="AK70" s="1028"/>
      <c r="AL70" s="1028"/>
      <c r="AM70" s="1028"/>
      <c r="AN70" s="1028"/>
      <c r="AO70" s="1028"/>
      <c r="AP70" s="1028"/>
      <c r="AQ70" s="1028"/>
      <c r="AR70" s="1028"/>
      <c r="AS70" s="1028"/>
      <c r="AT70" s="1028"/>
      <c r="AU70" s="1028"/>
      <c r="AV70" s="1028"/>
      <c r="AW70" s="1028"/>
      <c r="AX70" s="1028"/>
      <c r="AY70" s="1028"/>
      <c r="AZ70" s="1029"/>
      <c r="BA70" s="1029"/>
      <c r="BB70" s="1029"/>
      <c r="BC70" s="1029"/>
      <c r="BD70" s="1030"/>
      <c r="BE70" s="267"/>
      <c r="BF70" s="267"/>
      <c r="BG70" s="267"/>
      <c r="BH70" s="267"/>
      <c r="BI70" s="267"/>
      <c r="BJ70" s="267"/>
      <c r="BK70" s="267"/>
      <c r="BL70" s="267"/>
      <c r="BM70" s="267"/>
      <c r="BN70" s="267"/>
      <c r="BO70" s="267"/>
      <c r="BP70" s="267"/>
      <c r="BQ70" s="264">
        <v>64</v>
      </c>
      <c r="BR70" s="269"/>
      <c r="BS70" s="1010"/>
      <c r="BT70" s="1011"/>
      <c r="BU70" s="1011"/>
      <c r="BV70" s="1011"/>
      <c r="BW70" s="1011"/>
      <c r="BX70" s="1011"/>
      <c r="BY70" s="1011"/>
      <c r="BZ70" s="1011"/>
      <c r="CA70" s="1011"/>
      <c r="CB70" s="1011"/>
      <c r="CC70" s="1011"/>
      <c r="CD70" s="1011"/>
      <c r="CE70" s="1011"/>
      <c r="CF70" s="1011"/>
      <c r="CG70" s="1012"/>
      <c r="CH70" s="1013"/>
      <c r="CI70" s="1014"/>
      <c r="CJ70" s="1014"/>
      <c r="CK70" s="1014"/>
      <c r="CL70" s="1015"/>
      <c r="CM70" s="1013"/>
      <c r="CN70" s="1014"/>
      <c r="CO70" s="1014"/>
      <c r="CP70" s="1014"/>
      <c r="CQ70" s="1015"/>
      <c r="CR70" s="1013"/>
      <c r="CS70" s="1014"/>
      <c r="CT70" s="1014"/>
      <c r="CU70" s="1014"/>
      <c r="CV70" s="1015"/>
      <c r="CW70" s="1013"/>
      <c r="CX70" s="1014"/>
      <c r="CY70" s="1014"/>
      <c r="CZ70" s="1014"/>
      <c r="DA70" s="1015"/>
      <c r="DB70" s="1013"/>
      <c r="DC70" s="1014"/>
      <c r="DD70" s="1014"/>
      <c r="DE70" s="1014"/>
      <c r="DF70" s="1015"/>
      <c r="DG70" s="1013"/>
      <c r="DH70" s="1014"/>
      <c r="DI70" s="1014"/>
      <c r="DJ70" s="1014"/>
      <c r="DK70" s="1015"/>
      <c r="DL70" s="1013"/>
      <c r="DM70" s="1014"/>
      <c r="DN70" s="1014"/>
      <c r="DO70" s="1014"/>
      <c r="DP70" s="1015"/>
      <c r="DQ70" s="1013"/>
      <c r="DR70" s="1014"/>
      <c r="DS70" s="1014"/>
      <c r="DT70" s="1014"/>
      <c r="DU70" s="1015"/>
      <c r="DV70" s="998"/>
      <c r="DW70" s="999"/>
      <c r="DX70" s="999"/>
      <c r="DY70" s="999"/>
      <c r="DZ70" s="1000"/>
      <c r="EA70" s="248"/>
    </row>
    <row r="71" spans="1:131" s="249" customFormat="1" ht="26.25" customHeight="1" x14ac:dyDescent="0.15">
      <c r="A71" s="263">
        <v>4</v>
      </c>
      <c r="B71" s="1031" t="s">
        <v>586</v>
      </c>
      <c r="C71" s="1032"/>
      <c r="D71" s="1032"/>
      <c r="E71" s="1032"/>
      <c r="F71" s="1032"/>
      <c r="G71" s="1032"/>
      <c r="H71" s="1032"/>
      <c r="I71" s="1032"/>
      <c r="J71" s="1032"/>
      <c r="K71" s="1032"/>
      <c r="L71" s="1032"/>
      <c r="M71" s="1032"/>
      <c r="N71" s="1032"/>
      <c r="O71" s="1032"/>
      <c r="P71" s="1033"/>
      <c r="Q71" s="1034">
        <v>769</v>
      </c>
      <c r="R71" s="1028"/>
      <c r="S71" s="1028"/>
      <c r="T71" s="1028"/>
      <c r="U71" s="1028"/>
      <c r="V71" s="1028">
        <v>765</v>
      </c>
      <c r="W71" s="1028"/>
      <c r="X71" s="1028"/>
      <c r="Y71" s="1028"/>
      <c r="Z71" s="1028"/>
      <c r="AA71" s="1028">
        <v>4</v>
      </c>
      <c r="AB71" s="1028"/>
      <c r="AC71" s="1028"/>
      <c r="AD71" s="1028"/>
      <c r="AE71" s="1028"/>
      <c r="AF71" s="1028">
        <v>3</v>
      </c>
      <c r="AG71" s="1028"/>
      <c r="AH71" s="1028"/>
      <c r="AI71" s="1028"/>
      <c r="AJ71" s="1028"/>
      <c r="AK71" s="1028">
        <v>255</v>
      </c>
      <c r="AL71" s="1028"/>
      <c r="AM71" s="1028"/>
      <c r="AN71" s="1028"/>
      <c r="AO71" s="1028"/>
      <c r="AP71" s="1028"/>
      <c r="AQ71" s="1028"/>
      <c r="AR71" s="1028"/>
      <c r="AS71" s="1028"/>
      <c r="AT71" s="1028"/>
      <c r="AU71" s="1028"/>
      <c r="AV71" s="1028"/>
      <c r="AW71" s="1028"/>
      <c r="AX71" s="1028"/>
      <c r="AY71" s="1028"/>
      <c r="AZ71" s="1029"/>
      <c r="BA71" s="1029"/>
      <c r="BB71" s="1029"/>
      <c r="BC71" s="1029"/>
      <c r="BD71" s="1030"/>
      <c r="BE71" s="267"/>
      <c r="BF71" s="267"/>
      <c r="BG71" s="267"/>
      <c r="BH71" s="267"/>
      <c r="BI71" s="267"/>
      <c r="BJ71" s="267"/>
      <c r="BK71" s="267"/>
      <c r="BL71" s="267"/>
      <c r="BM71" s="267"/>
      <c r="BN71" s="267"/>
      <c r="BO71" s="267"/>
      <c r="BP71" s="267"/>
      <c r="BQ71" s="264">
        <v>65</v>
      </c>
      <c r="BR71" s="269"/>
      <c r="BS71" s="1010"/>
      <c r="BT71" s="1011"/>
      <c r="BU71" s="1011"/>
      <c r="BV71" s="1011"/>
      <c r="BW71" s="1011"/>
      <c r="BX71" s="1011"/>
      <c r="BY71" s="1011"/>
      <c r="BZ71" s="1011"/>
      <c r="CA71" s="1011"/>
      <c r="CB71" s="1011"/>
      <c r="CC71" s="1011"/>
      <c r="CD71" s="1011"/>
      <c r="CE71" s="1011"/>
      <c r="CF71" s="1011"/>
      <c r="CG71" s="1012"/>
      <c r="CH71" s="1013"/>
      <c r="CI71" s="1014"/>
      <c r="CJ71" s="1014"/>
      <c r="CK71" s="1014"/>
      <c r="CL71" s="1015"/>
      <c r="CM71" s="1013"/>
      <c r="CN71" s="1014"/>
      <c r="CO71" s="1014"/>
      <c r="CP71" s="1014"/>
      <c r="CQ71" s="1015"/>
      <c r="CR71" s="1013"/>
      <c r="CS71" s="1014"/>
      <c r="CT71" s="1014"/>
      <c r="CU71" s="1014"/>
      <c r="CV71" s="1015"/>
      <c r="CW71" s="1013"/>
      <c r="CX71" s="1014"/>
      <c r="CY71" s="1014"/>
      <c r="CZ71" s="1014"/>
      <c r="DA71" s="1015"/>
      <c r="DB71" s="1013"/>
      <c r="DC71" s="1014"/>
      <c r="DD71" s="1014"/>
      <c r="DE71" s="1014"/>
      <c r="DF71" s="1015"/>
      <c r="DG71" s="1013"/>
      <c r="DH71" s="1014"/>
      <c r="DI71" s="1014"/>
      <c r="DJ71" s="1014"/>
      <c r="DK71" s="1015"/>
      <c r="DL71" s="1013"/>
      <c r="DM71" s="1014"/>
      <c r="DN71" s="1014"/>
      <c r="DO71" s="1014"/>
      <c r="DP71" s="1015"/>
      <c r="DQ71" s="1013"/>
      <c r="DR71" s="1014"/>
      <c r="DS71" s="1014"/>
      <c r="DT71" s="1014"/>
      <c r="DU71" s="1015"/>
      <c r="DV71" s="998"/>
      <c r="DW71" s="999"/>
      <c r="DX71" s="999"/>
      <c r="DY71" s="999"/>
      <c r="DZ71" s="1000"/>
      <c r="EA71" s="248"/>
    </row>
    <row r="72" spans="1:131" s="249" customFormat="1" ht="26.25" customHeight="1" x14ac:dyDescent="0.15">
      <c r="A72" s="263">
        <v>5</v>
      </c>
      <c r="B72" s="1031" t="s">
        <v>587</v>
      </c>
      <c r="C72" s="1032"/>
      <c r="D72" s="1032"/>
      <c r="E72" s="1032"/>
      <c r="F72" s="1032"/>
      <c r="G72" s="1032"/>
      <c r="H72" s="1032"/>
      <c r="I72" s="1032"/>
      <c r="J72" s="1032"/>
      <c r="K72" s="1032"/>
      <c r="L72" s="1032"/>
      <c r="M72" s="1032"/>
      <c r="N72" s="1032"/>
      <c r="O72" s="1032"/>
      <c r="P72" s="1033"/>
      <c r="Q72" s="1034">
        <v>1</v>
      </c>
      <c r="R72" s="1028"/>
      <c r="S72" s="1028"/>
      <c r="T72" s="1028"/>
      <c r="U72" s="1028"/>
      <c r="V72" s="1028">
        <v>0</v>
      </c>
      <c r="W72" s="1028"/>
      <c r="X72" s="1028"/>
      <c r="Y72" s="1028"/>
      <c r="Z72" s="1028"/>
      <c r="AA72" s="1028">
        <v>0</v>
      </c>
      <c r="AB72" s="1028"/>
      <c r="AC72" s="1028"/>
      <c r="AD72" s="1028"/>
      <c r="AE72" s="1028"/>
      <c r="AF72" s="1028">
        <v>0</v>
      </c>
      <c r="AG72" s="1028"/>
      <c r="AH72" s="1028"/>
      <c r="AI72" s="1028"/>
      <c r="AJ72" s="1028"/>
      <c r="AK72" s="1028"/>
      <c r="AL72" s="1028"/>
      <c r="AM72" s="1028"/>
      <c r="AN72" s="1028"/>
      <c r="AO72" s="1028"/>
      <c r="AP72" s="1028"/>
      <c r="AQ72" s="1028"/>
      <c r="AR72" s="1028"/>
      <c r="AS72" s="1028"/>
      <c r="AT72" s="1028"/>
      <c r="AU72" s="1028"/>
      <c r="AV72" s="1028"/>
      <c r="AW72" s="1028"/>
      <c r="AX72" s="1028"/>
      <c r="AY72" s="1028"/>
      <c r="AZ72" s="1029"/>
      <c r="BA72" s="1029"/>
      <c r="BB72" s="1029"/>
      <c r="BC72" s="1029"/>
      <c r="BD72" s="1030"/>
      <c r="BE72" s="267"/>
      <c r="BF72" s="267"/>
      <c r="BG72" s="267"/>
      <c r="BH72" s="267"/>
      <c r="BI72" s="267"/>
      <c r="BJ72" s="267"/>
      <c r="BK72" s="267"/>
      <c r="BL72" s="267"/>
      <c r="BM72" s="267"/>
      <c r="BN72" s="267"/>
      <c r="BO72" s="267"/>
      <c r="BP72" s="267"/>
      <c r="BQ72" s="264">
        <v>66</v>
      </c>
      <c r="BR72" s="269"/>
      <c r="BS72" s="1010"/>
      <c r="BT72" s="1011"/>
      <c r="BU72" s="1011"/>
      <c r="BV72" s="1011"/>
      <c r="BW72" s="1011"/>
      <c r="BX72" s="1011"/>
      <c r="BY72" s="1011"/>
      <c r="BZ72" s="1011"/>
      <c r="CA72" s="1011"/>
      <c r="CB72" s="1011"/>
      <c r="CC72" s="1011"/>
      <c r="CD72" s="1011"/>
      <c r="CE72" s="1011"/>
      <c r="CF72" s="1011"/>
      <c r="CG72" s="1012"/>
      <c r="CH72" s="1013"/>
      <c r="CI72" s="1014"/>
      <c r="CJ72" s="1014"/>
      <c r="CK72" s="1014"/>
      <c r="CL72" s="1015"/>
      <c r="CM72" s="1013"/>
      <c r="CN72" s="1014"/>
      <c r="CO72" s="1014"/>
      <c r="CP72" s="1014"/>
      <c r="CQ72" s="1015"/>
      <c r="CR72" s="1013"/>
      <c r="CS72" s="1014"/>
      <c r="CT72" s="1014"/>
      <c r="CU72" s="1014"/>
      <c r="CV72" s="1015"/>
      <c r="CW72" s="1013"/>
      <c r="CX72" s="1014"/>
      <c r="CY72" s="1014"/>
      <c r="CZ72" s="1014"/>
      <c r="DA72" s="1015"/>
      <c r="DB72" s="1013"/>
      <c r="DC72" s="1014"/>
      <c r="DD72" s="1014"/>
      <c r="DE72" s="1014"/>
      <c r="DF72" s="1015"/>
      <c r="DG72" s="1013"/>
      <c r="DH72" s="1014"/>
      <c r="DI72" s="1014"/>
      <c r="DJ72" s="1014"/>
      <c r="DK72" s="1015"/>
      <c r="DL72" s="1013"/>
      <c r="DM72" s="1014"/>
      <c r="DN72" s="1014"/>
      <c r="DO72" s="1014"/>
      <c r="DP72" s="1015"/>
      <c r="DQ72" s="1013"/>
      <c r="DR72" s="1014"/>
      <c r="DS72" s="1014"/>
      <c r="DT72" s="1014"/>
      <c r="DU72" s="1015"/>
      <c r="DV72" s="998"/>
      <c r="DW72" s="999"/>
      <c r="DX72" s="999"/>
      <c r="DY72" s="999"/>
      <c r="DZ72" s="1000"/>
      <c r="EA72" s="248"/>
    </row>
    <row r="73" spans="1:131" s="249" customFormat="1" ht="26.25" customHeight="1" x14ac:dyDescent="0.15">
      <c r="A73" s="263">
        <v>6</v>
      </c>
      <c r="B73" s="1031" t="s">
        <v>588</v>
      </c>
      <c r="C73" s="1032"/>
      <c r="D73" s="1032"/>
      <c r="E73" s="1032"/>
      <c r="F73" s="1032"/>
      <c r="G73" s="1032"/>
      <c r="H73" s="1032"/>
      <c r="I73" s="1032"/>
      <c r="J73" s="1032"/>
      <c r="K73" s="1032"/>
      <c r="L73" s="1032"/>
      <c r="M73" s="1032"/>
      <c r="N73" s="1032"/>
      <c r="O73" s="1032"/>
      <c r="P73" s="1033"/>
      <c r="Q73" s="1034">
        <v>44</v>
      </c>
      <c r="R73" s="1028"/>
      <c r="S73" s="1028"/>
      <c r="T73" s="1028"/>
      <c r="U73" s="1028"/>
      <c r="V73" s="1028">
        <v>44</v>
      </c>
      <c r="W73" s="1028"/>
      <c r="X73" s="1028"/>
      <c r="Y73" s="1028"/>
      <c r="Z73" s="1028"/>
      <c r="AA73" s="1028">
        <v>0</v>
      </c>
      <c r="AB73" s="1028"/>
      <c r="AC73" s="1028"/>
      <c r="AD73" s="1028"/>
      <c r="AE73" s="1028"/>
      <c r="AF73" s="1028">
        <v>0</v>
      </c>
      <c r="AG73" s="1028"/>
      <c r="AH73" s="1028"/>
      <c r="AI73" s="1028"/>
      <c r="AJ73" s="1028"/>
      <c r="AK73" s="1028"/>
      <c r="AL73" s="1028"/>
      <c r="AM73" s="1028"/>
      <c r="AN73" s="1028"/>
      <c r="AO73" s="1028"/>
      <c r="AP73" s="1028"/>
      <c r="AQ73" s="1028"/>
      <c r="AR73" s="1028"/>
      <c r="AS73" s="1028"/>
      <c r="AT73" s="1028"/>
      <c r="AU73" s="1028"/>
      <c r="AV73" s="1028"/>
      <c r="AW73" s="1028"/>
      <c r="AX73" s="1028"/>
      <c r="AY73" s="1028"/>
      <c r="AZ73" s="1029"/>
      <c r="BA73" s="1029"/>
      <c r="BB73" s="1029"/>
      <c r="BC73" s="1029"/>
      <c r="BD73" s="1030"/>
      <c r="BE73" s="267"/>
      <c r="BF73" s="267"/>
      <c r="BG73" s="267"/>
      <c r="BH73" s="267"/>
      <c r="BI73" s="267"/>
      <c r="BJ73" s="267"/>
      <c r="BK73" s="267"/>
      <c r="BL73" s="267"/>
      <c r="BM73" s="267"/>
      <c r="BN73" s="267"/>
      <c r="BO73" s="267"/>
      <c r="BP73" s="267"/>
      <c r="BQ73" s="264">
        <v>67</v>
      </c>
      <c r="BR73" s="269"/>
      <c r="BS73" s="1010"/>
      <c r="BT73" s="1011"/>
      <c r="BU73" s="1011"/>
      <c r="BV73" s="1011"/>
      <c r="BW73" s="1011"/>
      <c r="BX73" s="1011"/>
      <c r="BY73" s="1011"/>
      <c r="BZ73" s="1011"/>
      <c r="CA73" s="1011"/>
      <c r="CB73" s="1011"/>
      <c r="CC73" s="1011"/>
      <c r="CD73" s="1011"/>
      <c r="CE73" s="1011"/>
      <c r="CF73" s="1011"/>
      <c r="CG73" s="1012"/>
      <c r="CH73" s="1013"/>
      <c r="CI73" s="1014"/>
      <c r="CJ73" s="1014"/>
      <c r="CK73" s="1014"/>
      <c r="CL73" s="1015"/>
      <c r="CM73" s="1013"/>
      <c r="CN73" s="1014"/>
      <c r="CO73" s="1014"/>
      <c r="CP73" s="1014"/>
      <c r="CQ73" s="1015"/>
      <c r="CR73" s="1013"/>
      <c r="CS73" s="1014"/>
      <c r="CT73" s="1014"/>
      <c r="CU73" s="1014"/>
      <c r="CV73" s="1015"/>
      <c r="CW73" s="1013"/>
      <c r="CX73" s="1014"/>
      <c r="CY73" s="1014"/>
      <c r="CZ73" s="1014"/>
      <c r="DA73" s="1015"/>
      <c r="DB73" s="1013"/>
      <c r="DC73" s="1014"/>
      <c r="DD73" s="1014"/>
      <c r="DE73" s="1014"/>
      <c r="DF73" s="1015"/>
      <c r="DG73" s="1013"/>
      <c r="DH73" s="1014"/>
      <c r="DI73" s="1014"/>
      <c r="DJ73" s="1014"/>
      <c r="DK73" s="1015"/>
      <c r="DL73" s="1013"/>
      <c r="DM73" s="1014"/>
      <c r="DN73" s="1014"/>
      <c r="DO73" s="1014"/>
      <c r="DP73" s="1015"/>
      <c r="DQ73" s="1013"/>
      <c r="DR73" s="1014"/>
      <c r="DS73" s="1014"/>
      <c r="DT73" s="1014"/>
      <c r="DU73" s="1015"/>
      <c r="DV73" s="998"/>
      <c r="DW73" s="999"/>
      <c r="DX73" s="999"/>
      <c r="DY73" s="999"/>
      <c r="DZ73" s="1000"/>
      <c r="EA73" s="248"/>
    </row>
    <row r="74" spans="1:131" s="249" customFormat="1" ht="26.25" customHeight="1" x14ac:dyDescent="0.15">
      <c r="A74" s="263">
        <v>7</v>
      </c>
      <c r="B74" s="1031" t="s">
        <v>589</v>
      </c>
      <c r="C74" s="1032"/>
      <c r="D74" s="1032"/>
      <c r="E74" s="1032"/>
      <c r="F74" s="1032"/>
      <c r="G74" s="1032"/>
      <c r="H74" s="1032"/>
      <c r="I74" s="1032"/>
      <c r="J74" s="1032"/>
      <c r="K74" s="1032"/>
      <c r="L74" s="1032"/>
      <c r="M74" s="1032"/>
      <c r="N74" s="1032"/>
      <c r="O74" s="1032"/>
      <c r="P74" s="1033"/>
      <c r="Q74" s="1034">
        <v>21</v>
      </c>
      <c r="R74" s="1028"/>
      <c r="S74" s="1028"/>
      <c r="T74" s="1028"/>
      <c r="U74" s="1028"/>
      <c r="V74" s="1028">
        <v>20</v>
      </c>
      <c r="W74" s="1028"/>
      <c r="X74" s="1028"/>
      <c r="Y74" s="1028"/>
      <c r="Z74" s="1028"/>
      <c r="AA74" s="1028">
        <v>0</v>
      </c>
      <c r="AB74" s="1028"/>
      <c r="AC74" s="1028"/>
      <c r="AD74" s="1028"/>
      <c r="AE74" s="1028"/>
      <c r="AF74" s="1028">
        <v>0</v>
      </c>
      <c r="AG74" s="1028"/>
      <c r="AH74" s="1028"/>
      <c r="AI74" s="1028"/>
      <c r="AJ74" s="1028"/>
      <c r="AK74" s="1028"/>
      <c r="AL74" s="1028"/>
      <c r="AM74" s="1028"/>
      <c r="AN74" s="1028"/>
      <c r="AO74" s="1028"/>
      <c r="AP74" s="1028"/>
      <c r="AQ74" s="1028"/>
      <c r="AR74" s="1028"/>
      <c r="AS74" s="1028"/>
      <c r="AT74" s="1028"/>
      <c r="AU74" s="1028"/>
      <c r="AV74" s="1028"/>
      <c r="AW74" s="1028"/>
      <c r="AX74" s="1028"/>
      <c r="AY74" s="1028"/>
      <c r="AZ74" s="1029"/>
      <c r="BA74" s="1029"/>
      <c r="BB74" s="1029"/>
      <c r="BC74" s="1029"/>
      <c r="BD74" s="1030"/>
      <c r="BE74" s="267"/>
      <c r="BF74" s="267"/>
      <c r="BG74" s="267"/>
      <c r="BH74" s="267"/>
      <c r="BI74" s="267"/>
      <c r="BJ74" s="267"/>
      <c r="BK74" s="267"/>
      <c r="BL74" s="267"/>
      <c r="BM74" s="267"/>
      <c r="BN74" s="267"/>
      <c r="BO74" s="267"/>
      <c r="BP74" s="267"/>
      <c r="BQ74" s="264">
        <v>68</v>
      </c>
      <c r="BR74" s="269"/>
      <c r="BS74" s="1010"/>
      <c r="BT74" s="1011"/>
      <c r="BU74" s="1011"/>
      <c r="BV74" s="1011"/>
      <c r="BW74" s="1011"/>
      <c r="BX74" s="1011"/>
      <c r="BY74" s="1011"/>
      <c r="BZ74" s="1011"/>
      <c r="CA74" s="1011"/>
      <c r="CB74" s="1011"/>
      <c r="CC74" s="1011"/>
      <c r="CD74" s="1011"/>
      <c r="CE74" s="1011"/>
      <c r="CF74" s="1011"/>
      <c r="CG74" s="1012"/>
      <c r="CH74" s="1013"/>
      <c r="CI74" s="1014"/>
      <c r="CJ74" s="1014"/>
      <c r="CK74" s="1014"/>
      <c r="CL74" s="1015"/>
      <c r="CM74" s="1013"/>
      <c r="CN74" s="1014"/>
      <c r="CO74" s="1014"/>
      <c r="CP74" s="1014"/>
      <c r="CQ74" s="1015"/>
      <c r="CR74" s="1013"/>
      <c r="CS74" s="1014"/>
      <c r="CT74" s="1014"/>
      <c r="CU74" s="1014"/>
      <c r="CV74" s="1015"/>
      <c r="CW74" s="1013"/>
      <c r="CX74" s="1014"/>
      <c r="CY74" s="1014"/>
      <c r="CZ74" s="1014"/>
      <c r="DA74" s="1015"/>
      <c r="DB74" s="1013"/>
      <c r="DC74" s="1014"/>
      <c r="DD74" s="1014"/>
      <c r="DE74" s="1014"/>
      <c r="DF74" s="1015"/>
      <c r="DG74" s="1013"/>
      <c r="DH74" s="1014"/>
      <c r="DI74" s="1014"/>
      <c r="DJ74" s="1014"/>
      <c r="DK74" s="1015"/>
      <c r="DL74" s="1013"/>
      <c r="DM74" s="1014"/>
      <c r="DN74" s="1014"/>
      <c r="DO74" s="1014"/>
      <c r="DP74" s="1015"/>
      <c r="DQ74" s="1013"/>
      <c r="DR74" s="1014"/>
      <c r="DS74" s="1014"/>
      <c r="DT74" s="1014"/>
      <c r="DU74" s="1015"/>
      <c r="DV74" s="998"/>
      <c r="DW74" s="999"/>
      <c r="DX74" s="999"/>
      <c r="DY74" s="999"/>
      <c r="DZ74" s="1000"/>
      <c r="EA74" s="248"/>
    </row>
    <row r="75" spans="1:131" s="249" customFormat="1" ht="26.25" customHeight="1" x14ac:dyDescent="0.15">
      <c r="A75" s="263">
        <v>8</v>
      </c>
      <c r="B75" s="1031" t="s">
        <v>590</v>
      </c>
      <c r="C75" s="1032"/>
      <c r="D75" s="1032"/>
      <c r="E75" s="1032"/>
      <c r="F75" s="1032"/>
      <c r="G75" s="1032"/>
      <c r="H75" s="1032"/>
      <c r="I75" s="1032"/>
      <c r="J75" s="1032"/>
      <c r="K75" s="1032"/>
      <c r="L75" s="1032"/>
      <c r="M75" s="1032"/>
      <c r="N75" s="1032"/>
      <c r="O75" s="1032"/>
      <c r="P75" s="1033"/>
      <c r="Q75" s="1035">
        <v>1084</v>
      </c>
      <c r="R75" s="1036"/>
      <c r="S75" s="1036"/>
      <c r="T75" s="1036"/>
      <c r="U75" s="1037"/>
      <c r="V75" s="1038">
        <v>1064</v>
      </c>
      <c r="W75" s="1036"/>
      <c r="X75" s="1036"/>
      <c r="Y75" s="1036"/>
      <c r="Z75" s="1037"/>
      <c r="AA75" s="1038">
        <v>20</v>
      </c>
      <c r="AB75" s="1036"/>
      <c r="AC75" s="1036"/>
      <c r="AD75" s="1036"/>
      <c r="AE75" s="1037"/>
      <c r="AF75" s="1038">
        <v>20</v>
      </c>
      <c r="AG75" s="1036"/>
      <c r="AH75" s="1036"/>
      <c r="AI75" s="1036"/>
      <c r="AJ75" s="1037"/>
      <c r="AK75" s="1038"/>
      <c r="AL75" s="1036"/>
      <c r="AM75" s="1036"/>
      <c r="AN75" s="1036"/>
      <c r="AO75" s="1037"/>
      <c r="AP75" s="1038"/>
      <c r="AQ75" s="1036"/>
      <c r="AR75" s="1036"/>
      <c r="AS75" s="1036"/>
      <c r="AT75" s="1037"/>
      <c r="AU75" s="1038"/>
      <c r="AV75" s="1036"/>
      <c r="AW75" s="1036"/>
      <c r="AX75" s="1036"/>
      <c r="AY75" s="1037"/>
      <c r="AZ75" s="1029"/>
      <c r="BA75" s="1029"/>
      <c r="BB75" s="1029"/>
      <c r="BC75" s="1029"/>
      <c r="BD75" s="1030"/>
      <c r="BE75" s="267"/>
      <c r="BF75" s="267"/>
      <c r="BG75" s="267"/>
      <c r="BH75" s="267"/>
      <c r="BI75" s="267"/>
      <c r="BJ75" s="267"/>
      <c r="BK75" s="267"/>
      <c r="BL75" s="267"/>
      <c r="BM75" s="267"/>
      <c r="BN75" s="267"/>
      <c r="BO75" s="267"/>
      <c r="BP75" s="267"/>
      <c r="BQ75" s="264">
        <v>69</v>
      </c>
      <c r="BR75" s="269"/>
      <c r="BS75" s="1010"/>
      <c r="BT75" s="1011"/>
      <c r="BU75" s="1011"/>
      <c r="BV75" s="1011"/>
      <c r="BW75" s="1011"/>
      <c r="BX75" s="1011"/>
      <c r="BY75" s="1011"/>
      <c r="BZ75" s="1011"/>
      <c r="CA75" s="1011"/>
      <c r="CB75" s="1011"/>
      <c r="CC75" s="1011"/>
      <c r="CD75" s="1011"/>
      <c r="CE75" s="1011"/>
      <c r="CF75" s="1011"/>
      <c r="CG75" s="1012"/>
      <c r="CH75" s="1013"/>
      <c r="CI75" s="1014"/>
      <c r="CJ75" s="1014"/>
      <c r="CK75" s="1014"/>
      <c r="CL75" s="1015"/>
      <c r="CM75" s="1013"/>
      <c r="CN75" s="1014"/>
      <c r="CO75" s="1014"/>
      <c r="CP75" s="1014"/>
      <c r="CQ75" s="1015"/>
      <c r="CR75" s="1013"/>
      <c r="CS75" s="1014"/>
      <c r="CT75" s="1014"/>
      <c r="CU75" s="1014"/>
      <c r="CV75" s="1015"/>
      <c r="CW75" s="1013"/>
      <c r="CX75" s="1014"/>
      <c r="CY75" s="1014"/>
      <c r="CZ75" s="1014"/>
      <c r="DA75" s="1015"/>
      <c r="DB75" s="1013"/>
      <c r="DC75" s="1014"/>
      <c r="DD75" s="1014"/>
      <c r="DE75" s="1014"/>
      <c r="DF75" s="1015"/>
      <c r="DG75" s="1013"/>
      <c r="DH75" s="1014"/>
      <c r="DI75" s="1014"/>
      <c r="DJ75" s="1014"/>
      <c r="DK75" s="1015"/>
      <c r="DL75" s="1013"/>
      <c r="DM75" s="1014"/>
      <c r="DN75" s="1014"/>
      <c r="DO75" s="1014"/>
      <c r="DP75" s="1015"/>
      <c r="DQ75" s="1013"/>
      <c r="DR75" s="1014"/>
      <c r="DS75" s="1014"/>
      <c r="DT75" s="1014"/>
      <c r="DU75" s="1015"/>
      <c r="DV75" s="998"/>
      <c r="DW75" s="999"/>
      <c r="DX75" s="999"/>
      <c r="DY75" s="999"/>
      <c r="DZ75" s="1000"/>
      <c r="EA75" s="248"/>
    </row>
    <row r="76" spans="1:131" s="249" customFormat="1" ht="26.25" customHeight="1" x14ac:dyDescent="0.15">
      <c r="A76" s="263">
        <v>9</v>
      </c>
      <c r="B76" s="1031" t="s">
        <v>591</v>
      </c>
      <c r="C76" s="1032"/>
      <c r="D76" s="1032"/>
      <c r="E76" s="1032"/>
      <c r="F76" s="1032"/>
      <c r="G76" s="1032"/>
      <c r="H76" s="1032"/>
      <c r="I76" s="1032"/>
      <c r="J76" s="1032"/>
      <c r="K76" s="1032"/>
      <c r="L76" s="1032"/>
      <c r="M76" s="1032"/>
      <c r="N76" s="1032"/>
      <c r="O76" s="1032"/>
      <c r="P76" s="1033"/>
      <c r="Q76" s="1035">
        <v>89</v>
      </c>
      <c r="R76" s="1036"/>
      <c r="S76" s="1036"/>
      <c r="T76" s="1036"/>
      <c r="U76" s="1037"/>
      <c r="V76" s="1038">
        <v>82</v>
      </c>
      <c r="W76" s="1036"/>
      <c r="X76" s="1036"/>
      <c r="Y76" s="1036"/>
      <c r="Z76" s="1037"/>
      <c r="AA76" s="1038">
        <v>7</v>
      </c>
      <c r="AB76" s="1036"/>
      <c r="AC76" s="1036"/>
      <c r="AD76" s="1036"/>
      <c r="AE76" s="1037"/>
      <c r="AF76" s="1038">
        <v>7</v>
      </c>
      <c r="AG76" s="1036"/>
      <c r="AH76" s="1036"/>
      <c r="AI76" s="1036"/>
      <c r="AJ76" s="1037"/>
      <c r="AK76" s="1038"/>
      <c r="AL76" s="1036"/>
      <c r="AM76" s="1036"/>
      <c r="AN76" s="1036"/>
      <c r="AO76" s="1037"/>
      <c r="AP76" s="1038"/>
      <c r="AQ76" s="1036"/>
      <c r="AR76" s="1036"/>
      <c r="AS76" s="1036"/>
      <c r="AT76" s="1037"/>
      <c r="AU76" s="1038"/>
      <c r="AV76" s="1036"/>
      <c r="AW76" s="1036"/>
      <c r="AX76" s="1036"/>
      <c r="AY76" s="1037"/>
      <c r="AZ76" s="1029"/>
      <c r="BA76" s="1029"/>
      <c r="BB76" s="1029"/>
      <c r="BC76" s="1029"/>
      <c r="BD76" s="1030"/>
      <c r="BE76" s="267"/>
      <c r="BF76" s="267"/>
      <c r="BG76" s="267"/>
      <c r="BH76" s="267"/>
      <c r="BI76" s="267"/>
      <c r="BJ76" s="267"/>
      <c r="BK76" s="267"/>
      <c r="BL76" s="267"/>
      <c r="BM76" s="267"/>
      <c r="BN76" s="267"/>
      <c r="BO76" s="267"/>
      <c r="BP76" s="267"/>
      <c r="BQ76" s="264">
        <v>70</v>
      </c>
      <c r="BR76" s="269"/>
      <c r="BS76" s="1010"/>
      <c r="BT76" s="1011"/>
      <c r="BU76" s="1011"/>
      <c r="BV76" s="1011"/>
      <c r="BW76" s="1011"/>
      <c r="BX76" s="1011"/>
      <c r="BY76" s="1011"/>
      <c r="BZ76" s="1011"/>
      <c r="CA76" s="1011"/>
      <c r="CB76" s="1011"/>
      <c r="CC76" s="1011"/>
      <c r="CD76" s="1011"/>
      <c r="CE76" s="1011"/>
      <c r="CF76" s="1011"/>
      <c r="CG76" s="1012"/>
      <c r="CH76" s="1013"/>
      <c r="CI76" s="1014"/>
      <c r="CJ76" s="1014"/>
      <c r="CK76" s="1014"/>
      <c r="CL76" s="1015"/>
      <c r="CM76" s="1013"/>
      <c r="CN76" s="1014"/>
      <c r="CO76" s="1014"/>
      <c r="CP76" s="1014"/>
      <c r="CQ76" s="1015"/>
      <c r="CR76" s="1013"/>
      <c r="CS76" s="1014"/>
      <c r="CT76" s="1014"/>
      <c r="CU76" s="1014"/>
      <c r="CV76" s="1015"/>
      <c r="CW76" s="1013"/>
      <c r="CX76" s="1014"/>
      <c r="CY76" s="1014"/>
      <c r="CZ76" s="1014"/>
      <c r="DA76" s="1015"/>
      <c r="DB76" s="1013"/>
      <c r="DC76" s="1014"/>
      <c r="DD76" s="1014"/>
      <c r="DE76" s="1014"/>
      <c r="DF76" s="1015"/>
      <c r="DG76" s="1013"/>
      <c r="DH76" s="1014"/>
      <c r="DI76" s="1014"/>
      <c r="DJ76" s="1014"/>
      <c r="DK76" s="1015"/>
      <c r="DL76" s="1013"/>
      <c r="DM76" s="1014"/>
      <c r="DN76" s="1014"/>
      <c r="DO76" s="1014"/>
      <c r="DP76" s="1015"/>
      <c r="DQ76" s="1013"/>
      <c r="DR76" s="1014"/>
      <c r="DS76" s="1014"/>
      <c r="DT76" s="1014"/>
      <c r="DU76" s="1015"/>
      <c r="DV76" s="998"/>
      <c r="DW76" s="999"/>
      <c r="DX76" s="999"/>
      <c r="DY76" s="999"/>
      <c r="DZ76" s="1000"/>
      <c r="EA76" s="248"/>
    </row>
    <row r="77" spans="1:131" s="249" customFormat="1" ht="26.25" customHeight="1" x14ac:dyDescent="0.15">
      <c r="A77" s="263">
        <v>10</v>
      </c>
      <c r="B77" s="1031" t="s">
        <v>592</v>
      </c>
      <c r="C77" s="1032"/>
      <c r="D77" s="1032"/>
      <c r="E77" s="1032"/>
      <c r="F77" s="1032"/>
      <c r="G77" s="1032"/>
      <c r="H77" s="1032"/>
      <c r="I77" s="1032"/>
      <c r="J77" s="1032"/>
      <c r="K77" s="1032"/>
      <c r="L77" s="1032"/>
      <c r="M77" s="1032"/>
      <c r="N77" s="1032"/>
      <c r="O77" s="1032"/>
      <c r="P77" s="1033"/>
      <c r="Q77" s="1035">
        <v>163</v>
      </c>
      <c r="R77" s="1036"/>
      <c r="S77" s="1036"/>
      <c r="T77" s="1036"/>
      <c r="U77" s="1037"/>
      <c r="V77" s="1038">
        <v>148</v>
      </c>
      <c r="W77" s="1036"/>
      <c r="X77" s="1036"/>
      <c r="Y77" s="1036"/>
      <c r="Z77" s="1037"/>
      <c r="AA77" s="1038">
        <v>15</v>
      </c>
      <c r="AB77" s="1036"/>
      <c r="AC77" s="1036"/>
      <c r="AD77" s="1036"/>
      <c r="AE77" s="1037"/>
      <c r="AF77" s="1038">
        <v>15</v>
      </c>
      <c r="AG77" s="1036"/>
      <c r="AH77" s="1036"/>
      <c r="AI77" s="1036"/>
      <c r="AJ77" s="1037"/>
      <c r="AK77" s="1038"/>
      <c r="AL77" s="1036"/>
      <c r="AM77" s="1036"/>
      <c r="AN77" s="1036"/>
      <c r="AO77" s="1037"/>
      <c r="AP77" s="1038"/>
      <c r="AQ77" s="1036"/>
      <c r="AR77" s="1036"/>
      <c r="AS77" s="1036"/>
      <c r="AT77" s="1037"/>
      <c r="AU77" s="1038"/>
      <c r="AV77" s="1036"/>
      <c r="AW77" s="1036"/>
      <c r="AX77" s="1036"/>
      <c r="AY77" s="1037"/>
      <c r="AZ77" s="1029"/>
      <c r="BA77" s="1029"/>
      <c r="BB77" s="1029"/>
      <c r="BC77" s="1029"/>
      <c r="BD77" s="1030"/>
      <c r="BE77" s="267"/>
      <c r="BF77" s="267"/>
      <c r="BG77" s="267"/>
      <c r="BH77" s="267"/>
      <c r="BI77" s="267"/>
      <c r="BJ77" s="267"/>
      <c r="BK77" s="267"/>
      <c r="BL77" s="267"/>
      <c r="BM77" s="267"/>
      <c r="BN77" s="267"/>
      <c r="BO77" s="267"/>
      <c r="BP77" s="267"/>
      <c r="BQ77" s="264">
        <v>71</v>
      </c>
      <c r="BR77" s="269"/>
      <c r="BS77" s="1010"/>
      <c r="BT77" s="1011"/>
      <c r="BU77" s="1011"/>
      <c r="BV77" s="1011"/>
      <c r="BW77" s="1011"/>
      <c r="BX77" s="1011"/>
      <c r="BY77" s="1011"/>
      <c r="BZ77" s="1011"/>
      <c r="CA77" s="1011"/>
      <c r="CB77" s="1011"/>
      <c r="CC77" s="1011"/>
      <c r="CD77" s="1011"/>
      <c r="CE77" s="1011"/>
      <c r="CF77" s="1011"/>
      <c r="CG77" s="1012"/>
      <c r="CH77" s="1013"/>
      <c r="CI77" s="1014"/>
      <c r="CJ77" s="1014"/>
      <c r="CK77" s="1014"/>
      <c r="CL77" s="1015"/>
      <c r="CM77" s="1013"/>
      <c r="CN77" s="1014"/>
      <c r="CO77" s="1014"/>
      <c r="CP77" s="1014"/>
      <c r="CQ77" s="1015"/>
      <c r="CR77" s="1013"/>
      <c r="CS77" s="1014"/>
      <c r="CT77" s="1014"/>
      <c r="CU77" s="1014"/>
      <c r="CV77" s="1015"/>
      <c r="CW77" s="1013"/>
      <c r="CX77" s="1014"/>
      <c r="CY77" s="1014"/>
      <c r="CZ77" s="1014"/>
      <c r="DA77" s="1015"/>
      <c r="DB77" s="1013"/>
      <c r="DC77" s="1014"/>
      <c r="DD77" s="1014"/>
      <c r="DE77" s="1014"/>
      <c r="DF77" s="1015"/>
      <c r="DG77" s="1013"/>
      <c r="DH77" s="1014"/>
      <c r="DI77" s="1014"/>
      <c r="DJ77" s="1014"/>
      <c r="DK77" s="1015"/>
      <c r="DL77" s="1013"/>
      <c r="DM77" s="1014"/>
      <c r="DN77" s="1014"/>
      <c r="DO77" s="1014"/>
      <c r="DP77" s="1015"/>
      <c r="DQ77" s="1013"/>
      <c r="DR77" s="1014"/>
      <c r="DS77" s="1014"/>
      <c r="DT77" s="1014"/>
      <c r="DU77" s="1015"/>
      <c r="DV77" s="998"/>
      <c r="DW77" s="999"/>
      <c r="DX77" s="999"/>
      <c r="DY77" s="999"/>
      <c r="DZ77" s="1000"/>
      <c r="EA77" s="248"/>
    </row>
    <row r="78" spans="1:131" s="249" customFormat="1" ht="26.25" customHeight="1" x14ac:dyDescent="0.15">
      <c r="A78" s="263">
        <v>11</v>
      </c>
      <c r="B78" s="1031" t="s">
        <v>593</v>
      </c>
      <c r="C78" s="1032"/>
      <c r="D78" s="1032"/>
      <c r="E78" s="1032"/>
      <c r="F78" s="1032"/>
      <c r="G78" s="1032"/>
      <c r="H78" s="1032"/>
      <c r="I78" s="1032"/>
      <c r="J78" s="1032"/>
      <c r="K78" s="1032"/>
      <c r="L78" s="1032"/>
      <c r="M78" s="1032"/>
      <c r="N78" s="1032"/>
      <c r="O78" s="1032"/>
      <c r="P78" s="1033"/>
      <c r="Q78" s="1034">
        <v>490</v>
      </c>
      <c r="R78" s="1028"/>
      <c r="S78" s="1028"/>
      <c r="T78" s="1028"/>
      <c r="U78" s="1028"/>
      <c r="V78" s="1028">
        <v>454</v>
      </c>
      <c r="W78" s="1028"/>
      <c r="X78" s="1028"/>
      <c r="Y78" s="1028"/>
      <c r="Z78" s="1028"/>
      <c r="AA78" s="1028">
        <v>36</v>
      </c>
      <c r="AB78" s="1028"/>
      <c r="AC78" s="1028"/>
      <c r="AD78" s="1028"/>
      <c r="AE78" s="1028"/>
      <c r="AF78" s="1028">
        <v>36</v>
      </c>
      <c r="AG78" s="1028"/>
      <c r="AH78" s="1028"/>
      <c r="AI78" s="1028"/>
      <c r="AJ78" s="1028"/>
      <c r="AK78" s="1028"/>
      <c r="AL78" s="1028"/>
      <c r="AM78" s="1028"/>
      <c r="AN78" s="1028"/>
      <c r="AO78" s="1028"/>
      <c r="AP78" s="1028">
        <v>47</v>
      </c>
      <c r="AQ78" s="1028"/>
      <c r="AR78" s="1028"/>
      <c r="AS78" s="1028"/>
      <c r="AT78" s="1028"/>
      <c r="AU78" s="1028"/>
      <c r="AV78" s="1028"/>
      <c r="AW78" s="1028"/>
      <c r="AX78" s="1028"/>
      <c r="AY78" s="1028"/>
      <c r="AZ78" s="1029"/>
      <c r="BA78" s="1029"/>
      <c r="BB78" s="1029"/>
      <c r="BC78" s="1029"/>
      <c r="BD78" s="1030"/>
      <c r="BE78" s="267"/>
      <c r="BF78" s="267"/>
      <c r="BG78" s="267"/>
      <c r="BH78" s="267"/>
      <c r="BI78" s="267"/>
      <c r="BJ78" s="270"/>
      <c r="BK78" s="270"/>
      <c r="BL78" s="270"/>
      <c r="BM78" s="270"/>
      <c r="BN78" s="270"/>
      <c r="BO78" s="267"/>
      <c r="BP78" s="267"/>
      <c r="BQ78" s="264">
        <v>72</v>
      </c>
      <c r="BR78" s="269"/>
      <c r="BS78" s="1010"/>
      <c r="BT78" s="1011"/>
      <c r="BU78" s="1011"/>
      <c r="BV78" s="1011"/>
      <c r="BW78" s="1011"/>
      <c r="BX78" s="1011"/>
      <c r="BY78" s="1011"/>
      <c r="BZ78" s="1011"/>
      <c r="CA78" s="1011"/>
      <c r="CB78" s="1011"/>
      <c r="CC78" s="1011"/>
      <c r="CD78" s="1011"/>
      <c r="CE78" s="1011"/>
      <c r="CF78" s="1011"/>
      <c r="CG78" s="1012"/>
      <c r="CH78" s="1013"/>
      <c r="CI78" s="1014"/>
      <c r="CJ78" s="1014"/>
      <c r="CK78" s="1014"/>
      <c r="CL78" s="1015"/>
      <c r="CM78" s="1013"/>
      <c r="CN78" s="1014"/>
      <c r="CO78" s="1014"/>
      <c r="CP78" s="1014"/>
      <c r="CQ78" s="1015"/>
      <c r="CR78" s="1013"/>
      <c r="CS78" s="1014"/>
      <c r="CT78" s="1014"/>
      <c r="CU78" s="1014"/>
      <c r="CV78" s="1015"/>
      <c r="CW78" s="1013"/>
      <c r="CX78" s="1014"/>
      <c r="CY78" s="1014"/>
      <c r="CZ78" s="1014"/>
      <c r="DA78" s="1015"/>
      <c r="DB78" s="1013"/>
      <c r="DC78" s="1014"/>
      <c r="DD78" s="1014"/>
      <c r="DE78" s="1014"/>
      <c r="DF78" s="1015"/>
      <c r="DG78" s="1013"/>
      <c r="DH78" s="1014"/>
      <c r="DI78" s="1014"/>
      <c r="DJ78" s="1014"/>
      <c r="DK78" s="1015"/>
      <c r="DL78" s="1013"/>
      <c r="DM78" s="1014"/>
      <c r="DN78" s="1014"/>
      <c r="DO78" s="1014"/>
      <c r="DP78" s="1015"/>
      <c r="DQ78" s="1013"/>
      <c r="DR78" s="1014"/>
      <c r="DS78" s="1014"/>
      <c r="DT78" s="1014"/>
      <c r="DU78" s="1015"/>
      <c r="DV78" s="998"/>
      <c r="DW78" s="999"/>
      <c r="DX78" s="999"/>
      <c r="DY78" s="999"/>
      <c r="DZ78" s="1000"/>
      <c r="EA78" s="248"/>
    </row>
    <row r="79" spans="1:131" s="249" customFormat="1" ht="26.25" customHeight="1" x14ac:dyDescent="0.15">
      <c r="A79" s="263">
        <v>12</v>
      </c>
      <c r="B79" s="1031" t="s">
        <v>594</v>
      </c>
      <c r="C79" s="1032"/>
      <c r="D79" s="1032"/>
      <c r="E79" s="1032"/>
      <c r="F79" s="1032"/>
      <c r="G79" s="1032"/>
      <c r="H79" s="1032"/>
      <c r="I79" s="1032"/>
      <c r="J79" s="1032"/>
      <c r="K79" s="1032"/>
      <c r="L79" s="1032"/>
      <c r="M79" s="1032"/>
      <c r="N79" s="1032"/>
      <c r="O79" s="1032"/>
      <c r="P79" s="1033"/>
      <c r="Q79" s="1034">
        <v>4</v>
      </c>
      <c r="R79" s="1028"/>
      <c r="S79" s="1028"/>
      <c r="T79" s="1028"/>
      <c r="U79" s="1028"/>
      <c r="V79" s="1028">
        <v>4</v>
      </c>
      <c r="W79" s="1028"/>
      <c r="X79" s="1028"/>
      <c r="Y79" s="1028"/>
      <c r="Z79" s="1028"/>
      <c r="AA79" s="1028">
        <v>1</v>
      </c>
      <c r="AB79" s="1028"/>
      <c r="AC79" s="1028"/>
      <c r="AD79" s="1028"/>
      <c r="AE79" s="1028"/>
      <c r="AF79" s="1028">
        <v>1</v>
      </c>
      <c r="AG79" s="1028"/>
      <c r="AH79" s="1028"/>
      <c r="AI79" s="1028"/>
      <c r="AJ79" s="1028"/>
      <c r="AK79" s="1028"/>
      <c r="AL79" s="1028"/>
      <c r="AM79" s="1028"/>
      <c r="AN79" s="1028"/>
      <c r="AO79" s="1028"/>
      <c r="AP79" s="1028"/>
      <c r="AQ79" s="1028"/>
      <c r="AR79" s="1028"/>
      <c r="AS79" s="1028"/>
      <c r="AT79" s="1028"/>
      <c r="AU79" s="1028"/>
      <c r="AV79" s="1028"/>
      <c r="AW79" s="1028"/>
      <c r="AX79" s="1028"/>
      <c r="AY79" s="1028"/>
      <c r="AZ79" s="1029"/>
      <c r="BA79" s="1029"/>
      <c r="BB79" s="1029"/>
      <c r="BC79" s="1029"/>
      <c r="BD79" s="1030"/>
      <c r="BE79" s="267"/>
      <c r="BF79" s="267"/>
      <c r="BG79" s="267"/>
      <c r="BH79" s="267"/>
      <c r="BI79" s="267"/>
      <c r="BJ79" s="270"/>
      <c r="BK79" s="270"/>
      <c r="BL79" s="270"/>
      <c r="BM79" s="270"/>
      <c r="BN79" s="270"/>
      <c r="BO79" s="267"/>
      <c r="BP79" s="267"/>
      <c r="BQ79" s="264">
        <v>73</v>
      </c>
      <c r="BR79" s="269"/>
      <c r="BS79" s="1010"/>
      <c r="BT79" s="1011"/>
      <c r="BU79" s="1011"/>
      <c r="BV79" s="1011"/>
      <c r="BW79" s="1011"/>
      <c r="BX79" s="1011"/>
      <c r="BY79" s="1011"/>
      <c r="BZ79" s="1011"/>
      <c r="CA79" s="1011"/>
      <c r="CB79" s="1011"/>
      <c r="CC79" s="1011"/>
      <c r="CD79" s="1011"/>
      <c r="CE79" s="1011"/>
      <c r="CF79" s="1011"/>
      <c r="CG79" s="1012"/>
      <c r="CH79" s="1013"/>
      <c r="CI79" s="1014"/>
      <c r="CJ79" s="1014"/>
      <c r="CK79" s="1014"/>
      <c r="CL79" s="1015"/>
      <c r="CM79" s="1013"/>
      <c r="CN79" s="1014"/>
      <c r="CO79" s="1014"/>
      <c r="CP79" s="1014"/>
      <c r="CQ79" s="1015"/>
      <c r="CR79" s="1013"/>
      <c r="CS79" s="1014"/>
      <c r="CT79" s="1014"/>
      <c r="CU79" s="1014"/>
      <c r="CV79" s="1015"/>
      <c r="CW79" s="1013"/>
      <c r="CX79" s="1014"/>
      <c r="CY79" s="1014"/>
      <c r="CZ79" s="1014"/>
      <c r="DA79" s="1015"/>
      <c r="DB79" s="1013"/>
      <c r="DC79" s="1014"/>
      <c r="DD79" s="1014"/>
      <c r="DE79" s="1014"/>
      <c r="DF79" s="1015"/>
      <c r="DG79" s="1013"/>
      <c r="DH79" s="1014"/>
      <c r="DI79" s="1014"/>
      <c r="DJ79" s="1014"/>
      <c r="DK79" s="1015"/>
      <c r="DL79" s="1013"/>
      <c r="DM79" s="1014"/>
      <c r="DN79" s="1014"/>
      <c r="DO79" s="1014"/>
      <c r="DP79" s="1015"/>
      <c r="DQ79" s="1013"/>
      <c r="DR79" s="1014"/>
      <c r="DS79" s="1014"/>
      <c r="DT79" s="1014"/>
      <c r="DU79" s="1015"/>
      <c r="DV79" s="998"/>
      <c r="DW79" s="999"/>
      <c r="DX79" s="999"/>
      <c r="DY79" s="999"/>
      <c r="DZ79" s="1000"/>
      <c r="EA79" s="248"/>
    </row>
    <row r="80" spans="1:131" s="249" customFormat="1" ht="26.25" customHeight="1" x14ac:dyDescent="0.15">
      <c r="A80" s="263">
        <v>13</v>
      </c>
      <c r="B80" s="1031" t="s">
        <v>595</v>
      </c>
      <c r="C80" s="1032"/>
      <c r="D80" s="1032"/>
      <c r="E80" s="1032"/>
      <c r="F80" s="1032"/>
      <c r="G80" s="1032"/>
      <c r="H80" s="1032"/>
      <c r="I80" s="1032"/>
      <c r="J80" s="1032"/>
      <c r="K80" s="1032"/>
      <c r="L80" s="1032"/>
      <c r="M80" s="1032"/>
      <c r="N80" s="1032"/>
      <c r="O80" s="1032"/>
      <c r="P80" s="1033"/>
      <c r="Q80" s="1034">
        <v>1</v>
      </c>
      <c r="R80" s="1028"/>
      <c r="S80" s="1028"/>
      <c r="T80" s="1028"/>
      <c r="U80" s="1028"/>
      <c r="V80" s="1028">
        <v>0</v>
      </c>
      <c r="W80" s="1028"/>
      <c r="X80" s="1028"/>
      <c r="Y80" s="1028"/>
      <c r="Z80" s="1028"/>
      <c r="AA80" s="1028">
        <v>1</v>
      </c>
      <c r="AB80" s="1028"/>
      <c r="AC80" s="1028"/>
      <c r="AD80" s="1028"/>
      <c r="AE80" s="1028"/>
      <c r="AF80" s="1028">
        <v>1</v>
      </c>
      <c r="AG80" s="1028"/>
      <c r="AH80" s="1028"/>
      <c r="AI80" s="1028"/>
      <c r="AJ80" s="1028"/>
      <c r="AK80" s="1028"/>
      <c r="AL80" s="1028"/>
      <c r="AM80" s="1028"/>
      <c r="AN80" s="1028"/>
      <c r="AO80" s="1028"/>
      <c r="AP80" s="1028"/>
      <c r="AQ80" s="1028"/>
      <c r="AR80" s="1028"/>
      <c r="AS80" s="1028"/>
      <c r="AT80" s="1028"/>
      <c r="AU80" s="1028"/>
      <c r="AV80" s="1028"/>
      <c r="AW80" s="1028"/>
      <c r="AX80" s="1028"/>
      <c r="AY80" s="1028"/>
      <c r="AZ80" s="1029"/>
      <c r="BA80" s="1029"/>
      <c r="BB80" s="1029"/>
      <c r="BC80" s="1029"/>
      <c r="BD80" s="1030"/>
      <c r="BE80" s="267"/>
      <c r="BF80" s="267"/>
      <c r="BG80" s="267"/>
      <c r="BH80" s="267"/>
      <c r="BI80" s="267"/>
      <c r="BJ80" s="267"/>
      <c r="BK80" s="267"/>
      <c r="BL80" s="267"/>
      <c r="BM80" s="267"/>
      <c r="BN80" s="267"/>
      <c r="BO80" s="267"/>
      <c r="BP80" s="267"/>
      <c r="BQ80" s="264">
        <v>74</v>
      </c>
      <c r="BR80" s="269"/>
      <c r="BS80" s="1010"/>
      <c r="BT80" s="1011"/>
      <c r="BU80" s="1011"/>
      <c r="BV80" s="1011"/>
      <c r="BW80" s="1011"/>
      <c r="BX80" s="1011"/>
      <c r="BY80" s="1011"/>
      <c r="BZ80" s="1011"/>
      <c r="CA80" s="1011"/>
      <c r="CB80" s="1011"/>
      <c r="CC80" s="1011"/>
      <c r="CD80" s="1011"/>
      <c r="CE80" s="1011"/>
      <c r="CF80" s="1011"/>
      <c r="CG80" s="1012"/>
      <c r="CH80" s="1013"/>
      <c r="CI80" s="1014"/>
      <c r="CJ80" s="1014"/>
      <c r="CK80" s="1014"/>
      <c r="CL80" s="1015"/>
      <c r="CM80" s="1013"/>
      <c r="CN80" s="1014"/>
      <c r="CO80" s="1014"/>
      <c r="CP80" s="1014"/>
      <c r="CQ80" s="1015"/>
      <c r="CR80" s="1013"/>
      <c r="CS80" s="1014"/>
      <c r="CT80" s="1014"/>
      <c r="CU80" s="1014"/>
      <c r="CV80" s="1015"/>
      <c r="CW80" s="1013"/>
      <c r="CX80" s="1014"/>
      <c r="CY80" s="1014"/>
      <c r="CZ80" s="1014"/>
      <c r="DA80" s="1015"/>
      <c r="DB80" s="1013"/>
      <c r="DC80" s="1014"/>
      <c r="DD80" s="1014"/>
      <c r="DE80" s="1014"/>
      <c r="DF80" s="1015"/>
      <c r="DG80" s="1013"/>
      <c r="DH80" s="1014"/>
      <c r="DI80" s="1014"/>
      <c r="DJ80" s="1014"/>
      <c r="DK80" s="1015"/>
      <c r="DL80" s="1013"/>
      <c r="DM80" s="1014"/>
      <c r="DN80" s="1014"/>
      <c r="DO80" s="1014"/>
      <c r="DP80" s="1015"/>
      <c r="DQ80" s="1013"/>
      <c r="DR80" s="1014"/>
      <c r="DS80" s="1014"/>
      <c r="DT80" s="1014"/>
      <c r="DU80" s="1015"/>
      <c r="DV80" s="998"/>
      <c r="DW80" s="999"/>
      <c r="DX80" s="999"/>
      <c r="DY80" s="999"/>
      <c r="DZ80" s="1000"/>
      <c r="EA80" s="248"/>
    </row>
    <row r="81" spans="1:131" s="249" customFormat="1" ht="26.25" customHeight="1" x14ac:dyDescent="0.15">
      <c r="A81" s="263">
        <v>14</v>
      </c>
      <c r="B81" s="1031" t="s">
        <v>596</v>
      </c>
      <c r="C81" s="1032"/>
      <c r="D81" s="1032"/>
      <c r="E81" s="1032"/>
      <c r="F81" s="1032"/>
      <c r="G81" s="1032"/>
      <c r="H81" s="1032"/>
      <c r="I81" s="1032"/>
      <c r="J81" s="1032"/>
      <c r="K81" s="1032"/>
      <c r="L81" s="1032"/>
      <c r="M81" s="1032"/>
      <c r="N81" s="1032"/>
      <c r="O81" s="1032"/>
      <c r="P81" s="1033"/>
      <c r="Q81" s="1034">
        <v>3</v>
      </c>
      <c r="R81" s="1028"/>
      <c r="S81" s="1028"/>
      <c r="T81" s="1028"/>
      <c r="U81" s="1028"/>
      <c r="V81" s="1028">
        <v>1</v>
      </c>
      <c r="W81" s="1028"/>
      <c r="X81" s="1028"/>
      <c r="Y81" s="1028"/>
      <c r="Z81" s="1028"/>
      <c r="AA81" s="1028">
        <v>2</v>
      </c>
      <c r="AB81" s="1028"/>
      <c r="AC81" s="1028"/>
      <c r="AD81" s="1028"/>
      <c r="AE81" s="1028"/>
      <c r="AF81" s="1028">
        <v>2</v>
      </c>
      <c r="AG81" s="1028"/>
      <c r="AH81" s="1028"/>
      <c r="AI81" s="1028"/>
      <c r="AJ81" s="1028"/>
      <c r="AK81" s="1028"/>
      <c r="AL81" s="1028"/>
      <c r="AM81" s="1028"/>
      <c r="AN81" s="1028"/>
      <c r="AO81" s="1028"/>
      <c r="AP81" s="1028"/>
      <c r="AQ81" s="1028"/>
      <c r="AR81" s="1028"/>
      <c r="AS81" s="1028"/>
      <c r="AT81" s="1028"/>
      <c r="AU81" s="1028"/>
      <c r="AV81" s="1028"/>
      <c r="AW81" s="1028"/>
      <c r="AX81" s="1028"/>
      <c r="AY81" s="1028"/>
      <c r="AZ81" s="1029"/>
      <c r="BA81" s="1029"/>
      <c r="BB81" s="1029"/>
      <c r="BC81" s="1029"/>
      <c r="BD81" s="1030"/>
      <c r="BE81" s="267"/>
      <c r="BF81" s="267"/>
      <c r="BG81" s="267"/>
      <c r="BH81" s="267"/>
      <c r="BI81" s="267"/>
      <c r="BJ81" s="267"/>
      <c r="BK81" s="267"/>
      <c r="BL81" s="267"/>
      <c r="BM81" s="267"/>
      <c r="BN81" s="267"/>
      <c r="BO81" s="267"/>
      <c r="BP81" s="267"/>
      <c r="BQ81" s="264">
        <v>75</v>
      </c>
      <c r="BR81" s="269"/>
      <c r="BS81" s="1010"/>
      <c r="BT81" s="1011"/>
      <c r="BU81" s="1011"/>
      <c r="BV81" s="1011"/>
      <c r="BW81" s="1011"/>
      <c r="BX81" s="1011"/>
      <c r="BY81" s="1011"/>
      <c r="BZ81" s="1011"/>
      <c r="CA81" s="1011"/>
      <c r="CB81" s="1011"/>
      <c r="CC81" s="1011"/>
      <c r="CD81" s="1011"/>
      <c r="CE81" s="1011"/>
      <c r="CF81" s="1011"/>
      <c r="CG81" s="1012"/>
      <c r="CH81" s="1013"/>
      <c r="CI81" s="1014"/>
      <c r="CJ81" s="1014"/>
      <c r="CK81" s="1014"/>
      <c r="CL81" s="1015"/>
      <c r="CM81" s="1013"/>
      <c r="CN81" s="1014"/>
      <c r="CO81" s="1014"/>
      <c r="CP81" s="1014"/>
      <c r="CQ81" s="1015"/>
      <c r="CR81" s="1013"/>
      <c r="CS81" s="1014"/>
      <c r="CT81" s="1014"/>
      <c r="CU81" s="1014"/>
      <c r="CV81" s="1015"/>
      <c r="CW81" s="1013"/>
      <c r="CX81" s="1014"/>
      <c r="CY81" s="1014"/>
      <c r="CZ81" s="1014"/>
      <c r="DA81" s="1015"/>
      <c r="DB81" s="1013"/>
      <c r="DC81" s="1014"/>
      <c r="DD81" s="1014"/>
      <c r="DE81" s="1014"/>
      <c r="DF81" s="1015"/>
      <c r="DG81" s="1013"/>
      <c r="DH81" s="1014"/>
      <c r="DI81" s="1014"/>
      <c r="DJ81" s="1014"/>
      <c r="DK81" s="1015"/>
      <c r="DL81" s="1013"/>
      <c r="DM81" s="1014"/>
      <c r="DN81" s="1014"/>
      <c r="DO81" s="1014"/>
      <c r="DP81" s="1015"/>
      <c r="DQ81" s="1013"/>
      <c r="DR81" s="1014"/>
      <c r="DS81" s="1014"/>
      <c r="DT81" s="1014"/>
      <c r="DU81" s="1015"/>
      <c r="DV81" s="998"/>
      <c r="DW81" s="999"/>
      <c r="DX81" s="999"/>
      <c r="DY81" s="999"/>
      <c r="DZ81" s="1000"/>
      <c r="EA81" s="248"/>
    </row>
    <row r="82" spans="1:131" s="249" customFormat="1" ht="26.25" customHeight="1" x14ac:dyDescent="0.15">
      <c r="A82" s="263">
        <v>15</v>
      </c>
      <c r="B82" s="1031" t="s">
        <v>597</v>
      </c>
      <c r="C82" s="1032"/>
      <c r="D82" s="1032"/>
      <c r="E82" s="1032"/>
      <c r="F82" s="1032"/>
      <c r="G82" s="1032"/>
      <c r="H82" s="1032"/>
      <c r="I82" s="1032"/>
      <c r="J82" s="1032"/>
      <c r="K82" s="1032"/>
      <c r="L82" s="1032"/>
      <c r="M82" s="1032"/>
      <c r="N82" s="1032"/>
      <c r="O82" s="1032"/>
      <c r="P82" s="1033"/>
      <c r="Q82" s="1034">
        <v>55</v>
      </c>
      <c r="R82" s="1028"/>
      <c r="S82" s="1028"/>
      <c r="T82" s="1028"/>
      <c r="U82" s="1028"/>
      <c r="V82" s="1028">
        <v>43</v>
      </c>
      <c r="W82" s="1028"/>
      <c r="X82" s="1028"/>
      <c r="Y82" s="1028"/>
      <c r="Z82" s="1028"/>
      <c r="AA82" s="1028">
        <v>12</v>
      </c>
      <c r="AB82" s="1028"/>
      <c r="AC82" s="1028"/>
      <c r="AD82" s="1028"/>
      <c r="AE82" s="1028"/>
      <c r="AF82" s="1028">
        <v>12</v>
      </c>
      <c r="AG82" s="1028"/>
      <c r="AH82" s="1028"/>
      <c r="AI82" s="1028"/>
      <c r="AJ82" s="1028"/>
      <c r="AK82" s="1028"/>
      <c r="AL82" s="1028"/>
      <c r="AM82" s="1028"/>
      <c r="AN82" s="1028"/>
      <c r="AO82" s="1028"/>
      <c r="AP82" s="1028"/>
      <c r="AQ82" s="1028"/>
      <c r="AR82" s="1028"/>
      <c r="AS82" s="1028"/>
      <c r="AT82" s="1028"/>
      <c r="AU82" s="1028"/>
      <c r="AV82" s="1028"/>
      <c r="AW82" s="1028"/>
      <c r="AX82" s="1028"/>
      <c r="AY82" s="1028"/>
      <c r="AZ82" s="1029"/>
      <c r="BA82" s="1029"/>
      <c r="BB82" s="1029"/>
      <c r="BC82" s="1029"/>
      <c r="BD82" s="1030"/>
      <c r="BE82" s="267"/>
      <c r="BF82" s="267"/>
      <c r="BG82" s="267"/>
      <c r="BH82" s="267"/>
      <c r="BI82" s="267"/>
      <c r="BJ82" s="267"/>
      <c r="BK82" s="267"/>
      <c r="BL82" s="267"/>
      <c r="BM82" s="267"/>
      <c r="BN82" s="267"/>
      <c r="BO82" s="267"/>
      <c r="BP82" s="267"/>
      <c r="BQ82" s="264">
        <v>76</v>
      </c>
      <c r="BR82" s="269"/>
      <c r="BS82" s="1010"/>
      <c r="BT82" s="1011"/>
      <c r="BU82" s="1011"/>
      <c r="BV82" s="1011"/>
      <c r="BW82" s="1011"/>
      <c r="BX82" s="1011"/>
      <c r="BY82" s="1011"/>
      <c r="BZ82" s="1011"/>
      <c r="CA82" s="1011"/>
      <c r="CB82" s="1011"/>
      <c r="CC82" s="1011"/>
      <c r="CD82" s="1011"/>
      <c r="CE82" s="1011"/>
      <c r="CF82" s="1011"/>
      <c r="CG82" s="1012"/>
      <c r="CH82" s="1013"/>
      <c r="CI82" s="1014"/>
      <c r="CJ82" s="1014"/>
      <c r="CK82" s="1014"/>
      <c r="CL82" s="1015"/>
      <c r="CM82" s="1013"/>
      <c r="CN82" s="1014"/>
      <c r="CO82" s="1014"/>
      <c r="CP82" s="1014"/>
      <c r="CQ82" s="1015"/>
      <c r="CR82" s="1013"/>
      <c r="CS82" s="1014"/>
      <c r="CT82" s="1014"/>
      <c r="CU82" s="1014"/>
      <c r="CV82" s="1015"/>
      <c r="CW82" s="1013"/>
      <c r="CX82" s="1014"/>
      <c r="CY82" s="1014"/>
      <c r="CZ82" s="1014"/>
      <c r="DA82" s="1015"/>
      <c r="DB82" s="1013"/>
      <c r="DC82" s="1014"/>
      <c r="DD82" s="1014"/>
      <c r="DE82" s="1014"/>
      <c r="DF82" s="1015"/>
      <c r="DG82" s="1013"/>
      <c r="DH82" s="1014"/>
      <c r="DI82" s="1014"/>
      <c r="DJ82" s="1014"/>
      <c r="DK82" s="1015"/>
      <c r="DL82" s="1013"/>
      <c r="DM82" s="1014"/>
      <c r="DN82" s="1014"/>
      <c r="DO82" s="1014"/>
      <c r="DP82" s="1015"/>
      <c r="DQ82" s="1013"/>
      <c r="DR82" s="1014"/>
      <c r="DS82" s="1014"/>
      <c r="DT82" s="1014"/>
      <c r="DU82" s="1015"/>
      <c r="DV82" s="998"/>
      <c r="DW82" s="999"/>
      <c r="DX82" s="999"/>
      <c r="DY82" s="999"/>
      <c r="DZ82" s="1000"/>
      <c r="EA82" s="248"/>
    </row>
    <row r="83" spans="1:131" s="249" customFormat="1" ht="26.25" customHeight="1" x14ac:dyDescent="0.15">
      <c r="A83" s="263">
        <v>16</v>
      </c>
      <c r="B83" s="1031" t="s">
        <v>598</v>
      </c>
      <c r="C83" s="1032"/>
      <c r="D83" s="1032"/>
      <c r="E83" s="1032"/>
      <c r="F83" s="1032"/>
      <c r="G83" s="1032"/>
      <c r="H83" s="1032"/>
      <c r="I83" s="1032"/>
      <c r="J83" s="1032"/>
      <c r="K83" s="1032"/>
      <c r="L83" s="1032"/>
      <c r="M83" s="1032"/>
      <c r="N83" s="1032"/>
      <c r="O83" s="1032"/>
      <c r="P83" s="1033"/>
      <c r="Q83" s="1034">
        <v>144</v>
      </c>
      <c r="R83" s="1028"/>
      <c r="S83" s="1028"/>
      <c r="T83" s="1028"/>
      <c r="U83" s="1028"/>
      <c r="V83" s="1028">
        <v>72</v>
      </c>
      <c r="W83" s="1028"/>
      <c r="X83" s="1028"/>
      <c r="Y83" s="1028"/>
      <c r="Z83" s="1028"/>
      <c r="AA83" s="1028">
        <v>73</v>
      </c>
      <c r="AB83" s="1028"/>
      <c r="AC83" s="1028"/>
      <c r="AD83" s="1028"/>
      <c r="AE83" s="1028"/>
      <c r="AF83" s="1028">
        <v>73</v>
      </c>
      <c r="AG83" s="1028"/>
      <c r="AH83" s="1028"/>
      <c r="AI83" s="1028"/>
      <c r="AJ83" s="1028"/>
      <c r="AK83" s="1028"/>
      <c r="AL83" s="1028"/>
      <c r="AM83" s="1028"/>
      <c r="AN83" s="1028"/>
      <c r="AO83" s="1028"/>
      <c r="AP83" s="1028"/>
      <c r="AQ83" s="1028"/>
      <c r="AR83" s="1028"/>
      <c r="AS83" s="1028"/>
      <c r="AT83" s="1028"/>
      <c r="AU83" s="1028"/>
      <c r="AV83" s="1028"/>
      <c r="AW83" s="1028"/>
      <c r="AX83" s="1028"/>
      <c r="AY83" s="1028"/>
      <c r="AZ83" s="1029"/>
      <c r="BA83" s="1029"/>
      <c r="BB83" s="1029"/>
      <c r="BC83" s="1029"/>
      <c r="BD83" s="1030"/>
      <c r="BE83" s="267"/>
      <c r="BF83" s="267"/>
      <c r="BG83" s="267"/>
      <c r="BH83" s="267"/>
      <c r="BI83" s="267"/>
      <c r="BJ83" s="267"/>
      <c r="BK83" s="267"/>
      <c r="BL83" s="267"/>
      <c r="BM83" s="267"/>
      <c r="BN83" s="267"/>
      <c r="BO83" s="267"/>
      <c r="BP83" s="267"/>
      <c r="BQ83" s="264">
        <v>77</v>
      </c>
      <c r="BR83" s="269"/>
      <c r="BS83" s="1010"/>
      <c r="BT83" s="1011"/>
      <c r="BU83" s="1011"/>
      <c r="BV83" s="1011"/>
      <c r="BW83" s="1011"/>
      <c r="BX83" s="1011"/>
      <c r="BY83" s="1011"/>
      <c r="BZ83" s="1011"/>
      <c r="CA83" s="1011"/>
      <c r="CB83" s="1011"/>
      <c r="CC83" s="1011"/>
      <c r="CD83" s="1011"/>
      <c r="CE83" s="1011"/>
      <c r="CF83" s="1011"/>
      <c r="CG83" s="1012"/>
      <c r="CH83" s="1013"/>
      <c r="CI83" s="1014"/>
      <c r="CJ83" s="1014"/>
      <c r="CK83" s="1014"/>
      <c r="CL83" s="1015"/>
      <c r="CM83" s="1013"/>
      <c r="CN83" s="1014"/>
      <c r="CO83" s="1014"/>
      <c r="CP83" s="1014"/>
      <c r="CQ83" s="1015"/>
      <c r="CR83" s="1013"/>
      <c r="CS83" s="1014"/>
      <c r="CT83" s="1014"/>
      <c r="CU83" s="1014"/>
      <c r="CV83" s="1015"/>
      <c r="CW83" s="1013"/>
      <c r="CX83" s="1014"/>
      <c r="CY83" s="1014"/>
      <c r="CZ83" s="1014"/>
      <c r="DA83" s="1015"/>
      <c r="DB83" s="1013"/>
      <c r="DC83" s="1014"/>
      <c r="DD83" s="1014"/>
      <c r="DE83" s="1014"/>
      <c r="DF83" s="1015"/>
      <c r="DG83" s="1013"/>
      <c r="DH83" s="1014"/>
      <c r="DI83" s="1014"/>
      <c r="DJ83" s="1014"/>
      <c r="DK83" s="1015"/>
      <c r="DL83" s="1013"/>
      <c r="DM83" s="1014"/>
      <c r="DN83" s="1014"/>
      <c r="DO83" s="1014"/>
      <c r="DP83" s="1015"/>
      <c r="DQ83" s="1013"/>
      <c r="DR83" s="1014"/>
      <c r="DS83" s="1014"/>
      <c r="DT83" s="1014"/>
      <c r="DU83" s="1015"/>
      <c r="DV83" s="998"/>
      <c r="DW83" s="999"/>
      <c r="DX83" s="999"/>
      <c r="DY83" s="999"/>
      <c r="DZ83" s="1000"/>
      <c r="EA83" s="248"/>
    </row>
    <row r="84" spans="1:131" s="249" customFormat="1" ht="26.25" customHeight="1" x14ac:dyDescent="0.15">
      <c r="A84" s="263">
        <v>17</v>
      </c>
      <c r="B84" s="1031" t="s">
        <v>599</v>
      </c>
      <c r="C84" s="1032"/>
      <c r="D84" s="1032"/>
      <c r="E84" s="1032"/>
      <c r="F84" s="1032"/>
      <c r="G84" s="1032"/>
      <c r="H84" s="1032"/>
      <c r="I84" s="1032"/>
      <c r="J84" s="1032"/>
      <c r="K84" s="1032"/>
      <c r="L84" s="1032"/>
      <c r="M84" s="1032"/>
      <c r="N84" s="1032"/>
      <c r="O84" s="1032"/>
      <c r="P84" s="1033"/>
      <c r="Q84" s="1034">
        <v>80</v>
      </c>
      <c r="R84" s="1028"/>
      <c r="S84" s="1028"/>
      <c r="T84" s="1028"/>
      <c r="U84" s="1028"/>
      <c r="V84" s="1028">
        <v>70</v>
      </c>
      <c r="W84" s="1028"/>
      <c r="X84" s="1028"/>
      <c r="Y84" s="1028"/>
      <c r="Z84" s="1028"/>
      <c r="AA84" s="1028">
        <v>10</v>
      </c>
      <c r="AB84" s="1028"/>
      <c r="AC84" s="1028"/>
      <c r="AD84" s="1028"/>
      <c r="AE84" s="1028"/>
      <c r="AF84" s="1028">
        <v>10</v>
      </c>
      <c r="AG84" s="1028"/>
      <c r="AH84" s="1028"/>
      <c r="AI84" s="1028"/>
      <c r="AJ84" s="1028"/>
      <c r="AK84" s="1028"/>
      <c r="AL84" s="1028"/>
      <c r="AM84" s="1028"/>
      <c r="AN84" s="1028"/>
      <c r="AO84" s="1028"/>
      <c r="AP84" s="1028"/>
      <c r="AQ84" s="1028"/>
      <c r="AR84" s="1028"/>
      <c r="AS84" s="1028"/>
      <c r="AT84" s="1028"/>
      <c r="AU84" s="1028"/>
      <c r="AV84" s="1028"/>
      <c r="AW84" s="1028"/>
      <c r="AX84" s="1028"/>
      <c r="AY84" s="1028"/>
      <c r="AZ84" s="1029"/>
      <c r="BA84" s="1029"/>
      <c r="BB84" s="1029"/>
      <c r="BC84" s="1029"/>
      <c r="BD84" s="1030"/>
      <c r="BE84" s="267"/>
      <c r="BF84" s="267"/>
      <c r="BG84" s="267"/>
      <c r="BH84" s="267"/>
      <c r="BI84" s="267"/>
      <c r="BJ84" s="267"/>
      <c r="BK84" s="267"/>
      <c r="BL84" s="267"/>
      <c r="BM84" s="267"/>
      <c r="BN84" s="267"/>
      <c r="BO84" s="267"/>
      <c r="BP84" s="267"/>
      <c r="BQ84" s="264">
        <v>78</v>
      </c>
      <c r="BR84" s="269"/>
      <c r="BS84" s="1010"/>
      <c r="BT84" s="1011"/>
      <c r="BU84" s="1011"/>
      <c r="BV84" s="1011"/>
      <c r="BW84" s="1011"/>
      <c r="BX84" s="1011"/>
      <c r="BY84" s="1011"/>
      <c r="BZ84" s="1011"/>
      <c r="CA84" s="1011"/>
      <c r="CB84" s="1011"/>
      <c r="CC84" s="1011"/>
      <c r="CD84" s="1011"/>
      <c r="CE84" s="1011"/>
      <c r="CF84" s="1011"/>
      <c r="CG84" s="1012"/>
      <c r="CH84" s="1013"/>
      <c r="CI84" s="1014"/>
      <c r="CJ84" s="1014"/>
      <c r="CK84" s="1014"/>
      <c r="CL84" s="1015"/>
      <c r="CM84" s="1013"/>
      <c r="CN84" s="1014"/>
      <c r="CO84" s="1014"/>
      <c r="CP84" s="1014"/>
      <c r="CQ84" s="1015"/>
      <c r="CR84" s="1013"/>
      <c r="CS84" s="1014"/>
      <c r="CT84" s="1014"/>
      <c r="CU84" s="1014"/>
      <c r="CV84" s="1015"/>
      <c r="CW84" s="1013"/>
      <c r="CX84" s="1014"/>
      <c r="CY84" s="1014"/>
      <c r="CZ84" s="1014"/>
      <c r="DA84" s="1015"/>
      <c r="DB84" s="1013"/>
      <c r="DC84" s="1014"/>
      <c r="DD84" s="1014"/>
      <c r="DE84" s="1014"/>
      <c r="DF84" s="1015"/>
      <c r="DG84" s="1013"/>
      <c r="DH84" s="1014"/>
      <c r="DI84" s="1014"/>
      <c r="DJ84" s="1014"/>
      <c r="DK84" s="1015"/>
      <c r="DL84" s="1013"/>
      <c r="DM84" s="1014"/>
      <c r="DN84" s="1014"/>
      <c r="DO84" s="1014"/>
      <c r="DP84" s="1015"/>
      <c r="DQ84" s="1013"/>
      <c r="DR84" s="1014"/>
      <c r="DS84" s="1014"/>
      <c r="DT84" s="1014"/>
      <c r="DU84" s="1015"/>
      <c r="DV84" s="998"/>
      <c r="DW84" s="999"/>
      <c r="DX84" s="999"/>
      <c r="DY84" s="999"/>
      <c r="DZ84" s="1000"/>
      <c r="EA84" s="248"/>
    </row>
    <row r="85" spans="1:131" s="249" customFormat="1" ht="26.25" customHeight="1" x14ac:dyDescent="0.15">
      <c r="A85" s="263">
        <v>18</v>
      </c>
      <c r="B85" s="1031" t="s">
        <v>600</v>
      </c>
      <c r="C85" s="1032"/>
      <c r="D85" s="1032"/>
      <c r="E85" s="1032"/>
      <c r="F85" s="1032"/>
      <c r="G85" s="1032"/>
      <c r="H85" s="1032"/>
      <c r="I85" s="1032"/>
      <c r="J85" s="1032"/>
      <c r="K85" s="1032"/>
      <c r="L85" s="1032"/>
      <c r="M85" s="1032"/>
      <c r="N85" s="1032"/>
      <c r="O85" s="1032"/>
      <c r="P85" s="1033"/>
      <c r="Q85" s="1034">
        <v>221014</v>
      </c>
      <c r="R85" s="1028"/>
      <c r="S85" s="1028"/>
      <c r="T85" s="1028"/>
      <c r="U85" s="1028"/>
      <c r="V85" s="1028">
        <v>207450</v>
      </c>
      <c r="W85" s="1028"/>
      <c r="X85" s="1028"/>
      <c r="Y85" s="1028"/>
      <c r="Z85" s="1028"/>
      <c r="AA85" s="1028">
        <v>13564</v>
      </c>
      <c r="AB85" s="1028"/>
      <c r="AC85" s="1028"/>
      <c r="AD85" s="1028"/>
      <c r="AE85" s="1028"/>
      <c r="AF85" s="1028">
        <v>13564</v>
      </c>
      <c r="AG85" s="1028"/>
      <c r="AH85" s="1028"/>
      <c r="AI85" s="1028"/>
      <c r="AJ85" s="1028"/>
      <c r="AK85" s="1028"/>
      <c r="AL85" s="1028"/>
      <c r="AM85" s="1028"/>
      <c r="AN85" s="1028"/>
      <c r="AO85" s="1028"/>
      <c r="AP85" s="1028"/>
      <c r="AQ85" s="1028"/>
      <c r="AR85" s="1028"/>
      <c r="AS85" s="1028"/>
      <c r="AT85" s="1028"/>
      <c r="AU85" s="1028"/>
      <c r="AV85" s="1028"/>
      <c r="AW85" s="1028"/>
      <c r="AX85" s="1028"/>
      <c r="AY85" s="1028"/>
      <c r="AZ85" s="1029"/>
      <c r="BA85" s="1029"/>
      <c r="BB85" s="1029"/>
      <c r="BC85" s="1029"/>
      <c r="BD85" s="1030"/>
      <c r="BE85" s="267"/>
      <c r="BF85" s="267"/>
      <c r="BG85" s="267"/>
      <c r="BH85" s="267"/>
      <c r="BI85" s="267"/>
      <c r="BJ85" s="267"/>
      <c r="BK85" s="267"/>
      <c r="BL85" s="267"/>
      <c r="BM85" s="267"/>
      <c r="BN85" s="267"/>
      <c r="BO85" s="267"/>
      <c r="BP85" s="267"/>
      <c r="BQ85" s="264">
        <v>79</v>
      </c>
      <c r="BR85" s="269"/>
      <c r="BS85" s="1010"/>
      <c r="BT85" s="1011"/>
      <c r="BU85" s="1011"/>
      <c r="BV85" s="1011"/>
      <c r="BW85" s="1011"/>
      <c r="BX85" s="1011"/>
      <c r="BY85" s="1011"/>
      <c r="BZ85" s="1011"/>
      <c r="CA85" s="1011"/>
      <c r="CB85" s="1011"/>
      <c r="CC85" s="1011"/>
      <c r="CD85" s="1011"/>
      <c r="CE85" s="1011"/>
      <c r="CF85" s="1011"/>
      <c r="CG85" s="1012"/>
      <c r="CH85" s="1013"/>
      <c r="CI85" s="1014"/>
      <c r="CJ85" s="1014"/>
      <c r="CK85" s="1014"/>
      <c r="CL85" s="1015"/>
      <c r="CM85" s="1013"/>
      <c r="CN85" s="1014"/>
      <c r="CO85" s="1014"/>
      <c r="CP85" s="1014"/>
      <c r="CQ85" s="1015"/>
      <c r="CR85" s="1013"/>
      <c r="CS85" s="1014"/>
      <c r="CT85" s="1014"/>
      <c r="CU85" s="1014"/>
      <c r="CV85" s="1015"/>
      <c r="CW85" s="1013"/>
      <c r="CX85" s="1014"/>
      <c r="CY85" s="1014"/>
      <c r="CZ85" s="1014"/>
      <c r="DA85" s="1015"/>
      <c r="DB85" s="1013"/>
      <c r="DC85" s="1014"/>
      <c r="DD85" s="1014"/>
      <c r="DE85" s="1014"/>
      <c r="DF85" s="1015"/>
      <c r="DG85" s="1013"/>
      <c r="DH85" s="1014"/>
      <c r="DI85" s="1014"/>
      <c r="DJ85" s="1014"/>
      <c r="DK85" s="1015"/>
      <c r="DL85" s="1013"/>
      <c r="DM85" s="1014"/>
      <c r="DN85" s="1014"/>
      <c r="DO85" s="1014"/>
      <c r="DP85" s="1015"/>
      <c r="DQ85" s="1013"/>
      <c r="DR85" s="1014"/>
      <c r="DS85" s="1014"/>
      <c r="DT85" s="1014"/>
      <c r="DU85" s="1015"/>
      <c r="DV85" s="998"/>
      <c r="DW85" s="999"/>
      <c r="DX85" s="999"/>
      <c r="DY85" s="999"/>
      <c r="DZ85" s="1000"/>
      <c r="EA85" s="248"/>
    </row>
    <row r="86" spans="1:131" s="249" customFormat="1" ht="26.25" customHeight="1" x14ac:dyDescent="0.15">
      <c r="A86" s="263">
        <v>19</v>
      </c>
      <c r="B86" s="1031" t="s">
        <v>601</v>
      </c>
      <c r="C86" s="1032"/>
      <c r="D86" s="1032"/>
      <c r="E86" s="1032"/>
      <c r="F86" s="1032"/>
      <c r="G86" s="1032"/>
      <c r="H86" s="1032"/>
      <c r="I86" s="1032"/>
      <c r="J86" s="1032"/>
      <c r="K86" s="1032"/>
      <c r="L86" s="1032"/>
      <c r="M86" s="1032"/>
      <c r="N86" s="1032"/>
      <c r="O86" s="1032"/>
      <c r="P86" s="1033"/>
      <c r="Q86" s="1034">
        <v>970</v>
      </c>
      <c r="R86" s="1028"/>
      <c r="S86" s="1028"/>
      <c r="T86" s="1028"/>
      <c r="U86" s="1028"/>
      <c r="V86" s="1028">
        <v>1158</v>
      </c>
      <c r="W86" s="1028"/>
      <c r="X86" s="1028"/>
      <c r="Y86" s="1028"/>
      <c r="Z86" s="1028"/>
      <c r="AA86" s="1028">
        <v>-188</v>
      </c>
      <c r="AB86" s="1028"/>
      <c r="AC86" s="1028"/>
      <c r="AD86" s="1028"/>
      <c r="AE86" s="1028"/>
      <c r="AF86" s="1028">
        <v>1605</v>
      </c>
      <c r="AG86" s="1028"/>
      <c r="AH86" s="1028"/>
      <c r="AI86" s="1028"/>
      <c r="AJ86" s="1028"/>
      <c r="AK86" s="1028">
        <v>0</v>
      </c>
      <c r="AL86" s="1028"/>
      <c r="AM86" s="1028"/>
      <c r="AN86" s="1028"/>
      <c r="AO86" s="1028"/>
      <c r="AP86" s="1028">
        <v>1380</v>
      </c>
      <c r="AQ86" s="1028"/>
      <c r="AR86" s="1028"/>
      <c r="AS86" s="1028"/>
      <c r="AT86" s="1028"/>
      <c r="AU86" s="1028"/>
      <c r="AV86" s="1028"/>
      <c r="AW86" s="1028"/>
      <c r="AX86" s="1028"/>
      <c r="AY86" s="1028"/>
      <c r="AZ86" s="1029"/>
      <c r="BA86" s="1029"/>
      <c r="BB86" s="1029"/>
      <c r="BC86" s="1029"/>
      <c r="BD86" s="1030"/>
      <c r="BE86" s="267"/>
      <c r="BF86" s="267"/>
      <c r="BG86" s="267"/>
      <c r="BH86" s="267"/>
      <c r="BI86" s="267"/>
      <c r="BJ86" s="267"/>
      <c r="BK86" s="267"/>
      <c r="BL86" s="267"/>
      <c r="BM86" s="267"/>
      <c r="BN86" s="267"/>
      <c r="BO86" s="267"/>
      <c r="BP86" s="267"/>
      <c r="BQ86" s="264">
        <v>80</v>
      </c>
      <c r="BR86" s="269"/>
      <c r="BS86" s="1010"/>
      <c r="BT86" s="1011"/>
      <c r="BU86" s="1011"/>
      <c r="BV86" s="1011"/>
      <c r="BW86" s="1011"/>
      <c r="BX86" s="1011"/>
      <c r="BY86" s="1011"/>
      <c r="BZ86" s="1011"/>
      <c r="CA86" s="1011"/>
      <c r="CB86" s="1011"/>
      <c r="CC86" s="1011"/>
      <c r="CD86" s="1011"/>
      <c r="CE86" s="1011"/>
      <c r="CF86" s="1011"/>
      <c r="CG86" s="1012"/>
      <c r="CH86" s="1013"/>
      <c r="CI86" s="1014"/>
      <c r="CJ86" s="1014"/>
      <c r="CK86" s="1014"/>
      <c r="CL86" s="1015"/>
      <c r="CM86" s="1013"/>
      <c r="CN86" s="1014"/>
      <c r="CO86" s="1014"/>
      <c r="CP86" s="1014"/>
      <c r="CQ86" s="1015"/>
      <c r="CR86" s="1013"/>
      <c r="CS86" s="1014"/>
      <c r="CT86" s="1014"/>
      <c r="CU86" s="1014"/>
      <c r="CV86" s="1015"/>
      <c r="CW86" s="1013"/>
      <c r="CX86" s="1014"/>
      <c r="CY86" s="1014"/>
      <c r="CZ86" s="1014"/>
      <c r="DA86" s="1015"/>
      <c r="DB86" s="1013"/>
      <c r="DC86" s="1014"/>
      <c r="DD86" s="1014"/>
      <c r="DE86" s="1014"/>
      <c r="DF86" s="1015"/>
      <c r="DG86" s="1013"/>
      <c r="DH86" s="1014"/>
      <c r="DI86" s="1014"/>
      <c r="DJ86" s="1014"/>
      <c r="DK86" s="1015"/>
      <c r="DL86" s="1013"/>
      <c r="DM86" s="1014"/>
      <c r="DN86" s="1014"/>
      <c r="DO86" s="1014"/>
      <c r="DP86" s="1015"/>
      <c r="DQ86" s="1013"/>
      <c r="DR86" s="1014"/>
      <c r="DS86" s="1014"/>
      <c r="DT86" s="1014"/>
      <c r="DU86" s="1015"/>
      <c r="DV86" s="998"/>
      <c r="DW86" s="999"/>
      <c r="DX86" s="999"/>
      <c r="DY86" s="999"/>
      <c r="DZ86" s="1000"/>
      <c r="EA86" s="248"/>
    </row>
    <row r="87" spans="1:131" s="249" customFormat="1" ht="26.25" customHeight="1" x14ac:dyDescent="0.15">
      <c r="A87" s="271">
        <v>20</v>
      </c>
      <c r="B87" s="1021"/>
      <c r="C87" s="1022"/>
      <c r="D87" s="1022"/>
      <c r="E87" s="1022"/>
      <c r="F87" s="1022"/>
      <c r="G87" s="1022"/>
      <c r="H87" s="1022"/>
      <c r="I87" s="1022"/>
      <c r="J87" s="1022"/>
      <c r="K87" s="1022"/>
      <c r="L87" s="1022"/>
      <c r="M87" s="1022"/>
      <c r="N87" s="1022"/>
      <c r="O87" s="1022"/>
      <c r="P87" s="1023"/>
      <c r="Q87" s="1024"/>
      <c r="R87" s="1025"/>
      <c r="S87" s="1025"/>
      <c r="T87" s="1025"/>
      <c r="U87" s="1025"/>
      <c r="V87" s="1025"/>
      <c r="W87" s="1025"/>
      <c r="X87" s="1025"/>
      <c r="Y87" s="1025"/>
      <c r="Z87" s="1025"/>
      <c r="AA87" s="1025"/>
      <c r="AB87" s="1025"/>
      <c r="AC87" s="1025"/>
      <c r="AD87" s="1025"/>
      <c r="AE87" s="1025"/>
      <c r="AF87" s="1025"/>
      <c r="AG87" s="1025"/>
      <c r="AH87" s="1025"/>
      <c r="AI87" s="1025"/>
      <c r="AJ87" s="1025"/>
      <c r="AK87" s="1025"/>
      <c r="AL87" s="1025"/>
      <c r="AM87" s="1025"/>
      <c r="AN87" s="1025"/>
      <c r="AO87" s="1025"/>
      <c r="AP87" s="1025"/>
      <c r="AQ87" s="1025"/>
      <c r="AR87" s="1025"/>
      <c r="AS87" s="1025"/>
      <c r="AT87" s="1025"/>
      <c r="AU87" s="1025"/>
      <c r="AV87" s="1025"/>
      <c r="AW87" s="1025"/>
      <c r="AX87" s="1025"/>
      <c r="AY87" s="1025"/>
      <c r="AZ87" s="1026"/>
      <c r="BA87" s="1026"/>
      <c r="BB87" s="1026"/>
      <c r="BC87" s="1026"/>
      <c r="BD87" s="1027"/>
      <c r="BE87" s="267"/>
      <c r="BF87" s="267"/>
      <c r="BG87" s="267"/>
      <c r="BH87" s="267"/>
      <c r="BI87" s="267"/>
      <c r="BJ87" s="267"/>
      <c r="BK87" s="267"/>
      <c r="BL87" s="267"/>
      <c r="BM87" s="267"/>
      <c r="BN87" s="267"/>
      <c r="BO87" s="267"/>
      <c r="BP87" s="267"/>
      <c r="BQ87" s="264">
        <v>81</v>
      </c>
      <c r="BR87" s="269"/>
      <c r="BS87" s="1010"/>
      <c r="BT87" s="1011"/>
      <c r="BU87" s="1011"/>
      <c r="BV87" s="1011"/>
      <c r="BW87" s="1011"/>
      <c r="BX87" s="1011"/>
      <c r="BY87" s="1011"/>
      <c r="BZ87" s="1011"/>
      <c r="CA87" s="1011"/>
      <c r="CB87" s="1011"/>
      <c r="CC87" s="1011"/>
      <c r="CD87" s="1011"/>
      <c r="CE87" s="1011"/>
      <c r="CF87" s="1011"/>
      <c r="CG87" s="1012"/>
      <c r="CH87" s="1013"/>
      <c r="CI87" s="1014"/>
      <c r="CJ87" s="1014"/>
      <c r="CK87" s="1014"/>
      <c r="CL87" s="1015"/>
      <c r="CM87" s="1013"/>
      <c r="CN87" s="1014"/>
      <c r="CO87" s="1014"/>
      <c r="CP87" s="1014"/>
      <c r="CQ87" s="1015"/>
      <c r="CR87" s="1013"/>
      <c r="CS87" s="1014"/>
      <c r="CT87" s="1014"/>
      <c r="CU87" s="1014"/>
      <c r="CV87" s="1015"/>
      <c r="CW87" s="1013"/>
      <c r="CX87" s="1014"/>
      <c r="CY87" s="1014"/>
      <c r="CZ87" s="1014"/>
      <c r="DA87" s="1015"/>
      <c r="DB87" s="1013"/>
      <c r="DC87" s="1014"/>
      <c r="DD87" s="1014"/>
      <c r="DE87" s="1014"/>
      <c r="DF87" s="1015"/>
      <c r="DG87" s="1013"/>
      <c r="DH87" s="1014"/>
      <c r="DI87" s="1014"/>
      <c r="DJ87" s="1014"/>
      <c r="DK87" s="1015"/>
      <c r="DL87" s="1013"/>
      <c r="DM87" s="1014"/>
      <c r="DN87" s="1014"/>
      <c r="DO87" s="1014"/>
      <c r="DP87" s="1015"/>
      <c r="DQ87" s="1013"/>
      <c r="DR87" s="1014"/>
      <c r="DS87" s="1014"/>
      <c r="DT87" s="1014"/>
      <c r="DU87" s="1015"/>
      <c r="DV87" s="998"/>
      <c r="DW87" s="999"/>
      <c r="DX87" s="999"/>
      <c r="DY87" s="999"/>
      <c r="DZ87" s="1000"/>
      <c r="EA87" s="248"/>
    </row>
    <row r="88" spans="1:131" s="249" customFormat="1" ht="26.25" customHeight="1" thickBot="1" x14ac:dyDescent="0.2">
      <c r="A88" s="266" t="s">
        <v>391</v>
      </c>
      <c r="B88" s="1001" t="s">
        <v>423</v>
      </c>
      <c r="C88" s="1002"/>
      <c r="D88" s="1002"/>
      <c r="E88" s="1002"/>
      <c r="F88" s="1002"/>
      <c r="G88" s="1002"/>
      <c r="H88" s="1002"/>
      <c r="I88" s="1002"/>
      <c r="J88" s="1002"/>
      <c r="K88" s="1002"/>
      <c r="L88" s="1002"/>
      <c r="M88" s="1002"/>
      <c r="N88" s="1002"/>
      <c r="O88" s="1002"/>
      <c r="P88" s="1003"/>
      <c r="Q88" s="1019"/>
      <c r="R88" s="1020"/>
      <c r="S88" s="1020"/>
      <c r="T88" s="1020"/>
      <c r="U88" s="1020"/>
      <c r="V88" s="1020"/>
      <c r="W88" s="1020"/>
      <c r="X88" s="1020"/>
      <c r="Y88" s="1020"/>
      <c r="Z88" s="1020"/>
      <c r="AA88" s="1020"/>
      <c r="AB88" s="1020"/>
      <c r="AC88" s="1020"/>
      <c r="AD88" s="1020"/>
      <c r="AE88" s="1020"/>
      <c r="AF88" s="1016">
        <v>15880</v>
      </c>
      <c r="AG88" s="1016"/>
      <c r="AH88" s="1016"/>
      <c r="AI88" s="1016"/>
      <c r="AJ88" s="1016"/>
      <c r="AK88" s="1020"/>
      <c r="AL88" s="1020"/>
      <c r="AM88" s="1020"/>
      <c r="AN88" s="1020"/>
      <c r="AO88" s="1020"/>
      <c r="AP88" s="1016">
        <v>1427</v>
      </c>
      <c r="AQ88" s="1016"/>
      <c r="AR88" s="1016"/>
      <c r="AS88" s="1016"/>
      <c r="AT88" s="1016"/>
      <c r="AU88" s="1016"/>
      <c r="AV88" s="1016"/>
      <c r="AW88" s="1016"/>
      <c r="AX88" s="1016"/>
      <c r="AY88" s="1016"/>
      <c r="AZ88" s="1017"/>
      <c r="BA88" s="1017"/>
      <c r="BB88" s="1017"/>
      <c r="BC88" s="1017"/>
      <c r="BD88" s="1018"/>
      <c r="BE88" s="267"/>
      <c r="BF88" s="267"/>
      <c r="BG88" s="267"/>
      <c r="BH88" s="267"/>
      <c r="BI88" s="267"/>
      <c r="BJ88" s="267"/>
      <c r="BK88" s="267"/>
      <c r="BL88" s="267"/>
      <c r="BM88" s="267"/>
      <c r="BN88" s="267"/>
      <c r="BO88" s="267"/>
      <c r="BP88" s="267"/>
      <c r="BQ88" s="264">
        <v>82</v>
      </c>
      <c r="BR88" s="269"/>
      <c r="BS88" s="1010"/>
      <c r="BT88" s="1011"/>
      <c r="BU88" s="1011"/>
      <c r="BV88" s="1011"/>
      <c r="BW88" s="1011"/>
      <c r="BX88" s="1011"/>
      <c r="BY88" s="1011"/>
      <c r="BZ88" s="1011"/>
      <c r="CA88" s="1011"/>
      <c r="CB88" s="1011"/>
      <c r="CC88" s="1011"/>
      <c r="CD88" s="1011"/>
      <c r="CE88" s="1011"/>
      <c r="CF88" s="1011"/>
      <c r="CG88" s="1012"/>
      <c r="CH88" s="1013"/>
      <c r="CI88" s="1014"/>
      <c r="CJ88" s="1014"/>
      <c r="CK88" s="1014"/>
      <c r="CL88" s="1015"/>
      <c r="CM88" s="1013"/>
      <c r="CN88" s="1014"/>
      <c r="CO88" s="1014"/>
      <c r="CP88" s="1014"/>
      <c r="CQ88" s="1015"/>
      <c r="CR88" s="1013"/>
      <c r="CS88" s="1014"/>
      <c r="CT88" s="1014"/>
      <c r="CU88" s="1014"/>
      <c r="CV88" s="1015"/>
      <c r="CW88" s="1013"/>
      <c r="CX88" s="1014"/>
      <c r="CY88" s="1014"/>
      <c r="CZ88" s="1014"/>
      <c r="DA88" s="1015"/>
      <c r="DB88" s="1013"/>
      <c r="DC88" s="1014"/>
      <c r="DD88" s="1014"/>
      <c r="DE88" s="1014"/>
      <c r="DF88" s="1015"/>
      <c r="DG88" s="1013"/>
      <c r="DH88" s="1014"/>
      <c r="DI88" s="1014"/>
      <c r="DJ88" s="1014"/>
      <c r="DK88" s="1015"/>
      <c r="DL88" s="1013"/>
      <c r="DM88" s="1014"/>
      <c r="DN88" s="1014"/>
      <c r="DO88" s="1014"/>
      <c r="DP88" s="1015"/>
      <c r="DQ88" s="1013"/>
      <c r="DR88" s="1014"/>
      <c r="DS88" s="1014"/>
      <c r="DT88" s="1014"/>
      <c r="DU88" s="1015"/>
      <c r="DV88" s="998"/>
      <c r="DW88" s="999"/>
      <c r="DX88" s="999"/>
      <c r="DY88" s="999"/>
      <c r="DZ88" s="1000"/>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10"/>
      <c r="BT89" s="1011"/>
      <c r="BU89" s="1011"/>
      <c r="BV89" s="1011"/>
      <c r="BW89" s="1011"/>
      <c r="BX89" s="1011"/>
      <c r="BY89" s="1011"/>
      <c r="BZ89" s="1011"/>
      <c r="CA89" s="1011"/>
      <c r="CB89" s="1011"/>
      <c r="CC89" s="1011"/>
      <c r="CD89" s="1011"/>
      <c r="CE89" s="1011"/>
      <c r="CF89" s="1011"/>
      <c r="CG89" s="1012"/>
      <c r="CH89" s="1013"/>
      <c r="CI89" s="1014"/>
      <c r="CJ89" s="1014"/>
      <c r="CK89" s="1014"/>
      <c r="CL89" s="1015"/>
      <c r="CM89" s="1013"/>
      <c r="CN89" s="1014"/>
      <c r="CO89" s="1014"/>
      <c r="CP89" s="1014"/>
      <c r="CQ89" s="1015"/>
      <c r="CR89" s="1013"/>
      <c r="CS89" s="1014"/>
      <c r="CT89" s="1014"/>
      <c r="CU89" s="1014"/>
      <c r="CV89" s="1015"/>
      <c r="CW89" s="1013"/>
      <c r="CX89" s="1014"/>
      <c r="CY89" s="1014"/>
      <c r="CZ89" s="1014"/>
      <c r="DA89" s="1015"/>
      <c r="DB89" s="1013"/>
      <c r="DC89" s="1014"/>
      <c r="DD89" s="1014"/>
      <c r="DE89" s="1014"/>
      <c r="DF89" s="1015"/>
      <c r="DG89" s="1013"/>
      <c r="DH89" s="1014"/>
      <c r="DI89" s="1014"/>
      <c r="DJ89" s="1014"/>
      <c r="DK89" s="1015"/>
      <c r="DL89" s="1013"/>
      <c r="DM89" s="1014"/>
      <c r="DN89" s="1014"/>
      <c r="DO89" s="1014"/>
      <c r="DP89" s="1015"/>
      <c r="DQ89" s="1013"/>
      <c r="DR89" s="1014"/>
      <c r="DS89" s="1014"/>
      <c r="DT89" s="1014"/>
      <c r="DU89" s="1015"/>
      <c r="DV89" s="998"/>
      <c r="DW89" s="999"/>
      <c r="DX89" s="999"/>
      <c r="DY89" s="999"/>
      <c r="DZ89" s="1000"/>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10"/>
      <c r="BT90" s="1011"/>
      <c r="BU90" s="1011"/>
      <c r="BV90" s="1011"/>
      <c r="BW90" s="1011"/>
      <c r="BX90" s="1011"/>
      <c r="BY90" s="1011"/>
      <c r="BZ90" s="1011"/>
      <c r="CA90" s="1011"/>
      <c r="CB90" s="1011"/>
      <c r="CC90" s="1011"/>
      <c r="CD90" s="1011"/>
      <c r="CE90" s="1011"/>
      <c r="CF90" s="1011"/>
      <c r="CG90" s="1012"/>
      <c r="CH90" s="1013"/>
      <c r="CI90" s="1014"/>
      <c r="CJ90" s="1014"/>
      <c r="CK90" s="1014"/>
      <c r="CL90" s="1015"/>
      <c r="CM90" s="1013"/>
      <c r="CN90" s="1014"/>
      <c r="CO90" s="1014"/>
      <c r="CP90" s="1014"/>
      <c r="CQ90" s="1015"/>
      <c r="CR90" s="1013"/>
      <c r="CS90" s="1014"/>
      <c r="CT90" s="1014"/>
      <c r="CU90" s="1014"/>
      <c r="CV90" s="1015"/>
      <c r="CW90" s="1013"/>
      <c r="CX90" s="1014"/>
      <c r="CY90" s="1014"/>
      <c r="CZ90" s="1014"/>
      <c r="DA90" s="1015"/>
      <c r="DB90" s="1013"/>
      <c r="DC90" s="1014"/>
      <c r="DD90" s="1014"/>
      <c r="DE90" s="1014"/>
      <c r="DF90" s="1015"/>
      <c r="DG90" s="1013"/>
      <c r="DH90" s="1014"/>
      <c r="DI90" s="1014"/>
      <c r="DJ90" s="1014"/>
      <c r="DK90" s="1015"/>
      <c r="DL90" s="1013"/>
      <c r="DM90" s="1014"/>
      <c r="DN90" s="1014"/>
      <c r="DO90" s="1014"/>
      <c r="DP90" s="1015"/>
      <c r="DQ90" s="1013"/>
      <c r="DR90" s="1014"/>
      <c r="DS90" s="1014"/>
      <c r="DT90" s="1014"/>
      <c r="DU90" s="1015"/>
      <c r="DV90" s="998"/>
      <c r="DW90" s="999"/>
      <c r="DX90" s="999"/>
      <c r="DY90" s="999"/>
      <c r="DZ90" s="1000"/>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10"/>
      <c r="BT91" s="1011"/>
      <c r="BU91" s="1011"/>
      <c r="BV91" s="1011"/>
      <c r="BW91" s="1011"/>
      <c r="BX91" s="1011"/>
      <c r="BY91" s="1011"/>
      <c r="BZ91" s="1011"/>
      <c r="CA91" s="1011"/>
      <c r="CB91" s="1011"/>
      <c r="CC91" s="1011"/>
      <c r="CD91" s="1011"/>
      <c r="CE91" s="1011"/>
      <c r="CF91" s="1011"/>
      <c r="CG91" s="1012"/>
      <c r="CH91" s="1013"/>
      <c r="CI91" s="1014"/>
      <c r="CJ91" s="1014"/>
      <c r="CK91" s="1014"/>
      <c r="CL91" s="1015"/>
      <c r="CM91" s="1013"/>
      <c r="CN91" s="1014"/>
      <c r="CO91" s="1014"/>
      <c r="CP91" s="1014"/>
      <c r="CQ91" s="1015"/>
      <c r="CR91" s="1013"/>
      <c r="CS91" s="1014"/>
      <c r="CT91" s="1014"/>
      <c r="CU91" s="1014"/>
      <c r="CV91" s="1015"/>
      <c r="CW91" s="1013"/>
      <c r="CX91" s="1014"/>
      <c r="CY91" s="1014"/>
      <c r="CZ91" s="1014"/>
      <c r="DA91" s="1015"/>
      <c r="DB91" s="1013"/>
      <c r="DC91" s="1014"/>
      <c r="DD91" s="1014"/>
      <c r="DE91" s="1014"/>
      <c r="DF91" s="1015"/>
      <c r="DG91" s="1013"/>
      <c r="DH91" s="1014"/>
      <c r="DI91" s="1014"/>
      <c r="DJ91" s="1014"/>
      <c r="DK91" s="1015"/>
      <c r="DL91" s="1013"/>
      <c r="DM91" s="1014"/>
      <c r="DN91" s="1014"/>
      <c r="DO91" s="1014"/>
      <c r="DP91" s="1015"/>
      <c r="DQ91" s="1013"/>
      <c r="DR91" s="1014"/>
      <c r="DS91" s="1014"/>
      <c r="DT91" s="1014"/>
      <c r="DU91" s="1015"/>
      <c r="DV91" s="998"/>
      <c r="DW91" s="999"/>
      <c r="DX91" s="999"/>
      <c r="DY91" s="999"/>
      <c r="DZ91" s="1000"/>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10"/>
      <c r="BT92" s="1011"/>
      <c r="BU92" s="1011"/>
      <c r="BV92" s="1011"/>
      <c r="BW92" s="1011"/>
      <c r="BX92" s="1011"/>
      <c r="BY92" s="1011"/>
      <c r="BZ92" s="1011"/>
      <c r="CA92" s="1011"/>
      <c r="CB92" s="1011"/>
      <c r="CC92" s="1011"/>
      <c r="CD92" s="1011"/>
      <c r="CE92" s="1011"/>
      <c r="CF92" s="1011"/>
      <c r="CG92" s="1012"/>
      <c r="CH92" s="1013"/>
      <c r="CI92" s="1014"/>
      <c r="CJ92" s="1014"/>
      <c r="CK92" s="1014"/>
      <c r="CL92" s="1015"/>
      <c r="CM92" s="1013"/>
      <c r="CN92" s="1014"/>
      <c r="CO92" s="1014"/>
      <c r="CP92" s="1014"/>
      <c r="CQ92" s="1015"/>
      <c r="CR92" s="1013"/>
      <c r="CS92" s="1014"/>
      <c r="CT92" s="1014"/>
      <c r="CU92" s="1014"/>
      <c r="CV92" s="1015"/>
      <c r="CW92" s="1013"/>
      <c r="CX92" s="1014"/>
      <c r="CY92" s="1014"/>
      <c r="CZ92" s="1014"/>
      <c r="DA92" s="1015"/>
      <c r="DB92" s="1013"/>
      <c r="DC92" s="1014"/>
      <c r="DD92" s="1014"/>
      <c r="DE92" s="1014"/>
      <c r="DF92" s="1015"/>
      <c r="DG92" s="1013"/>
      <c r="DH92" s="1014"/>
      <c r="DI92" s="1014"/>
      <c r="DJ92" s="1014"/>
      <c r="DK92" s="1015"/>
      <c r="DL92" s="1013"/>
      <c r="DM92" s="1014"/>
      <c r="DN92" s="1014"/>
      <c r="DO92" s="1014"/>
      <c r="DP92" s="1015"/>
      <c r="DQ92" s="1013"/>
      <c r="DR92" s="1014"/>
      <c r="DS92" s="1014"/>
      <c r="DT92" s="1014"/>
      <c r="DU92" s="1015"/>
      <c r="DV92" s="998"/>
      <c r="DW92" s="999"/>
      <c r="DX92" s="999"/>
      <c r="DY92" s="999"/>
      <c r="DZ92" s="1000"/>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10"/>
      <c r="BT93" s="1011"/>
      <c r="BU93" s="1011"/>
      <c r="BV93" s="1011"/>
      <c r="BW93" s="1011"/>
      <c r="BX93" s="1011"/>
      <c r="BY93" s="1011"/>
      <c r="BZ93" s="1011"/>
      <c r="CA93" s="1011"/>
      <c r="CB93" s="1011"/>
      <c r="CC93" s="1011"/>
      <c r="CD93" s="1011"/>
      <c r="CE93" s="1011"/>
      <c r="CF93" s="1011"/>
      <c r="CG93" s="1012"/>
      <c r="CH93" s="1013"/>
      <c r="CI93" s="1014"/>
      <c r="CJ93" s="1014"/>
      <c r="CK93" s="1014"/>
      <c r="CL93" s="1015"/>
      <c r="CM93" s="1013"/>
      <c r="CN93" s="1014"/>
      <c r="CO93" s="1014"/>
      <c r="CP93" s="1014"/>
      <c r="CQ93" s="1015"/>
      <c r="CR93" s="1013"/>
      <c r="CS93" s="1014"/>
      <c r="CT93" s="1014"/>
      <c r="CU93" s="1014"/>
      <c r="CV93" s="1015"/>
      <c r="CW93" s="1013"/>
      <c r="CX93" s="1014"/>
      <c r="CY93" s="1014"/>
      <c r="CZ93" s="1014"/>
      <c r="DA93" s="1015"/>
      <c r="DB93" s="1013"/>
      <c r="DC93" s="1014"/>
      <c r="DD93" s="1014"/>
      <c r="DE93" s="1014"/>
      <c r="DF93" s="1015"/>
      <c r="DG93" s="1013"/>
      <c r="DH93" s="1014"/>
      <c r="DI93" s="1014"/>
      <c r="DJ93" s="1014"/>
      <c r="DK93" s="1015"/>
      <c r="DL93" s="1013"/>
      <c r="DM93" s="1014"/>
      <c r="DN93" s="1014"/>
      <c r="DO93" s="1014"/>
      <c r="DP93" s="1015"/>
      <c r="DQ93" s="1013"/>
      <c r="DR93" s="1014"/>
      <c r="DS93" s="1014"/>
      <c r="DT93" s="1014"/>
      <c r="DU93" s="1015"/>
      <c r="DV93" s="998"/>
      <c r="DW93" s="999"/>
      <c r="DX93" s="999"/>
      <c r="DY93" s="999"/>
      <c r="DZ93" s="1000"/>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10"/>
      <c r="BT94" s="1011"/>
      <c r="BU94" s="1011"/>
      <c r="BV94" s="1011"/>
      <c r="BW94" s="1011"/>
      <c r="BX94" s="1011"/>
      <c r="BY94" s="1011"/>
      <c r="BZ94" s="1011"/>
      <c r="CA94" s="1011"/>
      <c r="CB94" s="1011"/>
      <c r="CC94" s="1011"/>
      <c r="CD94" s="1011"/>
      <c r="CE94" s="1011"/>
      <c r="CF94" s="1011"/>
      <c r="CG94" s="1012"/>
      <c r="CH94" s="1013"/>
      <c r="CI94" s="1014"/>
      <c r="CJ94" s="1014"/>
      <c r="CK94" s="1014"/>
      <c r="CL94" s="1015"/>
      <c r="CM94" s="1013"/>
      <c r="CN94" s="1014"/>
      <c r="CO94" s="1014"/>
      <c r="CP94" s="1014"/>
      <c r="CQ94" s="1015"/>
      <c r="CR94" s="1013"/>
      <c r="CS94" s="1014"/>
      <c r="CT94" s="1014"/>
      <c r="CU94" s="1014"/>
      <c r="CV94" s="1015"/>
      <c r="CW94" s="1013"/>
      <c r="CX94" s="1014"/>
      <c r="CY94" s="1014"/>
      <c r="CZ94" s="1014"/>
      <c r="DA94" s="1015"/>
      <c r="DB94" s="1013"/>
      <c r="DC94" s="1014"/>
      <c r="DD94" s="1014"/>
      <c r="DE94" s="1014"/>
      <c r="DF94" s="1015"/>
      <c r="DG94" s="1013"/>
      <c r="DH94" s="1014"/>
      <c r="DI94" s="1014"/>
      <c r="DJ94" s="1014"/>
      <c r="DK94" s="1015"/>
      <c r="DL94" s="1013"/>
      <c r="DM94" s="1014"/>
      <c r="DN94" s="1014"/>
      <c r="DO94" s="1014"/>
      <c r="DP94" s="1015"/>
      <c r="DQ94" s="1013"/>
      <c r="DR94" s="1014"/>
      <c r="DS94" s="1014"/>
      <c r="DT94" s="1014"/>
      <c r="DU94" s="1015"/>
      <c r="DV94" s="998"/>
      <c r="DW94" s="999"/>
      <c r="DX94" s="999"/>
      <c r="DY94" s="999"/>
      <c r="DZ94" s="1000"/>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10"/>
      <c r="BT95" s="1011"/>
      <c r="BU95" s="1011"/>
      <c r="BV95" s="1011"/>
      <c r="BW95" s="1011"/>
      <c r="BX95" s="1011"/>
      <c r="BY95" s="1011"/>
      <c r="BZ95" s="1011"/>
      <c r="CA95" s="1011"/>
      <c r="CB95" s="1011"/>
      <c r="CC95" s="1011"/>
      <c r="CD95" s="1011"/>
      <c r="CE95" s="1011"/>
      <c r="CF95" s="1011"/>
      <c r="CG95" s="1012"/>
      <c r="CH95" s="1013"/>
      <c r="CI95" s="1014"/>
      <c r="CJ95" s="1014"/>
      <c r="CK95" s="1014"/>
      <c r="CL95" s="1015"/>
      <c r="CM95" s="1013"/>
      <c r="CN95" s="1014"/>
      <c r="CO95" s="1014"/>
      <c r="CP95" s="1014"/>
      <c r="CQ95" s="1015"/>
      <c r="CR95" s="1013"/>
      <c r="CS95" s="1014"/>
      <c r="CT95" s="1014"/>
      <c r="CU95" s="1014"/>
      <c r="CV95" s="1015"/>
      <c r="CW95" s="1013"/>
      <c r="CX95" s="1014"/>
      <c r="CY95" s="1014"/>
      <c r="CZ95" s="1014"/>
      <c r="DA95" s="1015"/>
      <c r="DB95" s="1013"/>
      <c r="DC95" s="1014"/>
      <c r="DD95" s="1014"/>
      <c r="DE95" s="1014"/>
      <c r="DF95" s="1015"/>
      <c r="DG95" s="1013"/>
      <c r="DH95" s="1014"/>
      <c r="DI95" s="1014"/>
      <c r="DJ95" s="1014"/>
      <c r="DK95" s="1015"/>
      <c r="DL95" s="1013"/>
      <c r="DM95" s="1014"/>
      <c r="DN95" s="1014"/>
      <c r="DO95" s="1014"/>
      <c r="DP95" s="1015"/>
      <c r="DQ95" s="1013"/>
      <c r="DR95" s="1014"/>
      <c r="DS95" s="1014"/>
      <c r="DT95" s="1014"/>
      <c r="DU95" s="1015"/>
      <c r="DV95" s="998"/>
      <c r="DW95" s="999"/>
      <c r="DX95" s="999"/>
      <c r="DY95" s="999"/>
      <c r="DZ95" s="1000"/>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10"/>
      <c r="BT96" s="1011"/>
      <c r="BU96" s="1011"/>
      <c r="BV96" s="1011"/>
      <c r="BW96" s="1011"/>
      <c r="BX96" s="1011"/>
      <c r="BY96" s="1011"/>
      <c r="BZ96" s="1011"/>
      <c r="CA96" s="1011"/>
      <c r="CB96" s="1011"/>
      <c r="CC96" s="1011"/>
      <c r="CD96" s="1011"/>
      <c r="CE96" s="1011"/>
      <c r="CF96" s="1011"/>
      <c r="CG96" s="1012"/>
      <c r="CH96" s="1013"/>
      <c r="CI96" s="1014"/>
      <c r="CJ96" s="1014"/>
      <c r="CK96" s="1014"/>
      <c r="CL96" s="1015"/>
      <c r="CM96" s="1013"/>
      <c r="CN96" s="1014"/>
      <c r="CO96" s="1014"/>
      <c r="CP96" s="1014"/>
      <c r="CQ96" s="1015"/>
      <c r="CR96" s="1013"/>
      <c r="CS96" s="1014"/>
      <c r="CT96" s="1014"/>
      <c r="CU96" s="1014"/>
      <c r="CV96" s="1015"/>
      <c r="CW96" s="1013"/>
      <c r="CX96" s="1014"/>
      <c r="CY96" s="1014"/>
      <c r="CZ96" s="1014"/>
      <c r="DA96" s="1015"/>
      <c r="DB96" s="1013"/>
      <c r="DC96" s="1014"/>
      <c r="DD96" s="1014"/>
      <c r="DE96" s="1014"/>
      <c r="DF96" s="1015"/>
      <c r="DG96" s="1013"/>
      <c r="DH96" s="1014"/>
      <c r="DI96" s="1014"/>
      <c r="DJ96" s="1014"/>
      <c r="DK96" s="1015"/>
      <c r="DL96" s="1013"/>
      <c r="DM96" s="1014"/>
      <c r="DN96" s="1014"/>
      <c r="DO96" s="1014"/>
      <c r="DP96" s="1015"/>
      <c r="DQ96" s="1013"/>
      <c r="DR96" s="1014"/>
      <c r="DS96" s="1014"/>
      <c r="DT96" s="1014"/>
      <c r="DU96" s="1015"/>
      <c r="DV96" s="998"/>
      <c r="DW96" s="999"/>
      <c r="DX96" s="999"/>
      <c r="DY96" s="999"/>
      <c r="DZ96" s="1000"/>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10"/>
      <c r="BT97" s="1011"/>
      <c r="BU97" s="1011"/>
      <c r="BV97" s="1011"/>
      <c r="BW97" s="1011"/>
      <c r="BX97" s="1011"/>
      <c r="BY97" s="1011"/>
      <c r="BZ97" s="1011"/>
      <c r="CA97" s="1011"/>
      <c r="CB97" s="1011"/>
      <c r="CC97" s="1011"/>
      <c r="CD97" s="1011"/>
      <c r="CE97" s="1011"/>
      <c r="CF97" s="1011"/>
      <c r="CG97" s="1012"/>
      <c r="CH97" s="1013"/>
      <c r="CI97" s="1014"/>
      <c r="CJ97" s="1014"/>
      <c r="CK97" s="1014"/>
      <c r="CL97" s="1015"/>
      <c r="CM97" s="1013"/>
      <c r="CN97" s="1014"/>
      <c r="CO97" s="1014"/>
      <c r="CP97" s="1014"/>
      <c r="CQ97" s="1015"/>
      <c r="CR97" s="1013"/>
      <c r="CS97" s="1014"/>
      <c r="CT97" s="1014"/>
      <c r="CU97" s="1014"/>
      <c r="CV97" s="1015"/>
      <c r="CW97" s="1013"/>
      <c r="CX97" s="1014"/>
      <c r="CY97" s="1014"/>
      <c r="CZ97" s="1014"/>
      <c r="DA97" s="1015"/>
      <c r="DB97" s="1013"/>
      <c r="DC97" s="1014"/>
      <c r="DD97" s="1014"/>
      <c r="DE97" s="1014"/>
      <c r="DF97" s="1015"/>
      <c r="DG97" s="1013"/>
      <c r="DH97" s="1014"/>
      <c r="DI97" s="1014"/>
      <c r="DJ97" s="1014"/>
      <c r="DK97" s="1015"/>
      <c r="DL97" s="1013"/>
      <c r="DM97" s="1014"/>
      <c r="DN97" s="1014"/>
      <c r="DO97" s="1014"/>
      <c r="DP97" s="1015"/>
      <c r="DQ97" s="1013"/>
      <c r="DR97" s="1014"/>
      <c r="DS97" s="1014"/>
      <c r="DT97" s="1014"/>
      <c r="DU97" s="1015"/>
      <c r="DV97" s="998"/>
      <c r="DW97" s="999"/>
      <c r="DX97" s="999"/>
      <c r="DY97" s="999"/>
      <c r="DZ97" s="1000"/>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10"/>
      <c r="BT98" s="1011"/>
      <c r="BU98" s="1011"/>
      <c r="BV98" s="1011"/>
      <c r="BW98" s="1011"/>
      <c r="BX98" s="1011"/>
      <c r="BY98" s="1011"/>
      <c r="BZ98" s="1011"/>
      <c r="CA98" s="1011"/>
      <c r="CB98" s="1011"/>
      <c r="CC98" s="1011"/>
      <c r="CD98" s="1011"/>
      <c r="CE98" s="1011"/>
      <c r="CF98" s="1011"/>
      <c r="CG98" s="1012"/>
      <c r="CH98" s="1013"/>
      <c r="CI98" s="1014"/>
      <c r="CJ98" s="1014"/>
      <c r="CK98" s="1014"/>
      <c r="CL98" s="1015"/>
      <c r="CM98" s="1013"/>
      <c r="CN98" s="1014"/>
      <c r="CO98" s="1014"/>
      <c r="CP98" s="1014"/>
      <c r="CQ98" s="1015"/>
      <c r="CR98" s="1013"/>
      <c r="CS98" s="1014"/>
      <c r="CT98" s="1014"/>
      <c r="CU98" s="1014"/>
      <c r="CV98" s="1015"/>
      <c r="CW98" s="1013"/>
      <c r="CX98" s="1014"/>
      <c r="CY98" s="1014"/>
      <c r="CZ98" s="1014"/>
      <c r="DA98" s="1015"/>
      <c r="DB98" s="1013"/>
      <c r="DC98" s="1014"/>
      <c r="DD98" s="1014"/>
      <c r="DE98" s="1014"/>
      <c r="DF98" s="1015"/>
      <c r="DG98" s="1013"/>
      <c r="DH98" s="1014"/>
      <c r="DI98" s="1014"/>
      <c r="DJ98" s="1014"/>
      <c r="DK98" s="1015"/>
      <c r="DL98" s="1013"/>
      <c r="DM98" s="1014"/>
      <c r="DN98" s="1014"/>
      <c r="DO98" s="1014"/>
      <c r="DP98" s="1015"/>
      <c r="DQ98" s="1013"/>
      <c r="DR98" s="1014"/>
      <c r="DS98" s="1014"/>
      <c r="DT98" s="1014"/>
      <c r="DU98" s="1015"/>
      <c r="DV98" s="998"/>
      <c r="DW98" s="999"/>
      <c r="DX98" s="999"/>
      <c r="DY98" s="999"/>
      <c r="DZ98" s="1000"/>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10"/>
      <c r="BT99" s="1011"/>
      <c r="BU99" s="1011"/>
      <c r="BV99" s="1011"/>
      <c r="BW99" s="1011"/>
      <c r="BX99" s="1011"/>
      <c r="BY99" s="1011"/>
      <c r="BZ99" s="1011"/>
      <c r="CA99" s="1011"/>
      <c r="CB99" s="1011"/>
      <c r="CC99" s="1011"/>
      <c r="CD99" s="1011"/>
      <c r="CE99" s="1011"/>
      <c r="CF99" s="1011"/>
      <c r="CG99" s="1012"/>
      <c r="CH99" s="1013"/>
      <c r="CI99" s="1014"/>
      <c r="CJ99" s="1014"/>
      <c r="CK99" s="1014"/>
      <c r="CL99" s="1015"/>
      <c r="CM99" s="1013"/>
      <c r="CN99" s="1014"/>
      <c r="CO99" s="1014"/>
      <c r="CP99" s="1014"/>
      <c r="CQ99" s="1015"/>
      <c r="CR99" s="1013"/>
      <c r="CS99" s="1014"/>
      <c r="CT99" s="1014"/>
      <c r="CU99" s="1014"/>
      <c r="CV99" s="1015"/>
      <c r="CW99" s="1013"/>
      <c r="CX99" s="1014"/>
      <c r="CY99" s="1014"/>
      <c r="CZ99" s="1014"/>
      <c r="DA99" s="1015"/>
      <c r="DB99" s="1013"/>
      <c r="DC99" s="1014"/>
      <c r="DD99" s="1014"/>
      <c r="DE99" s="1014"/>
      <c r="DF99" s="1015"/>
      <c r="DG99" s="1013"/>
      <c r="DH99" s="1014"/>
      <c r="DI99" s="1014"/>
      <c r="DJ99" s="1014"/>
      <c r="DK99" s="1015"/>
      <c r="DL99" s="1013"/>
      <c r="DM99" s="1014"/>
      <c r="DN99" s="1014"/>
      <c r="DO99" s="1014"/>
      <c r="DP99" s="1015"/>
      <c r="DQ99" s="1013"/>
      <c r="DR99" s="1014"/>
      <c r="DS99" s="1014"/>
      <c r="DT99" s="1014"/>
      <c r="DU99" s="1015"/>
      <c r="DV99" s="998"/>
      <c r="DW99" s="999"/>
      <c r="DX99" s="999"/>
      <c r="DY99" s="999"/>
      <c r="DZ99" s="1000"/>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10"/>
      <c r="BT100" s="1011"/>
      <c r="BU100" s="1011"/>
      <c r="BV100" s="1011"/>
      <c r="BW100" s="1011"/>
      <c r="BX100" s="1011"/>
      <c r="BY100" s="1011"/>
      <c r="BZ100" s="1011"/>
      <c r="CA100" s="1011"/>
      <c r="CB100" s="1011"/>
      <c r="CC100" s="1011"/>
      <c r="CD100" s="1011"/>
      <c r="CE100" s="1011"/>
      <c r="CF100" s="1011"/>
      <c r="CG100" s="1012"/>
      <c r="CH100" s="1013"/>
      <c r="CI100" s="1014"/>
      <c r="CJ100" s="1014"/>
      <c r="CK100" s="1014"/>
      <c r="CL100" s="1015"/>
      <c r="CM100" s="1013"/>
      <c r="CN100" s="1014"/>
      <c r="CO100" s="1014"/>
      <c r="CP100" s="1014"/>
      <c r="CQ100" s="1015"/>
      <c r="CR100" s="1013"/>
      <c r="CS100" s="1014"/>
      <c r="CT100" s="1014"/>
      <c r="CU100" s="1014"/>
      <c r="CV100" s="1015"/>
      <c r="CW100" s="1013"/>
      <c r="CX100" s="1014"/>
      <c r="CY100" s="1014"/>
      <c r="CZ100" s="1014"/>
      <c r="DA100" s="1015"/>
      <c r="DB100" s="1013"/>
      <c r="DC100" s="1014"/>
      <c r="DD100" s="1014"/>
      <c r="DE100" s="1014"/>
      <c r="DF100" s="1015"/>
      <c r="DG100" s="1013"/>
      <c r="DH100" s="1014"/>
      <c r="DI100" s="1014"/>
      <c r="DJ100" s="1014"/>
      <c r="DK100" s="1015"/>
      <c r="DL100" s="1013"/>
      <c r="DM100" s="1014"/>
      <c r="DN100" s="1014"/>
      <c r="DO100" s="1014"/>
      <c r="DP100" s="1015"/>
      <c r="DQ100" s="1013"/>
      <c r="DR100" s="1014"/>
      <c r="DS100" s="1014"/>
      <c r="DT100" s="1014"/>
      <c r="DU100" s="1015"/>
      <c r="DV100" s="998"/>
      <c r="DW100" s="999"/>
      <c r="DX100" s="999"/>
      <c r="DY100" s="999"/>
      <c r="DZ100" s="1000"/>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10"/>
      <c r="BT101" s="1011"/>
      <c r="BU101" s="1011"/>
      <c r="BV101" s="1011"/>
      <c r="BW101" s="1011"/>
      <c r="BX101" s="1011"/>
      <c r="BY101" s="1011"/>
      <c r="BZ101" s="1011"/>
      <c r="CA101" s="1011"/>
      <c r="CB101" s="1011"/>
      <c r="CC101" s="1011"/>
      <c r="CD101" s="1011"/>
      <c r="CE101" s="1011"/>
      <c r="CF101" s="1011"/>
      <c r="CG101" s="1012"/>
      <c r="CH101" s="1013"/>
      <c r="CI101" s="1014"/>
      <c r="CJ101" s="1014"/>
      <c r="CK101" s="1014"/>
      <c r="CL101" s="1015"/>
      <c r="CM101" s="1013"/>
      <c r="CN101" s="1014"/>
      <c r="CO101" s="1014"/>
      <c r="CP101" s="1014"/>
      <c r="CQ101" s="1015"/>
      <c r="CR101" s="1013"/>
      <c r="CS101" s="1014"/>
      <c r="CT101" s="1014"/>
      <c r="CU101" s="1014"/>
      <c r="CV101" s="1015"/>
      <c r="CW101" s="1013"/>
      <c r="CX101" s="1014"/>
      <c r="CY101" s="1014"/>
      <c r="CZ101" s="1014"/>
      <c r="DA101" s="1015"/>
      <c r="DB101" s="1013"/>
      <c r="DC101" s="1014"/>
      <c r="DD101" s="1014"/>
      <c r="DE101" s="1014"/>
      <c r="DF101" s="1015"/>
      <c r="DG101" s="1013"/>
      <c r="DH101" s="1014"/>
      <c r="DI101" s="1014"/>
      <c r="DJ101" s="1014"/>
      <c r="DK101" s="1015"/>
      <c r="DL101" s="1013"/>
      <c r="DM101" s="1014"/>
      <c r="DN101" s="1014"/>
      <c r="DO101" s="1014"/>
      <c r="DP101" s="1015"/>
      <c r="DQ101" s="1013"/>
      <c r="DR101" s="1014"/>
      <c r="DS101" s="1014"/>
      <c r="DT101" s="1014"/>
      <c r="DU101" s="1015"/>
      <c r="DV101" s="998"/>
      <c r="DW101" s="999"/>
      <c r="DX101" s="999"/>
      <c r="DY101" s="999"/>
      <c r="DZ101" s="1000"/>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391</v>
      </c>
      <c r="BR102" s="1001" t="s">
        <v>424</v>
      </c>
      <c r="BS102" s="1002"/>
      <c r="BT102" s="1002"/>
      <c r="BU102" s="1002"/>
      <c r="BV102" s="1002"/>
      <c r="BW102" s="1002"/>
      <c r="BX102" s="1002"/>
      <c r="BY102" s="1002"/>
      <c r="BZ102" s="1002"/>
      <c r="CA102" s="1002"/>
      <c r="CB102" s="1002"/>
      <c r="CC102" s="1002"/>
      <c r="CD102" s="1002"/>
      <c r="CE102" s="1002"/>
      <c r="CF102" s="1002"/>
      <c r="CG102" s="1003"/>
      <c r="CH102" s="1004"/>
      <c r="CI102" s="1005"/>
      <c r="CJ102" s="1005"/>
      <c r="CK102" s="1005"/>
      <c r="CL102" s="1006"/>
      <c r="CM102" s="1004"/>
      <c r="CN102" s="1005"/>
      <c r="CO102" s="1005"/>
      <c r="CP102" s="1005"/>
      <c r="CQ102" s="1006"/>
      <c r="CR102" s="1007"/>
      <c r="CS102" s="1008"/>
      <c r="CT102" s="1008"/>
      <c r="CU102" s="1008"/>
      <c r="CV102" s="1009"/>
      <c r="CW102" s="1007"/>
      <c r="CX102" s="1008"/>
      <c r="CY102" s="1008"/>
      <c r="CZ102" s="1008"/>
      <c r="DA102" s="1009"/>
      <c r="DB102" s="1007"/>
      <c r="DC102" s="1008"/>
      <c r="DD102" s="1008"/>
      <c r="DE102" s="1008"/>
      <c r="DF102" s="1009"/>
      <c r="DG102" s="1007"/>
      <c r="DH102" s="1008"/>
      <c r="DI102" s="1008"/>
      <c r="DJ102" s="1008"/>
      <c r="DK102" s="1009"/>
      <c r="DL102" s="1007"/>
      <c r="DM102" s="1008"/>
      <c r="DN102" s="1008"/>
      <c r="DO102" s="1008"/>
      <c r="DP102" s="1009"/>
      <c r="DQ102" s="1007"/>
      <c r="DR102" s="1008"/>
      <c r="DS102" s="1008"/>
      <c r="DT102" s="1008"/>
      <c r="DU102" s="1009"/>
      <c r="DV102" s="990"/>
      <c r="DW102" s="991"/>
      <c r="DX102" s="991"/>
      <c r="DY102" s="991"/>
      <c r="DZ102" s="992"/>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93" t="s">
        <v>425</v>
      </c>
      <c r="BR103" s="993"/>
      <c r="BS103" s="993"/>
      <c r="BT103" s="993"/>
      <c r="BU103" s="993"/>
      <c r="BV103" s="993"/>
      <c r="BW103" s="993"/>
      <c r="BX103" s="993"/>
      <c r="BY103" s="993"/>
      <c r="BZ103" s="993"/>
      <c r="CA103" s="993"/>
      <c r="CB103" s="993"/>
      <c r="CC103" s="993"/>
      <c r="CD103" s="993"/>
      <c r="CE103" s="993"/>
      <c r="CF103" s="993"/>
      <c r="CG103" s="993"/>
      <c r="CH103" s="993"/>
      <c r="CI103" s="993"/>
      <c r="CJ103" s="993"/>
      <c r="CK103" s="993"/>
      <c r="CL103" s="993"/>
      <c r="CM103" s="993"/>
      <c r="CN103" s="993"/>
      <c r="CO103" s="993"/>
      <c r="CP103" s="993"/>
      <c r="CQ103" s="993"/>
      <c r="CR103" s="993"/>
      <c r="CS103" s="993"/>
      <c r="CT103" s="993"/>
      <c r="CU103" s="993"/>
      <c r="CV103" s="993"/>
      <c r="CW103" s="993"/>
      <c r="CX103" s="993"/>
      <c r="CY103" s="993"/>
      <c r="CZ103" s="993"/>
      <c r="DA103" s="993"/>
      <c r="DB103" s="993"/>
      <c r="DC103" s="993"/>
      <c r="DD103" s="993"/>
      <c r="DE103" s="993"/>
      <c r="DF103" s="993"/>
      <c r="DG103" s="993"/>
      <c r="DH103" s="993"/>
      <c r="DI103" s="993"/>
      <c r="DJ103" s="993"/>
      <c r="DK103" s="993"/>
      <c r="DL103" s="993"/>
      <c r="DM103" s="993"/>
      <c r="DN103" s="993"/>
      <c r="DO103" s="993"/>
      <c r="DP103" s="993"/>
      <c r="DQ103" s="993"/>
      <c r="DR103" s="993"/>
      <c r="DS103" s="993"/>
      <c r="DT103" s="993"/>
      <c r="DU103" s="993"/>
      <c r="DV103" s="993"/>
      <c r="DW103" s="993"/>
      <c r="DX103" s="993"/>
      <c r="DY103" s="993"/>
      <c r="DZ103" s="993"/>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94" t="s">
        <v>426</v>
      </c>
      <c r="BR104" s="994"/>
      <c r="BS104" s="994"/>
      <c r="BT104" s="994"/>
      <c r="BU104" s="994"/>
      <c r="BV104" s="994"/>
      <c r="BW104" s="994"/>
      <c r="BX104" s="994"/>
      <c r="BY104" s="994"/>
      <c r="BZ104" s="994"/>
      <c r="CA104" s="994"/>
      <c r="CB104" s="994"/>
      <c r="CC104" s="994"/>
      <c r="CD104" s="994"/>
      <c r="CE104" s="994"/>
      <c r="CF104" s="994"/>
      <c r="CG104" s="994"/>
      <c r="CH104" s="994"/>
      <c r="CI104" s="994"/>
      <c r="CJ104" s="994"/>
      <c r="CK104" s="994"/>
      <c r="CL104" s="994"/>
      <c r="CM104" s="994"/>
      <c r="CN104" s="994"/>
      <c r="CO104" s="994"/>
      <c r="CP104" s="994"/>
      <c r="CQ104" s="994"/>
      <c r="CR104" s="994"/>
      <c r="CS104" s="994"/>
      <c r="CT104" s="994"/>
      <c r="CU104" s="994"/>
      <c r="CV104" s="994"/>
      <c r="CW104" s="994"/>
      <c r="CX104" s="994"/>
      <c r="CY104" s="994"/>
      <c r="CZ104" s="994"/>
      <c r="DA104" s="994"/>
      <c r="DB104" s="994"/>
      <c r="DC104" s="994"/>
      <c r="DD104" s="994"/>
      <c r="DE104" s="994"/>
      <c r="DF104" s="994"/>
      <c r="DG104" s="994"/>
      <c r="DH104" s="994"/>
      <c r="DI104" s="994"/>
      <c r="DJ104" s="994"/>
      <c r="DK104" s="994"/>
      <c r="DL104" s="994"/>
      <c r="DM104" s="994"/>
      <c r="DN104" s="994"/>
      <c r="DO104" s="994"/>
      <c r="DP104" s="994"/>
      <c r="DQ104" s="994"/>
      <c r="DR104" s="994"/>
      <c r="DS104" s="994"/>
      <c r="DT104" s="994"/>
      <c r="DU104" s="994"/>
      <c r="DV104" s="994"/>
      <c r="DW104" s="994"/>
      <c r="DX104" s="994"/>
      <c r="DY104" s="994"/>
      <c r="DZ104" s="994"/>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95" t="s">
        <v>429</v>
      </c>
      <c r="B108" s="996"/>
      <c r="C108" s="996"/>
      <c r="D108" s="996"/>
      <c r="E108" s="996"/>
      <c r="F108" s="996"/>
      <c r="G108" s="996"/>
      <c r="H108" s="996"/>
      <c r="I108" s="996"/>
      <c r="J108" s="996"/>
      <c r="K108" s="996"/>
      <c r="L108" s="996"/>
      <c r="M108" s="996"/>
      <c r="N108" s="996"/>
      <c r="O108" s="996"/>
      <c r="P108" s="996"/>
      <c r="Q108" s="996"/>
      <c r="R108" s="996"/>
      <c r="S108" s="996"/>
      <c r="T108" s="996"/>
      <c r="U108" s="996"/>
      <c r="V108" s="996"/>
      <c r="W108" s="996"/>
      <c r="X108" s="996"/>
      <c r="Y108" s="996"/>
      <c r="Z108" s="996"/>
      <c r="AA108" s="996"/>
      <c r="AB108" s="996"/>
      <c r="AC108" s="996"/>
      <c r="AD108" s="996"/>
      <c r="AE108" s="996"/>
      <c r="AF108" s="996"/>
      <c r="AG108" s="996"/>
      <c r="AH108" s="996"/>
      <c r="AI108" s="996"/>
      <c r="AJ108" s="996"/>
      <c r="AK108" s="996"/>
      <c r="AL108" s="996"/>
      <c r="AM108" s="996"/>
      <c r="AN108" s="996"/>
      <c r="AO108" s="996"/>
      <c r="AP108" s="996"/>
      <c r="AQ108" s="996"/>
      <c r="AR108" s="996"/>
      <c r="AS108" s="996"/>
      <c r="AT108" s="997"/>
      <c r="AU108" s="995" t="s">
        <v>430</v>
      </c>
      <c r="AV108" s="996"/>
      <c r="AW108" s="996"/>
      <c r="AX108" s="996"/>
      <c r="AY108" s="996"/>
      <c r="AZ108" s="996"/>
      <c r="BA108" s="996"/>
      <c r="BB108" s="996"/>
      <c r="BC108" s="996"/>
      <c r="BD108" s="996"/>
      <c r="BE108" s="996"/>
      <c r="BF108" s="996"/>
      <c r="BG108" s="996"/>
      <c r="BH108" s="996"/>
      <c r="BI108" s="996"/>
      <c r="BJ108" s="996"/>
      <c r="BK108" s="996"/>
      <c r="BL108" s="996"/>
      <c r="BM108" s="996"/>
      <c r="BN108" s="996"/>
      <c r="BO108" s="996"/>
      <c r="BP108" s="996"/>
      <c r="BQ108" s="996"/>
      <c r="BR108" s="996"/>
      <c r="BS108" s="996"/>
      <c r="BT108" s="996"/>
      <c r="BU108" s="996"/>
      <c r="BV108" s="996"/>
      <c r="BW108" s="996"/>
      <c r="BX108" s="996"/>
      <c r="BY108" s="996"/>
      <c r="BZ108" s="996"/>
      <c r="CA108" s="996"/>
      <c r="CB108" s="996"/>
      <c r="CC108" s="996"/>
      <c r="CD108" s="996"/>
      <c r="CE108" s="996"/>
      <c r="CF108" s="996"/>
      <c r="CG108" s="996"/>
      <c r="CH108" s="996"/>
      <c r="CI108" s="996"/>
      <c r="CJ108" s="996"/>
      <c r="CK108" s="996"/>
      <c r="CL108" s="996"/>
      <c r="CM108" s="996"/>
      <c r="CN108" s="996"/>
      <c r="CO108" s="996"/>
      <c r="CP108" s="996"/>
      <c r="CQ108" s="996"/>
      <c r="CR108" s="996"/>
      <c r="CS108" s="996"/>
      <c r="CT108" s="996"/>
      <c r="CU108" s="996"/>
      <c r="CV108" s="996"/>
      <c r="CW108" s="996"/>
      <c r="CX108" s="996"/>
      <c r="CY108" s="996"/>
      <c r="CZ108" s="996"/>
      <c r="DA108" s="996"/>
      <c r="DB108" s="996"/>
      <c r="DC108" s="996"/>
      <c r="DD108" s="996"/>
      <c r="DE108" s="996"/>
      <c r="DF108" s="996"/>
      <c r="DG108" s="996"/>
      <c r="DH108" s="996"/>
      <c r="DI108" s="996"/>
      <c r="DJ108" s="996"/>
      <c r="DK108" s="996"/>
      <c r="DL108" s="996"/>
      <c r="DM108" s="996"/>
      <c r="DN108" s="996"/>
      <c r="DO108" s="996"/>
      <c r="DP108" s="996"/>
      <c r="DQ108" s="996"/>
      <c r="DR108" s="996"/>
      <c r="DS108" s="996"/>
      <c r="DT108" s="996"/>
      <c r="DU108" s="996"/>
      <c r="DV108" s="996"/>
      <c r="DW108" s="996"/>
      <c r="DX108" s="996"/>
      <c r="DY108" s="996"/>
      <c r="DZ108" s="997"/>
    </row>
    <row r="109" spans="1:131" s="248" customFormat="1" ht="26.25" customHeight="1" x14ac:dyDescent="0.15">
      <c r="A109" s="950" t="s">
        <v>431</v>
      </c>
      <c r="B109" s="951"/>
      <c r="C109" s="951"/>
      <c r="D109" s="951"/>
      <c r="E109" s="951"/>
      <c r="F109" s="951"/>
      <c r="G109" s="951"/>
      <c r="H109" s="951"/>
      <c r="I109" s="951"/>
      <c r="J109" s="951"/>
      <c r="K109" s="951"/>
      <c r="L109" s="951"/>
      <c r="M109" s="951"/>
      <c r="N109" s="951"/>
      <c r="O109" s="951"/>
      <c r="P109" s="951"/>
      <c r="Q109" s="951"/>
      <c r="R109" s="951"/>
      <c r="S109" s="951"/>
      <c r="T109" s="951"/>
      <c r="U109" s="951"/>
      <c r="V109" s="951"/>
      <c r="W109" s="951"/>
      <c r="X109" s="951"/>
      <c r="Y109" s="951"/>
      <c r="Z109" s="952"/>
      <c r="AA109" s="953" t="s">
        <v>432</v>
      </c>
      <c r="AB109" s="951"/>
      <c r="AC109" s="951"/>
      <c r="AD109" s="951"/>
      <c r="AE109" s="952"/>
      <c r="AF109" s="953" t="s">
        <v>433</v>
      </c>
      <c r="AG109" s="951"/>
      <c r="AH109" s="951"/>
      <c r="AI109" s="951"/>
      <c r="AJ109" s="952"/>
      <c r="AK109" s="953" t="s">
        <v>306</v>
      </c>
      <c r="AL109" s="951"/>
      <c r="AM109" s="951"/>
      <c r="AN109" s="951"/>
      <c r="AO109" s="952"/>
      <c r="AP109" s="953" t="s">
        <v>434</v>
      </c>
      <c r="AQ109" s="951"/>
      <c r="AR109" s="951"/>
      <c r="AS109" s="951"/>
      <c r="AT109" s="982"/>
      <c r="AU109" s="950" t="s">
        <v>431</v>
      </c>
      <c r="AV109" s="951"/>
      <c r="AW109" s="951"/>
      <c r="AX109" s="951"/>
      <c r="AY109" s="951"/>
      <c r="AZ109" s="951"/>
      <c r="BA109" s="951"/>
      <c r="BB109" s="951"/>
      <c r="BC109" s="951"/>
      <c r="BD109" s="951"/>
      <c r="BE109" s="951"/>
      <c r="BF109" s="951"/>
      <c r="BG109" s="951"/>
      <c r="BH109" s="951"/>
      <c r="BI109" s="951"/>
      <c r="BJ109" s="951"/>
      <c r="BK109" s="951"/>
      <c r="BL109" s="951"/>
      <c r="BM109" s="951"/>
      <c r="BN109" s="951"/>
      <c r="BO109" s="951"/>
      <c r="BP109" s="952"/>
      <c r="BQ109" s="953" t="s">
        <v>432</v>
      </c>
      <c r="BR109" s="951"/>
      <c r="BS109" s="951"/>
      <c r="BT109" s="951"/>
      <c r="BU109" s="952"/>
      <c r="BV109" s="953" t="s">
        <v>433</v>
      </c>
      <c r="BW109" s="951"/>
      <c r="BX109" s="951"/>
      <c r="BY109" s="951"/>
      <c r="BZ109" s="952"/>
      <c r="CA109" s="953" t="s">
        <v>306</v>
      </c>
      <c r="CB109" s="951"/>
      <c r="CC109" s="951"/>
      <c r="CD109" s="951"/>
      <c r="CE109" s="952"/>
      <c r="CF109" s="989" t="s">
        <v>434</v>
      </c>
      <c r="CG109" s="989"/>
      <c r="CH109" s="989"/>
      <c r="CI109" s="989"/>
      <c r="CJ109" s="989"/>
      <c r="CK109" s="953" t="s">
        <v>435</v>
      </c>
      <c r="CL109" s="951"/>
      <c r="CM109" s="951"/>
      <c r="CN109" s="951"/>
      <c r="CO109" s="951"/>
      <c r="CP109" s="951"/>
      <c r="CQ109" s="951"/>
      <c r="CR109" s="951"/>
      <c r="CS109" s="951"/>
      <c r="CT109" s="951"/>
      <c r="CU109" s="951"/>
      <c r="CV109" s="951"/>
      <c r="CW109" s="951"/>
      <c r="CX109" s="951"/>
      <c r="CY109" s="951"/>
      <c r="CZ109" s="951"/>
      <c r="DA109" s="951"/>
      <c r="DB109" s="951"/>
      <c r="DC109" s="951"/>
      <c r="DD109" s="951"/>
      <c r="DE109" s="951"/>
      <c r="DF109" s="952"/>
      <c r="DG109" s="953" t="s">
        <v>432</v>
      </c>
      <c r="DH109" s="951"/>
      <c r="DI109" s="951"/>
      <c r="DJ109" s="951"/>
      <c r="DK109" s="952"/>
      <c r="DL109" s="953" t="s">
        <v>433</v>
      </c>
      <c r="DM109" s="951"/>
      <c r="DN109" s="951"/>
      <c r="DO109" s="951"/>
      <c r="DP109" s="952"/>
      <c r="DQ109" s="953" t="s">
        <v>306</v>
      </c>
      <c r="DR109" s="951"/>
      <c r="DS109" s="951"/>
      <c r="DT109" s="951"/>
      <c r="DU109" s="952"/>
      <c r="DV109" s="953" t="s">
        <v>434</v>
      </c>
      <c r="DW109" s="951"/>
      <c r="DX109" s="951"/>
      <c r="DY109" s="951"/>
      <c r="DZ109" s="982"/>
    </row>
    <row r="110" spans="1:131" s="248" customFormat="1" ht="26.25" customHeight="1" x14ac:dyDescent="0.15">
      <c r="A110" s="853" t="s">
        <v>436</v>
      </c>
      <c r="B110" s="854"/>
      <c r="C110" s="854"/>
      <c r="D110" s="854"/>
      <c r="E110" s="854"/>
      <c r="F110" s="854"/>
      <c r="G110" s="854"/>
      <c r="H110" s="854"/>
      <c r="I110" s="854"/>
      <c r="J110" s="854"/>
      <c r="K110" s="854"/>
      <c r="L110" s="854"/>
      <c r="M110" s="854"/>
      <c r="N110" s="854"/>
      <c r="O110" s="854"/>
      <c r="P110" s="854"/>
      <c r="Q110" s="854"/>
      <c r="R110" s="854"/>
      <c r="S110" s="854"/>
      <c r="T110" s="854"/>
      <c r="U110" s="854"/>
      <c r="V110" s="854"/>
      <c r="W110" s="854"/>
      <c r="X110" s="854"/>
      <c r="Y110" s="854"/>
      <c r="Z110" s="855"/>
      <c r="AA110" s="943">
        <v>1002750</v>
      </c>
      <c r="AB110" s="944"/>
      <c r="AC110" s="944"/>
      <c r="AD110" s="944"/>
      <c r="AE110" s="945"/>
      <c r="AF110" s="946">
        <v>948148</v>
      </c>
      <c r="AG110" s="944"/>
      <c r="AH110" s="944"/>
      <c r="AI110" s="944"/>
      <c r="AJ110" s="945"/>
      <c r="AK110" s="946">
        <v>921608</v>
      </c>
      <c r="AL110" s="944"/>
      <c r="AM110" s="944"/>
      <c r="AN110" s="944"/>
      <c r="AO110" s="945"/>
      <c r="AP110" s="947">
        <v>20.399999999999999</v>
      </c>
      <c r="AQ110" s="948"/>
      <c r="AR110" s="948"/>
      <c r="AS110" s="948"/>
      <c r="AT110" s="949"/>
      <c r="AU110" s="983" t="s">
        <v>73</v>
      </c>
      <c r="AV110" s="984"/>
      <c r="AW110" s="984"/>
      <c r="AX110" s="984"/>
      <c r="AY110" s="984"/>
      <c r="AZ110" s="909" t="s">
        <v>437</v>
      </c>
      <c r="BA110" s="854"/>
      <c r="BB110" s="854"/>
      <c r="BC110" s="854"/>
      <c r="BD110" s="854"/>
      <c r="BE110" s="854"/>
      <c r="BF110" s="854"/>
      <c r="BG110" s="854"/>
      <c r="BH110" s="854"/>
      <c r="BI110" s="854"/>
      <c r="BJ110" s="854"/>
      <c r="BK110" s="854"/>
      <c r="BL110" s="854"/>
      <c r="BM110" s="854"/>
      <c r="BN110" s="854"/>
      <c r="BO110" s="854"/>
      <c r="BP110" s="855"/>
      <c r="BQ110" s="910">
        <v>10098971</v>
      </c>
      <c r="BR110" s="891"/>
      <c r="BS110" s="891"/>
      <c r="BT110" s="891"/>
      <c r="BU110" s="891"/>
      <c r="BV110" s="891">
        <v>9506074</v>
      </c>
      <c r="BW110" s="891"/>
      <c r="BX110" s="891"/>
      <c r="BY110" s="891"/>
      <c r="BZ110" s="891"/>
      <c r="CA110" s="891">
        <v>9004855</v>
      </c>
      <c r="CB110" s="891"/>
      <c r="CC110" s="891"/>
      <c r="CD110" s="891"/>
      <c r="CE110" s="891"/>
      <c r="CF110" s="915">
        <v>199.5</v>
      </c>
      <c r="CG110" s="916"/>
      <c r="CH110" s="916"/>
      <c r="CI110" s="916"/>
      <c r="CJ110" s="916"/>
      <c r="CK110" s="979" t="s">
        <v>438</v>
      </c>
      <c r="CL110" s="865"/>
      <c r="CM110" s="940" t="s">
        <v>439</v>
      </c>
      <c r="CN110" s="941"/>
      <c r="CO110" s="941"/>
      <c r="CP110" s="941"/>
      <c r="CQ110" s="941"/>
      <c r="CR110" s="941"/>
      <c r="CS110" s="941"/>
      <c r="CT110" s="941"/>
      <c r="CU110" s="941"/>
      <c r="CV110" s="941"/>
      <c r="CW110" s="941"/>
      <c r="CX110" s="941"/>
      <c r="CY110" s="941"/>
      <c r="CZ110" s="941"/>
      <c r="DA110" s="941"/>
      <c r="DB110" s="941"/>
      <c r="DC110" s="941"/>
      <c r="DD110" s="941"/>
      <c r="DE110" s="941"/>
      <c r="DF110" s="942"/>
      <c r="DG110" s="910" t="s">
        <v>440</v>
      </c>
      <c r="DH110" s="891"/>
      <c r="DI110" s="891"/>
      <c r="DJ110" s="891"/>
      <c r="DK110" s="891"/>
      <c r="DL110" s="891" t="s">
        <v>440</v>
      </c>
      <c r="DM110" s="891"/>
      <c r="DN110" s="891"/>
      <c r="DO110" s="891"/>
      <c r="DP110" s="891"/>
      <c r="DQ110" s="891" t="s">
        <v>130</v>
      </c>
      <c r="DR110" s="891"/>
      <c r="DS110" s="891"/>
      <c r="DT110" s="891"/>
      <c r="DU110" s="891"/>
      <c r="DV110" s="892" t="s">
        <v>440</v>
      </c>
      <c r="DW110" s="892"/>
      <c r="DX110" s="892"/>
      <c r="DY110" s="892"/>
      <c r="DZ110" s="893"/>
    </row>
    <row r="111" spans="1:131" s="248" customFormat="1" ht="26.25" customHeight="1" x14ac:dyDescent="0.15">
      <c r="A111" s="820" t="s">
        <v>441</v>
      </c>
      <c r="B111" s="821"/>
      <c r="C111" s="821"/>
      <c r="D111" s="821"/>
      <c r="E111" s="821"/>
      <c r="F111" s="821"/>
      <c r="G111" s="821"/>
      <c r="H111" s="821"/>
      <c r="I111" s="821"/>
      <c r="J111" s="821"/>
      <c r="K111" s="821"/>
      <c r="L111" s="821"/>
      <c r="M111" s="821"/>
      <c r="N111" s="821"/>
      <c r="O111" s="821"/>
      <c r="P111" s="821"/>
      <c r="Q111" s="821"/>
      <c r="R111" s="821"/>
      <c r="S111" s="821"/>
      <c r="T111" s="821"/>
      <c r="U111" s="821"/>
      <c r="V111" s="821"/>
      <c r="W111" s="821"/>
      <c r="X111" s="821"/>
      <c r="Y111" s="821"/>
      <c r="Z111" s="978"/>
      <c r="AA111" s="971" t="s">
        <v>440</v>
      </c>
      <c r="AB111" s="972"/>
      <c r="AC111" s="972"/>
      <c r="AD111" s="972"/>
      <c r="AE111" s="973"/>
      <c r="AF111" s="974" t="s">
        <v>442</v>
      </c>
      <c r="AG111" s="972"/>
      <c r="AH111" s="972"/>
      <c r="AI111" s="972"/>
      <c r="AJ111" s="973"/>
      <c r="AK111" s="974" t="s">
        <v>130</v>
      </c>
      <c r="AL111" s="972"/>
      <c r="AM111" s="972"/>
      <c r="AN111" s="972"/>
      <c r="AO111" s="973"/>
      <c r="AP111" s="975" t="s">
        <v>130</v>
      </c>
      <c r="AQ111" s="976"/>
      <c r="AR111" s="976"/>
      <c r="AS111" s="976"/>
      <c r="AT111" s="977"/>
      <c r="AU111" s="985"/>
      <c r="AV111" s="986"/>
      <c r="AW111" s="986"/>
      <c r="AX111" s="986"/>
      <c r="AY111" s="986"/>
      <c r="AZ111" s="861" t="s">
        <v>443</v>
      </c>
      <c r="BA111" s="796"/>
      <c r="BB111" s="796"/>
      <c r="BC111" s="796"/>
      <c r="BD111" s="796"/>
      <c r="BE111" s="796"/>
      <c r="BF111" s="796"/>
      <c r="BG111" s="796"/>
      <c r="BH111" s="796"/>
      <c r="BI111" s="796"/>
      <c r="BJ111" s="796"/>
      <c r="BK111" s="796"/>
      <c r="BL111" s="796"/>
      <c r="BM111" s="796"/>
      <c r="BN111" s="796"/>
      <c r="BO111" s="796"/>
      <c r="BP111" s="797"/>
      <c r="BQ111" s="862">
        <v>91401</v>
      </c>
      <c r="BR111" s="863"/>
      <c r="BS111" s="863"/>
      <c r="BT111" s="863"/>
      <c r="BU111" s="863"/>
      <c r="BV111" s="863">
        <v>72194</v>
      </c>
      <c r="BW111" s="863"/>
      <c r="BX111" s="863"/>
      <c r="BY111" s="863"/>
      <c r="BZ111" s="863"/>
      <c r="CA111" s="863">
        <v>135708</v>
      </c>
      <c r="CB111" s="863"/>
      <c r="CC111" s="863"/>
      <c r="CD111" s="863"/>
      <c r="CE111" s="863"/>
      <c r="CF111" s="924">
        <v>3</v>
      </c>
      <c r="CG111" s="925"/>
      <c r="CH111" s="925"/>
      <c r="CI111" s="925"/>
      <c r="CJ111" s="925"/>
      <c r="CK111" s="980"/>
      <c r="CL111" s="867"/>
      <c r="CM111" s="870" t="s">
        <v>444</v>
      </c>
      <c r="CN111" s="871"/>
      <c r="CO111" s="871"/>
      <c r="CP111" s="871"/>
      <c r="CQ111" s="871"/>
      <c r="CR111" s="871"/>
      <c r="CS111" s="871"/>
      <c r="CT111" s="871"/>
      <c r="CU111" s="871"/>
      <c r="CV111" s="871"/>
      <c r="CW111" s="871"/>
      <c r="CX111" s="871"/>
      <c r="CY111" s="871"/>
      <c r="CZ111" s="871"/>
      <c r="DA111" s="871"/>
      <c r="DB111" s="871"/>
      <c r="DC111" s="871"/>
      <c r="DD111" s="871"/>
      <c r="DE111" s="871"/>
      <c r="DF111" s="872"/>
      <c r="DG111" s="862" t="s">
        <v>130</v>
      </c>
      <c r="DH111" s="863"/>
      <c r="DI111" s="863"/>
      <c r="DJ111" s="863"/>
      <c r="DK111" s="863"/>
      <c r="DL111" s="863" t="s">
        <v>440</v>
      </c>
      <c r="DM111" s="863"/>
      <c r="DN111" s="863"/>
      <c r="DO111" s="863"/>
      <c r="DP111" s="863"/>
      <c r="DQ111" s="863" t="s">
        <v>440</v>
      </c>
      <c r="DR111" s="863"/>
      <c r="DS111" s="863"/>
      <c r="DT111" s="863"/>
      <c r="DU111" s="863"/>
      <c r="DV111" s="840" t="s">
        <v>442</v>
      </c>
      <c r="DW111" s="840"/>
      <c r="DX111" s="840"/>
      <c r="DY111" s="840"/>
      <c r="DZ111" s="841"/>
    </row>
    <row r="112" spans="1:131" s="248" customFormat="1" ht="26.25" customHeight="1" x14ac:dyDescent="0.15">
      <c r="A112" s="965" t="s">
        <v>445</v>
      </c>
      <c r="B112" s="966"/>
      <c r="C112" s="796" t="s">
        <v>446</v>
      </c>
      <c r="D112" s="796"/>
      <c r="E112" s="796"/>
      <c r="F112" s="796"/>
      <c r="G112" s="796"/>
      <c r="H112" s="796"/>
      <c r="I112" s="796"/>
      <c r="J112" s="796"/>
      <c r="K112" s="796"/>
      <c r="L112" s="796"/>
      <c r="M112" s="796"/>
      <c r="N112" s="796"/>
      <c r="O112" s="796"/>
      <c r="P112" s="796"/>
      <c r="Q112" s="796"/>
      <c r="R112" s="796"/>
      <c r="S112" s="796"/>
      <c r="T112" s="796"/>
      <c r="U112" s="796"/>
      <c r="V112" s="796"/>
      <c r="W112" s="796"/>
      <c r="X112" s="796"/>
      <c r="Y112" s="796"/>
      <c r="Z112" s="797"/>
      <c r="AA112" s="825" t="s">
        <v>440</v>
      </c>
      <c r="AB112" s="826"/>
      <c r="AC112" s="826"/>
      <c r="AD112" s="826"/>
      <c r="AE112" s="827"/>
      <c r="AF112" s="828" t="s">
        <v>130</v>
      </c>
      <c r="AG112" s="826"/>
      <c r="AH112" s="826"/>
      <c r="AI112" s="826"/>
      <c r="AJ112" s="827"/>
      <c r="AK112" s="828" t="s">
        <v>440</v>
      </c>
      <c r="AL112" s="826"/>
      <c r="AM112" s="826"/>
      <c r="AN112" s="826"/>
      <c r="AO112" s="827"/>
      <c r="AP112" s="873" t="s">
        <v>440</v>
      </c>
      <c r="AQ112" s="874"/>
      <c r="AR112" s="874"/>
      <c r="AS112" s="874"/>
      <c r="AT112" s="875"/>
      <c r="AU112" s="985"/>
      <c r="AV112" s="986"/>
      <c r="AW112" s="986"/>
      <c r="AX112" s="986"/>
      <c r="AY112" s="986"/>
      <c r="AZ112" s="861" t="s">
        <v>447</v>
      </c>
      <c r="BA112" s="796"/>
      <c r="BB112" s="796"/>
      <c r="BC112" s="796"/>
      <c r="BD112" s="796"/>
      <c r="BE112" s="796"/>
      <c r="BF112" s="796"/>
      <c r="BG112" s="796"/>
      <c r="BH112" s="796"/>
      <c r="BI112" s="796"/>
      <c r="BJ112" s="796"/>
      <c r="BK112" s="796"/>
      <c r="BL112" s="796"/>
      <c r="BM112" s="796"/>
      <c r="BN112" s="796"/>
      <c r="BO112" s="796"/>
      <c r="BP112" s="797"/>
      <c r="BQ112" s="862">
        <v>2539877</v>
      </c>
      <c r="BR112" s="863"/>
      <c r="BS112" s="863"/>
      <c r="BT112" s="863"/>
      <c r="BU112" s="863"/>
      <c r="BV112" s="863">
        <v>2361858</v>
      </c>
      <c r="BW112" s="863"/>
      <c r="BX112" s="863"/>
      <c r="BY112" s="863"/>
      <c r="BZ112" s="863"/>
      <c r="CA112" s="863">
        <v>2231774</v>
      </c>
      <c r="CB112" s="863"/>
      <c r="CC112" s="863"/>
      <c r="CD112" s="863"/>
      <c r="CE112" s="863"/>
      <c r="CF112" s="924">
        <v>49.4</v>
      </c>
      <c r="CG112" s="925"/>
      <c r="CH112" s="925"/>
      <c r="CI112" s="925"/>
      <c r="CJ112" s="925"/>
      <c r="CK112" s="980"/>
      <c r="CL112" s="867"/>
      <c r="CM112" s="870" t="s">
        <v>448</v>
      </c>
      <c r="CN112" s="871"/>
      <c r="CO112" s="871"/>
      <c r="CP112" s="871"/>
      <c r="CQ112" s="871"/>
      <c r="CR112" s="871"/>
      <c r="CS112" s="871"/>
      <c r="CT112" s="871"/>
      <c r="CU112" s="871"/>
      <c r="CV112" s="871"/>
      <c r="CW112" s="871"/>
      <c r="CX112" s="871"/>
      <c r="CY112" s="871"/>
      <c r="CZ112" s="871"/>
      <c r="DA112" s="871"/>
      <c r="DB112" s="871"/>
      <c r="DC112" s="871"/>
      <c r="DD112" s="871"/>
      <c r="DE112" s="871"/>
      <c r="DF112" s="872"/>
      <c r="DG112" s="862" t="s">
        <v>130</v>
      </c>
      <c r="DH112" s="863"/>
      <c r="DI112" s="863"/>
      <c r="DJ112" s="863"/>
      <c r="DK112" s="863"/>
      <c r="DL112" s="863" t="s">
        <v>440</v>
      </c>
      <c r="DM112" s="863"/>
      <c r="DN112" s="863"/>
      <c r="DO112" s="863"/>
      <c r="DP112" s="863"/>
      <c r="DQ112" s="863" t="s">
        <v>130</v>
      </c>
      <c r="DR112" s="863"/>
      <c r="DS112" s="863"/>
      <c r="DT112" s="863"/>
      <c r="DU112" s="863"/>
      <c r="DV112" s="840" t="s">
        <v>130</v>
      </c>
      <c r="DW112" s="840"/>
      <c r="DX112" s="840"/>
      <c r="DY112" s="840"/>
      <c r="DZ112" s="841"/>
    </row>
    <row r="113" spans="1:130" s="248" customFormat="1" ht="26.25" customHeight="1" x14ac:dyDescent="0.15">
      <c r="A113" s="967"/>
      <c r="B113" s="968"/>
      <c r="C113" s="796" t="s">
        <v>449</v>
      </c>
      <c r="D113" s="796"/>
      <c r="E113" s="796"/>
      <c r="F113" s="796"/>
      <c r="G113" s="796"/>
      <c r="H113" s="796"/>
      <c r="I113" s="796"/>
      <c r="J113" s="796"/>
      <c r="K113" s="796"/>
      <c r="L113" s="796"/>
      <c r="M113" s="796"/>
      <c r="N113" s="796"/>
      <c r="O113" s="796"/>
      <c r="P113" s="796"/>
      <c r="Q113" s="796"/>
      <c r="R113" s="796"/>
      <c r="S113" s="796"/>
      <c r="T113" s="796"/>
      <c r="U113" s="796"/>
      <c r="V113" s="796"/>
      <c r="W113" s="796"/>
      <c r="X113" s="796"/>
      <c r="Y113" s="796"/>
      <c r="Z113" s="797"/>
      <c r="AA113" s="971">
        <v>209156</v>
      </c>
      <c r="AB113" s="972"/>
      <c r="AC113" s="972"/>
      <c r="AD113" s="972"/>
      <c r="AE113" s="973"/>
      <c r="AF113" s="974">
        <v>203598</v>
      </c>
      <c r="AG113" s="972"/>
      <c r="AH113" s="972"/>
      <c r="AI113" s="972"/>
      <c r="AJ113" s="973"/>
      <c r="AK113" s="974">
        <v>192449</v>
      </c>
      <c r="AL113" s="972"/>
      <c r="AM113" s="972"/>
      <c r="AN113" s="972"/>
      <c r="AO113" s="973"/>
      <c r="AP113" s="975">
        <v>4.3</v>
      </c>
      <c r="AQ113" s="976"/>
      <c r="AR113" s="976"/>
      <c r="AS113" s="976"/>
      <c r="AT113" s="977"/>
      <c r="AU113" s="985"/>
      <c r="AV113" s="986"/>
      <c r="AW113" s="986"/>
      <c r="AX113" s="986"/>
      <c r="AY113" s="986"/>
      <c r="AZ113" s="861" t="s">
        <v>450</v>
      </c>
      <c r="BA113" s="796"/>
      <c r="BB113" s="796"/>
      <c r="BC113" s="796"/>
      <c r="BD113" s="796"/>
      <c r="BE113" s="796"/>
      <c r="BF113" s="796"/>
      <c r="BG113" s="796"/>
      <c r="BH113" s="796"/>
      <c r="BI113" s="796"/>
      <c r="BJ113" s="796"/>
      <c r="BK113" s="796"/>
      <c r="BL113" s="796"/>
      <c r="BM113" s="796"/>
      <c r="BN113" s="796"/>
      <c r="BO113" s="796"/>
      <c r="BP113" s="797"/>
      <c r="BQ113" s="862">
        <v>45040</v>
      </c>
      <c r="BR113" s="863"/>
      <c r="BS113" s="863"/>
      <c r="BT113" s="863"/>
      <c r="BU113" s="863"/>
      <c r="BV113" s="863">
        <v>89551</v>
      </c>
      <c r="BW113" s="863"/>
      <c r="BX113" s="863"/>
      <c r="BY113" s="863"/>
      <c r="BZ113" s="863"/>
      <c r="CA113" s="863">
        <v>207285</v>
      </c>
      <c r="CB113" s="863"/>
      <c r="CC113" s="863"/>
      <c r="CD113" s="863"/>
      <c r="CE113" s="863"/>
      <c r="CF113" s="924">
        <v>4.5999999999999996</v>
      </c>
      <c r="CG113" s="925"/>
      <c r="CH113" s="925"/>
      <c r="CI113" s="925"/>
      <c r="CJ113" s="925"/>
      <c r="CK113" s="980"/>
      <c r="CL113" s="867"/>
      <c r="CM113" s="870" t="s">
        <v>451</v>
      </c>
      <c r="CN113" s="871"/>
      <c r="CO113" s="871"/>
      <c r="CP113" s="871"/>
      <c r="CQ113" s="871"/>
      <c r="CR113" s="871"/>
      <c r="CS113" s="871"/>
      <c r="CT113" s="871"/>
      <c r="CU113" s="871"/>
      <c r="CV113" s="871"/>
      <c r="CW113" s="871"/>
      <c r="CX113" s="871"/>
      <c r="CY113" s="871"/>
      <c r="CZ113" s="871"/>
      <c r="DA113" s="871"/>
      <c r="DB113" s="871"/>
      <c r="DC113" s="871"/>
      <c r="DD113" s="871"/>
      <c r="DE113" s="871"/>
      <c r="DF113" s="872"/>
      <c r="DG113" s="825" t="s">
        <v>440</v>
      </c>
      <c r="DH113" s="826"/>
      <c r="DI113" s="826"/>
      <c r="DJ113" s="826"/>
      <c r="DK113" s="827"/>
      <c r="DL113" s="828" t="s">
        <v>130</v>
      </c>
      <c r="DM113" s="826"/>
      <c r="DN113" s="826"/>
      <c r="DO113" s="826"/>
      <c r="DP113" s="827"/>
      <c r="DQ113" s="828" t="s">
        <v>130</v>
      </c>
      <c r="DR113" s="826"/>
      <c r="DS113" s="826"/>
      <c r="DT113" s="826"/>
      <c r="DU113" s="827"/>
      <c r="DV113" s="873" t="s">
        <v>130</v>
      </c>
      <c r="DW113" s="874"/>
      <c r="DX113" s="874"/>
      <c r="DY113" s="874"/>
      <c r="DZ113" s="875"/>
    </row>
    <row r="114" spans="1:130" s="248" customFormat="1" ht="26.25" customHeight="1" x14ac:dyDescent="0.15">
      <c r="A114" s="967"/>
      <c r="B114" s="968"/>
      <c r="C114" s="796" t="s">
        <v>452</v>
      </c>
      <c r="D114" s="796"/>
      <c r="E114" s="796"/>
      <c r="F114" s="796"/>
      <c r="G114" s="796"/>
      <c r="H114" s="796"/>
      <c r="I114" s="796"/>
      <c r="J114" s="796"/>
      <c r="K114" s="796"/>
      <c r="L114" s="796"/>
      <c r="M114" s="796"/>
      <c r="N114" s="796"/>
      <c r="O114" s="796"/>
      <c r="P114" s="796"/>
      <c r="Q114" s="796"/>
      <c r="R114" s="796"/>
      <c r="S114" s="796"/>
      <c r="T114" s="796"/>
      <c r="U114" s="796"/>
      <c r="V114" s="796"/>
      <c r="W114" s="796"/>
      <c r="X114" s="796"/>
      <c r="Y114" s="796"/>
      <c r="Z114" s="797"/>
      <c r="AA114" s="825">
        <v>787</v>
      </c>
      <c r="AB114" s="826"/>
      <c r="AC114" s="826"/>
      <c r="AD114" s="826"/>
      <c r="AE114" s="827"/>
      <c r="AF114" s="828">
        <v>734</v>
      </c>
      <c r="AG114" s="826"/>
      <c r="AH114" s="826"/>
      <c r="AI114" s="826"/>
      <c r="AJ114" s="827"/>
      <c r="AK114" s="828">
        <v>725</v>
      </c>
      <c r="AL114" s="826"/>
      <c r="AM114" s="826"/>
      <c r="AN114" s="826"/>
      <c r="AO114" s="827"/>
      <c r="AP114" s="873">
        <v>0</v>
      </c>
      <c r="AQ114" s="874"/>
      <c r="AR114" s="874"/>
      <c r="AS114" s="874"/>
      <c r="AT114" s="875"/>
      <c r="AU114" s="985"/>
      <c r="AV114" s="986"/>
      <c r="AW114" s="986"/>
      <c r="AX114" s="986"/>
      <c r="AY114" s="986"/>
      <c r="AZ114" s="861" t="s">
        <v>453</v>
      </c>
      <c r="BA114" s="796"/>
      <c r="BB114" s="796"/>
      <c r="BC114" s="796"/>
      <c r="BD114" s="796"/>
      <c r="BE114" s="796"/>
      <c r="BF114" s="796"/>
      <c r="BG114" s="796"/>
      <c r="BH114" s="796"/>
      <c r="BI114" s="796"/>
      <c r="BJ114" s="796"/>
      <c r="BK114" s="796"/>
      <c r="BL114" s="796"/>
      <c r="BM114" s="796"/>
      <c r="BN114" s="796"/>
      <c r="BO114" s="796"/>
      <c r="BP114" s="797"/>
      <c r="BQ114" s="862">
        <v>1130242</v>
      </c>
      <c r="BR114" s="863"/>
      <c r="BS114" s="863"/>
      <c r="BT114" s="863"/>
      <c r="BU114" s="863"/>
      <c r="BV114" s="863">
        <v>952475</v>
      </c>
      <c r="BW114" s="863"/>
      <c r="BX114" s="863"/>
      <c r="BY114" s="863"/>
      <c r="BZ114" s="863"/>
      <c r="CA114" s="863">
        <v>936453</v>
      </c>
      <c r="CB114" s="863"/>
      <c r="CC114" s="863"/>
      <c r="CD114" s="863"/>
      <c r="CE114" s="863"/>
      <c r="CF114" s="924">
        <v>20.7</v>
      </c>
      <c r="CG114" s="925"/>
      <c r="CH114" s="925"/>
      <c r="CI114" s="925"/>
      <c r="CJ114" s="925"/>
      <c r="CK114" s="980"/>
      <c r="CL114" s="867"/>
      <c r="CM114" s="870" t="s">
        <v>454</v>
      </c>
      <c r="CN114" s="871"/>
      <c r="CO114" s="871"/>
      <c r="CP114" s="871"/>
      <c r="CQ114" s="871"/>
      <c r="CR114" s="871"/>
      <c r="CS114" s="871"/>
      <c r="CT114" s="871"/>
      <c r="CU114" s="871"/>
      <c r="CV114" s="871"/>
      <c r="CW114" s="871"/>
      <c r="CX114" s="871"/>
      <c r="CY114" s="871"/>
      <c r="CZ114" s="871"/>
      <c r="DA114" s="871"/>
      <c r="DB114" s="871"/>
      <c r="DC114" s="871"/>
      <c r="DD114" s="871"/>
      <c r="DE114" s="871"/>
      <c r="DF114" s="872"/>
      <c r="DG114" s="825" t="s">
        <v>130</v>
      </c>
      <c r="DH114" s="826"/>
      <c r="DI114" s="826"/>
      <c r="DJ114" s="826"/>
      <c r="DK114" s="827"/>
      <c r="DL114" s="828" t="s">
        <v>130</v>
      </c>
      <c r="DM114" s="826"/>
      <c r="DN114" s="826"/>
      <c r="DO114" s="826"/>
      <c r="DP114" s="827"/>
      <c r="DQ114" s="828" t="s">
        <v>440</v>
      </c>
      <c r="DR114" s="826"/>
      <c r="DS114" s="826"/>
      <c r="DT114" s="826"/>
      <c r="DU114" s="827"/>
      <c r="DV114" s="873" t="s">
        <v>130</v>
      </c>
      <c r="DW114" s="874"/>
      <c r="DX114" s="874"/>
      <c r="DY114" s="874"/>
      <c r="DZ114" s="875"/>
    </row>
    <row r="115" spans="1:130" s="248" customFormat="1" ht="26.25" customHeight="1" x14ac:dyDescent="0.15">
      <c r="A115" s="967"/>
      <c r="B115" s="968"/>
      <c r="C115" s="796" t="s">
        <v>455</v>
      </c>
      <c r="D115" s="796"/>
      <c r="E115" s="796"/>
      <c r="F115" s="796"/>
      <c r="G115" s="796"/>
      <c r="H115" s="796"/>
      <c r="I115" s="796"/>
      <c r="J115" s="796"/>
      <c r="K115" s="796"/>
      <c r="L115" s="796"/>
      <c r="M115" s="796"/>
      <c r="N115" s="796"/>
      <c r="O115" s="796"/>
      <c r="P115" s="796"/>
      <c r="Q115" s="796"/>
      <c r="R115" s="796"/>
      <c r="S115" s="796"/>
      <c r="T115" s="796"/>
      <c r="U115" s="796"/>
      <c r="V115" s="796"/>
      <c r="W115" s="796"/>
      <c r="X115" s="796"/>
      <c r="Y115" s="796"/>
      <c r="Z115" s="797"/>
      <c r="AA115" s="971">
        <v>10713</v>
      </c>
      <c r="AB115" s="972"/>
      <c r="AC115" s="972"/>
      <c r="AD115" s="972"/>
      <c r="AE115" s="973"/>
      <c r="AF115" s="974">
        <v>6497</v>
      </c>
      <c r="AG115" s="972"/>
      <c r="AH115" s="972"/>
      <c r="AI115" s="972"/>
      <c r="AJ115" s="973"/>
      <c r="AK115" s="974">
        <v>4799</v>
      </c>
      <c r="AL115" s="972"/>
      <c r="AM115" s="972"/>
      <c r="AN115" s="972"/>
      <c r="AO115" s="973"/>
      <c r="AP115" s="975">
        <v>0.1</v>
      </c>
      <c r="AQ115" s="976"/>
      <c r="AR115" s="976"/>
      <c r="AS115" s="976"/>
      <c r="AT115" s="977"/>
      <c r="AU115" s="985"/>
      <c r="AV115" s="986"/>
      <c r="AW115" s="986"/>
      <c r="AX115" s="986"/>
      <c r="AY115" s="986"/>
      <c r="AZ115" s="861" t="s">
        <v>456</v>
      </c>
      <c r="BA115" s="796"/>
      <c r="BB115" s="796"/>
      <c r="BC115" s="796"/>
      <c r="BD115" s="796"/>
      <c r="BE115" s="796"/>
      <c r="BF115" s="796"/>
      <c r="BG115" s="796"/>
      <c r="BH115" s="796"/>
      <c r="BI115" s="796"/>
      <c r="BJ115" s="796"/>
      <c r="BK115" s="796"/>
      <c r="BL115" s="796"/>
      <c r="BM115" s="796"/>
      <c r="BN115" s="796"/>
      <c r="BO115" s="796"/>
      <c r="BP115" s="797"/>
      <c r="BQ115" s="862" t="s">
        <v>130</v>
      </c>
      <c r="BR115" s="863"/>
      <c r="BS115" s="863"/>
      <c r="BT115" s="863"/>
      <c r="BU115" s="863"/>
      <c r="BV115" s="863" t="s">
        <v>442</v>
      </c>
      <c r="BW115" s="863"/>
      <c r="BX115" s="863"/>
      <c r="BY115" s="863"/>
      <c r="BZ115" s="863"/>
      <c r="CA115" s="863" t="s">
        <v>440</v>
      </c>
      <c r="CB115" s="863"/>
      <c r="CC115" s="863"/>
      <c r="CD115" s="863"/>
      <c r="CE115" s="863"/>
      <c r="CF115" s="924" t="s">
        <v>130</v>
      </c>
      <c r="CG115" s="925"/>
      <c r="CH115" s="925"/>
      <c r="CI115" s="925"/>
      <c r="CJ115" s="925"/>
      <c r="CK115" s="980"/>
      <c r="CL115" s="867"/>
      <c r="CM115" s="861" t="s">
        <v>457</v>
      </c>
      <c r="CN115" s="964"/>
      <c r="CO115" s="964"/>
      <c r="CP115" s="964"/>
      <c r="CQ115" s="964"/>
      <c r="CR115" s="964"/>
      <c r="CS115" s="964"/>
      <c r="CT115" s="964"/>
      <c r="CU115" s="964"/>
      <c r="CV115" s="964"/>
      <c r="CW115" s="964"/>
      <c r="CX115" s="964"/>
      <c r="CY115" s="964"/>
      <c r="CZ115" s="964"/>
      <c r="DA115" s="964"/>
      <c r="DB115" s="964"/>
      <c r="DC115" s="964"/>
      <c r="DD115" s="964"/>
      <c r="DE115" s="964"/>
      <c r="DF115" s="797"/>
      <c r="DG115" s="825" t="s">
        <v>442</v>
      </c>
      <c r="DH115" s="826"/>
      <c r="DI115" s="826"/>
      <c r="DJ115" s="826"/>
      <c r="DK115" s="827"/>
      <c r="DL115" s="828" t="s">
        <v>440</v>
      </c>
      <c r="DM115" s="826"/>
      <c r="DN115" s="826"/>
      <c r="DO115" s="826"/>
      <c r="DP115" s="827"/>
      <c r="DQ115" s="828" t="s">
        <v>440</v>
      </c>
      <c r="DR115" s="826"/>
      <c r="DS115" s="826"/>
      <c r="DT115" s="826"/>
      <c r="DU115" s="827"/>
      <c r="DV115" s="873" t="s">
        <v>130</v>
      </c>
      <c r="DW115" s="874"/>
      <c r="DX115" s="874"/>
      <c r="DY115" s="874"/>
      <c r="DZ115" s="875"/>
    </row>
    <row r="116" spans="1:130" s="248" customFormat="1" ht="26.25" customHeight="1" x14ac:dyDescent="0.15">
      <c r="A116" s="969"/>
      <c r="B116" s="970"/>
      <c r="C116" s="929" t="s">
        <v>458</v>
      </c>
      <c r="D116" s="929"/>
      <c r="E116" s="929"/>
      <c r="F116" s="929"/>
      <c r="G116" s="929"/>
      <c r="H116" s="929"/>
      <c r="I116" s="929"/>
      <c r="J116" s="929"/>
      <c r="K116" s="929"/>
      <c r="L116" s="929"/>
      <c r="M116" s="929"/>
      <c r="N116" s="929"/>
      <c r="O116" s="929"/>
      <c r="P116" s="929"/>
      <c r="Q116" s="929"/>
      <c r="R116" s="929"/>
      <c r="S116" s="929"/>
      <c r="T116" s="929"/>
      <c r="U116" s="929"/>
      <c r="V116" s="929"/>
      <c r="W116" s="929"/>
      <c r="X116" s="929"/>
      <c r="Y116" s="929"/>
      <c r="Z116" s="930"/>
      <c r="AA116" s="825" t="s">
        <v>130</v>
      </c>
      <c r="AB116" s="826"/>
      <c r="AC116" s="826"/>
      <c r="AD116" s="826"/>
      <c r="AE116" s="827"/>
      <c r="AF116" s="828" t="s">
        <v>440</v>
      </c>
      <c r="AG116" s="826"/>
      <c r="AH116" s="826"/>
      <c r="AI116" s="826"/>
      <c r="AJ116" s="827"/>
      <c r="AK116" s="828" t="s">
        <v>442</v>
      </c>
      <c r="AL116" s="826"/>
      <c r="AM116" s="826"/>
      <c r="AN116" s="826"/>
      <c r="AO116" s="827"/>
      <c r="AP116" s="873" t="s">
        <v>442</v>
      </c>
      <c r="AQ116" s="874"/>
      <c r="AR116" s="874"/>
      <c r="AS116" s="874"/>
      <c r="AT116" s="875"/>
      <c r="AU116" s="985"/>
      <c r="AV116" s="986"/>
      <c r="AW116" s="986"/>
      <c r="AX116" s="986"/>
      <c r="AY116" s="986"/>
      <c r="AZ116" s="912" t="s">
        <v>459</v>
      </c>
      <c r="BA116" s="913"/>
      <c r="BB116" s="913"/>
      <c r="BC116" s="913"/>
      <c r="BD116" s="913"/>
      <c r="BE116" s="913"/>
      <c r="BF116" s="913"/>
      <c r="BG116" s="913"/>
      <c r="BH116" s="913"/>
      <c r="BI116" s="913"/>
      <c r="BJ116" s="913"/>
      <c r="BK116" s="913"/>
      <c r="BL116" s="913"/>
      <c r="BM116" s="913"/>
      <c r="BN116" s="913"/>
      <c r="BO116" s="913"/>
      <c r="BP116" s="914"/>
      <c r="BQ116" s="862" t="s">
        <v>442</v>
      </c>
      <c r="BR116" s="863"/>
      <c r="BS116" s="863"/>
      <c r="BT116" s="863"/>
      <c r="BU116" s="863"/>
      <c r="BV116" s="863" t="s">
        <v>130</v>
      </c>
      <c r="BW116" s="863"/>
      <c r="BX116" s="863"/>
      <c r="BY116" s="863"/>
      <c r="BZ116" s="863"/>
      <c r="CA116" s="863" t="s">
        <v>440</v>
      </c>
      <c r="CB116" s="863"/>
      <c r="CC116" s="863"/>
      <c r="CD116" s="863"/>
      <c r="CE116" s="863"/>
      <c r="CF116" s="924" t="s">
        <v>440</v>
      </c>
      <c r="CG116" s="925"/>
      <c r="CH116" s="925"/>
      <c r="CI116" s="925"/>
      <c r="CJ116" s="925"/>
      <c r="CK116" s="980"/>
      <c r="CL116" s="867"/>
      <c r="CM116" s="870" t="s">
        <v>460</v>
      </c>
      <c r="CN116" s="871"/>
      <c r="CO116" s="871"/>
      <c r="CP116" s="871"/>
      <c r="CQ116" s="871"/>
      <c r="CR116" s="871"/>
      <c r="CS116" s="871"/>
      <c r="CT116" s="871"/>
      <c r="CU116" s="871"/>
      <c r="CV116" s="871"/>
      <c r="CW116" s="871"/>
      <c r="CX116" s="871"/>
      <c r="CY116" s="871"/>
      <c r="CZ116" s="871"/>
      <c r="DA116" s="871"/>
      <c r="DB116" s="871"/>
      <c r="DC116" s="871"/>
      <c r="DD116" s="871"/>
      <c r="DE116" s="871"/>
      <c r="DF116" s="872"/>
      <c r="DG116" s="825" t="s">
        <v>130</v>
      </c>
      <c r="DH116" s="826"/>
      <c r="DI116" s="826"/>
      <c r="DJ116" s="826"/>
      <c r="DK116" s="827"/>
      <c r="DL116" s="828" t="s">
        <v>130</v>
      </c>
      <c r="DM116" s="826"/>
      <c r="DN116" s="826"/>
      <c r="DO116" s="826"/>
      <c r="DP116" s="827"/>
      <c r="DQ116" s="828" t="s">
        <v>440</v>
      </c>
      <c r="DR116" s="826"/>
      <c r="DS116" s="826"/>
      <c r="DT116" s="826"/>
      <c r="DU116" s="827"/>
      <c r="DV116" s="873" t="s">
        <v>440</v>
      </c>
      <c r="DW116" s="874"/>
      <c r="DX116" s="874"/>
      <c r="DY116" s="874"/>
      <c r="DZ116" s="875"/>
    </row>
    <row r="117" spans="1:130" s="248" customFormat="1" ht="26.25" customHeight="1" x14ac:dyDescent="0.15">
      <c r="A117" s="950" t="s">
        <v>186</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26" t="s">
        <v>461</v>
      </c>
      <c r="Z117" s="952"/>
      <c r="AA117" s="957">
        <v>1223406</v>
      </c>
      <c r="AB117" s="958"/>
      <c r="AC117" s="958"/>
      <c r="AD117" s="958"/>
      <c r="AE117" s="959"/>
      <c r="AF117" s="960">
        <v>1158977</v>
      </c>
      <c r="AG117" s="958"/>
      <c r="AH117" s="958"/>
      <c r="AI117" s="958"/>
      <c r="AJ117" s="959"/>
      <c r="AK117" s="960">
        <v>1119581</v>
      </c>
      <c r="AL117" s="958"/>
      <c r="AM117" s="958"/>
      <c r="AN117" s="958"/>
      <c r="AO117" s="959"/>
      <c r="AP117" s="961"/>
      <c r="AQ117" s="962"/>
      <c r="AR117" s="962"/>
      <c r="AS117" s="962"/>
      <c r="AT117" s="963"/>
      <c r="AU117" s="985"/>
      <c r="AV117" s="986"/>
      <c r="AW117" s="986"/>
      <c r="AX117" s="986"/>
      <c r="AY117" s="986"/>
      <c r="AZ117" s="912" t="s">
        <v>462</v>
      </c>
      <c r="BA117" s="913"/>
      <c r="BB117" s="913"/>
      <c r="BC117" s="913"/>
      <c r="BD117" s="913"/>
      <c r="BE117" s="913"/>
      <c r="BF117" s="913"/>
      <c r="BG117" s="913"/>
      <c r="BH117" s="913"/>
      <c r="BI117" s="913"/>
      <c r="BJ117" s="913"/>
      <c r="BK117" s="913"/>
      <c r="BL117" s="913"/>
      <c r="BM117" s="913"/>
      <c r="BN117" s="913"/>
      <c r="BO117" s="913"/>
      <c r="BP117" s="914"/>
      <c r="BQ117" s="862" t="s">
        <v>130</v>
      </c>
      <c r="BR117" s="863"/>
      <c r="BS117" s="863"/>
      <c r="BT117" s="863"/>
      <c r="BU117" s="863"/>
      <c r="BV117" s="863" t="s">
        <v>130</v>
      </c>
      <c r="BW117" s="863"/>
      <c r="BX117" s="863"/>
      <c r="BY117" s="863"/>
      <c r="BZ117" s="863"/>
      <c r="CA117" s="863" t="s">
        <v>130</v>
      </c>
      <c r="CB117" s="863"/>
      <c r="CC117" s="863"/>
      <c r="CD117" s="863"/>
      <c r="CE117" s="863"/>
      <c r="CF117" s="924" t="s">
        <v>130</v>
      </c>
      <c r="CG117" s="925"/>
      <c r="CH117" s="925"/>
      <c r="CI117" s="925"/>
      <c r="CJ117" s="925"/>
      <c r="CK117" s="980"/>
      <c r="CL117" s="867"/>
      <c r="CM117" s="870" t="s">
        <v>463</v>
      </c>
      <c r="CN117" s="871"/>
      <c r="CO117" s="871"/>
      <c r="CP117" s="871"/>
      <c r="CQ117" s="871"/>
      <c r="CR117" s="871"/>
      <c r="CS117" s="871"/>
      <c r="CT117" s="871"/>
      <c r="CU117" s="871"/>
      <c r="CV117" s="871"/>
      <c r="CW117" s="871"/>
      <c r="CX117" s="871"/>
      <c r="CY117" s="871"/>
      <c r="CZ117" s="871"/>
      <c r="DA117" s="871"/>
      <c r="DB117" s="871"/>
      <c r="DC117" s="871"/>
      <c r="DD117" s="871"/>
      <c r="DE117" s="871"/>
      <c r="DF117" s="872"/>
      <c r="DG117" s="825" t="s">
        <v>130</v>
      </c>
      <c r="DH117" s="826"/>
      <c r="DI117" s="826"/>
      <c r="DJ117" s="826"/>
      <c r="DK117" s="827"/>
      <c r="DL117" s="828" t="s">
        <v>130</v>
      </c>
      <c r="DM117" s="826"/>
      <c r="DN117" s="826"/>
      <c r="DO117" s="826"/>
      <c r="DP117" s="827"/>
      <c r="DQ117" s="828" t="s">
        <v>130</v>
      </c>
      <c r="DR117" s="826"/>
      <c r="DS117" s="826"/>
      <c r="DT117" s="826"/>
      <c r="DU117" s="827"/>
      <c r="DV117" s="873" t="s">
        <v>130</v>
      </c>
      <c r="DW117" s="874"/>
      <c r="DX117" s="874"/>
      <c r="DY117" s="874"/>
      <c r="DZ117" s="875"/>
    </row>
    <row r="118" spans="1:130" s="248" customFormat="1" ht="26.25" customHeight="1" x14ac:dyDescent="0.15">
      <c r="A118" s="950" t="s">
        <v>435</v>
      </c>
      <c r="B118" s="951"/>
      <c r="C118" s="951"/>
      <c r="D118" s="951"/>
      <c r="E118" s="951"/>
      <c r="F118" s="951"/>
      <c r="G118" s="951"/>
      <c r="H118" s="951"/>
      <c r="I118" s="951"/>
      <c r="J118" s="951"/>
      <c r="K118" s="951"/>
      <c r="L118" s="951"/>
      <c r="M118" s="951"/>
      <c r="N118" s="951"/>
      <c r="O118" s="951"/>
      <c r="P118" s="951"/>
      <c r="Q118" s="951"/>
      <c r="R118" s="951"/>
      <c r="S118" s="951"/>
      <c r="T118" s="951"/>
      <c r="U118" s="951"/>
      <c r="V118" s="951"/>
      <c r="W118" s="951"/>
      <c r="X118" s="951"/>
      <c r="Y118" s="951"/>
      <c r="Z118" s="952"/>
      <c r="AA118" s="953" t="s">
        <v>432</v>
      </c>
      <c r="AB118" s="951"/>
      <c r="AC118" s="951"/>
      <c r="AD118" s="951"/>
      <c r="AE118" s="952"/>
      <c r="AF118" s="953" t="s">
        <v>433</v>
      </c>
      <c r="AG118" s="951"/>
      <c r="AH118" s="951"/>
      <c r="AI118" s="951"/>
      <c r="AJ118" s="952"/>
      <c r="AK118" s="953" t="s">
        <v>306</v>
      </c>
      <c r="AL118" s="951"/>
      <c r="AM118" s="951"/>
      <c r="AN118" s="951"/>
      <c r="AO118" s="952"/>
      <c r="AP118" s="954" t="s">
        <v>434</v>
      </c>
      <c r="AQ118" s="955"/>
      <c r="AR118" s="955"/>
      <c r="AS118" s="955"/>
      <c r="AT118" s="956"/>
      <c r="AU118" s="985"/>
      <c r="AV118" s="986"/>
      <c r="AW118" s="986"/>
      <c r="AX118" s="986"/>
      <c r="AY118" s="986"/>
      <c r="AZ118" s="928" t="s">
        <v>464</v>
      </c>
      <c r="BA118" s="929"/>
      <c r="BB118" s="929"/>
      <c r="BC118" s="929"/>
      <c r="BD118" s="929"/>
      <c r="BE118" s="929"/>
      <c r="BF118" s="929"/>
      <c r="BG118" s="929"/>
      <c r="BH118" s="929"/>
      <c r="BI118" s="929"/>
      <c r="BJ118" s="929"/>
      <c r="BK118" s="929"/>
      <c r="BL118" s="929"/>
      <c r="BM118" s="929"/>
      <c r="BN118" s="929"/>
      <c r="BO118" s="929"/>
      <c r="BP118" s="930"/>
      <c r="BQ118" s="931" t="s">
        <v>130</v>
      </c>
      <c r="BR118" s="894"/>
      <c r="BS118" s="894"/>
      <c r="BT118" s="894"/>
      <c r="BU118" s="894"/>
      <c r="BV118" s="894" t="s">
        <v>130</v>
      </c>
      <c r="BW118" s="894"/>
      <c r="BX118" s="894"/>
      <c r="BY118" s="894"/>
      <c r="BZ118" s="894"/>
      <c r="CA118" s="894" t="s">
        <v>442</v>
      </c>
      <c r="CB118" s="894"/>
      <c r="CC118" s="894"/>
      <c r="CD118" s="894"/>
      <c r="CE118" s="894"/>
      <c r="CF118" s="924" t="s">
        <v>130</v>
      </c>
      <c r="CG118" s="925"/>
      <c r="CH118" s="925"/>
      <c r="CI118" s="925"/>
      <c r="CJ118" s="925"/>
      <c r="CK118" s="980"/>
      <c r="CL118" s="867"/>
      <c r="CM118" s="870" t="s">
        <v>465</v>
      </c>
      <c r="CN118" s="871"/>
      <c r="CO118" s="871"/>
      <c r="CP118" s="871"/>
      <c r="CQ118" s="871"/>
      <c r="CR118" s="871"/>
      <c r="CS118" s="871"/>
      <c r="CT118" s="871"/>
      <c r="CU118" s="871"/>
      <c r="CV118" s="871"/>
      <c r="CW118" s="871"/>
      <c r="CX118" s="871"/>
      <c r="CY118" s="871"/>
      <c r="CZ118" s="871"/>
      <c r="DA118" s="871"/>
      <c r="DB118" s="871"/>
      <c r="DC118" s="871"/>
      <c r="DD118" s="871"/>
      <c r="DE118" s="871"/>
      <c r="DF118" s="872"/>
      <c r="DG118" s="825" t="s">
        <v>130</v>
      </c>
      <c r="DH118" s="826"/>
      <c r="DI118" s="826"/>
      <c r="DJ118" s="826"/>
      <c r="DK118" s="827"/>
      <c r="DL118" s="828" t="s">
        <v>130</v>
      </c>
      <c r="DM118" s="826"/>
      <c r="DN118" s="826"/>
      <c r="DO118" s="826"/>
      <c r="DP118" s="827"/>
      <c r="DQ118" s="828" t="s">
        <v>130</v>
      </c>
      <c r="DR118" s="826"/>
      <c r="DS118" s="826"/>
      <c r="DT118" s="826"/>
      <c r="DU118" s="827"/>
      <c r="DV118" s="873" t="s">
        <v>130</v>
      </c>
      <c r="DW118" s="874"/>
      <c r="DX118" s="874"/>
      <c r="DY118" s="874"/>
      <c r="DZ118" s="875"/>
    </row>
    <row r="119" spans="1:130" s="248" customFormat="1" ht="26.25" customHeight="1" x14ac:dyDescent="0.15">
      <c r="A119" s="864" t="s">
        <v>438</v>
      </c>
      <c r="B119" s="865"/>
      <c r="C119" s="940" t="s">
        <v>439</v>
      </c>
      <c r="D119" s="941"/>
      <c r="E119" s="941"/>
      <c r="F119" s="941"/>
      <c r="G119" s="941"/>
      <c r="H119" s="941"/>
      <c r="I119" s="941"/>
      <c r="J119" s="941"/>
      <c r="K119" s="941"/>
      <c r="L119" s="941"/>
      <c r="M119" s="941"/>
      <c r="N119" s="941"/>
      <c r="O119" s="941"/>
      <c r="P119" s="941"/>
      <c r="Q119" s="941"/>
      <c r="R119" s="941"/>
      <c r="S119" s="941"/>
      <c r="T119" s="941"/>
      <c r="U119" s="941"/>
      <c r="V119" s="941"/>
      <c r="W119" s="941"/>
      <c r="X119" s="941"/>
      <c r="Y119" s="941"/>
      <c r="Z119" s="942"/>
      <c r="AA119" s="943" t="s">
        <v>130</v>
      </c>
      <c r="AB119" s="944"/>
      <c r="AC119" s="944"/>
      <c r="AD119" s="944"/>
      <c r="AE119" s="945"/>
      <c r="AF119" s="946" t="s">
        <v>130</v>
      </c>
      <c r="AG119" s="944"/>
      <c r="AH119" s="944"/>
      <c r="AI119" s="944"/>
      <c r="AJ119" s="945"/>
      <c r="AK119" s="946" t="s">
        <v>130</v>
      </c>
      <c r="AL119" s="944"/>
      <c r="AM119" s="944"/>
      <c r="AN119" s="944"/>
      <c r="AO119" s="945"/>
      <c r="AP119" s="947" t="s">
        <v>130</v>
      </c>
      <c r="AQ119" s="948"/>
      <c r="AR119" s="948"/>
      <c r="AS119" s="948"/>
      <c r="AT119" s="949"/>
      <c r="AU119" s="987"/>
      <c r="AV119" s="988"/>
      <c r="AW119" s="988"/>
      <c r="AX119" s="988"/>
      <c r="AY119" s="988"/>
      <c r="AZ119" s="279" t="s">
        <v>186</v>
      </c>
      <c r="BA119" s="279"/>
      <c r="BB119" s="279"/>
      <c r="BC119" s="279"/>
      <c r="BD119" s="279"/>
      <c r="BE119" s="279"/>
      <c r="BF119" s="279"/>
      <c r="BG119" s="279"/>
      <c r="BH119" s="279"/>
      <c r="BI119" s="279"/>
      <c r="BJ119" s="279"/>
      <c r="BK119" s="279"/>
      <c r="BL119" s="279"/>
      <c r="BM119" s="279"/>
      <c r="BN119" s="279"/>
      <c r="BO119" s="926" t="s">
        <v>466</v>
      </c>
      <c r="BP119" s="927"/>
      <c r="BQ119" s="931">
        <v>13905531</v>
      </c>
      <c r="BR119" s="894"/>
      <c r="BS119" s="894"/>
      <c r="BT119" s="894"/>
      <c r="BU119" s="894"/>
      <c r="BV119" s="894">
        <v>12982152</v>
      </c>
      <c r="BW119" s="894"/>
      <c r="BX119" s="894"/>
      <c r="BY119" s="894"/>
      <c r="BZ119" s="894"/>
      <c r="CA119" s="894">
        <v>12516075</v>
      </c>
      <c r="CB119" s="894"/>
      <c r="CC119" s="894"/>
      <c r="CD119" s="894"/>
      <c r="CE119" s="894"/>
      <c r="CF119" s="792"/>
      <c r="CG119" s="793"/>
      <c r="CH119" s="793"/>
      <c r="CI119" s="793"/>
      <c r="CJ119" s="883"/>
      <c r="CK119" s="981"/>
      <c r="CL119" s="869"/>
      <c r="CM119" s="887" t="s">
        <v>467</v>
      </c>
      <c r="CN119" s="888"/>
      <c r="CO119" s="888"/>
      <c r="CP119" s="888"/>
      <c r="CQ119" s="888"/>
      <c r="CR119" s="888"/>
      <c r="CS119" s="888"/>
      <c r="CT119" s="888"/>
      <c r="CU119" s="888"/>
      <c r="CV119" s="888"/>
      <c r="CW119" s="888"/>
      <c r="CX119" s="888"/>
      <c r="CY119" s="888"/>
      <c r="CZ119" s="888"/>
      <c r="DA119" s="888"/>
      <c r="DB119" s="888"/>
      <c r="DC119" s="888"/>
      <c r="DD119" s="888"/>
      <c r="DE119" s="888"/>
      <c r="DF119" s="889"/>
      <c r="DG119" s="808">
        <v>91401</v>
      </c>
      <c r="DH119" s="809"/>
      <c r="DI119" s="809"/>
      <c r="DJ119" s="809"/>
      <c r="DK119" s="810"/>
      <c r="DL119" s="811">
        <v>72194</v>
      </c>
      <c r="DM119" s="809"/>
      <c r="DN119" s="809"/>
      <c r="DO119" s="809"/>
      <c r="DP119" s="810"/>
      <c r="DQ119" s="811">
        <v>135708</v>
      </c>
      <c r="DR119" s="809"/>
      <c r="DS119" s="809"/>
      <c r="DT119" s="809"/>
      <c r="DU119" s="810"/>
      <c r="DV119" s="897">
        <v>3</v>
      </c>
      <c r="DW119" s="898"/>
      <c r="DX119" s="898"/>
      <c r="DY119" s="898"/>
      <c r="DZ119" s="899"/>
    </row>
    <row r="120" spans="1:130" s="248" customFormat="1" ht="26.25" customHeight="1" x14ac:dyDescent="0.15">
      <c r="A120" s="866"/>
      <c r="B120" s="867"/>
      <c r="C120" s="870" t="s">
        <v>444</v>
      </c>
      <c r="D120" s="871"/>
      <c r="E120" s="871"/>
      <c r="F120" s="871"/>
      <c r="G120" s="871"/>
      <c r="H120" s="871"/>
      <c r="I120" s="871"/>
      <c r="J120" s="871"/>
      <c r="K120" s="871"/>
      <c r="L120" s="871"/>
      <c r="M120" s="871"/>
      <c r="N120" s="871"/>
      <c r="O120" s="871"/>
      <c r="P120" s="871"/>
      <c r="Q120" s="871"/>
      <c r="R120" s="871"/>
      <c r="S120" s="871"/>
      <c r="T120" s="871"/>
      <c r="U120" s="871"/>
      <c r="V120" s="871"/>
      <c r="W120" s="871"/>
      <c r="X120" s="871"/>
      <c r="Y120" s="871"/>
      <c r="Z120" s="872"/>
      <c r="AA120" s="825" t="s">
        <v>440</v>
      </c>
      <c r="AB120" s="826"/>
      <c r="AC120" s="826"/>
      <c r="AD120" s="826"/>
      <c r="AE120" s="827"/>
      <c r="AF120" s="828" t="s">
        <v>130</v>
      </c>
      <c r="AG120" s="826"/>
      <c r="AH120" s="826"/>
      <c r="AI120" s="826"/>
      <c r="AJ120" s="827"/>
      <c r="AK120" s="828" t="s">
        <v>130</v>
      </c>
      <c r="AL120" s="826"/>
      <c r="AM120" s="826"/>
      <c r="AN120" s="826"/>
      <c r="AO120" s="827"/>
      <c r="AP120" s="873" t="s">
        <v>130</v>
      </c>
      <c r="AQ120" s="874"/>
      <c r="AR120" s="874"/>
      <c r="AS120" s="874"/>
      <c r="AT120" s="875"/>
      <c r="AU120" s="932" t="s">
        <v>468</v>
      </c>
      <c r="AV120" s="933"/>
      <c r="AW120" s="933"/>
      <c r="AX120" s="933"/>
      <c r="AY120" s="934"/>
      <c r="AZ120" s="909" t="s">
        <v>469</v>
      </c>
      <c r="BA120" s="854"/>
      <c r="BB120" s="854"/>
      <c r="BC120" s="854"/>
      <c r="BD120" s="854"/>
      <c r="BE120" s="854"/>
      <c r="BF120" s="854"/>
      <c r="BG120" s="854"/>
      <c r="BH120" s="854"/>
      <c r="BI120" s="854"/>
      <c r="BJ120" s="854"/>
      <c r="BK120" s="854"/>
      <c r="BL120" s="854"/>
      <c r="BM120" s="854"/>
      <c r="BN120" s="854"/>
      <c r="BO120" s="854"/>
      <c r="BP120" s="855"/>
      <c r="BQ120" s="910">
        <v>9646169</v>
      </c>
      <c r="BR120" s="891"/>
      <c r="BS120" s="891"/>
      <c r="BT120" s="891"/>
      <c r="BU120" s="891"/>
      <c r="BV120" s="891">
        <v>10085284</v>
      </c>
      <c r="BW120" s="891"/>
      <c r="BX120" s="891"/>
      <c r="BY120" s="891"/>
      <c r="BZ120" s="891"/>
      <c r="CA120" s="891">
        <v>10594326</v>
      </c>
      <c r="CB120" s="891"/>
      <c r="CC120" s="891"/>
      <c r="CD120" s="891"/>
      <c r="CE120" s="891"/>
      <c r="CF120" s="915">
        <v>234.7</v>
      </c>
      <c r="CG120" s="916"/>
      <c r="CH120" s="916"/>
      <c r="CI120" s="916"/>
      <c r="CJ120" s="916"/>
      <c r="CK120" s="917" t="s">
        <v>470</v>
      </c>
      <c r="CL120" s="901"/>
      <c r="CM120" s="901"/>
      <c r="CN120" s="901"/>
      <c r="CO120" s="902"/>
      <c r="CP120" s="921" t="s">
        <v>471</v>
      </c>
      <c r="CQ120" s="922"/>
      <c r="CR120" s="922"/>
      <c r="CS120" s="922"/>
      <c r="CT120" s="922"/>
      <c r="CU120" s="922"/>
      <c r="CV120" s="922"/>
      <c r="CW120" s="922"/>
      <c r="CX120" s="922"/>
      <c r="CY120" s="922"/>
      <c r="CZ120" s="922"/>
      <c r="DA120" s="922"/>
      <c r="DB120" s="922"/>
      <c r="DC120" s="922"/>
      <c r="DD120" s="922"/>
      <c r="DE120" s="922"/>
      <c r="DF120" s="923"/>
      <c r="DG120" s="910">
        <v>1720185</v>
      </c>
      <c r="DH120" s="891"/>
      <c r="DI120" s="891"/>
      <c r="DJ120" s="891"/>
      <c r="DK120" s="891"/>
      <c r="DL120" s="891">
        <v>1616301</v>
      </c>
      <c r="DM120" s="891"/>
      <c r="DN120" s="891"/>
      <c r="DO120" s="891"/>
      <c r="DP120" s="891"/>
      <c r="DQ120" s="891">
        <v>1560395</v>
      </c>
      <c r="DR120" s="891"/>
      <c r="DS120" s="891"/>
      <c r="DT120" s="891"/>
      <c r="DU120" s="891"/>
      <c r="DV120" s="892">
        <v>34.6</v>
      </c>
      <c r="DW120" s="892"/>
      <c r="DX120" s="892"/>
      <c r="DY120" s="892"/>
      <c r="DZ120" s="893"/>
    </row>
    <row r="121" spans="1:130" s="248" customFormat="1" ht="26.25" customHeight="1" x14ac:dyDescent="0.15">
      <c r="A121" s="866"/>
      <c r="B121" s="867"/>
      <c r="C121" s="912" t="s">
        <v>472</v>
      </c>
      <c r="D121" s="913"/>
      <c r="E121" s="913"/>
      <c r="F121" s="913"/>
      <c r="G121" s="913"/>
      <c r="H121" s="913"/>
      <c r="I121" s="913"/>
      <c r="J121" s="913"/>
      <c r="K121" s="913"/>
      <c r="L121" s="913"/>
      <c r="M121" s="913"/>
      <c r="N121" s="913"/>
      <c r="O121" s="913"/>
      <c r="P121" s="913"/>
      <c r="Q121" s="913"/>
      <c r="R121" s="913"/>
      <c r="S121" s="913"/>
      <c r="T121" s="913"/>
      <c r="U121" s="913"/>
      <c r="V121" s="913"/>
      <c r="W121" s="913"/>
      <c r="X121" s="913"/>
      <c r="Y121" s="913"/>
      <c r="Z121" s="914"/>
      <c r="AA121" s="825" t="s">
        <v>440</v>
      </c>
      <c r="AB121" s="826"/>
      <c r="AC121" s="826"/>
      <c r="AD121" s="826"/>
      <c r="AE121" s="827"/>
      <c r="AF121" s="828" t="s">
        <v>130</v>
      </c>
      <c r="AG121" s="826"/>
      <c r="AH121" s="826"/>
      <c r="AI121" s="826"/>
      <c r="AJ121" s="827"/>
      <c r="AK121" s="828" t="s">
        <v>440</v>
      </c>
      <c r="AL121" s="826"/>
      <c r="AM121" s="826"/>
      <c r="AN121" s="826"/>
      <c r="AO121" s="827"/>
      <c r="AP121" s="873" t="s">
        <v>440</v>
      </c>
      <c r="AQ121" s="874"/>
      <c r="AR121" s="874"/>
      <c r="AS121" s="874"/>
      <c r="AT121" s="875"/>
      <c r="AU121" s="935"/>
      <c r="AV121" s="936"/>
      <c r="AW121" s="936"/>
      <c r="AX121" s="936"/>
      <c r="AY121" s="937"/>
      <c r="AZ121" s="861" t="s">
        <v>473</v>
      </c>
      <c r="BA121" s="796"/>
      <c r="BB121" s="796"/>
      <c r="BC121" s="796"/>
      <c r="BD121" s="796"/>
      <c r="BE121" s="796"/>
      <c r="BF121" s="796"/>
      <c r="BG121" s="796"/>
      <c r="BH121" s="796"/>
      <c r="BI121" s="796"/>
      <c r="BJ121" s="796"/>
      <c r="BK121" s="796"/>
      <c r="BL121" s="796"/>
      <c r="BM121" s="796"/>
      <c r="BN121" s="796"/>
      <c r="BO121" s="796"/>
      <c r="BP121" s="797"/>
      <c r="BQ121" s="862">
        <v>178537</v>
      </c>
      <c r="BR121" s="863"/>
      <c r="BS121" s="863"/>
      <c r="BT121" s="863"/>
      <c r="BU121" s="863"/>
      <c r="BV121" s="863">
        <v>155010</v>
      </c>
      <c r="BW121" s="863"/>
      <c r="BX121" s="863"/>
      <c r="BY121" s="863"/>
      <c r="BZ121" s="863"/>
      <c r="CA121" s="863">
        <v>137919</v>
      </c>
      <c r="CB121" s="863"/>
      <c r="CC121" s="863"/>
      <c r="CD121" s="863"/>
      <c r="CE121" s="863"/>
      <c r="CF121" s="924">
        <v>3.1</v>
      </c>
      <c r="CG121" s="925"/>
      <c r="CH121" s="925"/>
      <c r="CI121" s="925"/>
      <c r="CJ121" s="925"/>
      <c r="CK121" s="918"/>
      <c r="CL121" s="904"/>
      <c r="CM121" s="904"/>
      <c r="CN121" s="904"/>
      <c r="CO121" s="905"/>
      <c r="CP121" s="884" t="s">
        <v>474</v>
      </c>
      <c r="CQ121" s="885"/>
      <c r="CR121" s="885"/>
      <c r="CS121" s="885"/>
      <c r="CT121" s="885"/>
      <c r="CU121" s="885"/>
      <c r="CV121" s="885"/>
      <c r="CW121" s="885"/>
      <c r="CX121" s="885"/>
      <c r="CY121" s="885"/>
      <c r="CZ121" s="885"/>
      <c r="DA121" s="885"/>
      <c r="DB121" s="885"/>
      <c r="DC121" s="885"/>
      <c r="DD121" s="885"/>
      <c r="DE121" s="885"/>
      <c r="DF121" s="886"/>
      <c r="DG121" s="862">
        <v>410029</v>
      </c>
      <c r="DH121" s="863"/>
      <c r="DI121" s="863"/>
      <c r="DJ121" s="863"/>
      <c r="DK121" s="863"/>
      <c r="DL121" s="863">
        <v>379732</v>
      </c>
      <c r="DM121" s="863"/>
      <c r="DN121" s="863"/>
      <c r="DO121" s="863"/>
      <c r="DP121" s="863"/>
      <c r="DQ121" s="863">
        <v>354537</v>
      </c>
      <c r="DR121" s="863"/>
      <c r="DS121" s="863"/>
      <c r="DT121" s="863"/>
      <c r="DU121" s="863"/>
      <c r="DV121" s="840">
        <v>7.9</v>
      </c>
      <c r="DW121" s="840"/>
      <c r="DX121" s="840"/>
      <c r="DY121" s="840"/>
      <c r="DZ121" s="841"/>
    </row>
    <row r="122" spans="1:130" s="248" customFormat="1" ht="26.25" customHeight="1" x14ac:dyDescent="0.15">
      <c r="A122" s="866"/>
      <c r="B122" s="867"/>
      <c r="C122" s="870" t="s">
        <v>454</v>
      </c>
      <c r="D122" s="871"/>
      <c r="E122" s="871"/>
      <c r="F122" s="871"/>
      <c r="G122" s="871"/>
      <c r="H122" s="871"/>
      <c r="I122" s="871"/>
      <c r="J122" s="871"/>
      <c r="K122" s="871"/>
      <c r="L122" s="871"/>
      <c r="M122" s="871"/>
      <c r="N122" s="871"/>
      <c r="O122" s="871"/>
      <c r="P122" s="871"/>
      <c r="Q122" s="871"/>
      <c r="R122" s="871"/>
      <c r="S122" s="871"/>
      <c r="T122" s="871"/>
      <c r="U122" s="871"/>
      <c r="V122" s="871"/>
      <c r="W122" s="871"/>
      <c r="X122" s="871"/>
      <c r="Y122" s="871"/>
      <c r="Z122" s="872"/>
      <c r="AA122" s="825" t="s">
        <v>130</v>
      </c>
      <c r="AB122" s="826"/>
      <c r="AC122" s="826"/>
      <c r="AD122" s="826"/>
      <c r="AE122" s="827"/>
      <c r="AF122" s="828" t="s">
        <v>130</v>
      </c>
      <c r="AG122" s="826"/>
      <c r="AH122" s="826"/>
      <c r="AI122" s="826"/>
      <c r="AJ122" s="827"/>
      <c r="AK122" s="828" t="s">
        <v>440</v>
      </c>
      <c r="AL122" s="826"/>
      <c r="AM122" s="826"/>
      <c r="AN122" s="826"/>
      <c r="AO122" s="827"/>
      <c r="AP122" s="873" t="s">
        <v>440</v>
      </c>
      <c r="AQ122" s="874"/>
      <c r="AR122" s="874"/>
      <c r="AS122" s="874"/>
      <c r="AT122" s="875"/>
      <c r="AU122" s="935"/>
      <c r="AV122" s="936"/>
      <c r="AW122" s="936"/>
      <c r="AX122" s="936"/>
      <c r="AY122" s="937"/>
      <c r="AZ122" s="928" t="s">
        <v>475</v>
      </c>
      <c r="BA122" s="929"/>
      <c r="BB122" s="929"/>
      <c r="BC122" s="929"/>
      <c r="BD122" s="929"/>
      <c r="BE122" s="929"/>
      <c r="BF122" s="929"/>
      <c r="BG122" s="929"/>
      <c r="BH122" s="929"/>
      <c r="BI122" s="929"/>
      <c r="BJ122" s="929"/>
      <c r="BK122" s="929"/>
      <c r="BL122" s="929"/>
      <c r="BM122" s="929"/>
      <c r="BN122" s="929"/>
      <c r="BO122" s="929"/>
      <c r="BP122" s="930"/>
      <c r="BQ122" s="931">
        <v>8972080</v>
      </c>
      <c r="BR122" s="894"/>
      <c r="BS122" s="894"/>
      <c r="BT122" s="894"/>
      <c r="BU122" s="894"/>
      <c r="BV122" s="894">
        <v>8363619</v>
      </c>
      <c r="BW122" s="894"/>
      <c r="BX122" s="894"/>
      <c r="BY122" s="894"/>
      <c r="BZ122" s="894"/>
      <c r="CA122" s="894">
        <v>7882988</v>
      </c>
      <c r="CB122" s="894"/>
      <c r="CC122" s="894"/>
      <c r="CD122" s="894"/>
      <c r="CE122" s="894"/>
      <c r="CF122" s="895">
        <v>174.6</v>
      </c>
      <c r="CG122" s="896"/>
      <c r="CH122" s="896"/>
      <c r="CI122" s="896"/>
      <c r="CJ122" s="896"/>
      <c r="CK122" s="918"/>
      <c r="CL122" s="904"/>
      <c r="CM122" s="904"/>
      <c r="CN122" s="904"/>
      <c r="CO122" s="905"/>
      <c r="CP122" s="884" t="s">
        <v>476</v>
      </c>
      <c r="CQ122" s="885"/>
      <c r="CR122" s="885"/>
      <c r="CS122" s="885"/>
      <c r="CT122" s="885"/>
      <c r="CU122" s="885"/>
      <c r="CV122" s="885"/>
      <c r="CW122" s="885"/>
      <c r="CX122" s="885"/>
      <c r="CY122" s="885"/>
      <c r="CZ122" s="885"/>
      <c r="DA122" s="885"/>
      <c r="DB122" s="885"/>
      <c r="DC122" s="885"/>
      <c r="DD122" s="885"/>
      <c r="DE122" s="885"/>
      <c r="DF122" s="886"/>
      <c r="DG122" s="862">
        <v>356214</v>
      </c>
      <c r="DH122" s="863"/>
      <c r="DI122" s="863"/>
      <c r="DJ122" s="863"/>
      <c r="DK122" s="863"/>
      <c r="DL122" s="863">
        <v>306111</v>
      </c>
      <c r="DM122" s="863"/>
      <c r="DN122" s="863"/>
      <c r="DO122" s="863"/>
      <c r="DP122" s="863"/>
      <c r="DQ122" s="863">
        <v>252605</v>
      </c>
      <c r="DR122" s="863"/>
      <c r="DS122" s="863"/>
      <c r="DT122" s="863"/>
      <c r="DU122" s="863"/>
      <c r="DV122" s="840">
        <v>5.6</v>
      </c>
      <c r="DW122" s="840"/>
      <c r="DX122" s="840"/>
      <c r="DY122" s="840"/>
      <c r="DZ122" s="841"/>
    </row>
    <row r="123" spans="1:130" s="248" customFormat="1" ht="26.25" customHeight="1" x14ac:dyDescent="0.15">
      <c r="A123" s="866"/>
      <c r="B123" s="867"/>
      <c r="C123" s="870" t="s">
        <v>460</v>
      </c>
      <c r="D123" s="871"/>
      <c r="E123" s="871"/>
      <c r="F123" s="871"/>
      <c r="G123" s="871"/>
      <c r="H123" s="871"/>
      <c r="I123" s="871"/>
      <c r="J123" s="871"/>
      <c r="K123" s="871"/>
      <c r="L123" s="871"/>
      <c r="M123" s="871"/>
      <c r="N123" s="871"/>
      <c r="O123" s="871"/>
      <c r="P123" s="871"/>
      <c r="Q123" s="871"/>
      <c r="R123" s="871"/>
      <c r="S123" s="871"/>
      <c r="T123" s="871"/>
      <c r="U123" s="871"/>
      <c r="V123" s="871"/>
      <c r="W123" s="871"/>
      <c r="X123" s="871"/>
      <c r="Y123" s="871"/>
      <c r="Z123" s="872"/>
      <c r="AA123" s="825" t="s">
        <v>130</v>
      </c>
      <c r="AB123" s="826"/>
      <c r="AC123" s="826"/>
      <c r="AD123" s="826"/>
      <c r="AE123" s="827"/>
      <c r="AF123" s="828" t="s">
        <v>440</v>
      </c>
      <c r="AG123" s="826"/>
      <c r="AH123" s="826"/>
      <c r="AI123" s="826"/>
      <c r="AJ123" s="827"/>
      <c r="AK123" s="828" t="s">
        <v>440</v>
      </c>
      <c r="AL123" s="826"/>
      <c r="AM123" s="826"/>
      <c r="AN123" s="826"/>
      <c r="AO123" s="827"/>
      <c r="AP123" s="873" t="s">
        <v>440</v>
      </c>
      <c r="AQ123" s="874"/>
      <c r="AR123" s="874"/>
      <c r="AS123" s="874"/>
      <c r="AT123" s="875"/>
      <c r="AU123" s="938"/>
      <c r="AV123" s="939"/>
      <c r="AW123" s="939"/>
      <c r="AX123" s="939"/>
      <c r="AY123" s="939"/>
      <c r="AZ123" s="279" t="s">
        <v>186</v>
      </c>
      <c r="BA123" s="279"/>
      <c r="BB123" s="279"/>
      <c r="BC123" s="279"/>
      <c r="BD123" s="279"/>
      <c r="BE123" s="279"/>
      <c r="BF123" s="279"/>
      <c r="BG123" s="279"/>
      <c r="BH123" s="279"/>
      <c r="BI123" s="279"/>
      <c r="BJ123" s="279"/>
      <c r="BK123" s="279"/>
      <c r="BL123" s="279"/>
      <c r="BM123" s="279"/>
      <c r="BN123" s="279"/>
      <c r="BO123" s="926" t="s">
        <v>477</v>
      </c>
      <c r="BP123" s="927"/>
      <c r="BQ123" s="881">
        <v>18796786</v>
      </c>
      <c r="BR123" s="882"/>
      <c r="BS123" s="882"/>
      <c r="BT123" s="882"/>
      <c r="BU123" s="882"/>
      <c r="BV123" s="882">
        <v>18603913</v>
      </c>
      <c r="BW123" s="882"/>
      <c r="BX123" s="882"/>
      <c r="BY123" s="882"/>
      <c r="BZ123" s="882"/>
      <c r="CA123" s="882">
        <v>18615233</v>
      </c>
      <c r="CB123" s="882"/>
      <c r="CC123" s="882"/>
      <c r="CD123" s="882"/>
      <c r="CE123" s="882"/>
      <c r="CF123" s="792"/>
      <c r="CG123" s="793"/>
      <c r="CH123" s="793"/>
      <c r="CI123" s="793"/>
      <c r="CJ123" s="883"/>
      <c r="CK123" s="918"/>
      <c r="CL123" s="904"/>
      <c r="CM123" s="904"/>
      <c r="CN123" s="904"/>
      <c r="CO123" s="905"/>
      <c r="CP123" s="884" t="s">
        <v>415</v>
      </c>
      <c r="CQ123" s="885"/>
      <c r="CR123" s="885"/>
      <c r="CS123" s="885"/>
      <c r="CT123" s="885"/>
      <c r="CU123" s="885"/>
      <c r="CV123" s="885"/>
      <c r="CW123" s="885"/>
      <c r="CX123" s="885"/>
      <c r="CY123" s="885"/>
      <c r="CZ123" s="885"/>
      <c r="DA123" s="885"/>
      <c r="DB123" s="885"/>
      <c r="DC123" s="885"/>
      <c r="DD123" s="885"/>
      <c r="DE123" s="885"/>
      <c r="DF123" s="886"/>
      <c r="DG123" s="825">
        <v>51860</v>
      </c>
      <c r="DH123" s="826"/>
      <c r="DI123" s="826"/>
      <c r="DJ123" s="826"/>
      <c r="DK123" s="827"/>
      <c r="DL123" s="828">
        <v>58857</v>
      </c>
      <c r="DM123" s="826"/>
      <c r="DN123" s="826"/>
      <c r="DO123" s="826"/>
      <c r="DP123" s="827"/>
      <c r="DQ123" s="828">
        <v>64237</v>
      </c>
      <c r="DR123" s="826"/>
      <c r="DS123" s="826"/>
      <c r="DT123" s="826"/>
      <c r="DU123" s="827"/>
      <c r="DV123" s="873">
        <v>1.4</v>
      </c>
      <c r="DW123" s="874"/>
      <c r="DX123" s="874"/>
      <c r="DY123" s="874"/>
      <c r="DZ123" s="875"/>
    </row>
    <row r="124" spans="1:130" s="248" customFormat="1" ht="26.25" customHeight="1" thickBot="1" x14ac:dyDescent="0.2">
      <c r="A124" s="866"/>
      <c r="B124" s="867"/>
      <c r="C124" s="870" t="s">
        <v>463</v>
      </c>
      <c r="D124" s="871"/>
      <c r="E124" s="871"/>
      <c r="F124" s="871"/>
      <c r="G124" s="871"/>
      <c r="H124" s="871"/>
      <c r="I124" s="871"/>
      <c r="J124" s="871"/>
      <c r="K124" s="871"/>
      <c r="L124" s="871"/>
      <c r="M124" s="871"/>
      <c r="N124" s="871"/>
      <c r="O124" s="871"/>
      <c r="P124" s="871"/>
      <c r="Q124" s="871"/>
      <c r="R124" s="871"/>
      <c r="S124" s="871"/>
      <c r="T124" s="871"/>
      <c r="U124" s="871"/>
      <c r="V124" s="871"/>
      <c r="W124" s="871"/>
      <c r="X124" s="871"/>
      <c r="Y124" s="871"/>
      <c r="Z124" s="872"/>
      <c r="AA124" s="825" t="s">
        <v>130</v>
      </c>
      <c r="AB124" s="826"/>
      <c r="AC124" s="826"/>
      <c r="AD124" s="826"/>
      <c r="AE124" s="827"/>
      <c r="AF124" s="828" t="s">
        <v>130</v>
      </c>
      <c r="AG124" s="826"/>
      <c r="AH124" s="826"/>
      <c r="AI124" s="826"/>
      <c r="AJ124" s="827"/>
      <c r="AK124" s="828" t="s">
        <v>130</v>
      </c>
      <c r="AL124" s="826"/>
      <c r="AM124" s="826"/>
      <c r="AN124" s="826"/>
      <c r="AO124" s="827"/>
      <c r="AP124" s="873" t="s">
        <v>130</v>
      </c>
      <c r="AQ124" s="874"/>
      <c r="AR124" s="874"/>
      <c r="AS124" s="874"/>
      <c r="AT124" s="875"/>
      <c r="AU124" s="876" t="s">
        <v>478</v>
      </c>
      <c r="AV124" s="877"/>
      <c r="AW124" s="877"/>
      <c r="AX124" s="877"/>
      <c r="AY124" s="877"/>
      <c r="AZ124" s="877"/>
      <c r="BA124" s="877"/>
      <c r="BB124" s="877"/>
      <c r="BC124" s="877"/>
      <c r="BD124" s="877"/>
      <c r="BE124" s="877"/>
      <c r="BF124" s="877"/>
      <c r="BG124" s="877"/>
      <c r="BH124" s="877"/>
      <c r="BI124" s="877"/>
      <c r="BJ124" s="877"/>
      <c r="BK124" s="877"/>
      <c r="BL124" s="877"/>
      <c r="BM124" s="877"/>
      <c r="BN124" s="877"/>
      <c r="BO124" s="877"/>
      <c r="BP124" s="878"/>
      <c r="BQ124" s="879" t="s">
        <v>442</v>
      </c>
      <c r="BR124" s="880"/>
      <c r="BS124" s="880"/>
      <c r="BT124" s="880"/>
      <c r="BU124" s="880"/>
      <c r="BV124" s="880" t="s">
        <v>130</v>
      </c>
      <c r="BW124" s="880"/>
      <c r="BX124" s="880"/>
      <c r="BY124" s="880"/>
      <c r="BZ124" s="880"/>
      <c r="CA124" s="880" t="s">
        <v>130</v>
      </c>
      <c r="CB124" s="880"/>
      <c r="CC124" s="880"/>
      <c r="CD124" s="880"/>
      <c r="CE124" s="880"/>
      <c r="CF124" s="770"/>
      <c r="CG124" s="771"/>
      <c r="CH124" s="771"/>
      <c r="CI124" s="771"/>
      <c r="CJ124" s="911"/>
      <c r="CK124" s="919"/>
      <c r="CL124" s="919"/>
      <c r="CM124" s="919"/>
      <c r="CN124" s="919"/>
      <c r="CO124" s="920"/>
      <c r="CP124" s="884" t="s">
        <v>479</v>
      </c>
      <c r="CQ124" s="885"/>
      <c r="CR124" s="885"/>
      <c r="CS124" s="885"/>
      <c r="CT124" s="885"/>
      <c r="CU124" s="885"/>
      <c r="CV124" s="885"/>
      <c r="CW124" s="885"/>
      <c r="CX124" s="885"/>
      <c r="CY124" s="885"/>
      <c r="CZ124" s="885"/>
      <c r="DA124" s="885"/>
      <c r="DB124" s="885"/>
      <c r="DC124" s="885"/>
      <c r="DD124" s="885"/>
      <c r="DE124" s="885"/>
      <c r="DF124" s="886"/>
      <c r="DG124" s="808">
        <v>1589</v>
      </c>
      <c r="DH124" s="809"/>
      <c r="DI124" s="809"/>
      <c r="DJ124" s="809"/>
      <c r="DK124" s="810"/>
      <c r="DL124" s="811">
        <v>857</v>
      </c>
      <c r="DM124" s="809"/>
      <c r="DN124" s="809"/>
      <c r="DO124" s="809"/>
      <c r="DP124" s="810"/>
      <c r="DQ124" s="811" t="s">
        <v>130</v>
      </c>
      <c r="DR124" s="809"/>
      <c r="DS124" s="809"/>
      <c r="DT124" s="809"/>
      <c r="DU124" s="810"/>
      <c r="DV124" s="897" t="s">
        <v>130</v>
      </c>
      <c r="DW124" s="898"/>
      <c r="DX124" s="898"/>
      <c r="DY124" s="898"/>
      <c r="DZ124" s="899"/>
    </row>
    <row r="125" spans="1:130" s="248" customFormat="1" ht="26.25" customHeight="1" x14ac:dyDescent="0.15">
      <c r="A125" s="866"/>
      <c r="B125" s="867"/>
      <c r="C125" s="870" t="s">
        <v>465</v>
      </c>
      <c r="D125" s="871"/>
      <c r="E125" s="871"/>
      <c r="F125" s="871"/>
      <c r="G125" s="871"/>
      <c r="H125" s="871"/>
      <c r="I125" s="871"/>
      <c r="J125" s="871"/>
      <c r="K125" s="871"/>
      <c r="L125" s="871"/>
      <c r="M125" s="871"/>
      <c r="N125" s="871"/>
      <c r="O125" s="871"/>
      <c r="P125" s="871"/>
      <c r="Q125" s="871"/>
      <c r="R125" s="871"/>
      <c r="S125" s="871"/>
      <c r="T125" s="871"/>
      <c r="U125" s="871"/>
      <c r="V125" s="871"/>
      <c r="W125" s="871"/>
      <c r="X125" s="871"/>
      <c r="Y125" s="871"/>
      <c r="Z125" s="872"/>
      <c r="AA125" s="825" t="s">
        <v>130</v>
      </c>
      <c r="AB125" s="826"/>
      <c r="AC125" s="826"/>
      <c r="AD125" s="826"/>
      <c r="AE125" s="827"/>
      <c r="AF125" s="828" t="s">
        <v>130</v>
      </c>
      <c r="AG125" s="826"/>
      <c r="AH125" s="826"/>
      <c r="AI125" s="826"/>
      <c r="AJ125" s="827"/>
      <c r="AK125" s="828" t="s">
        <v>130</v>
      </c>
      <c r="AL125" s="826"/>
      <c r="AM125" s="826"/>
      <c r="AN125" s="826"/>
      <c r="AO125" s="827"/>
      <c r="AP125" s="873" t="s">
        <v>130</v>
      </c>
      <c r="AQ125" s="874"/>
      <c r="AR125" s="874"/>
      <c r="AS125" s="874"/>
      <c r="AT125" s="87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00" t="s">
        <v>480</v>
      </c>
      <c r="CL125" s="901"/>
      <c r="CM125" s="901"/>
      <c r="CN125" s="901"/>
      <c r="CO125" s="902"/>
      <c r="CP125" s="909" t="s">
        <v>481</v>
      </c>
      <c r="CQ125" s="854"/>
      <c r="CR125" s="854"/>
      <c r="CS125" s="854"/>
      <c r="CT125" s="854"/>
      <c r="CU125" s="854"/>
      <c r="CV125" s="854"/>
      <c r="CW125" s="854"/>
      <c r="CX125" s="854"/>
      <c r="CY125" s="854"/>
      <c r="CZ125" s="854"/>
      <c r="DA125" s="854"/>
      <c r="DB125" s="854"/>
      <c r="DC125" s="854"/>
      <c r="DD125" s="854"/>
      <c r="DE125" s="854"/>
      <c r="DF125" s="855"/>
      <c r="DG125" s="910" t="s">
        <v>130</v>
      </c>
      <c r="DH125" s="891"/>
      <c r="DI125" s="891"/>
      <c r="DJ125" s="891"/>
      <c r="DK125" s="891"/>
      <c r="DL125" s="891" t="s">
        <v>130</v>
      </c>
      <c r="DM125" s="891"/>
      <c r="DN125" s="891"/>
      <c r="DO125" s="891"/>
      <c r="DP125" s="891"/>
      <c r="DQ125" s="891" t="s">
        <v>130</v>
      </c>
      <c r="DR125" s="891"/>
      <c r="DS125" s="891"/>
      <c r="DT125" s="891"/>
      <c r="DU125" s="891"/>
      <c r="DV125" s="892" t="s">
        <v>130</v>
      </c>
      <c r="DW125" s="892"/>
      <c r="DX125" s="892"/>
      <c r="DY125" s="892"/>
      <c r="DZ125" s="893"/>
    </row>
    <row r="126" spans="1:130" s="248" customFormat="1" ht="26.25" customHeight="1" thickBot="1" x14ac:dyDescent="0.2">
      <c r="A126" s="866"/>
      <c r="B126" s="867"/>
      <c r="C126" s="870" t="s">
        <v>467</v>
      </c>
      <c r="D126" s="871"/>
      <c r="E126" s="871"/>
      <c r="F126" s="871"/>
      <c r="G126" s="871"/>
      <c r="H126" s="871"/>
      <c r="I126" s="871"/>
      <c r="J126" s="871"/>
      <c r="K126" s="871"/>
      <c r="L126" s="871"/>
      <c r="M126" s="871"/>
      <c r="N126" s="871"/>
      <c r="O126" s="871"/>
      <c r="P126" s="871"/>
      <c r="Q126" s="871"/>
      <c r="R126" s="871"/>
      <c r="S126" s="871"/>
      <c r="T126" s="871"/>
      <c r="U126" s="871"/>
      <c r="V126" s="871"/>
      <c r="W126" s="871"/>
      <c r="X126" s="871"/>
      <c r="Y126" s="871"/>
      <c r="Z126" s="872"/>
      <c r="AA126" s="825">
        <v>10713</v>
      </c>
      <c r="AB126" s="826"/>
      <c r="AC126" s="826"/>
      <c r="AD126" s="826"/>
      <c r="AE126" s="827"/>
      <c r="AF126" s="828">
        <v>6497</v>
      </c>
      <c r="AG126" s="826"/>
      <c r="AH126" s="826"/>
      <c r="AI126" s="826"/>
      <c r="AJ126" s="827"/>
      <c r="AK126" s="828">
        <v>4799</v>
      </c>
      <c r="AL126" s="826"/>
      <c r="AM126" s="826"/>
      <c r="AN126" s="826"/>
      <c r="AO126" s="827"/>
      <c r="AP126" s="873">
        <v>0.1</v>
      </c>
      <c r="AQ126" s="874"/>
      <c r="AR126" s="874"/>
      <c r="AS126" s="874"/>
      <c r="AT126" s="87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03"/>
      <c r="CL126" s="904"/>
      <c r="CM126" s="904"/>
      <c r="CN126" s="904"/>
      <c r="CO126" s="905"/>
      <c r="CP126" s="861" t="s">
        <v>482</v>
      </c>
      <c r="CQ126" s="796"/>
      <c r="CR126" s="796"/>
      <c r="CS126" s="796"/>
      <c r="CT126" s="796"/>
      <c r="CU126" s="796"/>
      <c r="CV126" s="796"/>
      <c r="CW126" s="796"/>
      <c r="CX126" s="796"/>
      <c r="CY126" s="796"/>
      <c r="CZ126" s="796"/>
      <c r="DA126" s="796"/>
      <c r="DB126" s="796"/>
      <c r="DC126" s="796"/>
      <c r="DD126" s="796"/>
      <c r="DE126" s="796"/>
      <c r="DF126" s="797"/>
      <c r="DG126" s="862" t="s">
        <v>130</v>
      </c>
      <c r="DH126" s="863"/>
      <c r="DI126" s="863"/>
      <c r="DJ126" s="863"/>
      <c r="DK126" s="863"/>
      <c r="DL126" s="863" t="s">
        <v>130</v>
      </c>
      <c r="DM126" s="863"/>
      <c r="DN126" s="863"/>
      <c r="DO126" s="863"/>
      <c r="DP126" s="863"/>
      <c r="DQ126" s="863" t="s">
        <v>130</v>
      </c>
      <c r="DR126" s="863"/>
      <c r="DS126" s="863"/>
      <c r="DT126" s="863"/>
      <c r="DU126" s="863"/>
      <c r="DV126" s="840" t="s">
        <v>130</v>
      </c>
      <c r="DW126" s="840"/>
      <c r="DX126" s="840"/>
      <c r="DY126" s="840"/>
      <c r="DZ126" s="841"/>
    </row>
    <row r="127" spans="1:130" s="248" customFormat="1" ht="26.25" customHeight="1" x14ac:dyDescent="0.15">
      <c r="A127" s="868"/>
      <c r="B127" s="869"/>
      <c r="C127" s="887" t="s">
        <v>483</v>
      </c>
      <c r="D127" s="888"/>
      <c r="E127" s="888"/>
      <c r="F127" s="888"/>
      <c r="G127" s="888"/>
      <c r="H127" s="888"/>
      <c r="I127" s="888"/>
      <c r="J127" s="888"/>
      <c r="K127" s="888"/>
      <c r="L127" s="888"/>
      <c r="M127" s="888"/>
      <c r="N127" s="888"/>
      <c r="O127" s="888"/>
      <c r="P127" s="888"/>
      <c r="Q127" s="888"/>
      <c r="R127" s="888"/>
      <c r="S127" s="888"/>
      <c r="T127" s="888"/>
      <c r="U127" s="888"/>
      <c r="V127" s="888"/>
      <c r="W127" s="888"/>
      <c r="X127" s="888"/>
      <c r="Y127" s="888"/>
      <c r="Z127" s="889"/>
      <c r="AA127" s="825" t="s">
        <v>130</v>
      </c>
      <c r="AB127" s="826"/>
      <c r="AC127" s="826"/>
      <c r="AD127" s="826"/>
      <c r="AE127" s="827"/>
      <c r="AF127" s="828" t="s">
        <v>130</v>
      </c>
      <c r="AG127" s="826"/>
      <c r="AH127" s="826"/>
      <c r="AI127" s="826"/>
      <c r="AJ127" s="827"/>
      <c r="AK127" s="828" t="s">
        <v>130</v>
      </c>
      <c r="AL127" s="826"/>
      <c r="AM127" s="826"/>
      <c r="AN127" s="826"/>
      <c r="AO127" s="827"/>
      <c r="AP127" s="873" t="s">
        <v>130</v>
      </c>
      <c r="AQ127" s="874"/>
      <c r="AR127" s="874"/>
      <c r="AS127" s="874"/>
      <c r="AT127" s="875"/>
      <c r="AU127" s="284"/>
      <c r="AV127" s="284"/>
      <c r="AW127" s="284"/>
      <c r="AX127" s="890" t="s">
        <v>484</v>
      </c>
      <c r="AY127" s="858"/>
      <c r="AZ127" s="858"/>
      <c r="BA127" s="858"/>
      <c r="BB127" s="858"/>
      <c r="BC127" s="858"/>
      <c r="BD127" s="858"/>
      <c r="BE127" s="859"/>
      <c r="BF127" s="857" t="s">
        <v>485</v>
      </c>
      <c r="BG127" s="858"/>
      <c r="BH127" s="858"/>
      <c r="BI127" s="858"/>
      <c r="BJ127" s="858"/>
      <c r="BK127" s="858"/>
      <c r="BL127" s="859"/>
      <c r="BM127" s="857" t="s">
        <v>486</v>
      </c>
      <c r="BN127" s="858"/>
      <c r="BO127" s="858"/>
      <c r="BP127" s="858"/>
      <c r="BQ127" s="858"/>
      <c r="BR127" s="858"/>
      <c r="BS127" s="859"/>
      <c r="BT127" s="857" t="s">
        <v>487</v>
      </c>
      <c r="BU127" s="858"/>
      <c r="BV127" s="858"/>
      <c r="BW127" s="858"/>
      <c r="BX127" s="858"/>
      <c r="BY127" s="858"/>
      <c r="BZ127" s="860"/>
      <c r="CA127" s="284"/>
      <c r="CB127" s="284"/>
      <c r="CC127" s="284"/>
      <c r="CD127" s="285"/>
      <c r="CE127" s="285"/>
      <c r="CF127" s="285"/>
      <c r="CG127" s="282"/>
      <c r="CH127" s="282"/>
      <c r="CI127" s="282"/>
      <c r="CJ127" s="283"/>
      <c r="CK127" s="903"/>
      <c r="CL127" s="904"/>
      <c r="CM127" s="904"/>
      <c r="CN127" s="904"/>
      <c r="CO127" s="905"/>
      <c r="CP127" s="861" t="s">
        <v>488</v>
      </c>
      <c r="CQ127" s="796"/>
      <c r="CR127" s="796"/>
      <c r="CS127" s="796"/>
      <c r="CT127" s="796"/>
      <c r="CU127" s="796"/>
      <c r="CV127" s="796"/>
      <c r="CW127" s="796"/>
      <c r="CX127" s="796"/>
      <c r="CY127" s="796"/>
      <c r="CZ127" s="796"/>
      <c r="DA127" s="796"/>
      <c r="DB127" s="796"/>
      <c r="DC127" s="796"/>
      <c r="DD127" s="796"/>
      <c r="DE127" s="796"/>
      <c r="DF127" s="797"/>
      <c r="DG127" s="862" t="s">
        <v>130</v>
      </c>
      <c r="DH127" s="863"/>
      <c r="DI127" s="863"/>
      <c r="DJ127" s="863"/>
      <c r="DK127" s="863"/>
      <c r="DL127" s="863" t="s">
        <v>130</v>
      </c>
      <c r="DM127" s="863"/>
      <c r="DN127" s="863"/>
      <c r="DO127" s="863"/>
      <c r="DP127" s="863"/>
      <c r="DQ127" s="863" t="s">
        <v>130</v>
      </c>
      <c r="DR127" s="863"/>
      <c r="DS127" s="863"/>
      <c r="DT127" s="863"/>
      <c r="DU127" s="863"/>
      <c r="DV127" s="840" t="s">
        <v>130</v>
      </c>
      <c r="DW127" s="840"/>
      <c r="DX127" s="840"/>
      <c r="DY127" s="840"/>
      <c r="DZ127" s="841"/>
    </row>
    <row r="128" spans="1:130" s="248" customFormat="1" ht="26.25" customHeight="1" thickBot="1" x14ac:dyDescent="0.2">
      <c r="A128" s="842" t="s">
        <v>489</v>
      </c>
      <c r="B128" s="843"/>
      <c r="C128" s="843"/>
      <c r="D128" s="843"/>
      <c r="E128" s="843"/>
      <c r="F128" s="843"/>
      <c r="G128" s="843"/>
      <c r="H128" s="843"/>
      <c r="I128" s="843"/>
      <c r="J128" s="843"/>
      <c r="K128" s="843"/>
      <c r="L128" s="843"/>
      <c r="M128" s="843"/>
      <c r="N128" s="843"/>
      <c r="O128" s="843"/>
      <c r="P128" s="843"/>
      <c r="Q128" s="843"/>
      <c r="R128" s="843"/>
      <c r="S128" s="843"/>
      <c r="T128" s="843"/>
      <c r="U128" s="843"/>
      <c r="V128" s="843"/>
      <c r="W128" s="844" t="s">
        <v>490</v>
      </c>
      <c r="X128" s="844"/>
      <c r="Y128" s="844"/>
      <c r="Z128" s="845"/>
      <c r="AA128" s="846">
        <v>29626</v>
      </c>
      <c r="AB128" s="847"/>
      <c r="AC128" s="847"/>
      <c r="AD128" s="847"/>
      <c r="AE128" s="848"/>
      <c r="AF128" s="849">
        <v>26584</v>
      </c>
      <c r="AG128" s="847"/>
      <c r="AH128" s="847"/>
      <c r="AI128" s="847"/>
      <c r="AJ128" s="848"/>
      <c r="AK128" s="849">
        <v>19669</v>
      </c>
      <c r="AL128" s="847"/>
      <c r="AM128" s="847"/>
      <c r="AN128" s="847"/>
      <c r="AO128" s="848"/>
      <c r="AP128" s="850"/>
      <c r="AQ128" s="851"/>
      <c r="AR128" s="851"/>
      <c r="AS128" s="851"/>
      <c r="AT128" s="852"/>
      <c r="AU128" s="284"/>
      <c r="AV128" s="284"/>
      <c r="AW128" s="284"/>
      <c r="AX128" s="853" t="s">
        <v>491</v>
      </c>
      <c r="AY128" s="854"/>
      <c r="AZ128" s="854"/>
      <c r="BA128" s="854"/>
      <c r="BB128" s="854"/>
      <c r="BC128" s="854"/>
      <c r="BD128" s="854"/>
      <c r="BE128" s="855"/>
      <c r="BF128" s="832" t="s">
        <v>130</v>
      </c>
      <c r="BG128" s="833"/>
      <c r="BH128" s="833"/>
      <c r="BI128" s="833"/>
      <c r="BJ128" s="833"/>
      <c r="BK128" s="833"/>
      <c r="BL128" s="856"/>
      <c r="BM128" s="832">
        <v>14.76</v>
      </c>
      <c r="BN128" s="833"/>
      <c r="BO128" s="833"/>
      <c r="BP128" s="833"/>
      <c r="BQ128" s="833"/>
      <c r="BR128" s="833"/>
      <c r="BS128" s="856"/>
      <c r="BT128" s="832">
        <v>20</v>
      </c>
      <c r="BU128" s="833"/>
      <c r="BV128" s="833"/>
      <c r="BW128" s="833"/>
      <c r="BX128" s="833"/>
      <c r="BY128" s="833"/>
      <c r="BZ128" s="834"/>
      <c r="CA128" s="285"/>
      <c r="CB128" s="285"/>
      <c r="CC128" s="285"/>
      <c r="CD128" s="285"/>
      <c r="CE128" s="285"/>
      <c r="CF128" s="285"/>
      <c r="CG128" s="282"/>
      <c r="CH128" s="282"/>
      <c r="CI128" s="282"/>
      <c r="CJ128" s="283"/>
      <c r="CK128" s="906"/>
      <c r="CL128" s="907"/>
      <c r="CM128" s="907"/>
      <c r="CN128" s="907"/>
      <c r="CO128" s="908"/>
      <c r="CP128" s="835" t="s">
        <v>492</v>
      </c>
      <c r="CQ128" s="774"/>
      <c r="CR128" s="774"/>
      <c r="CS128" s="774"/>
      <c r="CT128" s="774"/>
      <c r="CU128" s="774"/>
      <c r="CV128" s="774"/>
      <c r="CW128" s="774"/>
      <c r="CX128" s="774"/>
      <c r="CY128" s="774"/>
      <c r="CZ128" s="774"/>
      <c r="DA128" s="774"/>
      <c r="DB128" s="774"/>
      <c r="DC128" s="774"/>
      <c r="DD128" s="774"/>
      <c r="DE128" s="774"/>
      <c r="DF128" s="775"/>
      <c r="DG128" s="836" t="s">
        <v>130</v>
      </c>
      <c r="DH128" s="837"/>
      <c r="DI128" s="837"/>
      <c r="DJ128" s="837"/>
      <c r="DK128" s="837"/>
      <c r="DL128" s="837" t="s">
        <v>130</v>
      </c>
      <c r="DM128" s="837"/>
      <c r="DN128" s="837"/>
      <c r="DO128" s="837"/>
      <c r="DP128" s="837"/>
      <c r="DQ128" s="837" t="s">
        <v>130</v>
      </c>
      <c r="DR128" s="837"/>
      <c r="DS128" s="837"/>
      <c r="DT128" s="837"/>
      <c r="DU128" s="837"/>
      <c r="DV128" s="838" t="s">
        <v>130</v>
      </c>
      <c r="DW128" s="838"/>
      <c r="DX128" s="838"/>
      <c r="DY128" s="838"/>
      <c r="DZ128" s="839"/>
    </row>
    <row r="129" spans="1:131" s="248" customFormat="1" ht="26.25" customHeight="1" x14ac:dyDescent="0.15">
      <c r="A129" s="820" t="s">
        <v>108</v>
      </c>
      <c r="B129" s="821"/>
      <c r="C129" s="821"/>
      <c r="D129" s="821"/>
      <c r="E129" s="821"/>
      <c r="F129" s="821"/>
      <c r="G129" s="821"/>
      <c r="H129" s="821"/>
      <c r="I129" s="821"/>
      <c r="J129" s="821"/>
      <c r="K129" s="821"/>
      <c r="L129" s="821"/>
      <c r="M129" s="821"/>
      <c r="N129" s="821"/>
      <c r="O129" s="821"/>
      <c r="P129" s="821"/>
      <c r="Q129" s="821"/>
      <c r="R129" s="821"/>
      <c r="S129" s="821"/>
      <c r="T129" s="821"/>
      <c r="U129" s="821"/>
      <c r="V129" s="821"/>
      <c r="W129" s="822" t="s">
        <v>493</v>
      </c>
      <c r="X129" s="823"/>
      <c r="Y129" s="823"/>
      <c r="Z129" s="824"/>
      <c r="AA129" s="825">
        <v>5428075</v>
      </c>
      <c r="AB129" s="826"/>
      <c r="AC129" s="826"/>
      <c r="AD129" s="826"/>
      <c r="AE129" s="827"/>
      <c r="AF129" s="828">
        <v>5286466</v>
      </c>
      <c r="AG129" s="826"/>
      <c r="AH129" s="826"/>
      <c r="AI129" s="826"/>
      <c r="AJ129" s="827"/>
      <c r="AK129" s="828">
        <v>5385089</v>
      </c>
      <c r="AL129" s="826"/>
      <c r="AM129" s="826"/>
      <c r="AN129" s="826"/>
      <c r="AO129" s="827"/>
      <c r="AP129" s="829"/>
      <c r="AQ129" s="830"/>
      <c r="AR129" s="830"/>
      <c r="AS129" s="830"/>
      <c r="AT129" s="831"/>
      <c r="AU129" s="286"/>
      <c r="AV129" s="286"/>
      <c r="AW129" s="286"/>
      <c r="AX129" s="795" t="s">
        <v>494</v>
      </c>
      <c r="AY129" s="796"/>
      <c r="AZ129" s="796"/>
      <c r="BA129" s="796"/>
      <c r="BB129" s="796"/>
      <c r="BC129" s="796"/>
      <c r="BD129" s="796"/>
      <c r="BE129" s="797"/>
      <c r="BF129" s="815" t="s">
        <v>130</v>
      </c>
      <c r="BG129" s="816"/>
      <c r="BH129" s="816"/>
      <c r="BI129" s="816"/>
      <c r="BJ129" s="816"/>
      <c r="BK129" s="816"/>
      <c r="BL129" s="817"/>
      <c r="BM129" s="815">
        <v>19.760000000000002</v>
      </c>
      <c r="BN129" s="816"/>
      <c r="BO129" s="816"/>
      <c r="BP129" s="816"/>
      <c r="BQ129" s="816"/>
      <c r="BR129" s="816"/>
      <c r="BS129" s="817"/>
      <c r="BT129" s="815">
        <v>30</v>
      </c>
      <c r="BU129" s="818"/>
      <c r="BV129" s="818"/>
      <c r="BW129" s="818"/>
      <c r="BX129" s="818"/>
      <c r="BY129" s="818"/>
      <c r="BZ129" s="81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820" t="s">
        <v>495</v>
      </c>
      <c r="B130" s="821"/>
      <c r="C130" s="821"/>
      <c r="D130" s="821"/>
      <c r="E130" s="821"/>
      <c r="F130" s="821"/>
      <c r="G130" s="821"/>
      <c r="H130" s="821"/>
      <c r="I130" s="821"/>
      <c r="J130" s="821"/>
      <c r="K130" s="821"/>
      <c r="L130" s="821"/>
      <c r="M130" s="821"/>
      <c r="N130" s="821"/>
      <c r="O130" s="821"/>
      <c r="P130" s="821"/>
      <c r="Q130" s="821"/>
      <c r="R130" s="821"/>
      <c r="S130" s="821"/>
      <c r="T130" s="821"/>
      <c r="U130" s="821"/>
      <c r="V130" s="821"/>
      <c r="W130" s="822" t="s">
        <v>496</v>
      </c>
      <c r="X130" s="823"/>
      <c r="Y130" s="823"/>
      <c r="Z130" s="824"/>
      <c r="AA130" s="825">
        <v>946967</v>
      </c>
      <c r="AB130" s="826"/>
      <c r="AC130" s="826"/>
      <c r="AD130" s="826"/>
      <c r="AE130" s="827"/>
      <c r="AF130" s="828">
        <v>898380</v>
      </c>
      <c r="AG130" s="826"/>
      <c r="AH130" s="826"/>
      <c r="AI130" s="826"/>
      <c r="AJ130" s="827"/>
      <c r="AK130" s="828">
        <v>870903</v>
      </c>
      <c r="AL130" s="826"/>
      <c r="AM130" s="826"/>
      <c r="AN130" s="826"/>
      <c r="AO130" s="827"/>
      <c r="AP130" s="829"/>
      <c r="AQ130" s="830"/>
      <c r="AR130" s="830"/>
      <c r="AS130" s="830"/>
      <c r="AT130" s="831"/>
      <c r="AU130" s="286"/>
      <c r="AV130" s="286"/>
      <c r="AW130" s="286"/>
      <c r="AX130" s="795" t="s">
        <v>497</v>
      </c>
      <c r="AY130" s="796"/>
      <c r="AZ130" s="796"/>
      <c r="BA130" s="796"/>
      <c r="BB130" s="796"/>
      <c r="BC130" s="796"/>
      <c r="BD130" s="796"/>
      <c r="BE130" s="797"/>
      <c r="BF130" s="798">
        <v>5.3</v>
      </c>
      <c r="BG130" s="799"/>
      <c r="BH130" s="799"/>
      <c r="BI130" s="799"/>
      <c r="BJ130" s="799"/>
      <c r="BK130" s="799"/>
      <c r="BL130" s="800"/>
      <c r="BM130" s="798">
        <v>25</v>
      </c>
      <c r="BN130" s="799"/>
      <c r="BO130" s="799"/>
      <c r="BP130" s="799"/>
      <c r="BQ130" s="799"/>
      <c r="BR130" s="799"/>
      <c r="BS130" s="800"/>
      <c r="BT130" s="798">
        <v>35</v>
      </c>
      <c r="BU130" s="801"/>
      <c r="BV130" s="801"/>
      <c r="BW130" s="801"/>
      <c r="BX130" s="801"/>
      <c r="BY130" s="801"/>
      <c r="BZ130" s="802"/>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803"/>
      <c r="B131" s="804"/>
      <c r="C131" s="804"/>
      <c r="D131" s="804"/>
      <c r="E131" s="804"/>
      <c r="F131" s="804"/>
      <c r="G131" s="804"/>
      <c r="H131" s="804"/>
      <c r="I131" s="804"/>
      <c r="J131" s="804"/>
      <c r="K131" s="804"/>
      <c r="L131" s="804"/>
      <c r="M131" s="804"/>
      <c r="N131" s="804"/>
      <c r="O131" s="804"/>
      <c r="P131" s="804"/>
      <c r="Q131" s="804"/>
      <c r="R131" s="804"/>
      <c r="S131" s="804"/>
      <c r="T131" s="804"/>
      <c r="U131" s="804"/>
      <c r="V131" s="804"/>
      <c r="W131" s="805" t="s">
        <v>498</v>
      </c>
      <c r="X131" s="806"/>
      <c r="Y131" s="806"/>
      <c r="Z131" s="807"/>
      <c r="AA131" s="808">
        <v>4481108</v>
      </c>
      <c r="AB131" s="809"/>
      <c r="AC131" s="809"/>
      <c r="AD131" s="809"/>
      <c r="AE131" s="810"/>
      <c r="AF131" s="811">
        <v>4388086</v>
      </c>
      <c r="AG131" s="809"/>
      <c r="AH131" s="809"/>
      <c r="AI131" s="809"/>
      <c r="AJ131" s="810"/>
      <c r="AK131" s="811">
        <v>4514186</v>
      </c>
      <c r="AL131" s="809"/>
      <c r="AM131" s="809"/>
      <c r="AN131" s="809"/>
      <c r="AO131" s="810"/>
      <c r="AP131" s="812"/>
      <c r="AQ131" s="813"/>
      <c r="AR131" s="813"/>
      <c r="AS131" s="813"/>
      <c r="AT131" s="814"/>
      <c r="AU131" s="286"/>
      <c r="AV131" s="286"/>
      <c r="AW131" s="286"/>
      <c r="AX131" s="773" t="s">
        <v>499</v>
      </c>
      <c r="AY131" s="774"/>
      <c r="AZ131" s="774"/>
      <c r="BA131" s="774"/>
      <c r="BB131" s="774"/>
      <c r="BC131" s="774"/>
      <c r="BD131" s="774"/>
      <c r="BE131" s="775"/>
      <c r="BF131" s="776" t="s">
        <v>130</v>
      </c>
      <c r="BG131" s="777"/>
      <c r="BH131" s="777"/>
      <c r="BI131" s="777"/>
      <c r="BJ131" s="777"/>
      <c r="BK131" s="777"/>
      <c r="BL131" s="778"/>
      <c r="BM131" s="776">
        <v>350</v>
      </c>
      <c r="BN131" s="777"/>
      <c r="BO131" s="777"/>
      <c r="BP131" s="777"/>
      <c r="BQ131" s="777"/>
      <c r="BR131" s="777"/>
      <c r="BS131" s="778"/>
      <c r="BT131" s="779"/>
      <c r="BU131" s="780"/>
      <c r="BV131" s="780"/>
      <c r="BW131" s="780"/>
      <c r="BX131" s="780"/>
      <c r="BY131" s="780"/>
      <c r="BZ131" s="781"/>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782" t="s">
        <v>500</v>
      </c>
      <c r="B132" s="783"/>
      <c r="C132" s="783"/>
      <c r="D132" s="783"/>
      <c r="E132" s="783"/>
      <c r="F132" s="783"/>
      <c r="G132" s="783"/>
      <c r="H132" s="783"/>
      <c r="I132" s="783"/>
      <c r="J132" s="783"/>
      <c r="K132" s="783"/>
      <c r="L132" s="783"/>
      <c r="M132" s="783"/>
      <c r="N132" s="783"/>
      <c r="O132" s="783"/>
      <c r="P132" s="783"/>
      <c r="Q132" s="783"/>
      <c r="R132" s="783"/>
      <c r="S132" s="783"/>
      <c r="T132" s="783"/>
      <c r="U132" s="783"/>
      <c r="V132" s="786" t="s">
        <v>501</v>
      </c>
      <c r="W132" s="786"/>
      <c r="X132" s="786"/>
      <c r="Y132" s="786"/>
      <c r="Z132" s="787"/>
      <c r="AA132" s="788">
        <v>5.5078565389999996</v>
      </c>
      <c r="AB132" s="789"/>
      <c r="AC132" s="789"/>
      <c r="AD132" s="789"/>
      <c r="AE132" s="790"/>
      <c r="AF132" s="791">
        <v>5.3329173589999996</v>
      </c>
      <c r="AG132" s="789"/>
      <c r="AH132" s="789"/>
      <c r="AI132" s="789"/>
      <c r="AJ132" s="790"/>
      <c r="AK132" s="791">
        <v>5.0730962350000004</v>
      </c>
      <c r="AL132" s="789"/>
      <c r="AM132" s="789"/>
      <c r="AN132" s="789"/>
      <c r="AO132" s="790"/>
      <c r="AP132" s="792"/>
      <c r="AQ132" s="793"/>
      <c r="AR132" s="793"/>
      <c r="AS132" s="793"/>
      <c r="AT132" s="79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784"/>
      <c r="B133" s="785"/>
      <c r="C133" s="785"/>
      <c r="D133" s="785"/>
      <c r="E133" s="785"/>
      <c r="F133" s="785"/>
      <c r="G133" s="785"/>
      <c r="H133" s="785"/>
      <c r="I133" s="785"/>
      <c r="J133" s="785"/>
      <c r="K133" s="785"/>
      <c r="L133" s="785"/>
      <c r="M133" s="785"/>
      <c r="N133" s="785"/>
      <c r="O133" s="785"/>
      <c r="P133" s="785"/>
      <c r="Q133" s="785"/>
      <c r="R133" s="785"/>
      <c r="S133" s="785"/>
      <c r="T133" s="785"/>
      <c r="U133" s="785"/>
      <c r="V133" s="765" t="s">
        <v>502</v>
      </c>
      <c r="W133" s="765"/>
      <c r="X133" s="765"/>
      <c r="Y133" s="765"/>
      <c r="Z133" s="766"/>
      <c r="AA133" s="767">
        <v>5.6</v>
      </c>
      <c r="AB133" s="768"/>
      <c r="AC133" s="768"/>
      <c r="AD133" s="768"/>
      <c r="AE133" s="769"/>
      <c r="AF133" s="767">
        <v>5.4</v>
      </c>
      <c r="AG133" s="768"/>
      <c r="AH133" s="768"/>
      <c r="AI133" s="768"/>
      <c r="AJ133" s="769"/>
      <c r="AK133" s="767">
        <v>5.3</v>
      </c>
      <c r="AL133" s="768"/>
      <c r="AM133" s="768"/>
      <c r="AN133" s="768"/>
      <c r="AO133" s="769"/>
      <c r="AP133" s="770"/>
      <c r="AQ133" s="771"/>
      <c r="AR133" s="771"/>
      <c r="AS133" s="771"/>
      <c r="AT133" s="77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S6b1yUKk9LD5o91eVeDdnul9Hhssn9b82e9HeKsu2wMJlaTVWQN4oP9XzmJSxrcGGchtWtHHvPIGMrccdUrYQ==" saltValue="CGBoBKiJdbWZSsRS2sbdg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U67" zoomScale="70" zoomScaleNormal="85" zoomScaleSheetLayoutView="70" workbookViewId="0">
      <selection activeCell="DF76" sqref="DF76"/>
    </sheetView>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503</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1mCWOMzxur/OGXZK9L+RYv+d+XtcGskNzx6+JuGZvxcXwjpc4//VFB8g7c8myiMlDive797rrbCFPoefikUt9g==" saltValue="Qer8omHo6pH8r6K2CAPnR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78" zoomScaleNormal="100"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5TiBU0+q0wTbpFtMsnmOVTcimufLBAzHlmjq0QuDzhrhgA266fm0OaaxtN2/SnAIYwXftKh82nhc5aiLQGN+w==" saltValue="f9Lr5fcFK/ybPhWGmnl6xA==" spinCount="100000" sheet="1" objects="1" scenarios="1"/>
  <dataConsolidate/>
  <phoneticPr fontId="2"/>
  <printOptions horizontalCentered="1" verticalCentered="1"/>
  <pageMargins left="0" right="0" top="0" bottom="0" header="0" footer="0"/>
  <pageSetup paperSize="9" scale="48"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D13"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504</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505</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98" t="s">
        <v>506</v>
      </c>
      <c r="AP7" s="305"/>
      <c r="AQ7" s="306" t="s">
        <v>507</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99"/>
      <c r="AP8" s="311" t="s">
        <v>508</v>
      </c>
      <c r="AQ8" s="312" t="s">
        <v>509</v>
      </c>
      <c r="AR8" s="313" t="s">
        <v>510</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89" t="s">
        <v>511</v>
      </c>
      <c r="AL9" s="1190"/>
      <c r="AM9" s="1190"/>
      <c r="AN9" s="1191"/>
      <c r="AO9" s="314">
        <v>1536180</v>
      </c>
      <c r="AP9" s="314">
        <v>172585</v>
      </c>
      <c r="AQ9" s="315">
        <v>156065</v>
      </c>
      <c r="AR9" s="316">
        <v>10.6</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89" t="s">
        <v>512</v>
      </c>
      <c r="AL10" s="1190"/>
      <c r="AM10" s="1190"/>
      <c r="AN10" s="1191"/>
      <c r="AO10" s="317">
        <v>232945</v>
      </c>
      <c r="AP10" s="317">
        <v>26171</v>
      </c>
      <c r="AQ10" s="318">
        <v>24089</v>
      </c>
      <c r="AR10" s="319">
        <v>8.6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89" t="s">
        <v>513</v>
      </c>
      <c r="AL11" s="1190"/>
      <c r="AM11" s="1190"/>
      <c r="AN11" s="1191"/>
      <c r="AO11" s="317" t="s">
        <v>514</v>
      </c>
      <c r="AP11" s="317" t="s">
        <v>514</v>
      </c>
      <c r="AQ11" s="318">
        <v>3903</v>
      </c>
      <c r="AR11" s="319" t="s">
        <v>514</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89" t="s">
        <v>515</v>
      </c>
      <c r="AL12" s="1190"/>
      <c r="AM12" s="1190"/>
      <c r="AN12" s="1191"/>
      <c r="AO12" s="317" t="s">
        <v>514</v>
      </c>
      <c r="AP12" s="317" t="s">
        <v>514</v>
      </c>
      <c r="AQ12" s="318" t="s">
        <v>514</v>
      </c>
      <c r="AR12" s="319" t="s">
        <v>514</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89" t="s">
        <v>516</v>
      </c>
      <c r="AL13" s="1190"/>
      <c r="AM13" s="1190"/>
      <c r="AN13" s="1191"/>
      <c r="AO13" s="317">
        <v>225092</v>
      </c>
      <c r="AP13" s="317">
        <v>25288</v>
      </c>
      <c r="AQ13" s="318">
        <v>6134</v>
      </c>
      <c r="AR13" s="319">
        <v>312.3</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89" t="s">
        <v>517</v>
      </c>
      <c r="AL14" s="1190"/>
      <c r="AM14" s="1190"/>
      <c r="AN14" s="1191"/>
      <c r="AO14" s="317" t="s">
        <v>514</v>
      </c>
      <c r="AP14" s="317" t="s">
        <v>514</v>
      </c>
      <c r="AQ14" s="318">
        <v>6841</v>
      </c>
      <c r="AR14" s="319" t="s">
        <v>514</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92" t="s">
        <v>518</v>
      </c>
      <c r="AL15" s="1193"/>
      <c r="AM15" s="1193"/>
      <c r="AN15" s="1194"/>
      <c r="AO15" s="317">
        <v>-123355</v>
      </c>
      <c r="AP15" s="317">
        <v>-13859</v>
      </c>
      <c r="AQ15" s="318">
        <v>-12699</v>
      </c>
      <c r="AR15" s="319">
        <v>9.1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92" t="s">
        <v>186</v>
      </c>
      <c r="AL16" s="1193"/>
      <c r="AM16" s="1193"/>
      <c r="AN16" s="1194"/>
      <c r="AO16" s="317">
        <v>1870862</v>
      </c>
      <c r="AP16" s="317">
        <v>210186</v>
      </c>
      <c r="AQ16" s="318">
        <v>184332</v>
      </c>
      <c r="AR16" s="319">
        <v>14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519</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520</v>
      </c>
      <c r="AP20" s="326" t="s">
        <v>521</v>
      </c>
      <c r="AQ20" s="327" t="s">
        <v>522</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95" t="s">
        <v>523</v>
      </c>
      <c r="AL21" s="1196"/>
      <c r="AM21" s="1196"/>
      <c r="AN21" s="1197"/>
      <c r="AO21" s="330">
        <v>17.190000000000001</v>
      </c>
      <c r="AP21" s="331">
        <v>15.68</v>
      </c>
      <c r="AQ21" s="332">
        <v>1.51</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95" t="s">
        <v>524</v>
      </c>
      <c r="AL22" s="1196"/>
      <c r="AM22" s="1196"/>
      <c r="AN22" s="1197"/>
      <c r="AO22" s="335">
        <v>92.4</v>
      </c>
      <c r="AP22" s="336">
        <v>95.9</v>
      </c>
      <c r="AQ22" s="337">
        <v>-3.5</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525</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526</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527</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98" t="s">
        <v>506</v>
      </c>
      <c r="AP30" s="305"/>
      <c r="AQ30" s="306" t="s">
        <v>507</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99"/>
      <c r="AP31" s="311" t="s">
        <v>508</v>
      </c>
      <c r="AQ31" s="312" t="s">
        <v>509</v>
      </c>
      <c r="AR31" s="313" t="s">
        <v>510</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78" t="s">
        <v>528</v>
      </c>
      <c r="AL32" s="1179"/>
      <c r="AM32" s="1179"/>
      <c r="AN32" s="1180"/>
      <c r="AO32" s="345">
        <v>921608</v>
      </c>
      <c r="AP32" s="345">
        <v>103540</v>
      </c>
      <c r="AQ32" s="346">
        <v>108331</v>
      </c>
      <c r="AR32" s="347">
        <v>-4.4000000000000004</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78" t="s">
        <v>529</v>
      </c>
      <c r="AL33" s="1179"/>
      <c r="AM33" s="1179"/>
      <c r="AN33" s="1180"/>
      <c r="AO33" s="345" t="s">
        <v>514</v>
      </c>
      <c r="AP33" s="345" t="s">
        <v>514</v>
      </c>
      <c r="AQ33" s="346">
        <v>132</v>
      </c>
      <c r="AR33" s="347" t="s">
        <v>514</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78" t="s">
        <v>530</v>
      </c>
      <c r="AL34" s="1179"/>
      <c r="AM34" s="1179"/>
      <c r="AN34" s="1180"/>
      <c r="AO34" s="345" t="s">
        <v>514</v>
      </c>
      <c r="AP34" s="345" t="s">
        <v>514</v>
      </c>
      <c r="AQ34" s="346">
        <v>205</v>
      </c>
      <c r="AR34" s="347" t="s">
        <v>514</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78" t="s">
        <v>531</v>
      </c>
      <c r="AL35" s="1179"/>
      <c r="AM35" s="1179"/>
      <c r="AN35" s="1180"/>
      <c r="AO35" s="345">
        <v>192449</v>
      </c>
      <c r="AP35" s="345">
        <v>21621</v>
      </c>
      <c r="AQ35" s="346">
        <v>22911</v>
      </c>
      <c r="AR35" s="347">
        <v>-5.6</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78" t="s">
        <v>532</v>
      </c>
      <c r="AL36" s="1179"/>
      <c r="AM36" s="1179"/>
      <c r="AN36" s="1180"/>
      <c r="AO36" s="345">
        <v>725</v>
      </c>
      <c r="AP36" s="345">
        <v>81</v>
      </c>
      <c r="AQ36" s="346">
        <v>3832</v>
      </c>
      <c r="AR36" s="347">
        <v>-97.9</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78" t="s">
        <v>533</v>
      </c>
      <c r="AL37" s="1179"/>
      <c r="AM37" s="1179"/>
      <c r="AN37" s="1180"/>
      <c r="AO37" s="345">
        <v>4799</v>
      </c>
      <c r="AP37" s="345">
        <v>539</v>
      </c>
      <c r="AQ37" s="346">
        <v>1000</v>
      </c>
      <c r="AR37" s="347">
        <v>-46.1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75" t="s">
        <v>534</v>
      </c>
      <c r="AL38" s="1176"/>
      <c r="AM38" s="1176"/>
      <c r="AN38" s="1177"/>
      <c r="AO38" s="348" t="s">
        <v>514</v>
      </c>
      <c r="AP38" s="348" t="s">
        <v>514</v>
      </c>
      <c r="AQ38" s="349">
        <v>21</v>
      </c>
      <c r="AR38" s="337" t="s">
        <v>514</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75" t="s">
        <v>535</v>
      </c>
      <c r="AL39" s="1176"/>
      <c r="AM39" s="1176"/>
      <c r="AN39" s="1177"/>
      <c r="AO39" s="345">
        <v>-19669</v>
      </c>
      <c r="AP39" s="345">
        <v>-2210</v>
      </c>
      <c r="AQ39" s="346">
        <v>-5292</v>
      </c>
      <c r="AR39" s="347">
        <v>-58.2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78" t="s">
        <v>536</v>
      </c>
      <c r="AL40" s="1179"/>
      <c r="AM40" s="1179"/>
      <c r="AN40" s="1180"/>
      <c r="AO40" s="345">
        <v>-870903</v>
      </c>
      <c r="AP40" s="345">
        <v>-97843</v>
      </c>
      <c r="AQ40" s="346">
        <v>-91315</v>
      </c>
      <c r="AR40" s="347">
        <v>7.1</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81" t="s">
        <v>298</v>
      </c>
      <c r="AL41" s="1182"/>
      <c r="AM41" s="1182"/>
      <c r="AN41" s="1183"/>
      <c r="AO41" s="345">
        <v>229009</v>
      </c>
      <c r="AP41" s="345">
        <v>25728</v>
      </c>
      <c r="AQ41" s="346">
        <v>39824</v>
      </c>
      <c r="AR41" s="347">
        <v>-35.4</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537</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538</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539</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84" t="s">
        <v>506</v>
      </c>
      <c r="AN49" s="1186" t="s">
        <v>540</v>
      </c>
      <c r="AO49" s="1187"/>
      <c r="AP49" s="1187"/>
      <c r="AQ49" s="1187"/>
      <c r="AR49" s="1188"/>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85"/>
      <c r="AN50" s="361" t="s">
        <v>541</v>
      </c>
      <c r="AO50" s="362" t="s">
        <v>542</v>
      </c>
      <c r="AP50" s="363" t="s">
        <v>543</v>
      </c>
      <c r="AQ50" s="364" t="s">
        <v>544</v>
      </c>
      <c r="AR50" s="365" t="s">
        <v>545</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546</v>
      </c>
      <c r="AL51" s="358"/>
      <c r="AM51" s="366">
        <v>2082605</v>
      </c>
      <c r="AN51" s="367">
        <v>210004</v>
      </c>
      <c r="AO51" s="368">
        <v>9.5</v>
      </c>
      <c r="AP51" s="369">
        <v>168868</v>
      </c>
      <c r="AQ51" s="370">
        <v>4.0999999999999996</v>
      </c>
      <c r="AR51" s="371">
        <v>5.4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547</v>
      </c>
      <c r="AM52" s="374">
        <v>1493593</v>
      </c>
      <c r="AN52" s="375">
        <v>150609</v>
      </c>
      <c r="AO52" s="376">
        <v>-6.3</v>
      </c>
      <c r="AP52" s="377">
        <v>79360</v>
      </c>
      <c r="AQ52" s="378">
        <v>-0.8</v>
      </c>
      <c r="AR52" s="379">
        <v>-5.5</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548</v>
      </c>
      <c r="AL53" s="358"/>
      <c r="AM53" s="366">
        <v>1719681</v>
      </c>
      <c r="AN53" s="367">
        <v>178298</v>
      </c>
      <c r="AO53" s="368">
        <v>-15.1</v>
      </c>
      <c r="AP53" s="369">
        <v>202870</v>
      </c>
      <c r="AQ53" s="370">
        <v>20.100000000000001</v>
      </c>
      <c r="AR53" s="371">
        <v>-35.200000000000003</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547</v>
      </c>
      <c r="AM54" s="374">
        <v>1026957</v>
      </c>
      <c r="AN54" s="375">
        <v>106476</v>
      </c>
      <c r="AO54" s="376">
        <v>-29.3</v>
      </c>
      <c r="AP54" s="377">
        <v>79735</v>
      </c>
      <c r="AQ54" s="378">
        <v>0.5</v>
      </c>
      <c r="AR54" s="379">
        <v>-29.8</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549</v>
      </c>
      <c r="AL55" s="358"/>
      <c r="AM55" s="366">
        <v>1101050</v>
      </c>
      <c r="AN55" s="367">
        <v>117133</v>
      </c>
      <c r="AO55" s="368">
        <v>-34.299999999999997</v>
      </c>
      <c r="AP55" s="369">
        <v>167497</v>
      </c>
      <c r="AQ55" s="370">
        <v>-17.399999999999999</v>
      </c>
      <c r="AR55" s="371">
        <v>-16.899999999999999</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547</v>
      </c>
      <c r="AM56" s="374">
        <v>885355</v>
      </c>
      <c r="AN56" s="375">
        <v>94187</v>
      </c>
      <c r="AO56" s="376">
        <v>-11.5</v>
      </c>
      <c r="AP56" s="377">
        <v>82571</v>
      </c>
      <c r="AQ56" s="378">
        <v>3.6</v>
      </c>
      <c r="AR56" s="379">
        <v>-15.1</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550</v>
      </c>
      <c r="AL57" s="358"/>
      <c r="AM57" s="366">
        <v>1299964</v>
      </c>
      <c r="AN57" s="367">
        <v>142602</v>
      </c>
      <c r="AO57" s="368">
        <v>21.7</v>
      </c>
      <c r="AP57" s="369">
        <v>190274</v>
      </c>
      <c r="AQ57" s="370">
        <v>13.6</v>
      </c>
      <c r="AR57" s="371">
        <v>8.1</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547</v>
      </c>
      <c r="AM58" s="374">
        <v>837121</v>
      </c>
      <c r="AN58" s="375">
        <v>91830</v>
      </c>
      <c r="AO58" s="376">
        <v>-2.5</v>
      </c>
      <c r="AP58" s="377">
        <v>88584</v>
      </c>
      <c r="AQ58" s="378">
        <v>7.3</v>
      </c>
      <c r="AR58" s="379">
        <v>-9.8000000000000007</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551</v>
      </c>
      <c r="AL59" s="358"/>
      <c r="AM59" s="366">
        <v>2046018</v>
      </c>
      <c r="AN59" s="367">
        <v>229864</v>
      </c>
      <c r="AO59" s="368">
        <v>61.2</v>
      </c>
      <c r="AP59" s="369">
        <v>200194</v>
      </c>
      <c r="AQ59" s="370">
        <v>5.2</v>
      </c>
      <c r="AR59" s="371">
        <v>56</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547</v>
      </c>
      <c r="AM60" s="374">
        <v>1508462</v>
      </c>
      <c r="AN60" s="375">
        <v>169471</v>
      </c>
      <c r="AO60" s="376">
        <v>84.5</v>
      </c>
      <c r="AP60" s="377">
        <v>106422</v>
      </c>
      <c r="AQ60" s="378">
        <v>20.100000000000001</v>
      </c>
      <c r="AR60" s="379">
        <v>64.400000000000006</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552</v>
      </c>
      <c r="AL61" s="380"/>
      <c r="AM61" s="381">
        <v>1649864</v>
      </c>
      <c r="AN61" s="382">
        <v>175580</v>
      </c>
      <c r="AO61" s="383">
        <v>8.6</v>
      </c>
      <c r="AP61" s="384">
        <v>185941</v>
      </c>
      <c r="AQ61" s="385">
        <v>5.0999999999999996</v>
      </c>
      <c r="AR61" s="371">
        <v>3.5</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547</v>
      </c>
      <c r="AM62" s="374">
        <v>1150298</v>
      </c>
      <c r="AN62" s="375">
        <v>122515</v>
      </c>
      <c r="AO62" s="376">
        <v>7</v>
      </c>
      <c r="AP62" s="377">
        <v>87334</v>
      </c>
      <c r="AQ62" s="378">
        <v>6.1</v>
      </c>
      <c r="AR62" s="379">
        <v>0.9</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j9i+s5n4BsQeuN9UMKyigaE674nipb+iCorlSR9+8N8A9+CuxH1SGmpX7APwTPKYKsN6hbtduoAYxZm0Wo0gsw==" saltValue="U6oDrblnFBqa8qP5vWtp/g=="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D85" zoomScale="70" zoomScaleNormal="70" zoomScaleSheetLayoutView="55" workbookViewId="0">
      <selection activeCell="AF87" sqref="AF87"/>
    </sheetView>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row r="120" spans="125:125" ht="13.5" hidden="1" customHeight="1" x14ac:dyDescent="0.15"/>
    <row r="121" spans="125:125" ht="13.5" hidden="1" customHeight="1" x14ac:dyDescent="0.15">
      <c r="DU121" s="292"/>
    </row>
  </sheetData>
  <sheetProtection algorithmName="SHA-512" hashValue="stOcV5XJ/HhOPV4AzDoOk8oQnwb81ZTpGs9WLHQevRc5k39+kkkZBHD0dnLwVdovx5jf1Yj60E1f1ro4OA2GTQ==" saltValue="kzXn8nSZ4kCxkKlO9Ne+U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J81" zoomScale="85" zoomScaleNormal="85" zoomScaleSheetLayoutView="55" workbookViewId="0">
      <selection activeCell="BD20" sqref="BD20"/>
    </sheetView>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555</v>
      </c>
    </row>
  </sheetData>
  <sheetProtection algorithmName="SHA-512" hashValue="24DkPEN6r5VSwyVjhb8fz1ssP4MXbkgksMsIilsX86fv/pM9gK/Qf4Dn+OQTFevU3iMVF/KNU5Tp+MNgFO2WvA==" saltValue="TfKkE5C4UcQsXr3RGg9mB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7" zoomScale="70" zoomScaleNormal="70" zoomScaleSheetLayoutView="100" workbookViewId="0">
      <selection activeCell="M45" sqref="M45"/>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556</v>
      </c>
      <c r="G46" s="8" t="s">
        <v>557</v>
      </c>
      <c r="H46" s="8" t="s">
        <v>558</v>
      </c>
      <c r="I46" s="8" t="s">
        <v>559</v>
      </c>
      <c r="J46" s="9" t="s">
        <v>560</v>
      </c>
    </row>
    <row r="47" spans="2:10" ht="57.75" customHeight="1" x14ac:dyDescent="0.15">
      <c r="B47" s="10"/>
      <c r="C47" s="1200" t="s">
        <v>3</v>
      </c>
      <c r="D47" s="1200"/>
      <c r="E47" s="1201"/>
      <c r="F47" s="11">
        <v>52.48</v>
      </c>
      <c r="G47" s="12">
        <v>59.84</v>
      </c>
      <c r="H47" s="12">
        <v>66.260000000000005</v>
      </c>
      <c r="I47" s="12">
        <v>75.19</v>
      </c>
      <c r="J47" s="13">
        <v>82.27</v>
      </c>
    </row>
    <row r="48" spans="2:10" ht="57.75" customHeight="1" x14ac:dyDescent="0.15">
      <c r="B48" s="14"/>
      <c r="C48" s="1202" t="s">
        <v>4</v>
      </c>
      <c r="D48" s="1202"/>
      <c r="E48" s="1203"/>
      <c r="F48" s="15">
        <v>1.4</v>
      </c>
      <c r="G48" s="16">
        <v>7.84</v>
      </c>
      <c r="H48" s="16">
        <v>13.76</v>
      </c>
      <c r="I48" s="16">
        <v>9.4700000000000006</v>
      </c>
      <c r="J48" s="17">
        <v>13.83</v>
      </c>
    </row>
    <row r="49" spans="2:10" ht="57.75" customHeight="1" thickBot="1" x14ac:dyDescent="0.2">
      <c r="B49" s="18"/>
      <c r="C49" s="1204" t="s">
        <v>5</v>
      </c>
      <c r="D49" s="1204"/>
      <c r="E49" s="1205"/>
      <c r="F49" s="19">
        <v>2.27</v>
      </c>
      <c r="G49" s="20">
        <v>11.49</v>
      </c>
      <c r="H49" s="20">
        <v>9.77</v>
      </c>
      <c r="I49" s="20">
        <v>2.5</v>
      </c>
      <c r="J49" s="21">
        <v>13</v>
      </c>
    </row>
    <row r="50" spans="2:10" ht="13.5" customHeight="1" x14ac:dyDescent="0.15"/>
  </sheetData>
  <sheetProtection algorithmName="SHA-512" hashValue="lJG99QzrVk66WlNskJkmmCpnkfWWEanyZ5+72OMMNixcMEj30n4mbNUov7t4dPp8l5uPBh3ecW2QBjsfIO5q0g==" saltValue="Sa+lwXI8Jea22tV4WD4Ee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2022-03-15T10:42:37Z</cp:lastPrinted>
  <dcterms:created xsi:type="dcterms:W3CDTF">2022-02-02T06:48:59Z</dcterms:created>
  <dcterms:modified xsi:type="dcterms:W3CDTF">2022-09-27T09:02:54Z</dcterms:modified>
  <cp:category/>
</cp:coreProperties>
</file>