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4" i="11" l="1"/>
  <c r="AA35" i="11"/>
  <c r="AA36" i="11"/>
  <c r="BG37" i="9" l="1"/>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BE38" i="9"/>
  <c r="AM38" i="9"/>
  <c r="U38" i="9"/>
  <c r="C38" i="9"/>
  <c r="BW37" i="9"/>
  <c r="AM37" i="9"/>
  <c r="U37" i="9"/>
  <c r="C37" i="9"/>
  <c r="AM36" i="9"/>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AM34" i="9"/>
  <c r="AM35" i="9" s="1"/>
  <c r="BE34" i="9" l="1"/>
  <c r="BW34" i="9" l="1"/>
  <c r="BW35" i="9" s="1"/>
  <c r="BW36" i="9" s="1"/>
  <c r="BE35" i="9"/>
  <c r="BE36" i="9" s="1"/>
  <c r="BE37" i="9" s="1"/>
  <c r="CO34" i="9"/>
  <c r="CO35" i="9" s="1"/>
  <c r="CO36" i="9" s="1"/>
  <c r="CO37" i="9" s="1"/>
  <c r="CO38" i="9" s="1"/>
</calcChain>
</file>

<file path=xl/sharedStrings.xml><?xml version="1.0" encoding="utf-8"?>
<sst xmlns="http://schemas.openxmlformats.org/spreadsheetml/2006/main" count="1047" uniqueCount="552">
  <si>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</si>
  <si>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</si>
  <si>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</si>
  <si>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</si>
  <si>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</si>
  <si>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</si>
  <si>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</si>
  <si>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</si>
  <si>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</si>
  <si>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</si>
  <si>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</si>
  <si>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</si>
  <si>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</si>
  <si>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</si>
  <si>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</si>
  <si>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</si>
  <si>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</si>
  <si>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</si>
  <si>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</si>
  <si>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</si>
  <si>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</si>
  <si>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</si>
  <si>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</si>
  <si>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</si>
  <si>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</si>
  <si>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</si>
  <si>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</si>
  <si>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</si>
  <si>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</si>
  <si>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</si>
  <si>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</si>
  <si>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</si>
  <si>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</si>
  <si>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</si>
  <si>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</si>
  <si>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</si>
  <si>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</si>
  <si>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</si>
  <si>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</si>
  <si>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</si>
  <si>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</si>
  <si>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</si>
  <si>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</si>
  <si>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</si>
  <si>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</si>
  <si>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</si>
  <si>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</si>
  <si>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</si>
  <si>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</si>
  <si>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</si>
  <si>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</si>
  <si>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</si>
  <si>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</si>
  <si>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</si>
  <si>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</si>
  <si>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</si>
  <si>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</si>
  <si>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</si>
  <si>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</si>
  <si>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</si>
  <si>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</si>
  <si>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</si>
  <si>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</si>
  <si>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</si>
  <si>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</si>
  <si>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</si>
  <si>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</si>
  <si>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</si>
  <si>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</si>
  <si>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</si>
  <si>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</si>
  <si>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</si>
  <si>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</si>
  <si>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</si>
  <si>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</si>
  <si>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</si>
  <si>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</si>
  <si>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</si>
  <si>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</si>
  <si>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</si>
  <si>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</si>
  <si>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新居浜市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</si>
  <si>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</si>
  <si>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</si>
  <si>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</si>
  <si>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</si>
  <si>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</si>
  <si>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</si>
  <si>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</si>
  <si>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</si>
  <si>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</si>
  <si>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</si>
  <si>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</si>
  <si>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</si>
  <si>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</si>
  <si>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</si>
  <si>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</si>
  <si>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</si>
  <si>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</si>
  <si>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</si>
  <si>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</si>
  <si>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</si>
  <si>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</si>
  <si>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</si>
  <si>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</si>
  <si>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</si>
  <si>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</si>
  <si>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</si>
  <si>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</si>
  <si>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</si>
  <si>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</si>
  <si>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</si>
  <si>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</si>
  <si>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</si>
  <si>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</si>
  <si>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</si>
  <si>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</si>
  <si>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</si>
  <si>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</si>
  <si>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</si>
  <si>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</si>
  <si>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</si>
  <si>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</si>
  <si>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</si>
  <si>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</si>
  <si>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</si>
  <si>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</si>
  <si>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</si>
  <si>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</si>
  <si>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</si>
  <si>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</si>
  <si>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</si>
  <si>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</si>
  <si>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</si>
  <si>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</si>
  <si>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</si>
  <si>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</si>
  <si>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</si>
  <si>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</si>
  <si>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</si>
  <si>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</si>
  <si>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</si>
  <si>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</si>
  <si>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</si>
  <si>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</si>
  <si>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</si>
  <si>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</si>
  <si>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</si>
  <si>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</si>
  <si>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</si>
  <si>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</si>
  <si>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</si>
  <si>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</si>
  <si>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</si>
  <si>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</si>
  <si>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</si>
  <si>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</si>
  <si>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</si>
  <si>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</si>
  <si>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</si>
  <si>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</si>
  <si>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</si>
  <si>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</si>
  <si>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</si>
  <si>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</si>
  <si>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</si>
  <si>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</si>
  <si>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</si>
  <si>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</si>
  <si>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</si>
  <si>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</si>
  <si>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</si>
  <si>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</si>
  <si>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</si>
  <si>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</si>
  <si>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</si>
  <si>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</si>
  <si>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</si>
  <si>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</si>
  <si>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</si>
  <si>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</si>
  <si>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</si>
  <si>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</si>
  <si>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</si>
  <si>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</si>
  <si>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</si>
  <si>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</si>
  <si>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</si>
  <si>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</si>
  <si>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</si>
  <si>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</si>
  <si>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</si>
  <si>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</si>
  <si>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</si>
  <si>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</si>
  <si>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愛媛県新居浜市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</si>
  <si>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</si>
  <si>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</si>
  <si>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</si>
  <si>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</si>
  <si>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</si>
  <si>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</si>
  <si>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</si>
  <si>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</si>
  <si>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</si>
  <si>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</si>
  <si>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</si>
  <si>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</si>
  <si>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</si>
  <si>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</si>
  <si>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</si>
  <si>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</si>
  <si>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</si>
  <si>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</si>
  <si>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</si>
  <si>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</si>
  <si>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</si>
  <si>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</si>
  <si>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</si>
  <si>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</si>
  <si>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</si>
  <si>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</si>
  <si>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</si>
  <si>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</si>
  <si>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</si>
  <si>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</si>
  <si>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</si>
  <si>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</si>
  <si>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</si>
  <si>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</si>
  <si>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</si>
  <si>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</si>
  <si>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</si>
  <si>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</si>
  <si>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</si>
  <si>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</si>
  <si>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</si>
  <si>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</si>
  <si>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</si>
  <si>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</si>
  <si>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</si>
  <si>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</si>
  <si>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</si>
  <si>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</si>
  <si>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</si>
  <si>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</si>
  <si>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</si>
  <si>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</si>
  <si>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</si>
  <si>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</si>
  <si>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</si>
  <si>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</si>
  <si>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</si>
  <si>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</si>
  <si>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</si>
  <si>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</si>
  <si>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</si>
  <si>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</si>
  <si>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</si>
  <si>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</si>
  <si>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</si>
  <si>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</si>
  <si>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</si>
  <si>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</si>
  <si>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</si>
  <si>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</si>
  <si>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</si>
  <si>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</si>
  <si>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</si>
  <si>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</si>
  <si>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</si>
  <si>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</si>
  <si>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</si>
  <si>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</si>
  <si>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</si>
  <si>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</si>
  <si>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</si>
  <si>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</si>
  <si>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</si>
  <si>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</si>
  <si>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</si>
  <si>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</si>
  <si>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</si>
  <si>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</si>
  <si>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</si>
  <si>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</si>
  <si>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</si>
  <si>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</si>
  <si>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</si>
  <si>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</si>
  <si>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</si>
  <si>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</si>
  <si>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</si>
  <si>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</si>
  <si>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</si>
  <si>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</si>
  <si>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</si>
  <si>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</si>
  <si>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</si>
  <si>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</si>
  <si>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</si>
  <si>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</si>
  <si>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</si>
  <si>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</si>
  <si>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</si>
  <si>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</si>
  <si>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</si>
  <si>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</si>
  <si>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</si>
  <si>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</si>
  <si>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</si>
  <si>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</si>
  <si>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</si>
  <si>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</si>
  <si>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</si>
  <si>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港湾整備</t>
    <phoneticPr fontId="18"/>
  </si>
  <si>
    <t>加入世帯数(世帯)</t>
  </si>
  <si>
    <t>　　うち一部事務組合負担金</t>
    <phoneticPr fontId="5"/>
  </si>
  <si>
    <t>-</t>
    <phoneticPr fontId="5"/>
  </si>
  <si>
    <t>交通</t>
    <phoneticPr fontId="5"/>
  </si>
  <si>
    <t>被保険者数(人)</t>
  </si>
  <si>
    <t>　繰出金</t>
    <phoneticPr fontId="5"/>
  </si>
  <si>
    <t>観光施設</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</si>
  <si>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</si>
  <si>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</si>
  <si>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</si>
  <si>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</si>
  <si>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</si>
  <si>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</si>
  <si>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</si>
  <si>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</si>
  <si>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</si>
  <si>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</si>
  <si>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</si>
  <si>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</si>
  <si>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</si>
  <si>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</si>
  <si>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</si>
  <si>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</si>
  <si>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</si>
  <si>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</si>
  <si>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</si>
  <si>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</si>
  <si>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</si>
  <si>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</si>
  <si>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</si>
  <si>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愛媛県新居浜市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</si>
  <si>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</si>
  <si>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</si>
  <si>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</si>
  <si>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</si>
  <si>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</si>
  <si>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</si>
  <si>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</si>
  <si>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</si>
  <si>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</si>
  <si>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</si>
  <si>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</si>
  <si>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</si>
  <si>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</si>
  <si>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</si>
  <si>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</si>
  <si>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</si>
  <si>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</si>
  <si>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</si>
  <si>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</si>
  <si>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</si>
  <si>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</si>
  <si>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平尾墓園事業特別会計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</si>
  <si>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</si>
  <si>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</si>
  <si>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</si>
  <si>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</si>
  <si>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</si>
  <si>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</si>
  <si>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</si>
  <si>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</si>
  <si>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</si>
  <si>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</si>
  <si>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</si>
  <si>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</si>
  <si>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</si>
  <si>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</si>
  <si>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</si>
  <si>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</si>
  <si>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</si>
  <si>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</si>
  <si>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工業用水道事業会計</t>
    <phoneticPr fontId="5"/>
  </si>
  <si>
    <t>渡海船事業特別会計</t>
    <phoneticPr fontId="5"/>
  </si>
  <si>
    <t>法非適用企業</t>
    <phoneticPr fontId="5"/>
  </si>
  <si>
    <t>公共下水道事業特別会計</t>
    <phoneticPr fontId="5"/>
  </si>
  <si>
    <t>貯木場事業特別会計</t>
    <phoneticPr fontId="5"/>
  </si>
  <si>
    <t>工業用地造成事業特別会計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</si>
  <si>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</si>
  <si>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</si>
  <si>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</si>
  <si>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</si>
  <si>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</si>
  <si>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</si>
  <si>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</si>
  <si>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</si>
  <si>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</si>
  <si>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</si>
  <si>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</si>
  <si>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</si>
  <si>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</si>
  <si>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</si>
  <si>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</si>
  <si>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</si>
  <si>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</si>
  <si>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</si>
  <si>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</si>
  <si>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</si>
  <si>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</si>
  <si>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</si>
  <si>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</si>
  <si>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</si>
  <si>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</si>
  <si>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</si>
  <si>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</si>
  <si>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</si>
  <si>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</si>
  <si>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</si>
  <si>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</si>
  <si>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</si>
  <si>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</si>
  <si>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</si>
  <si>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</si>
  <si>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</si>
  <si>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</si>
  <si>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</si>
  <si>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</si>
  <si>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</si>
  <si>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</si>
  <si>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</si>
  <si>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</si>
  <si>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</si>
  <si>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</si>
  <si>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</si>
  <si>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</si>
  <si>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</si>
  <si>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</si>
  <si>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</si>
  <si>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</si>
  <si>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</si>
  <si>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</si>
  <si>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</si>
  <si>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</si>
  <si>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</si>
  <si>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</si>
  <si>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</si>
  <si>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</si>
  <si>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</si>
  <si>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</si>
  <si>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</si>
  <si>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</si>
  <si>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</si>
  <si>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</si>
  <si>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</si>
  <si>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</si>
  <si>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</si>
  <si>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</si>
  <si>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</si>
  <si>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</si>
  <si>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</si>
  <si>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</si>
  <si>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</si>
  <si>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</si>
  <si>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</si>
  <si>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</si>
  <si>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</si>
  <si>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</si>
  <si>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</si>
  <si>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</si>
  <si>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</si>
  <si>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</si>
  <si>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</si>
  <si>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</si>
  <si>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</si>
  <si>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</si>
  <si>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</si>
  <si>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</si>
  <si>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</si>
  <si>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</si>
  <si>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</si>
  <si>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</si>
  <si>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</si>
  <si>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</si>
  <si>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</si>
  <si>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</si>
  <si>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</si>
  <si>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</si>
  <si>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</si>
  <si>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</si>
  <si>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</si>
  <si>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</si>
  <si>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</si>
  <si>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</si>
  <si>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</si>
  <si>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</si>
  <si>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</si>
  <si>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</si>
  <si>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</si>
  <si>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</si>
  <si>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</si>
  <si>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</si>
  <si>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</si>
  <si>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</si>
  <si>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</si>
  <si>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</si>
  <si>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</si>
  <si>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</si>
  <si>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</si>
  <si>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</si>
  <si>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</si>
  <si>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</si>
  <si>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</si>
  <si>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</si>
  <si>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</si>
  <si>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</si>
  <si>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</si>
  <si>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</si>
  <si>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</si>
  <si>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</si>
  <si>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</si>
  <si>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3.68</t>
  </si>
  <si>
    <t>水道事業会計</t>
  </si>
  <si>
    <t>工業用水道事業会計</t>
  </si>
  <si>
    <t>一般会計</t>
  </si>
  <si>
    <t>介護保険事業特別会計</t>
  </si>
  <si>
    <t>後期高齢者医療事業特別会計</t>
  </si>
  <si>
    <t>貯木場事業特別会計</t>
  </si>
  <si>
    <t>住宅新築資金等貸付事業特別会計</t>
  </si>
  <si>
    <t>平尾墓園事業特別会計</t>
  </si>
  <si>
    <t>その他会計（赤字）</t>
  </si>
  <si>
    <t>その他会計（黒字）</t>
  </si>
  <si>
    <t>マイントピア別子</t>
    <rPh sb="6" eb="8">
      <t>ベッシ</t>
    </rPh>
    <phoneticPr fontId="24"/>
  </si>
  <si>
    <t>新居浜市土地開発公社</t>
    <rPh sb="0" eb="4">
      <t>ニイハマシ</t>
    </rPh>
    <rPh sb="4" eb="6">
      <t>トチ</t>
    </rPh>
    <rPh sb="6" eb="8">
      <t>カイハツ</t>
    </rPh>
    <rPh sb="8" eb="10">
      <t>コウシャ</t>
    </rPh>
    <phoneticPr fontId="24"/>
  </si>
  <si>
    <t>新居浜市文化体育振興事業団</t>
    <rPh sb="0" eb="4">
      <t>ニイハマシ</t>
    </rPh>
    <rPh sb="4" eb="6">
      <t>ブンカ</t>
    </rPh>
    <rPh sb="6" eb="8">
      <t>タイイク</t>
    </rPh>
    <rPh sb="8" eb="10">
      <t>シンコウ</t>
    </rPh>
    <rPh sb="10" eb="13">
      <t>ジギョウダン</t>
    </rPh>
    <phoneticPr fontId="24"/>
  </si>
  <si>
    <t>別子木材センター</t>
    <rPh sb="0" eb="2">
      <t>ベッシ</t>
    </rPh>
    <rPh sb="2" eb="4">
      <t>モクザイ</t>
    </rPh>
    <phoneticPr fontId="24"/>
  </si>
  <si>
    <t>東予産業創造センター</t>
    <rPh sb="0" eb="2">
      <t>トウヨ</t>
    </rPh>
    <rPh sb="2" eb="4">
      <t>サンギョウ</t>
    </rPh>
    <rPh sb="4" eb="6">
      <t>ソウゾウ</t>
    </rPh>
    <phoneticPr fontId="24"/>
  </si>
  <si>
    <t>-</t>
    <phoneticPr fontId="2"/>
  </si>
  <si>
    <t>-</t>
    <phoneticPr fontId="2"/>
  </si>
  <si>
    <t>-</t>
    <phoneticPr fontId="2"/>
  </si>
  <si>
    <t>愛媛県地方税滞納整理機構</t>
    <phoneticPr fontId="24"/>
  </si>
  <si>
    <t>-</t>
    <phoneticPr fontId="2"/>
  </si>
  <si>
    <t>-</t>
    <phoneticPr fontId="2"/>
  </si>
  <si>
    <t>愛媛県後期高齢者医療連合（一般会計）</t>
    <rPh sb="0" eb="3">
      <t>エヒメケン</t>
    </rPh>
    <rPh sb="3" eb="5">
      <t>コウキ</t>
    </rPh>
    <rPh sb="5" eb="8">
      <t>コウレイシャ</t>
    </rPh>
    <rPh sb="8" eb="10">
      <t>イリョウ</t>
    </rPh>
    <rPh sb="10" eb="12">
      <t>レンゴウ</t>
    </rPh>
    <rPh sb="13" eb="15">
      <t>イッパン</t>
    </rPh>
    <rPh sb="15" eb="17">
      <t>カイケイ</t>
    </rPh>
    <phoneticPr fontId="2"/>
  </si>
  <si>
    <t>愛媛県後期高齢者医療広域連合（特別会計）</t>
    <rPh sb="15" eb="17">
      <t>トクベツ</t>
    </rPh>
    <rPh sb="17" eb="19">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</si>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</sst>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52576</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75086</c:v>
                </c:pt>
                <c:pt idx="1">
                  <c:v>45921</c:v>
                </c:pt>
                <c:pt idx="2">
                  <c:v>57981</c:v>
                </c:pt>
                <c:pt idx="3">
                  <c:v>50638</c:v>
                </c:pt>
                <c:pt idx="4">
                  <c:v>61242</c:v>
                </c:pt>
              </c:numCache>
            </c:numRef>
          </c:val>
          <c:smooth val="0"/>
        </c:ser>
        <c:dLbls>
          <c:showLegendKey val="0"/>
          <c:showVal val="0"/>
          <c:showCatName val="0"/>
          <c:showSerName val="0"/>
          <c:showPercent val="0"/>
          <c:showBubbleSize val="0"/>
        </c:dLbls>
        <c:marker val="1"/>
        <c:smooth val="0"/>
        <c:axId val="134303104"/>
        <c:axId val="134419968"/>
      </c:lineChart>
      <c:catAx>
        <c:axId val="1343031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419968"/>
        <c:crosses val="autoZero"/>
        <c:auto val="1"/>
        <c:lblAlgn val="ctr"/>
        <c:lblOffset val="100"/>
        <c:tickLblSkip val="1"/>
        <c:tickMarkSkip val="1"/>
        <c:noMultiLvlLbl val="0"/>
      </c:catAx>
      <c:valAx>
        <c:axId val="13441996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9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3031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4.62</c:v>
                </c:pt>
                <c:pt idx="1">
                  <c:v>4.47</c:v>
                </c:pt>
                <c:pt idx="2">
                  <c:v>4.41</c:v>
                </c:pt>
                <c:pt idx="3">
                  <c:v>3.26</c:v>
                </c:pt>
                <c:pt idx="4">
                  <c:v>2.08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c:v>
                </c:pt>
                <c:pt idx="1">
                  <c:v>18.079999999999998</c:v>
                </c:pt>
                <c:pt idx="2">
                  <c:v>18.36</c:v>
                </c:pt>
                <c:pt idx="3">
                  <c:v>20.79</c:v>
                </c:pt>
                <c:pt idx="4">
                  <c:v>18.48</c:v>
                </c:pt>
              </c:numCache>
            </c:numRef>
          </c:val>
        </c:ser>
        <c:dLbls>
          <c:showLegendKey val="0"/>
          <c:showVal val="0"/>
          <c:showCatName val="0"/>
          <c:showSerName val="0"/>
          <c:showPercent val="0"/>
          <c:showBubbleSize val="0"/>
        </c:dLbls>
        <c:gapWidth val="250"/>
        <c:overlap val="100"/>
        <c:axId val="137130368"/>
        <c:axId val="1371322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4.59</c:v>
                </c:pt>
                <c:pt idx="1">
                  <c:v>0.53</c:v>
                </c:pt>
                <c:pt idx="2">
                  <c:v>0.63</c:v>
                </c:pt>
                <c:pt idx="3">
                  <c:v>1.64</c:v>
                </c:pt>
                <c:pt idx="4">
                  <c:v>-3.68</c:v>
                </c:pt>
              </c:numCache>
            </c:numRef>
          </c:val>
          <c:smooth val="0"/>
        </c:ser>
        <c:dLbls>
          <c:showLegendKey val="0"/>
          <c:showVal val="0"/>
          <c:showCatName val="0"/>
          <c:showSerName val="0"/>
          <c:showPercent val="0"/>
          <c:showBubbleSize val="0"/>
        </c:dLbls>
        <c:marker val="1"/>
        <c:smooth val="0"/>
        <c:axId val="137130368"/>
        <c:axId val="137132288"/>
      </c:lineChart>
      <c:catAx>
        <c:axId val="137130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132288"/>
        <c:crosses val="autoZero"/>
        <c:auto val="1"/>
        <c:lblAlgn val="ctr"/>
        <c:lblOffset val="100"/>
        <c:tickLblSkip val="1"/>
        <c:tickMarkSkip val="1"/>
        <c:noMultiLvlLbl val="0"/>
      </c:catAx>
      <c:valAx>
        <c:axId val="137132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30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0.7</c:v>
                </c:pt>
                <c:pt idx="2">
                  <c:v>#N/A</c:v>
                </c:pt>
                <c:pt idx="3">
                  <c:v>0.88</c:v>
                </c:pt>
                <c:pt idx="4">
                  <c:v>#N/A</c:v>
                </c:pt>
                <c:pt idx="5">
                  <c:v>0.28000000000000003</c:v>
                </c:pt>
                <c:pt idx="6">
                  <c:v>#N/A</c:v>
                </c:pt>
                <c:pt idx="7">
                  <c:v>0.39</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平尾墓園事業特別会計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0.04</c:v>
                </c:pt>
                <c:pt idx="4">
                  <c:v>#N/A</c:v>
                </c:pt>
                <c:pt idx="5">
                  <c:v>0.05</c:v>
                </c:pt>
                <c:pt idx="6">
                  <c:v>#N/A</c:v>
                </c:pt>
                <c:pt idx="7">
                  <c:v>0.08</c:v>
                </c:pt>
                <c:pt idx="8">
                  <c:v>#N/A</c:v>
                </c:pt>
                <c:pt idx="9">
                  <c:v>0.1</c:v>
                </c:pt>
              </c:numCache>
            </c:numRef>
          </c:val>
        </c:ser>
        <c:ser>
          <c:idx val="4"/>
          <c:order val="4"/>
          <c:tx>
            <c:strRef>
              <c:f>データシート!$A$31</c:f>
              <c:strCache>
                <c:ptCount val="1"/>
                <c:pt idx="0">
                  <c:v>貯木場事業特別会計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0.11</c:v>
                </c:pt>
                <c:pt idx="4">
                  <c:v>#N/A</c:v>
                </c:pt>
                <c:pt idx="5">
                  <c:v>0.26</c:v>
                </c:pt>
                <c:pt idx="6">
                  <c:v>#N/A</c:v>
                </c:pt>
                <c:pt idx="7">
                  <c:v>0.28000000000000003</c:v>
                </c:pt>
                <c:pt idx="8">
                  <c:v>#N/A</c:v>
                </c:pt>
                <c:pt idx="9">
                  <c:v>0.28000000000000003</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0.26</c:v>
                </c:pt>
                <c:pt idx="2">
                  <c:v>#N/A</c:v>
                </c:pt>
                <c:pt idx="3">
                  <c:v>0.24</c:v>
                </c:pt>
                <c:pt idx="4">
                  <c:v>#N/A</c:v>
                </c:pt>
                <c:pt idx="5">
                  <c:v>0.3</c:v>
                </c:pt>
                <c:pt idx="6">
                  <c:v>#N/A</c:v>
                </c:pt>
                <c:pt idx="7">
                  <c:v>0.28000000000000003</c:v>
                </c:pt>
                <c:pt idx="8">
                  <c:v>#N/A</c:v>
                </c:pt>
                <c:pt idx="9">
                  <c:v>0.32</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0.45</c:v>
                </c:pt>
                <c:pt idx="6">
                  <c:v>#N/A</c:v>
                </c:pt>
                <c:pt idx="7">
                  <c:v>0.66</c:v>
                </c:pt>
                <c:pt idx="8">
                  <c:v>#N/A</c:v>
                </c:pt>
                <c:pt idx="9">
                  <c:v>0.91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4.5999999999999996</c:v>
                </c:pt>
                <c:pt idx="2">
                  <c:v>#N/A</c:v>
                </c:pt>
                <c:pt idx="3">
                  <c:v>4.41</c:v>
                </c:pt>
                <c:pt idx="4">
                  <c:v>#N/A</c:v>
                </c:pt>
                <c:pt idx="5">
                  <c:v>4.34</c:v>
                </c:pt>
                <c:pt idx="6">
                  <c:v>#N/A</c:v>
                </c:pt>
                <c:pt idx="7">
                  <c:v>3.17</c:v>
                </c:pt>
                <c:pt idx="8">
                  <c:v>#N/A</c:v>
                </c:pt>
                <c:pt idx="9">
                  <c:v>1.99</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2.81</c:v>
                </c:pt>
                <c:pt idx="2">
                  <c:v>#N/A</c:v>
                </c:pt>
                <c:pt idx="3">
                  <c:v>3.12</c:v>
                </c:pt>
                <c:pt idx="4">
                  <c:v>#N/A</c:v>
                </c:pt>
                <c:pt idx="5">
                  <c:v>3.29</c:v>
                </c:pt>
                <c:pt idx="6">
                  <c:v>#N/A</c:v>
                </c:pt>
                <c:pt idx="7">
                  <c:v>3.3</c:v>
                </c:pt>
                <c:pt idx="8">
                  <c:v>#N/A</c:v>
                </c:pt>
                <c:pt idx="9">
                  <c:v>3.79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8.82</c:v>
                </c:pt>
                <c:pt idx="2">
                  <c:v>#N/A</c:v>
                </c:pt>
                <c:pt idx="3">
                  <c:v>9.2799999999999994</c:v>
                </c:pt>
                <c:pt idx="4">
                  <c:v>#N/A</c:v>
                </c:pt>
                <c:pt idx="5">
                  <c:v>9.7200000000000006</c:v>
                </c:pt>
                <c:pt idx="6">
                  <c:v>#N/A</c:v>
                </c:pt>
                <c:pt idx="7">
                  <c:v>6.54</c:v>
                </c:pt>
                <c:pt idx="8">
                  <c:v>#N/A</c:v>
                </c:pt>
                <c:pt idx="9">
                  <c:v>4.51</c:v>
                </c:pt>
              </c:numCache>
            </c:numRef>
          </c:val>
        </c:ser>
        <c:dLbls>
          <c:showLegendKey val="0"/>
          <c:showVal val="0"/>
          <c:showCatName val="0"/>
          <c:showSerName val="0"/>
          <c:showPercent val="0"/>
          <c:showBubbleSize val="0"/>
        </c:dLbls>
        <c:gapWidth val="150"/>
        <c:overlap val="100"/>
        <c:axId val="136722688"/>
        <c:axId val="136843264"/>
      </c:barChart>
      <c:catAx>
        <c:axId val="136722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843264"/>
        <c:crosses val="autoZero"/>
        <c:auto val="1"/>
        <c:lblAlgn val="ctr"/>
        <c:lblOffset val="100"/>
        <c:tickLblSkip val="1"/>
        <c:tickMarkSkip val="1"/>
        <c:noMultiLvlLbl val="0"/>
      </c:catAx>
      <c:valAx>
        <c:axId val="136843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7226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5443</c:v>
                </c:pt>
                <c:pt idx="5">
                  <c:v>5570</c:v>
                </c:pt>
                <c:pt idx="8">
                  <c:v>5627</c:v>
                </c:pt>
                <c:pt idx="11">
                  <c:v>5956</c:v>
                </c:pt>
                <c:pt idx="14">
                  <c:v>6013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89</c:v>
                </c:pt>
                <c:pt idx="3">
                  <c:v>76</c:v>
                </c:pt>
                <c:pt idx="6">
                  <c:v>57</c:v>
                </c:pt>
                <c:pt idx="9">
                  <c:v>48</c:v>
                </c:pt>
                <c:pt idx="12">
                  <c:v>41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1280</c:v>
                </c:pt>
                <c:pt idx="3">
                  <c:v>1241</c:v>
                </c:pt>
                <c:pt idx="6">
                  <c:v>1345</c:v>
                </c:pt>
                <c:pt idx="9">
                  <c:v>1599</c:v>
                </c:pt>
                <c:pt idx="12">
                  <c:v>1704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5723</c:v>
                </c:pt>
                <c:pt idx="3">
                  <c:v>5693</c:v>
                </c:pt>
                <c:pt idx="6">
                  <c:v>5710</c:v>
                </c:pt>
                <c:pt idx="9">
                  <c:v>5795</c:v>
                </c:pt>
                <c:pt idx="12">
                  <c:v>5745</c:v>
                </c:pt>
              </c:numCache>
            </c:numRef>
          </c:val>
        </c:ser>
        <c:dLbls>
          <c:showLegendKey val="0"/>
          <c:showVal val="0"/>
          <c:showCatName val="0"/>
          <c:showSerName val="0"/>
          <c:showPercent val="0"/>
          <c:showBubbleSize val="0"/>
        </c:dLbls>
        <c:gapWidth val="100"/>
        <c:overlap val="100"/>
        <c:axId val="135951872"/>
        <c:axId val="1359537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1649</c:v>
                </c:pt>
                <c:pt idx="2">
                  <c:v>#N/A</c:v>
                </c:pt>
                <c:pt idx="3">
                  <c:v>#N/A</c:v>
                </c:pt>
                <c:pt idx="4">
                  <c:v>1440</c:v>
                </c:pt>
                <c:pt idx="5">
                  <c:v>#N/A</c:v>
                </c:pt>
                <c:pt idx="6">
                  <c:v>#N/A</c:v>
                </c:pt>
                <c:pt idx="7">
                  <c:v>1485</c:v>
                </c:pt>
                <c:pt idx="8">
                  <c:v>#N/A</c:v>
                </c:pt>
                <c:pt idx="9">
                  <c:v>#N/A</c:v>
                </c:pt>
                <c:pt idx="10">
                  <c:v>1486</c:v>
                </c:pt>
                <c:pt idx="11">
                  <c:v>#N/A</c:v>
                </c:pt>
                <c:pt idx="12">
                  <c:v>#N/A</c:v>
                </c:pt>
                <c:pt idx="13">
                  <c:v>1477</c:v>
                </c:pt>
                <c:pt idx="14">
                  <c:v>#N/A</c:v>
                </c:pt>
              </c:numCache>
            </c:numRef>
          </c:val>
          <c:smooth val="0"/>
        </c:ser>
        <c:dLbls>
          <c:showLegendKey val="0"/>
          <c:showVal val="0"/>
          <c:showCatName val="0"/>
          <c:showSerName val="0"/>
          <c:showPercent val="0"/>
          <c:showBubbleSize val="0"/>
        </c:dLbls>
        <c:marker val="1"/>
        <c:smooth val="0"/>
        <c:axId val="135951872"/>
        <c:axId val="135953792"/>
      </c:lineChart>
      <c:catAx>
        <c:axId val="13595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5953792"/>
        <c:crosses val="autoZero"/>
        <c:auto val="1"/>
        <c:lblAlgn val="ctr"/>
        <c:lblOffset val="100"/>
        <c:tickLblSkip val="1"/>
        <c:tickMarkSkip val="1"/>
        <c:noMultiLvlLbl val="0"/>
      </c:catAx>
      <c:valAx>
        <c:axId val="135953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951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50990</c:v>
                </c:pt>
                <c:pt idx="5">
                  <c:v>51651</c:v>
                </c:pt>
                <c:pt idx="8">
                  <c:v>52759</c:v>
                </c:pt>
                <c:pt idx="11">
                  <c:v>53223</c:v>
                </c:pt>
                <c:pt idx="14">
                  <c:v>53407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18876</c:v>
                </c:pt>
                <c:pt idx="5">
                  <c:v>18675</c:v>
                </c:pt>
                <c:pt idx="8">
                  <c:v>17510</c:v>
                </c:pt>
                <c:pt idx="11">
                  <c:v>17160</c:v>
                </c:pt>
                <c:pt idx="14">
                  <c:v>16007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8844</c:v>
                </c:pt>
                <c:pt idx="5">
                  <c:v>9872</c:v>
                </c:pt>
                <c:pt idx="8">
                  <c:v>11290</c:v>
                </c:pt>
                <c:pt idx="11">
                  <c:v>12239</c:v>
                </c:pt>
                <c:pt idx="14">
                  <c:v>11623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6</c:v>
                </c:pt>
                <c:pt idx="3">
                  <c:v>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8284</c:v>
                </c:pt>
                <c:pt idx="3">
                  <c:v>8417</c:v>
                </c:pt>
                <c:pt idx="6">
                  <c:v>8443</c:v>
                </c:pt>
                <c:pt idx="9">
                  <c:v>7990</c:v>
                </c:pt>
                <c:pt idx="12">
                  <c:v>7756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22364</c:v>
                </c:pt>
                <c:pt idx="3">
                  <c:v>21759</c:v>
                </c:pt>
                <c:pt idx="6">
                  <c:v>21420</c:v>
                </c:pt>
                <c:pt idx="9">
                  <c:v>21904</c:v>
                </c:pt>
                <c:pt idx="12">
                  <c:v>22597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337</c:v>
                </c:pt>
                <c:pt idx="3">
                  <c:v>266</c:v>
                </c:pt>
                <c:pt idx="6">
                  <c:v>221</c:v>
                </c:pt>
                <c:pt idx="9">
                  <c:v>174</c:v>
                </c:pt>
                <c:pt idx="12">
                  <c:v>133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49371</c:v>
                </c:pt>
                <c:pt idx="3">
                  <c:v>48209</c:v>
                </c:pt>
                <c:pt idx="6">
                  <c:v>48528</c:v>
                </c:pt>
                <c:pt idx="9">
                  <c:v>48433</c:v>
                </c:pt>
                <c:pt idx="12">
                  <c:v>48388</c:v>
                </c:pt>
              </c:numCache>
            </c:numRef>
          </c:val>
        </c:ser>
        <c:dLbls>
          <c:showLegendKey val="0"/>
          <c:showVal val="0"/>
          <c:showCatName val="0"/>
          <c:showSerName val="0"/>
          <c:showPercent val="0"/>
          <c:showBubbleSize val="0"/>
        </c:dLbls>
        <c:gapWidth val="100"/>
        <c:overlap val="100"/>
        <c:axId val="136810496"/>
        <c:axId val="136812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1652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6810496"/>
        <c:axId val="136812416"/>
      </c:lineChart>
      <c:catAx>
        <c:axId val="13681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6812416"/>
        <c:crosses val="autoZero"/>
        <c:auto val="1"/>
        <c:lblAlgn val="ctr"/>
        <c:lblOffset val="100"/>
        <c:tickLblSkip val="1"/>
        <c:tickMarkSkip val="1"/>
        <c:noMultiLvlLbl val="0"/>
      </c:catAx>
      <c:valAx>
        <c:axId val="136812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81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愛媛県新居浜市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123,330
122,470
234.46
50,280,660
48,613,531
565,964
27,213,960
47,910,037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altLang="ja-JP" sz="1300" b="0" i="0" baseline="0">
              <a:solidFill>
                <a:schemeClr val="dk1"/>
              </a:solidFill>
              <a:latin typeface="+mn-lt"/>
              <a:ea typeface="+mn-ea"/>
              <a:cs typeface="+mn-cs"/>
            </a:rPr>
            <a:t> </a:t>
          </a:r>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単年度指数では０．７</a:t>
          </a:r>
          <a:r>
            <a:rPr lang="ja-JP" altLang="en-US" sz="1300" b="0" i="0" baseline="0">
              <a:solidFill>
                <a:schemeClr val="dk1"/>
              </a:solidFill>
              <a:latin typeface="+mn-lt"/>
              <a:ea typeface="+mn-ea"/>
              <a:cs typeface="+mn-cs"/>
            </a:rPr>
            <a:t>４６</a:t>
          </a:r>
          <a:r>
            <a:rPr lang="ja-JP" altLang="ja-JP" sz="1300" b="0" i="0" baseline="0">
              <a:solidFill>
                <a:schemeClr val="dk1"/>
              </a:solidFill>
              <a:latin typeface="+mn-lt"/>
              <a:ea typeface="+mn-ea"/>
              <a:cs typeface="+mn-cs"/>
            </a:rPr>
            <a:t>と、平成２</a:t>
          </a:r>
          <a:r>
            <a:rPr lang="ja-JP" altLang="en-US" sz="1300" b="0" i="0" baseline="0">
              <a:solidFill>
                <a:schemeClr val="dk1"/>
              </a:solidFill>
              <a:latin typeface="+mn-lt"/>
              <a:ea typeface="+mn-ea"/>
              <a:cs typeface="+mn-cs"/>
            </a:rPr>
            <a:t>５</a:t>
          </a:r>
          <a:r>
            <a:rPr lang="ja-JP" altLang="ja-JP" sz="1300" b="0" i="0" baseline="0">
              <a:solidFill>
                <a:schemeClr val="dk1"/>
              </a:solidFill>
              <a:latin typeface="+mn-lt"/>
              <a:ea typeface="+mn-ea"/>
              <a:cs typeface="+mn-cs"/>
            </a:rPr>
            <a:t>年度の０．７</a:t>
          </a:r>
          <a:r>
            <a:rPr lang="ja-JP" altLang="en-US" sz="1300" b="0" i="0" baseline="0">
              <a:solidFill>
                <a:schemeClr val="dk1"/>
              </a:solidFill>
              <a:latin typeface="+mn-lt"/>
              <a:ea typeface="+mn-ea"/>
              <a:cs typeface="+mn-cs"/>
            </a:rPr>
            <a:t>５０</a:t>
          </a:r>
          <a:r>
            <a:rPr lang="ja-JP" altLang="ja-JP" sz="1300" b="0" i="0" baseline="0">
              <a:solidFill>
                <a:schemeClr val="dk1"/>
              </a:solidFill>
              <a:latin typeface="+mn-lt"/>
              <a:ea typeface="+mn-ea"/>
              <a:cs typeface="+mn-cs"/>
            </a:rPr>
            <a:t>から０．００</a:t>
          </a:r>
          <a:r>
            <a:rPr lang="ja-JP" altLang="en-US" sz="1300" b="0" i="0" baseline="0">
              <a:solidFill>
                <a:schemeClr val="dk1"/>
              </a:solidFill>
              <a:latin typeface="+mn-lt"/>
              <a:ea typeface="+mn-ea"/>
              <a:cs typeface="+mn-cs"/>
            </a:rPr>
            <a:t>４</a:t>
          </a:r>
          <a:r>
            <a:rPr lang="ja-JP" altLang="ja-JP" sz="1300" b="0" i="0" baseline="0">
              <a:solidFill>
                <a:schemeClr val="dk1"/>
              </a:solidFill>
              <a:latin typeface="+mn-lt"/>
              <a:ea typeface="+mn-ea"/>
              <a:cs typeface="+mn-cs"/>
            </a:rPr>
            <a:t>ポイント</a:t>
          </a:r>
          <a:r>
            <a:rPr lang="ja-JP" altLang="en-US" sz="1300" b="0" i="0" baseline="0">
              <a:solidFill>
                <a:schemeClr val="dk1"/>
              </a:solidFill>
              <a:latin typeface="+mn-lt"/>
              <a:ea typeface="+mn-ea"/>
              <a:cs typeface="+mn-cs"/>
            </a:rPr>
            <a:t>減少</a:t>
          </a:r>
          <a:r>
            <a:rPr lang="ja-JP" altLang="ja-JP" sz="1300" b="0" i="0" baseline="0">
              <a:solidFill>
                <a:schemeClr val="dk1"/>
              </a:solidFill>
              <a:latin typeface="+mn-lt"/>
              <a:ea typeface="+mn-ea"/>
              <a:cs typeface="+mn-cs"/>
            </a:rPr>
            <a:t>しているが、ここ３年間はほぼ横ばいである。</a:t>
          </a:r>
          <a:r>
            <a:rPr lang="ja-JP" altLang="en-US" sz="1300" b="0" i="0" baseline="0">
              <a:solidFill>
                <a:schemeClr val="dk1"/>
              </a:solidFill>
              <a:latin typeface="+mn-lt"/>
              <a:ea typeface="+mn-ea"/>
              <a:cs typeface="+mn-cs"/>
            </a:rPr>
            <a:t>当市の税収は、景気の動向により左右されるものの、当市産業の発展を担ってきた大企業群により、県内他団体に比べて安定的な税収が確保されている。</a:t>
          </a:r>
          <a:endParaRPr lang="en-US" altLang="ja-JP" sz="1300" b="0" i="0" baseline="0">
            <a:solidFill>
              <a:schemeClr val="dk1"/>
            </a:solidFill>
            <a:latin typeface="+mn-lt"/>
            <a:ea typeface="+mn-ea"/>
            <a:cs typeface="+mn-cs"/>
          </a:endParaRPr>
        </a:p>
        <a:p>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今後も徹底した歳出の抑制</a:t>
          </a:r>
          <a:r>
            <a:rPr lang="ja-JP" altLang="en-US" sz="1300" b="0" i="0" baseline="0">
              <a:solidFill>
                <a:schemeClr val="dk1"/>
              </a:solidFill>
              <a:latin typeface="+mn-lt"/>
              <a:ea typeface="+mn-ea"/>
              <a:cs typeface="+mn-cs"/>
            </a:rPr>
            <a:t>と</a:t>
          </a:r>
          <a:r>
            <a:rPr lang="ja-JP" altLang="ja-JP" sz="1300" b="0" i="0" baseline="0">
              <a:solidFill>
                <a:schemeClr val="dk1"/>
              </a:solidFill>
              <a:latin typeface="+mn-lt"/>
              <a:ea typeface="+mn-ea"/>
              <a:cs typeface="+mn-cs"/>
            </a:rPr>
            <a:t>、更なる歳入の確保に努め</a:t>
          </a:r>
          <a:r>
            <a:rPr lang="ja-JP" altLang="en-US" sz="1300" b="0" i="0" baseline="0">
              <a:solidFill>
                <a:schemeClr val="dk1"/>
              </a:solidFill>
              <a:latin typeface="+mn-lt"/>
              <a:ea typeface="+mn-ea"/>
              <a:cs typeface="+mn-cs"/>
            </a:rPr>
            <a:t>、</a:t>
          </a:r>
          <a:r>
            <a:rPr lang="ja-JP" altLang="ja-JP" sz="1300" b="0" i="0" baseline="0">
              <a:solidFill>
                <a:schemeClr val="dk1"/>
              </a:solidFill>
              <a:latin typeface="+mn-lt"/>
              <a:ea typeface="+mn-ea"/>
              <a:cs typeface="+mn-cs"/>
            </a:rPr>
            <a:t>財政基盤の強化を図る。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42635</xdr:rowOff>
    </xdr:from>
    <xdr:to>
      <xdr:col>7</xdr:col>
      <xdr:colOff>152400</xdr:colOff>
      <xdr:row>42</xdr:row>
      <xdr:rowOff>59872</xdr:rowOff>
    </xdr:to>
    <xdr:cxnSp macro="">
      <xdr:nvCxnSpPr>
        <xdr:cNvPr id="69" name="直線コネクタ 68"/>
        <xdr:cNvCxnSpPr/>
      </xdr:nvCxnSpPr>
      <xdr:spPr>
        <a:xfrm flipV="1">
          <a:off x="4114800" y="7243535"/>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0" name="財政力平均値テキスト"/>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59872</xdr:rowOff>
    </xdr:from>
    <xdr:to>
      <xdr:col>6</xdr:col>
      <xdr:colOff>0</xdr:colOff>
      <xdr:row>42</xdr:row>
      <xdr:rowOff>77107</xdr:rowOff>
    </xdr:to>
    <xdr:cxnSp macro="">
      <xdr:nvCxnSpPr>
        <xdr:cNvPr id="72" name="直線コネクタ 71"/>
        <xdr:cNvCxnSpPr/>
      </xdr:nvCxnSpPr>
      <xdr:spPr>
        <a:xfrm flipV="1">
          <a:off x="3225800" y="72607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4" name="テキスト ボックス 73"/>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59872</xdr:rowOff>
    </xdr:from>
    <xdr:to>
      <xdr:col>4</xdr:col>
      <xdr:colOff>482600</xdr:colOff>
      <xdr:row>42</xdr:row>
      <xdr:rowOff>77107</xdr:rowOff>
    </xdr:to>
    <xdr:cxnSp macro="">
      <xdr:nvCxnSpPr>
        <xdr:cNvPr id="75" name="直線コネクタ 74"/>
        <xdr:cNvCxnSpPr/>
      </xdr:nvCxnSpPr>
      <xdr:spPr>
        <a:xfrm>
          <a:off x="2336800" y="72607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127907</xdr:rowOff>
    </xdr:from>
    <xdr:to>
      <xdr:col>3</xdr:col>
      <xdr:colOff>279400</xdr:colOff>
      <xdr:row>42</xdr:row>
      <xdr:rowOff>59872</xdr:rowOff>
    </xdr:to>
    <xdr:cxnSp macro="">
      <xdr:nvCxnSpPr>
        <xdr:cNvPr id="78" name="直線コネクタ 77"/>
        <xdr:cNvCxnSpPr/>
      </xdr:nvCxnSpPr>
      <xdr:spPr>
        <a:xfrm>
          <a:off x="1447800" y="7157357"/>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24493</xdr:rowOff>
    </xdr:from>
    <xdr:to>
      <xdr:col>2</xdr:col>
      <xdr:colOff>127000</xdr:colOff>
      <xdr:row>40</xdr:row>
      <xdr:rowOff>126093</xdr:rowOff>
    </xdr:to>
    <xdr:sp macro="" textlink="">
      <xdr:nvSpPr>
        <xdr:cNvPr id="81" name="フローチャート : 判断 80"/>
        <xdr:cNvSpPr/>
      </xdr:nvSpPr>
      <xdr:spPr>
        <a:xfrm>
          <a:off x="1397000" y="688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136270</xdr:rowOff>
    </xdr:from>
    <xdr:ext cx="762000" cy="259045"/>
    <xdr:sp macro="" textlink="">
      <xdr:nvSpPr>
        <xdr:cNvPr id="82" name="テキスト ボックス 81"/>
        <xdr:cNvSpPr txBox="1"/>
      </xdr:nvSpPr>
      <xdr:spPr>
        <a:xfrm>
          <a:off x="1066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163285</xdr:rowOff>
    </xdr:from>
    <xdr:to>
      <xdr:col>7</xdr:col>
      <xdr:colOff>203200</xdr:colOff>
      <xdr:row>42</xdr:row>
      <xdr:rowOff>93435</xdr:rowOff>
    </xdr:to>
    <xdr:sp macro="" textlink="">
      <xdr:nvSpPr>
        <xdr:cNvPr id="88" name="円/楕円 87"/>
        <xdr:cNvSpPr/>
      </xdr:nvSpPr>
      <xdr:spPr>
        <a:xfrm>
          <a:off x="49022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8362</xdr:rowOff>
    </xdr:from>
    <xdr:ext cx="762000" cy="259045"/>
    <xdr:sp macro="" textlink="">
      <xdr:nvSpPr>
        <xdr:cNvPr id="89" name="財政力該当値テキスト"/>
        <xdr:cNvSpPr txBox="1"/>
      </xdr:nvSpPr>
      <xdr:spPr>
        <a:xfrm>
          <a:off x="5041900" y="703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9072</xdr:rowOff>
    </xdr:from>
    <xdr:to>
      <xdr:col>6</xdr:col>
      <xdr:colOff>50800</xdr:colOff>
      <xdr:row>42</xdr:row>
      <xdr:rowOff>110672</xdr:rowOff>
    </xdr:to>
    <xdr:sp macro="" textlink="">
      <xdr:nvSpPr>
        <xdr:cNvPr id="90" name="円/楕円 89"/>
        <xdr:cNvSpPr/>
      </xdr:nvSpPr>
      <xdr:spPr>
        <a:xfrm>
          <a:off x="4064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91" name="テキスト ボックス 90"/>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26307</xdr:rowOff>
    </xdr:from>
    <xdr:to>
      <xdr:col>4</xdr:col>
      <xdr:colOff>533400</xdr:colOff>
      <xdr:row>42</xdr:row>
      <xdr:rowOff>127907</xdr:rowOff>
    </xdr:to>
    <xdr:sp macro="" textlink="">
      <xdr:nvSpPr>
        <xdr:cNvPr id="92" name="円/楕円 91"/>
        <xdr:cNvSpPr/>
      </xdr:nvSpPr>
      <xdr:spPr>
        <a:xfrm>
          <a:off x="3175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112684</xdr:rowOff>
    </xdr:from>
    <xdr:ext cx="762000" cy="259045"/>
    <xdr:sp macro="" textlink="">
      <xdr:nvSpPr>
        <xdr:cNvPr id="93" name="テキスト ボックス 92"/>
        <xdr:cNvSpPr txBox="1"/>
      </xdr:nvSpPr>
      <xdr:spPr>
        <a:xfrm>
          <a:off x="2844800" y="731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9072</xdr:rowOff>
    </xdr:from>
    <xdr:to>
      <xdr:col>3</xdr:col>
      <xdr:colOff>330200</xdr:colOff>
      <xdr:row>42</xdr:row>
      <xdr:rowOff>110672</xdr:rowOff>
    </xdr:to>
    <xdr:sp macro="" textlink="">
      <xdr:nvSpPr>
        <xdr:cNvPr id="94" name="円/楕円 93"/>
        <xdr:cNvSpPr/>
      </xdr:nvSpPr>
      <xdr:spPr>
        <a:xfrm>
          <a:off x="2286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95" name="テキスト ボックス 94"/>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77107</xdr:rowOff>
    </xdr:from>
    <xdr:to>
      <xdr:col>2</xdr:col>
      <xdr:colOff>127000</xdr:colOff>
      <xdr:row>42</xdr:row>
      <xdr:rowOff>7257</xdr:rowOff>
    </xdr:to>
    <xdr:sp macro="" textlink="">
      <xdr:nvSpPr>
        <xdr:cNvPr id="96" name="円/楕円 95"/>
        <xdr:cNvSpPr/>
      </xdr:nvSpPr>
      <xdr:spPr>
        <a:xfrm>
          <a:off x="1397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163484</xdr:rowOff>
    </xdr:from>
    <xdr:ext cx="762000" cy="259045"/>
    <xdr:sp macro="" textlink="">
      <xdr:nvSpPr>
        <xdr:cNvPr id="97" name="テキスト ボックス 96"/>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比で３．１％増加し、財政構造の弾力性は悪化している。これは、障害者自立支援給付費等の扶助費の増による影響であるが、地方税収が堅調であり、財源不足が圧縮された結果、臨時財政対策債発行可能額が減少したことも要因の一つである。</a:t>
          </a:r>
          <a:endParaRPr kumimoji="1" lang="en-US" altLang="ja-JP" sz="1300">
            <a:latin typeface="ＭＳ Ｐゴシック"/>
          </a:endParaRPr>
        </a:p>
        <a:p>
          <a:r>
            <a:rPr kumimoji="1" lang="ja-JP" altLang="en-US" sz="1300">
              <a:latin typeface="ＭＳ Ｐゴシック"/>
            </a:rPr>
            <a:t>　しかしながら、扶助費については、年々増加傾向にあることから、歳出面では、経常経費の削減に努め、また、歳入面では、住民税の特別徴収義務化や滞納債権の徴収強化を図ることにより地方税収の確保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105833</xdr:rowOff>
    </xdr:from>
    <xdr:to>
      <xdr:col>7</xdr:col>
      <xdr:colOff>152400</xdr:colOff>
      <xdr:row>66</xdr:row>
      <xdr:rowOff>78529</xdr:rowOff>
    </xdr:to>
    <xdr:cxnSp macro="">
      <xdr:nvCxnSpPr>
        <xdr:cNvPr id="127" name="直線コネクタ 126"/>
        <xdr:cNvCxnSpPr/>
      </xdr:nvCxnSpPr>
      <xdr:spPr>
        <a:xfrm flipV="1">
          <a:off x="4953000" y="10392833"/>
          <a:ext cx="0" cy="10013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50606</xdr:rowOff>
    </xdr:from>
    <xdr:ext cx="762000" cy="259045"/>
    <xdr:sp macro="" textlink="">
      <xdr:nvSpPr>
        <xdr:cNvPr id="128" name="財政構造の弾力性最小値テキスト"/>
        <xdr:cNvSpPr txBox="1"/>
      </xdr:nvSpPr>
      <xdr:spPr>
        <a:xfrm>
          <a:off x="5041900" y="11366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66</xdr:row>
      <xdr:rowOff>78529</xdr:rowOff>
    </xdr:from>
    <xdr:to>
      <xdr:col>7</xdr:col>
      <xdr:colOff>241300</xdr:colOff>
      <xdr:row>66</xdr:row>
      <xdr:rowOff>78529</xdr:rowOff>
    </xdr:to>
    <xdr:cxnSp macro="">
      <xdr:nvCxnSpPr>
        <xdr:cNvPr id="129" name="直線コネクタ 128"/>
        <xdr:cNvCxnSpPr/>
      </xdr:nvCxnSpPr>
      <xdr:spPr>
        <a:xfrm>
          <a:off x="4864100" y="11394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20760</xdr:rowOff>
    </xdr:from>
    <xdr:ext cx="762000" cy="259045"/>
    <xdr:sp macro="" textlink="">
      <xdr:nvSpPr>
        <xdr:cNvPr id="130" name="財政構造の弾力性最大値テキスト"/>
        <xdr:cNvSpPr txBox="1"/>
      </xdr:nvSpPr>
      <xdr:spPr>
        <a:xfrm>
          <a:off x="5041900" y="1013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60</xdr:row>
      <xdr:rowOff>105833</xdr:rowOff>
    </xdr:from>
    <xdr:to>
      <xdr:col>7</xdr:col>
      <xdr:colOff>241300</xdr:colOff>
      <xdr:row>60</xdr:row>
      <xdr:rowOff>105833</xdr:rowOff>
    </xdr:to>
    <xdr:cxnSp macro="">
      <xdr:nvCxnSpPr>
        <xdr:cNvPr id="131" name="直線コネクタ 130"/>
        <xdr:cNvCxnSpPr/>
      </xdr:nvCxnSpPr>
      <xdr:spPr>
        <a:xfrm>
          <a:off x="4864100" y="1039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109855</xdr:rowOff>
    </xdr:from>
    <xdr:to>
      <xdr:col>7</xdr:col>
      <xdr:colOff>152400</xdr:colOff>
      <xdr:row>61</xdr:row>
      <xdr:rowOff>63077</xdr:rowOff>
    </xdr:to>
    <xdr:cxnSp macro="">
      <xdr:nvCxnSpPr>
        <xdr:cNvPr id="132" name="直線コネクタ 131"/>
        <xdr:cNvCxnSpPr/>
      </xdr:nvCxnSpPr>
      <xdr:spPr>
        <a:xfrm>
          <a:off x="4114800" y="10396855"/>
          <a:ext cx="838200" cy="124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118550</xdr:rowOff>
    </xdr:from>
    <xdr:ext cx="762000" cy="259045"/>
    <xdr:sp macro="" textlink="">
      <xdr:nvSpPr>
        <xdr:cNvPr id="133" name="財政構造の弾力性平均値テキスト"/>
        <xdr:cNvSpPr txBox="1"/>
      </xdr:nvSpPr>
      <xdr:spPr>
        <a:xfrm>
          <a:off x="5041900" y="1074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146473</xdr:rowOff>
    </xdr:from>
    <xdr:to>
      <xdr:col>7</xdr:col>
      <xdr:colOff>203200</xdr:colOff>
      <xdr:row>63</xdr:row>
      <xdr:rowOff>76623</xdr:rowOff>
    </xdr:to>
    <xdr:sp macro="" textlink="">
      <xdr:nvSpPr>
        <xdr:cNvPr id="134" name="フローチャート : 判断 133"/>
        <xdr:cNvSpPr/>
      </xdr:nvSpPr>
      <xdr:spPr>
        <a:xfrm>
          <a:off x="4902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109855</xdr:rowOff>
    </xdr:from>
    <xdr:to>
      <xdr:col>6</xdr:col>
      <xdr:colOff>0</xdr:colOff>
      <xdr:row>60</xdr:row>
      <xdr:rowOff>166158</xdr:rowOff>
    </xdr:to>
    <xdr:cxnSp macro="">
      <xdr:nvCxnSpPr>
        <xdr:cNvPr id="135" name="直線コネクタ 134"/>
        <xdr:cNvCxnSpPr/>
      </xdr:nvCxnSpPr>
      <xdr:spPr>
        <a:xfrm flipV="1">
          <a:off x="3225800" y="10396855"/>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94192</xdr:rowOff>
    </xdr:from>
    <xdr:to>
      <xdr:col>6</xdr:col>
      <xdr:colOff>50800</xdr:colOff>
      <xdr:row>63</xdr:row>
      <xdr:rowOff>24342</xdr:rowOff>
    </xdr:to>
    <xdr:sp macro="" textlink="">
      <xdr:nvSpPr>
        <xdr:cNvPr id="136" name="フローチャート : 判断 135"/>
        <xdr:cNvSpPr/>
      </xdr:nvSpPr>
      <xdr:spPr>
        <a:xfrm>
          <a:off x="4064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9119</xdr:rowOff>
    </xdr:from>
    <xdr:ext cx="736600" cy="259045"/>
    <xdr:sp macro="" textlink="">
      <xdr:nvSpPr>
        <xdr:cNvPr id="137" name="テキスト ボックス 136"/>
        <xdr:cNvSpPr txBox="1"/>
      </xdr:nvSpPr>
      <xdr:spPr>
        <a:xfrm>
          <a:off x="3733800" y="1081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49530</xdr:rowOff>
    </xdr:from>
    <xdr:to>
      <xdr:col>4</xdr:col>
      <xdr:colOff>482600</xdr:colOff>
      <xdr:row>60</xdr:row>
      <xdr:rowOff>166158</xdr:rowOff>
    </xdr:to>
    <xdr:cxnSp macro="">
      <xdr:nvCxnSpPr>
        <xdr:cNvPr id="138" name="直線コネクタ 137"/>
        <xdr:cNvCxnSpPr/>
      </xdr:nvCxnSpPr>
      <xdr:spPr>
        <a:xfrm>
          <a:off x="2336800" y="10336530"/>
          <a:ext cx="889000" cy="116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126365</xdr:rowOff>
    </xdr:from>
    <xdr:to>
      <xdr:col>4</xdr:col>
      <xdr:colOff>533400</xdr:colOff>
      <xdr:row>63</xdr:row>
      <xdr:rowOff>56515</xdr:rowOff>
    </xdr:to>
    <xdr:sp macro="" textlink="">
      <xdr:nvSpPr>
        <xdr:cNvPr id="139" name="フローチャート : 判断 138"/>
        <xdr:cNvSpPr/>
      </xdr:nvSpPr>
      <xdr:spPr>
        <a:xfrm>
          <a:off x="3175000" y="107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41292</xdr:rowOff>
    </xdr:from>
    <xdr:ext cx="762000" cy="259045"/>
    <xdr:sp macro="" textlink="">
      <xdr:nvSpPr>
        <xdr:cNvPr id="140" name="テキスト ボックス 139"/>
        <xdr:cNvSpPr txBox="1"/>
      </xdr:nvSpPr>
      <xdr:spPr>
        <a:xfrm>
          <a:off x="2844800" y="10842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124460</xdr:rowOff>
    </xdr:from>
    <xdr:to>
      <xdr:col>3</xdr:col>
      <xdr:colOff>279400</xdr:colOff>
      <xdr:row>60</xdr:row>
      <xdr:rowOff>49530</xdr:rowOff>
    </xdr:to>
    <xdr:cxnSp macro="">
      <xdr:nvCxnSpPr>
        <xdr:cNvPr id="141" name="直線コネクタ 140"/>
        <xdr:cNvCxnSpPr/>
      </xdr:nvCxnSpPr>
      <xdr:spPr>
        <a:xfrm>
          <a:off x="1447800" y="1024001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110279</xdr:rowOff>
    </xdr:from>
    <xdr:to>
      <xdr:col>3</xdr:col>
      <xdr:colOff>330200</xdr:colOff>
      <xdr:row>63</xdr:row>
      <xdr:rowOff>40429</xdr:rowOff>
    </xdr:to>
    <xdr:sp macro="" textlink="">
      <xdr:nvSpPr>
        <xdr:cNvPr id="142" name="フローチャート : 判断 141"/>
        <xdr:cNvSpPr/>
      </xdr:nvSpPr>
      <xdr:spPr>
        <a:xfrm>
          <a:off x="2286000" y="1074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25206</xdr:rowOff>
    </xdr:from>
    <xdr:ext cx="762000" cy="259045"/>
    <xdr:sp macro="" textlink="">
      <xdr:nvSpPr>
        <xdr:cNvPr id="143" name="テキスト ボックス 142"/>
        <xdr:cNvSpPr txBox="1"/>
      </xdr:nvSpPr>
      <xdr:spPr>
        <a:xfrm>
          <a:off x="1955800" y="1082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53975</xdr:rowOff>
    </xdr:from>
    <xdr:to>
      <xdr:col>2</xdr:col>
      <xdr:colOff>127000</xdr:colOff>
      <xdr:row>62</xdr:row>
      <xdr:rowOff>155575</xdr:rowOff>
    </xdr:to>
    <xdr:sp macro="" textlink="">
      <xdr:nvSpPr>
        <xdr:cNvPr id="144" name="フローチャート : 判断 143"/>
        <xdr:cNvSpPr/>
      </xdr:nvSpPr>
      <xdr:spPr>
        <a:xfrm>
          <a:off x="1397000" y="1068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140352</xdr:rowOff>
    </xdr:from>
    <xdr:ext cx="762000" cy="259045"/>
    <xdr:sp macro="" textlink="">
      <xdr:nvSpPr>
        <xdr:cNvPr id="145" name="テキスト ボックス 144"/>
        <xdr:cNvSpPr txBox="1"/>
      </xdr:nvSpPr>
      <xdr:spPr>
        <a:xfrm>
          <a:off x="1066800" y="1077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12277</xdr:rowOff>
    </xdr:from>
    <xdr:to>
      <xdr:col>7</xdr:col>
      <xdr:colOff>203200</xdr:colOff>
      <xdr:row>61</xdr:row>
      <xdr:rowOff>113877</xdr:rowOff>
    </xdr:to>
    <xdr:sp macro="" textlink="">
      <xdr:nvSpPr>
        <xdr:cNvPr id="151" name="円/楕円 150"/>
        <xdr:cNvSpPr/>
      </xdr:nvSpPr>
      <xdr:spPr>
        <a:xfrm>
          <a:off x="49022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28804</xdr:rowOff>
    </xdr:from>
    <xdr:ext cx="762000" cy="259045"/>
    <xdr:sp macro="" textlink="">
      <xdr:nvSpPr>
        <xdr:cNvPr id="152" name="財政構造の弾力性該当値テキスト"/>
        <xdr:cNvSpPr txBox="1"/>
      </xdr:nvSpPr>
      <xdr:spPr>
        <a:xfrm>
          <a:off x="5041900" y="10315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59055</xdr:rowOff>
    </xdr:from>
    <xdr:to>
      <xdr:col>6</xdr:col>
      <xdr:colOff>50800</xdr:colOff>
      <xdr:row>60</xdr:row>
      <xdr:rowOff>160655</xdr:rowOff>
    </xdr:to>
    <xdr:sp macro="" textlink="">
      <xdr:nvSpPr>
        <xdr:cNvPr id="153" name="円/楕円 152"/>
        <xdr:cNvSpPr/>
      </xdr:nvSpPr>
      <xdr:spPr>
        <a:xfrm>
          <a:off x="4064000" y="1034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170832</xdr:rowOff>
    </xdr:from>
    <xdr:ext cx="736600" cy="259045"/>
    <xdr:sp macro="" textlink="">
      <xdr:nvSpPr>
        <xdr:cNvPr id="154" name="テキスト ボックス 153"/>
        <xdr:cNvSpPr txBox="1"/>
      </xdr:nvSpPr>
      <xdr:spPr>
        <a:xfrm>
          <a:off x="3733800" y="10114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115358</xdr:rowOff>
    </xdr:from>
    <xdr:to>
      <xdr:col>4</xdr:col>
      <xdr:colOff>533400</xdr:colOff>
      <xdr:row>61</xdr:row>
      <xdr:rowOff>45508</xdr:rowOff>
    </xdr:to>
    <xdr:sp macro="" textlink="">
      <xdr:nvSpPr>
        <xdr:cNvPr id="155" name="円/楕円 154"/>
        <xdr:cNvSpPr/>
      </xdr:nvSpPr>
      <xdr:spPr>
        <a:xfrm>
          <a:off x="3175000" y="1040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55685</xdr:rowOff>
    </xdr:from>
    <xdr:ext cx="762000" cy="259045"/>
    <xdr:sp macro="" textlink="">
      <xdr:nvSpPr>
        <xdr:cNvPr id="156" name="テキスト ボックス 155"/>
        <xdr:cNvSpPr txBox="1"/>
      </xdr:nvSpPr>
      <xdr:spPr>
        <a:xfrm>
          <a:off x="2844800" y="10171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170180</xdr:rowOff>
    </xdr:from>
    <xdr:to>
      <xdr:col>3</xdr:col>
      <xdr:colOff>330200</xdr:colOff>
      <xdr:row>60</xdr:row>
      <xdr:rowOff>100330</xdr:rowOff>
    </xdr:to>
    <xdr:sp macro="" textlink="">
      <xdr:nvSpPr>
        <xdr:cNvPr id="157" name="円/楕円 156"/>
        <xdr:cNvSpPr/>
      </xdr:nvSpPr>
      <xdr:spPr>
        <a:xfrm>
          <a:off x="2286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110507</xdr:rowOff>
    </xdr:from>
    <xdr:ext cx="762000" cy="259045"/>
    <xdr:sp macro="" textlink="">
      <xdr:nvSpPr>
        <xdr:cNvPr id="158" name="テキスト ボックス 157"/>
        <xdr:cNvSpPr txBox="1"/>
      </xdr:nvSpPr>
      <xdr:spPr>
        <a:xfrm>
          <a:off x="1955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73660</xdr:rowOff>
    </xdr:from>
    <xdr:to>
      <xdr:col>2</xdr:col>
      <xdr:colOff>127000</xdr:colOff>
      <xdr:row>60</xdr:row>
      <xdr:rowOff>3810</xdr:rowOff>
    </xdr:to>
    <xdr:sp macro="" textlink="">
      <xdr:nvSpPr>
        <xdr:cNvPr id="159" name="円/楕円 158"/>
        <xdr:cNvSpPr/>
      </xdr:nvSpPr>
      <xdr:spPr>
        <a:xfrm>
          <a:off x="1397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13987</xdr:rowOff>
    </xdr:from>
    <xdr:ext cx="762000" cy="259045"/>
    <xdr:sp macro="" textlink="">
      <xdr:nvSpPr>
        <xdr:cNvPr id="160" name="テキスト ボックス 159"/>
        <xdr:cNvSpPr txBox="1"/>
      </xdr:nvSpPr>
      <xdr:spPr>
        <a:xfrm>
          <a:off x="10668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[113,887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及び愛媛県平均と比較しても住民負担が低くなっているが、定員管理の適正化による人件費削減並びに指定管理制度の導入によるコスト削減に努めた結果である。今後も、適正な定員管理、人事評価により人件費の抑制に努める等、歳出削減に取り組む。</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2" name="直線コネクタ 191"/>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3"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4" name="直線コネクタ 193"/>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5"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6" name="直線コネクタ 195"/>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160232</xdr:rowOff>
    </xdr:from>
    <xdr:to>
      <xdr:col>7</xdr:col>
      <xdr:colOff>152400</xdr:colOff>
      <xdr:row>85</xdr:row>
      <xdr:rowOff>98746</xdr:rowOff>
    </xdr:to>
    <xdr:cxnSp macro="">
      <xdr:nvCxnSpPr>
        <xdr:cNvPr id="197" name="直線コネクタ 196"/>
        <xdr:cNvCxnSpPr/>
      </xdr:nvCxnSpPr>
      <xdr:spPr>
        <a:xfrm>
          <a:off x="4114800" y="14562032"/>
          <a:ext cx="838200" cy="109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8"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9" name="フローチャート : 判断 198"/>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160232</xdr:rowOff>
    </xdr:from>
    <xdr:to>
      <xdr:col>6</xdr:col>
      <xdr:colOff>0</xdr:colOff>
      <xdr:row>84</xdr:row>
      <xdr:rowOff>171141</xdr:rowOff>
    </xdr:to>
    <xdr:cxnSp macro="">
      <xdr:nvCxnSpPr>
        <xdr:cNvPr id="200" name="直線コネクタ 199"/>
        <xdr:cNvCxnSpPr/>
      </xdr:nvCxnSpPr>
      <xdr:spPr>
        <a:xfrm flipV="1">
          <a:off x="3225800" y="14562032"/>
          <a:ext cx="889000" cy="10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201" name="フローチャート : 判断 200"/>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2" name="テキスト ボックス 201"/>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171141</xdr:rowOff>
    </xdr:from>
    <xdr:to>
      <xdr:col>4</xdr:col>
      <xdr:colOff>482600</xdr:colOff>
      <xdr:row>85</xdr:row>
      <xdr:rowOff>17909</xdr:rowOff>
    </xdr:to>
    <xdr:cxnSp macro="">
      <xdr:nvCxnSpPr>
        <xdr:cNvPr id="203" name="直線コネクタ 202"/>
        <xdr:cNvCxnSpPr/>
      </xdr:nvCxnSpPr>
      <xdr:spPr>
        <a:xfrm flipV="1">
          <a:off x="2336800" y="14572941"/>
          <a:ext cx="889000" cy="18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4" name="フローチャート : 判断 203"/>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5" name="テキスト ボックス 204"/>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121607</xdr:rowOff>
    </xdr:from>
    <xdr:to>
      <xdr:col>3</xdr:col>
      <xdr:colOff>279400</xdr:colOff>
      <xdr:row>85</xdr:row>
      <xdr:rowOff>17909</xdr:rowOff>
    </xdr:to>
    <xdr:cxnSp macro="">
      <xdr:nvCxnSpPr>
        <xdr:cNvPr id="206" name="直線コネクタ 205"/>
        <xdr:cNvCxnSpPr/>
      </xdr:nvCxnSpPr>
      <xdr:spPr>
        <a:xfrm>
          <a:off x="1447800" y="14523407"/>
          <a:ext cx="889000" cy="67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7" name="フローチャート : 判断 206"/>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53798</xdr:rowOff>
    </xdr:from>
    <xdr:ext cx="762000" cy="259045"/>
    <xdr:sp macro="" textlink="">
      <xdr:nvSpPr>
        <xdr:cNvPr id="208" name="テキスト ボックス 207"/>
        <xdr:cNvSpPr txBox="1"/>
      </xdr:nvSpPr>
      <xdr:spPr>
        <a:xfrm>
          <a:off x="1955800" y="1462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47107</xdr:rowOff>
    </xdr:from>
    <xdr:to>
      <xdr:col>2</xdr:col>
      <xdr:colOff>127000</xdr:colOff>
      <xdr:row>84</xdr:row>
      <xdr:rowOff>148707</xdr:rowOff>
    </xdr:to>
    <xdr:sp macro="" textlink="">
      <xdr:nvSpPr>
        <xdr:cNvPr id="209" name="フローチャート : 判断 208"/>
        <xdr:cNvSpPr/>
      </xdr:nvSpPr>
      <xdr:spPr>
        <a:xfrm>
          <a:off x="1397000" y="14448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158884</xdr:rowOff>
    </xdr:from>
    <xdr:ext cx="762000" cy="259045"/>
    <xdr:sp macro="" textlink="">
      <xdr:nvSpPr>
        <xdr:cNvPr id="210" name="テキスト ボックス 209"/>
        <xdr:cNvSpPr txBox="1"/>
      </xdr:nvSpPr>
      <xdr:spPr>
        <a:xfrm>
          <a:off x="1066800" y="14217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103,891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47946</xdr:rowOff>
    </xdr:from>
    <xdr:to>
      <xdr:col>7</xdr:col>
      <xdr:colOff>203200</xdr:colOff>
      <xdr:row>85</xdr:row>
      <xdr:rowOff>149546</xdr:rowOff>
    </xdr:to>
    <xdr:sp macro="" textlink="">
      <xdr:nvSpPr>
        <xdr:cNvPr id="216" name="円/楕円 215"/>
        <xdr:cNvSpPr/>
      </xdr:nvSpPr>
      <xdr:spPr>
        <a:xfrm>
          <a:off x="4902200" y="1462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20023</xdr:rowOff>
    </xdr:from>
    <xdr:ext cx="762000" cy="259045"/>
    <xdr:sp macro="" textlink="">
      <xdr:nvSpPr>
        <xdr:cNvPr id="217" name="人件費・物件費等の状況該当値テキスト"/>
        <xdr:cNvSpPr txBox="1"/>
      </xdr:nvSpPr>
      <xdr:spPr>
        <a:xfrm>
          <a:off x="5041900" y="1459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113,887</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109432</xdr:rowOff>
    </xdr:from>
    <xdr:to>
      <xdr:col>6</xdr:col>
      <xdr:colOff>50800</xdr:colOff>
      <xdr:row>85</xdr:row>
      <xdr:rowOff>39582</xdr:rowOff>
    </xdr:to>
    <xdr:sp macro="" textlink="">
      <xdr:nvSpPr>
        <xdr:cNvPr id="218" name="円/楕円 217"/>
        <xdr:cNvSpPr/>
      </xdr:nvSpPr>
      <xdr:spPr>
        <a:xfrm>
          <a:off x="4064000" y="1451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24359</xdr:rowOff>
    </xdr:from>
    <xdr:ext cx="736600" cy="259045"/>
    <xdr:sp macro="" textlink="">
      <xdr:nvSpPr>
        <xdr:cNvPr id="219" name="テキスト ボックス 218"/>
        <xdr:cNvSpPr txBox="1"/>
      </xdr:nvSpPr>
      <xdr:spPr>
        <a:xfrm>
          <a:off x="3733800" y="14597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107,507</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120341</xdr:rowOff>
    </xdr:from>
    <xdr:to>
      <xdr:col>4</xdr:col>
      <xdr:colOff>533400</xdr:colOff>
      <xdr:row>85</xdr:row>
      <xdr:rowOff>50491</xdr:rowOff>
    </xdr:to>
    <xdr:sp macro="" textlink="">
      <xdr:nvSpPr>
        <xdr:cNvPr id="220" name="円/楕円 219"/>
        <xdr:cNvSpPr/>
      </xdr:nvSpPr>
      <xdr:spPr>
        <a:xfrm>
          <a:off x="3175000" y="1452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35268</xdr:rowOff>
    </xdr:from>
    <xdr:ext cx="762000" cy="259045"/>
    <xdr:sp macro="" textlink="">
      <xdr:nvSpPr>
        <xdr:cNvPr id="221" name="テキスト ボックス 220"/>
        <xdr:cNvSpPr txBox="1"/>
      </xdr:nvSpPr>
      <xdr:spPr>
        <a:xfrm>
          <a:off x="2844800" y="14608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108,140</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138559</xdr:rowOff>
    </xdr:from>
    <xdr:to>
      <xdr:col>3</xdr:col>
      <xdr:colOff>330200</xdr:colOff>
      <xdr:row>85</xdr:row>
      <xdr:rowOff>68709</xdr:rowOff>
    </xdr:to>
    <xdr:sp macro="" textlink="">
      <xdr:nvSpPr>
        <xdr:cNvPr id="222" name="円/楕円 221"/>
        <xdr:cNvSpPr/>
      </xdr:nvSpPr>
      <xdr:spPr>
        <a:xfrm>
          <a:off x="2286000" y="14540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78886</xdr:rowOff>
    </xdr:from>
    <xdr:ext cx="762000" cy="259045"/>
    <xdr:sp macro="" textlink="">
      <xdr:nvSpPr>
        <xdr:cNvPr id="223" name="テキスト ボックス 222"/>
        <xdr:cNvSpPr txBox="1"/>
      </xdr:nvSpPr>
      <xdr:spPr>
        <a:xfrm>
          <a:off x="1955800" y="14309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109,197</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70807</xdr:rowOff>
    </xdr:from>
    <xdr:to>
      <xdr:col>2</xdr:col>
      <xdr:colOff>127000</xdr:colOff>
      <xdr:row>85</xdr:row>
      <xdr:rowOff>957</xdr:rowOff>
    </xdr:to>
    <xdr:sp macro="" textlink="">
      <xdr:nvSpPr>
        <xdr:cNvPr id="224" name="円/楕円 223"/>
        <xdr:cNvSpPr/>
      </xdr:nvSpPr>
      <xdr:spPr>
        <a:xfrm>
          <a:off x="1397000" y="14472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157184</xdr:rowOff>
    </xdr:from>
    <xdr:ext cx="762000" cy="259045"/>
    <xdr:sp macro="" textlink="">
      <xdr:nvSpPr>
        <xdr:cNvPr id="225" name="テキスト ボックス 224"/>
        <xdr:cNvSpPr txBox="1"/>
      </xdr:nvSpPr>
      <xdr:spPr>
        <a:xfrm>
          <a:off x="1066800" y="14558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105,266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　前年同様国家公務員の水準をわずかに下回る結果となっている。</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　しかし、類似団体及び全国市と比較すると、依然として平均を上回る結果となっている。</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　今後においても、民間給与水準や他の自治体等の動向を十分に注視しながら、住民の理解が得られる給与水準となるよう努める。</a:t>
          </a:r>
          <a:endParaRPr kumimoji="1" lang="en-US" altLang="ja-JP" sz="1300">
            <a:solidFill>
              <a:schemeClr val="dk1"/>
            </a:solidFill>
            <a:latin typeface="+mn-lt"/>
            <a:ea typeface="+mn-ea"/>
            <a:cs typeface="+mn-cs"/>
          </a:endParaRPr>
        </a:p>
        <a:p>
          <a:endParaRPr kumimoji="1"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4" name="直線コネクタ 253"/>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5"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6" name="直線コネクタ 255"/>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7"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8" name="直線コネクタ 257"/>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23707</xdr:rowOff>
    </xdr:from>
    <xdr:to>
      <xdr:col>24</xdr:col>
      <xdr:colOff>558800</xdr:colOff>
      <xdr:row>85</xdr:row>
      <xdr:rowOff>23707</xdr:rowOff>
    </xdr:to>
    <xdr:cxnSp macro="">
      <xdr:nvCxnSpPr>
        <xdr:cNvPr id="259" name="直線コネクタ 258"/>
        <xdr:cNvCxnSpPr/>
      </xdr:nvCxnSpPr>
      <xdr:spPr>
        <a:xfrm>
          <a:off x="16179800" y="14596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104581</xdr:rowOff>
    </xdr:from>
    <xdr:ext cx="762000" cy="259045"/>
    <xdr:sp macro="" textlink="">
      <xdr:nvSpPr>
        <xdr:cNvPr id="260" name="給与水準   （国との比較）平均値テキスト"/>
        <xdr:cNvSpPr txBox="1"/>
      </xdr:nvSpPr>
      <xdr:spPr>
        <a:xfrm>
          <a:off x="17106900" y="143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61" name="フローチャート : 判断 260"/>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23707</xdr:rowOff>
    </xdr:from>
    <xdr:to>
      <xdr:col>23</xdr:col>
      <xdr:colOff>406400</xdr:colOff>
      <xdr:row>89</xdr:row>
      <xdr:rowOff>29634</xdr:rowOff>
    </xdr:to>
    <xdr:cxnSp macro="">
      <xdr:nvCxnSpPr>
        <xdr:cNvPr id="262" name="直線コネクタ 261"/>
        <xdr:cNvCxnSpPr/>
      </xdr:nvCxnSpPr>
      <xdr:spPr>
        <a:xfrm flipV="1">
          <a:off x="15290800" y="14596957"/>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3" name="フローチャート : 判断 262"/>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4" name="テキスト ボックス 263"/>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29634</xdr:rowOff>
    </xdr:from>
    <xdr:to>
      <xdr:col>22</xdr:col>
      <xdr:colOff>203200</xdr:colOff>
      <xdr:row>89</xdr:row>
      <xdr:rowOff>85937</xdr:rowOff>
    </xdr:to>
    <xdr:cxnSp macro="">
      <xdr:nvCxnSpPr>
        <xdr:cNvPr id="265" name="直線コネクタ 264"/>
        <xdr:cNvCxnSpPr/>
      </xdr:nvCxnSpPr>
      <xdr:spPr>
        <a:xfrm flipV="1">
          <a:off x="14401800" y="15288684"/>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6" name="フローチャート : 判断 265"/>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7" name="テキスト ボックス 266"/>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144357</xdr:rowOff>
    </xdr:from>
    <xdr:to>
      <xdr:col>21</xdr:col>
      <xdr:colOff>0</xdr:colOff>
      <xdr:row>89</xdr:row>
      <xdr:rowOff>85937</xdr:rowOff>
    </xdr:to>
    <xdr:cxnSp macro="">
      <xdr:nvCxnSpPr>
        <xdr:cNvPr id="268" name="直線コネクタ 267"/>
        <xdr:cNvCxnSpPr/>
      </xdr:nvCxnSpPr>
      <xdr:spPr>
        <a:xfrm>
          <a:off x="13512800" y="1471760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9" name="フローチャート : 判断 268"/>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70" name="テキスト ボックス 269"/>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71" name="フローチャート : 判断 270"/>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68597</xdr:rowOff>
    </xdr:from>
    <xdr:ext cx="762000" cy="259045"/>
    <xdr:sp macro="" textlink="">
      <xdr:nvSpPr>
        <xdr:cNvPr id="272" name="テキスト ボックス 271"/>
        <xdr:cNvSpPr txBox="1"/>
      </xdr:nvSpPr>
      <xdr:spPr>
        <a:xfrm>
          <a:off x="13131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78" name="円/楕円 277"/>
        <xdr:cNvSpPr/>
      </xdr:nvSpPr>
      <xdr:spPr>
        <a:xfrm>
          <a:off x="169672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116434</xdr:rowOff>
    </xdr:from>
    <xdr:ext cx="762000" cy="259045"/>
    <xdr:sp macro="" textlink="">
      <xdr:nvSpPr>
        <xdr:cNvPr id="279" name="給与水準   （国との比較）該当値テキスト"/>
        <xdr:cNvSpPr txBox="1"/>
      </xdr:nvSpPr>
      <xdr:spPr>
        <a:xfrm>
          <a:off x="17106900" y="1451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144357</xdr:rowOff>
    </xdr:from>
    <xdr:to>
      <xdr:col>23</xdr:col>
      <xdr:colOff>457200</xdr:colOff>
      <xdr:row>85</xdr:row>
      <xdr:rowOff>74507</xdr:rowOff>
    </xdr:to>
    <xdr:sp macro="" textlink="">
      <xdr:nvSpPr>
        <xdr:cNvPr id="280" name="円/楕円 279"/>
        <xdr:cNvSpPr/>
      </xdr:nvSpPr>
      <xdr:spPr>
        <a:xfrm>
          <a:off x="16129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81" name="テキスト ボックス 280"/>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82" name="円/楕円 281"/>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65211</xdr:rowOff>
    </xdr:from>
    <xdr:ext cx="762000" cy="259045"/>
    <xdr:sp macro="" textlink="">
      <xdr:nvSpPr>
        <xdr:cNvPr id="283" name="テキスト ボックス 282"/>
        <xdr:cNvSpPr txBox="1"/>
      </xdr:nvSpPr>
      <xdr:spPr>
        <a:xfrm>
          <a:off x="14909800" y="15324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35137</xdr:rowOff>
    </xdr:from>
    <xdr:to>
      <xdr:col>21</xdr:col>
      <xdr:colOff>50800</xdr:colOff>
      <xdr:row>89</xdr:row>
      <xdr:rowOff>136737</xdr:rowOff>
    </xdr:to>
    <xdr:sp macro="" textlink="">
      <xdr:nvSpPr>
        <xdr:cNvPr id="284" name="円/楕円 283"/>
        <xdr:cNvSpPr/>
      </xdr:nvSpPr>
      <xdr:spPr>
        <a:xfrm>
          <a:off x="14351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121514</xdr:rowOff>
    </xdr:from>
    <xdr:ext cx="762000" cy="259045"/>
    <xdr:sp macro="" textlink="">
      <xdr:nvSpPr>
        <xdr:cNvPr id="285" name="テキスト ボックス 284"/>
        <xdr:cNvSpPr txBox="1"/>
      </xdr:nvSpPr>
      <xdr:spPr>
        <a:xfrm>
          <a:off x="14020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93557</xdr:rowOff>
    </xdr:from>
    <xdr:to>
      <xdr:col>19</xdr:col>
      <xdr:colOff>533400</xdr:colOff>
      <xdr:row>86</xdr:row>
      <xdr:rowOff>23707</xdr:rowOff>
    </xdr:to>
    <xdr:sp macro="" textlink="">
      <xdr:nvSpPr>
        <xdr:cNvPr id="286" name="円/楕円 285"/>
        <xdr:cNvSpPr/>
      </xdr:nvSpPr>
      <xdr:spPr>
        <a:xfrm>
          <a:off x="134620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8484</xdr:rowOff>
    </xdr:from>
    <xdr:ext cx="762000" cy="259045"/>
    <xdr:sp macro="" textlink="">
      <xdr:nvSpPr>
        <xdr:cNvPr id="287" name="テキスト ボックス 286"/>
        <xdr:cNvSpPr txBox="1"/>
      </xdr:nvSpPr>
      <xdr:spPr>
        <a:xfrm>
          <a:off x="13131800" y="1475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9" name="テキスト ボックス 28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90" name="テキスト ボックス 28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職員数は全国平均を下回っており、ここ数年では類似団体のほぼ平均値を維持している。今後においても人件費の削減、積極的な施設の統廃合及び施設管理経費の節減、抑制に努め、現在の水準を維持できるよう努める。</a:t>
          </a:r>
          <a:endParaRPr lang="ja-JP" altLang="ja-JP" sz="1300"/>
        </a:p>
        <a:p>
          <a:endParaRPr kumimoji="1" lang="en-US" altLang="ja-JP" sz="13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9" name="直線コネクタ 318"/>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20"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21" name="直線コネクタ 320"/>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2"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3" name="直線コネクタ 322"/>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89263</xdr:rowOff>
    </xdr:from>
    <xdr:to>
      <xdr:col>24</xdr:col>
      <xdr:colOff>558800</xdr:colOff>
      <xdr:row>62</xdr:row>
      <xdr:rowOff>127181</xdr:rowOff>
    </xdr:to>
    <xdr:cxnSp macro="">
      <xdr:nvCxnSpPr>
        <xdr:cNvPr id="324" name="直線コネクタ 323"/>
        <xdr:cNvCxnSpPr/>
      </xdr:nvCxnSpPr>
      <xdr:spPr>
        <a:xfrm>
          <a:off x="16179800" y="10719163"/>
          <a:ext cx="8382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5"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6" name="フローチャート : 判断 325"/>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89263</xdr:rowOff>
    </xdr:from>
    <xdr:to>
      <xdr:col>23</xdr:col>
      <xdr:colOff>406400</xdr:colOff>
      <xdr:row>62</xdr:row>
      <xdr:rowOff>92710</xdr:rowOff>
    </xdr:to>
    <xdr:cxnSp macro="">
      <xdr:nvCxnSpPr>
        <xdr:cNvPr id="327" name="直線コネクタ 326"/>
        <xdr:cNvCxnSpPr/>
      </xdr:nvCxnSpPr>
      <xdr:spPr>
        <a:xfrm flipV="1">
          <a:off x="15290800" y="10719163"/>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8" name="フローチャート : 判断 327"/>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166205</xdr:rowOff>
    </xdr:from>
    <xdr:ext cx="736600" cy="259045"/>
    <xdr:sp macro="" textlink="">
      <xdr:nvSpPr>
        <xdr:cNvPr id="329" name="テキスト ボックス 328"/>
        <xdr:cNvSpPr txBox="1"/>
      </xdr:nvSpPr>
      <xdr:spPr>
        <a:xfrm>
          <a:off x="15798800" y="10796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92710</xdr:rowOff>
    </xdr:from>
    <xdr:to>
      <xdr:col>22</xdr:col>
      <xdr:colOff>203200</xdr:colOff>
      <xdr:row>62</xdr:row>
      <xdr:rowOff>92710</xdr:rowOff>
    </xdr:to>
    <xdr:cxnSp macro="">
      <xdr:nvCxnSpPr>
        <xdr:cNvPr id="330" name="直線コネクタ 329"/>
        <xdr:cNvCxnSpPr/>
      </xdr:nvCxnSpPr>
      <xdr:spPr>
        <a:xfrm>
          <a:off x="14401800" y="107226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31" name="フローチャート : 判断 330"/>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32" name="テキスト ボックス 331"/>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92710</xdr:rowOff>
    </xdr:from>
    <xdr:to>
      <xdr:col>21</xdr:col>
      <xdr:colOff>0</xdr:colOff>
      <xdr:row>62</xdr:row>
      <xdr:rowOff>96157</xdr:rowOff>
    </xdr:to>
    <xdr:cxnSp macro="">
      <xdr:nvCxnSpPr>
        <xdr:cNvPr id="333" name="直線コネクタ 332"/>
        <xdr:cNvCxnSpPr/>
      </xdr:nvCxnSpPr>
      <xdr:spPr>
        <a:xfrm flipV="1">
          <a:off x="13512800" y="1072261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4" name="フローチャート : 判断 333"/>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80934</xdr:rowOff>
    </xdr:from>
    <xdr:ext cx="762000" cy="259045"/>
    <xdr:sp macro="" textlink="">
      <xdr:nvSpPr>
        <xdr:cNvPr id="335" name="テキスト ボックス 334"/>
        <xdr:cNvSpPr txBox="1"/>
      </xdr:nvSpPr>
      <xdr:spPr>
        <a:xfrm>
          <a:off x="14020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79828</xdr:rowOff>
    </xdr:from>
    <xdr:to>
      <xdr:col>19</xdr:col>
      <xdr:colOff>533400</xdr:colOff>
      <xdr:row>63</xdr:row>
      <xdr:rowOff>9978</xdr:rowOff>
    </xdr:to>
    <xdr:sp macro="" textlink="">
      <xdr:nvSpPr>
        <xdr:cNvPr id="336" name="フローチャート : 判断 335"/>
        <xdr:cNvSpPr/>
      </xdr:nvSpPr>
      <xdr:spPr>
        <a:xfrm>
          <a:off x="13462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166205</xdr:rowOff>
    </xdr:from>
    <xdr:ext cx="762000" cy="259045"/>
    <xdr:sp macro="" textlink="">
      <xdr:nvSpPr>
        <xdr:cNvPr id="337" name="テキスト ボックス 336"/>
        <xdr:cNvSpPr txBox="1"/>
      </xdr:nvSpPr>
      <xdr:spPr>
        <a:xfrm>
          <a:off x="13131800" y="1079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76381</xdr:rowOff>
    </xdr:from>
    <xdr:to>
      <xdr:col>24</xdr:col>
      <xdr:colOff>609600</xdr:colOff>
      <xdr:row>63</xdr:row>
      <xdr:rowOff>6531</xdr:rowOff>
    </xdr:to>
    <xdr:sp macro="" textlink="">
      <xdr:nvSpPr>
        <xdr:cNvPr id="343" name="円/楕円 342"/>
        <xdr:cNvSpPr/>
      </xdr:nvSpPr>
      <xdr:spPr>
        <a:xfrm>
          <a:off x="16967200" y="10706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48458</xdr:rowOff>
    </xdr:from>
    <xdr:ext cx="762000" cy="259045"/>
    <xdr:sp macro="" textlink="">
      <xdr:nvSpPr>
        <xdr:cNvPr id="344" name="定員管理の状況該当値テキスト"/>
        <xdr:cNvSpPr txBox="1"/>
      </xdr:nvSpPr>
      <xdr:spPr>
        <a:xfrm>
          <a:off x="17106900" y="10678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38463</xdr:rowOff>
    </xdr:from>
    <xdr:to>
      <xdr:col>23</xdr:col>
      <xdr:colOff>457200</xdr:colOff>
      <xdr:row>62</xdr:row>
      <xdr:rowOff>140063</xdr:rowOff>
    </xdr:to>
    <xdr:sp macro="" textlink="">
      <xdr:nvSpPr>
        <xdr:cNvPr id="345" name="円/楕円 344"/>
        <xdr:cNvSpPr/>
      </xdr:nvSpPr>
      <xdr:spPr>
        <a:xfrm>
          <a:off x="16129000" y="1066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150240</xdr:rowOff>
    </xdr:from>
    <xdr:ext cx="736600" cy="259045"/>
    <xdr:sp macro="" textlink="">
      <xdr:nvSpPr>
        <xdr:cNvPr id="346" name="テキスト ボックス 345"/>
        <xdr:cNvSpPr txBox="1"/>
      </xdr:nvSpPr>
      <xdr:spPr>
        <a:xfrm>
          <a:off x="15798800" y="10437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41910</xdr:rowOff>
    </xdr:from>
    <xdr:to>
      <xdr:col>22</xdr:col>
      <xdr:colOff>254000</xdr:colOff>
      <xdr:row>62</xdr:row>
      <xdr:rowOff>143510</xdr:rowOff>
    </xdr:to>
    <xdr:sp macro="" textlink="">
      <xdr:nvSpPr>
        <xdr:cNvPr id="347" name="円/楕円 346"/>
        <xdr:cNvSpPr/>
      </xdr:nvSpPr>
      <xdr:spPr>
        <a:xfrm>
          <a:off x="15240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153687</xdr:rowOff>
    </xdr:from>
    <xdr:ext cx="762000" cy="259045"/>
    <xdr:sp macro="" textlink="">
      <xdr:nvSpPr>
        <xdr:cNvPr id="348" name="テキスト ボックス 347"/>
        <xdr:cNvSpPr txBox="1"/>
      </xdr:nvSpPr>
      <xdr:spPr>
        <a:xfrm>
          <a:off x="14909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41910</xdr:rowOff>
    </xdr:from>
    <xdr:to>
      <xdr:col>21</xdr:col>
      <xdr:colOff>50800</xdr:colOff>
      <xdr:row>62</xdr:row>
      <xdr:rowOff>143510</xdr:rowOff>
    </xdr:to>
    <xdr:sp macro="" textlink="">
      <xdr:nvSpPr>
        <xdr:cNvPr id="349" name="円/楕円 348"/>
        <xdr:cNvSpPr/>
      </xdr:nvSpPr>
      <xdr:spPr>
        <a:xfrm>
          <a:off x="14351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153687</xdr:rowOff>
    </xdr:from>
    <xdr:ext cx="762000" cy="259045"/>
    <xdr:sp macro="" textlink="">
      <xdr:nvSpPr>
        <xdr:cNvPr id="350" name="テキスト ボックス 349"/>
        <xdr:cNvSpPr txBox="1"/>
      </xdr:nvSpPr>
      <xdr:spPr>
        <a:xfrm>
          <a:off x="14020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45357</xdr:rowOff>
    </xdr:from>
    <xdr:to>
      <xdr:col>19</xdr:col>
      <xdr:colOff>533400</xdr:colOff>
      <xdr:row>62</xdr:row>
      <xdr:rowOff>146957</xdr:rowOff>
    </xdr:to>
    <xdr:sp macro="" textlink="">
      <xdr:nvSpPr>
        <xdr:cNvPr id="351" name="円/楕円 350"/>
        <xdr:cNvSpPr/>
      </xdr:nvSpPr>
      <xdr:spPr>
        <a:xfrm>
          <a:off x="13462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157134</xdr:rowOff>
    </xdr:from>
    <xdr:ext cx="762000" cy="259045"/>
    <xdr:sp macro="" textlink="">
      <xdr:nvSpPr>
        <xdr:cNvPr id="352" name="テキスト ボックス 351"/>
        <xdr:cNvSpPr txBox="1"/>
      </xdr:nvSpPr>
      <xdr:spPr>
        <a:xfrm>
          <a:off x="13131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300" b="0" i="0" baseline="0">
              <a:solidFill>
                <a:schemeClr val="dk1"/>
              </a:solidFill>
              <a:latin typeface="+mn-lt"/>
              <a:ea typeface="+mn-ea"/>
              <a:cs typeface="+mn-cs"/>
            </a:rPr>
            <a:t>　類似団体の比較においては引き続いて平均を下回っている。算入公債費は前年度とほぼ同額であるが、標準財政規模が臨時財政対策債発行可能額の減少の影響で減となった結果、単年度比較で指数が０．０３４ポイント悪化していることから、</a:t>
          </a:r>
          <a:r>
            <a:rPr lang="ja-JP" altLang="ja-JP" sz="1300" b="0" i="0" baseline="0">
              <a:solidFill>
                <a:schemeClr val="dk1"/>
              </a:solidFill>
              <a:latin typeface="+mn-lt"/>
              <a:ea typeface="+mn-ea"/>
              <a:cs typeface="+mn-cs"/>
            </a:rPr>
            <a:t>今後においても</a:t>
          </a:r>
          <a:r>
            <a:rPr lang="ja-JP" altLang="en-US" sz="1300" b="0" i="0" baseline="0">
              <a:solidFill>
                <a:schemeClr val="dk1"/>
              </a:solidFill>
              <a:latin typeface="+mn-lt"/>
              <a:ea typeface="+mn-ea"/>
              <a:cs typeface="+mn-cs"/>
            </a:rPr>
            <a:t>税収の確保、</a:t>
          </a:r>
          <a:r>
            <a:rPr lang="ja-JP" altLang="ja-JP" sz="1300" b="0" i="0" baseline="0">
              <a:solidFill>
                <a:schemeClr val="dk1"/>
              </a:solidFill>
              <a:latin typeface="+mn-lt"/>
              <a:ea typeface="+mn-ea"/>
              <a:cs typeface="+mn-cs"/>
            </a:rPr>
            <a:t>地方債発行の抑制等を図り、現在の水準を維持できるよう努める。</a:t>
          </a:r>
          <a:endParaRPr lang="en-US" altLang="ja-JP" sz="1300" b="0" i="0" baseline="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9" name="直線コネクタ 36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0" name="テキスト ボックス 36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1" name="直線コネクタ 37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2" name="テキスト ボックス 37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3" name="直線コネクタ 37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4" name="テキスト ボックス 37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5" name="直線コネクタ 37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6" name="テキスト ボックス 37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9" name="直線コネクタ 378"/>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80"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81" name="直線コネクタ 380"/>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2"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3" name="直線コネクタ 382"/>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59690</xdr:rowOff>
    </xdr:from>
    <xdr:to>
      <xdr:col>24</xdr:col>
      <xdr:colOff>558800</xdr:colOff>
      <xdr:row>38</xdr:row>
      <xdr:rowOff>59690</xdr:rowOff>
    </xdr:to>
    <xdr:cxnSp macro="">
      <xdr:nvCxnSpPr>
        <xdr:cNvPr id="384" name="直線コネクタ 383"/>
        <xdr:cNvCxnSpPr/>
      </xdr:nvCxnSpPr>
      <xdr:spPr>
        <a:xfrm>
          <a:off x="16179800" y="65747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9923</xdr:rowOff>
    </xdr:from>
    <xdr:ext cx="762000" cy="259045"/>
    <xdr:sp macro="" textlink="">
      <xdr:nvSpPr>
        <xdr:cNvPr id="385" name="公債費負担の状況平均値テキスト"/>
        <xdr:cNvSpPr txBox="1"/>
      </xdr:nvSpPr>
      <xdr:spPr>
        <a:xfrm>
          <a:off x="17106900" y="6525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6" name="フローチャート : 判断 385"/>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59690</xdr:rowOff>
    </xdr:from>
    <xdr:to>
      <xdr:col>23</xdr:col>
      <xdr:colOff>406400</xdr:colOff>
      <xdr:row>38</xdr:row>
      <xdr:rowOff>74168</xdr:rowOff>
    </xdr:to>
    <xdr:cxnSp macro="">
      <xdr:nvCxnSpPr>
        <xdr:cNvPr id="387" name="直線コネクタ 386"/>
        <xdr:cNvCxnSpPr/>
      </xdr:nvCxnSpPr>
      <xdr:spPr>
        <a:xfrm flipV="1">
          <a:off x="15290800" y="657479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8" name="フローチャート : 判断 387"/>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162831</xdr:rowOff>
    </xdr:from>
    <xdr:ext cx="736600" cy="259045"/>
    <xdr:sp macro="" textlink="">
      <xdr:nvSpPr>
        <xdr:cNvPr id="389" name="テキスト ボックス 388"/>
        <xdr:cNvSpPr txBox="1"/>
      </xdr:nvSpPr>
      <xdr:spPr>
        <a:xfrm>
          <a:off x="15798800" y="6677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54864</xdr:rowOff>
    </xdr:from>
    <xdr:to>
      <xdr:col>22</xdr:col>
      <xdr:colOff>203200</xdr:colOff>
      <xdr:row>38</xdr:row>
      <xdr:rowOff>74168</xdr:rowOff>
    </xdr:to>
    <xdr:cxnSp macro="">
      <xdr:nvCxnSpPr>
        <xdr:cNvPr id="390" name="直線コネクタ 389"/>
        <xdr:cNvCxnSpPr/>
      </xdr:nvCxnSpPr>
      <xdr:spPr>
        <a:xfrm>
          <a:off x="14401800" y="656996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91" name="フローチャート : 判断 390"/>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20337</xdr:rowOff>
    </xdr:from>
    <xdr:ext cx="762000" cy="259045"/>
    <xdr:sp macro="" textlink="">
      <xdr:nvSpPr>
        <xdr:cNvPr id="392" name="テキスト ボックス 391"/>
        <xdr:cNvSpPr txBox="1"/>
      </xdr:nvSpPr>
      <xdr:spPr>
        <a:xfrm>
          <a:off x="149098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54864</xdr:rowOff>
    </xdr:from>
    <xdr:to>
      <xdr:col>21</xdr:col>
      <xdr:colOff>0</xdr:colOff>
      <xdr:row>38</xdr:row>
      <xdr:rowOff>93472</xdr:rowOff>
    </xdr:to>
    <xdr:cxnSp macro="">
      <xdr:nvCxnSpPr>
        <xdr:cNvPr id="393" name="直線コネクタ 392"/>
        <xdr:cNvCxnSpPr/>
      </xdr:nvCxnSpPr>
      <xdr:spPr>
        <a:xfrm flipV="1">
          <a:off x="13512800" y="656996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4" name="フローチャート : 判断 393"/>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58945</xdr:rowOff>
    </xdr:from>
    <xdr:ext cx="762000" cy="259045"/>
    <xdr:sp macro="" textlink="">
      <xdr:nvSpPr>
        <xdr:cNvPr id="395" name="テキスト ボックス 394"/>
        <xdr:cNvSpPr txBox="1"/>
      </xdr:nvSpPr>
      <xdr:spPr>
        <a:xfrm>
          <a:off x="14020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90932</xdr:rowOff>
    </xdr:from>
    <xdr:to>
      <xdr:col>19</xdr:col>
      <xdr:colOff>533400</xdr:colOff>
      <xdr:row>39</xdr:row>
      <xdr:rowOff>21082</xdr:rowOff>
    </xdr:to>
    <xdr:sp macro="" textlink="">
      <xdr:nvSpPr>
        <xdr:cNvPr id="396" name="フローチャート : 判断 395"/>
        <xdr:cNvSpPr/>
      </xdr:nvSpPr>
      <xdr:spPr>
        <a:xfrm>
          <a:off x="13462000" y="660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5859</xdr:rowOff>
    </xdr:from>
    <xdr:ext cx="762000" cy="259045"/>
    <xdr:sp macro="" textlink="">
      <xdr:nvSpPr>
        <xdr:cNvPr id="397" name="テキスト ボックス 396"/>
        <xdr:cNvSpPr txBox="1"/>
      </xdr:nvSpPr>
      <xdr:spPr>
        <a:xfrm>
          <a:off x="13131800" y="669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8890</xdr:rowOff>
    </xdr:from>
    <xdr:to>
      <xdr:col>24</xdr:col>
      <xdr:colOff>609600</xdr:colOff>
      <xdr:row>38</xdr:row>
      <xdr:rowOff>110490</xdr:rowOff>
    </xdr:to>
    <xdr:sp macro="" textlink="">
      <xdr:nvSpPr>
        <xdr:cNvPr id="403" name="円/楕円 402"/>
        <xdr:cNvSpPr/>
      </xdr:nvSpPr>
      <xdr:spPr>
        <a:xfrm>
          <a:off x="169672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25417</xdr:rowOff>
    </xdr:from>
    <xdr:ext cx="762000" cy="259045"/>
    <xdr:sp macro="" textlink="">
      <xdr:nvSpPr>
        <xdr:cNvPr id="404" name="公債費負担の状況該当値テキスト"/>
        <xdr:cNvSpPr txBox="1"/>
      </xdr:nvSpPr>
      <xdr:spPr>
        <a:xfrm>
          <a:off x="171069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8890</xdr:rowOff>
    </xdr:from>
    <xdr:to>
      <xdr:col>23</xdr:col>
      <xdr:colOff>457200</xdr:colOff>
      <xdr:row>38</xdr:row>
      <xdr:rowOff>110490</xdr:rowOff>
    </xdr:to>
    <xdr:sp macro="" textlink="">
      <xdr:nvSpPr>
        <xdr:cNvPr id="405" name="円/楕円 404"/>
        <xdr:cNvSpPr/>
      </xdr:nvSpPr>
      <xdr:spPr>
        <a:xfrm>
          <a:off x="16129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120667</xdr:rowOff>
    </xdr:from>
    <xdr:ext cx="736600" cy="259045"/>
    <xdr:sp macro="" textlink="">
      <xdr:nvSpPr>
        <xdr:cNvPr id="406" name="テキスト ボックス 405"/>
        <xdr:cNvSpPr txBox="1"/>
      </xdr:nvSpPr>
      <xdr:spPr>
        <a:xfrm>
          <a:off x="15798800" y="629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23368</xdr:rowOff>
    </xdr:from>
    <xdr:to>
      <xdr:col>22</xdr:col>
      <xdr:colOff>254000</xdr:colOff>
      <xdr:row>38</xdr:row>
      <xdr:rowOff>124968</xdr:rowOff>
    </xdr:to>
    <xdr:sp macro="" textlink="">
      <xdr:nvSpPr>
        <xdr:cNvPr id="407" name="円/楕円 406"/>
        <xdr:cNvSpPr/>
      </xdr:nvSpPr>
      <xdr:spPr>
        <a:xfrm>
          <a:off x="15240000" y="65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135145</xdr:rowOff>
    </xdr:from>
    <xdr:ext cx="762000" cy="259045"/>
    <xdr:sp macro="" textlink="">
      <xdr:nvSpPr>
        <xdr:cNvPr id="408" name="テキスト ボックス 407"/>
        <xdr:cNvSpPr txBox="1"/>
      </xdr:nvSpPr>
      <xdr:spPr>
        <a:xfrm>
          <a:off x="14909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4064</xdr:rowOff>
    </xdr:from>
    <xdr:to>
      <xdr:col>21</xdr:col>
      <xdr:colOff>50800</xdr:colOff>
      <xdr:row>38</xdr:row>
      <xdr:rowOff>105664</xdr:rowOff>
    </xdr:to>
    <xdr:sp macro="" textlink="">
      <xdr:nvSpPr>
        <xdr:cNvPr id="409" name="円/楕円 408"/>
        <xdr:cNvSpPr/>
      </xdr:nvSpPr>
      <xdr:spPr>
        <a:xfrm>
          <a:off x="143510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115841</xdr:rowOff>
    </xdr:from>
    <xdr:ext cx="762000" cy="259045"/>
    <xdr:sp macro="" textlink="">
      <xdr:nvSpPr>
        <xdr:cNvPr id="410" name="テキスト ボックス 409"/>
        <xdr:cNvSpPr txBox="1"/>
      </xdr:nvSpPr>
      <xdr:spPr>
        <a:xfrm>
          <a:off x="14020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42672</xdr:rowOff>
    </xdr:from>
    <xdr:to>
      <xdr:col>19</xdr:col>
      <xdr:colOff>533400</xdr:colOff>
      <xdr:row>38</xdr:row>
      <xdr:rowOff>144272</xdr:rowOff>
    </xdr:to>
    <xdr:sp macro="" textlink="">
      <xdr:nvSpPr>
        <xdr:cNvPr id="411" name="円/楕円 410"/>
        <xdr:cNvSpPr/>
      </xdr:nvSpPr>
      <xdr:spPr>
        <a:xfrm>
          <a:off x="13462000" y="655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154449</xdr:rowOff>
    </xdr:from>
    <xdr:ext cx="762000" cy="259045"/>
    <xdr:sp macro="" textlink="">
      <xdr:nvSpPr>
        <xdr:cNvPr id="412" name="テキスト ボックス 411"/>
        <xdr:cNvSpPr txBox="1"/>
      </xdr:nvSpPr>
      <xdr:spPr>
        <a:xfrm>
          <a:off x="13131800" y="632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類似団体の比較においては平均を大きく下回り上位に位置している。</a:t>
          </a:r>
          <a:endParaRPr kumimoji="1" lang="en-US" altLang="ja-JP" sz="1300">
            <a:latin typeface="ＭＳ Ｐゴシック"/>
          </a:endParaRPr>
        </a:p>
        <a:p>
          <a:r>
            <a:rPr kumimoji="1" lang="ja-JP" altLang="en-US" sz="1300">
              <a:latin typeface="ＭＳ Ｐゴシック"/>
            </a:rPr>
            <a:t>　公営企業債等繰入見込額の増により将来負担額が増加し、充当可能基金や充当可能特定歳入が減少したため、比率は前年度に比べると８．５ポイントの増加になるものの、引き続きマイナスとなっている。</a:t>
          </a:r>
          <a:endParaRPr kumimoji="1" lang="en-US" altLang="ja-JP" sz="1300">
            <a:latin typeface="ＭＳ Ｐゴシック"/>
          </a:endParaRPr>
        </a:p>
        <a:p>
          <a:r>
            <a:rPr kumimoji="1" lang="ja-JP" altLang="en-US" sz="1300">
              <a:latin typeface="ＭＳ Ｐゴシック"/>
            </a:rPr>
            <a:t>　債務負担行為に基づく支出予定額及び地方債残高が年々減少しており平成２７年度以降も引き続いてマイナスとなる見込みであることから、引き続いて健全財政の維持に努める。</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9" name="直線コネクタ 42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0" name="テキスト ボックス 42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1" name="直線コネクタ 43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2" name="テキスト ボックス 43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3" name="直線コネクタ 43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4" name="テキスト ボックス 43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5" name="直線コネクタ 43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6" name="テキスト ボックス 43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9" name="直線コネクタ 438"/>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40"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41" name="直線コネクタ 440"/>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2"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3" name="直線コネクタ 442"/>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135196</xdr:rowOff>
    </xdr:from>
    <xdr:ext cx="762000" cy="259045"/>
    <xdr:sp macro="" textlink="">
      <xdr:nvSpPr>
        <xdr:cNvPr id="444" name="将来負担の状況平均値テキスト"/>
        <xdr:cNvSpPr txBox="1"/>
      </xdr:nvSpPr>
      <xdr:spPr>
        <a:xfrm>
          <a:off x="17106900" y="2535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5" name="フローチャート : 判断 444"/>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51029</xdr:rowOff>
    </xdr:from>
    <xdr:to>
      <xdr:col>22</xdr:col>
      <xdr:colOff>254000</xdr:colOff>
      <xdr:row>15</xdr:row>
      <xdr:rowOff>152629</xdr:rowOff>
    </xdr:to>
    <xdr:sp macro="" textlink="">
      <xdr:nvSpPr>
        <xdr:cNvPr id="448" name="フローチャート : 判断 447"/>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49" name="テキスト ボックス 448"/>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96393</xdr:rowOff>
    </xdr:from>
    <xdr:to>
      <xdr:col>21</xdr:col>
      <xdr:colOff>50800</xdr:colOff>
      <xdr:row>16</xdr:row>
      <xdr:rowOff>26543</xdr:rowOff>
    </xdr:to>
    <xdr:sp macro="" textlink="">
      <xdr:nvSpPr>
        <xdr:cNvPr id="450" name="フローチャート : 判断 449"/>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1" name="テキスト ボックス 450"/>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69850</xdr:rowOff>
    </xdr:from>
    <xdr:to>
      <xdr:col>19</xdr:col>
      <xdr:colOff>533400</xdr:colOff>
      <xdr:row>16</xdr:row>
      <xdr:rowOff>0</xdr:rowOff>
    </xdr:to>
    <xdr:sp macro="" textlink="">
      <xdr:nvSpPr>
        <xdr:cNvPr id="452" name="フローチャート : 判断 451"/>
        <xdr:cNvSpPr/>
      </xdr:nvSpPr>
      <xdr:spPr>
        <a:xfrm>
          <a:off x="134620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156227</xdr:rowOff>
    </xdr:from>
    <xdr:ext cx="762000" cy="259045"/>
    <xdr:sp macro="" textlink="">
      <xdr:nvSpPr>
        <xdr:cNvPr id="453" name="テキスト ボックス 452"/>
        <xdr:cNvSpPr txBox="1"/>
      </xdr:nvSpPr>
      <xdr:spPr>
        <a:xfrm>
          <a:off x="131318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14</xdr:row>
      <xdr:rowOff>36678</xdr:rowOff>
    </xdr:from>
    <xdr:to>
      <xdr:col>19</xdr:col>
      <xdr:colOff>533400</xdr:colOff>
      <xdr:row>14</xdr:row>
      <xdr:rowOff>138278</xdr:rowOff>
    </xdr:to>
    <xdr:sp macro="" textlink="">
      <xdr:nvSpPr>
        <xdr:cNvPr id="459" name="円/楕円 458"/>
        <xdr:cNvSpPr/>
      </xdr:nvSpPr>
      <xdr:spPr>
        <a:xfrm>
          <a:off x="13462000" y="243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148455</xdr:rowOff>
    </xdr:from>
    <xdr:ext cx="762000" cy="259045"/>
    <xdr:sp macro="" textlink="">
      <xdr:nvSpPr>
        <xdr:cNvPr id="460" name="テキスト ボックス 459"/>
        <xdr:cNvSpPr txBox="1"/>
      </xdr:nvSpPr>
      <xdr:spPr>
        <a:xfrm>
          <a:off x="13131800" y="2205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愛媛県新居浜市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123,330
122,470
234.46
50,280,660
48,613,531
565,964
27,213,960
47,910,037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経常収支比率における人件費は、類似団体平均、全国平均を下回っているが、人事院勧告による給与の増により前年比で０．２ポイントの増となっている。</a:t>
          </a:r>
          <a:endParaRPr kumimoji="1" lang="en-US" altLang="ja-JP" sz="1300" baseline="0">
            <a:latin typeface="ＭＳ Ｐゴシック"/>
          </a:endParaRPr>
        </a:p>
        <a:p>
          <a:r>
            <a:rPr kumimoji="1" lang="ja-JP" altLang="en-US" sz="1300" baseline="0">
              <a:latin typeface="ＭＳ Ｐゴシック"/>
            </a:rPr>
            <a:t>　今後も地域の民間給与水準等に注視しつつ、人事評価の適正実施に努めながら、効率的な行政運営を図る。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73660</xdr:rowOff>
    </xdr:from>
    <xdr:to>
      <xdr:col>7</xdr:col>
      <xdr:colOff>15875</xdr:colOff>
      <xdr:row>36</xdr:row>
      <xdr:rowOff>88900</xdr:rowOff>
    </xdr:to>
    <xdr:cxnSp macro="">
      <xdr:nvCxnSpPr>
        <xdr:cNvPr id="64" name="直線コネクタ 63"/>
        <xdr:cNvCxnSpPr/>
      </xdr:nvCxnSpPr>
      <xdr:spPr>
        <a:xfrm>
          <a:off x="3987800" y="62458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78757</xdr:rowOff>
    </xdr:from>
    <xdr:ext cx="762000" cy="259045"/>
    <xdr:sp macro="" textlink="">
      <xdr:nvSpPr>
        <xdr:cNvPr id="65" name="人件費平均値テキスト"/>
        <xdr:cNvSpPr txBox="1"/>
      </xdr:nvSpPr>
      <xdr:spPr>
        <a:xfrm>
          <a:off x="4914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73660</xdr:rowOff>
    </xdr:from>
    <xdr:to>
      <xdr:col>5</xdr:col>
      <xdr:colOff>549275</xdr:colOff>
      <xdr:row>36</xdr:row>
      <xdr:rowOff>142240</xdr:rowOff>
    </xdr:to>
    <xdr:cxnSp macro="">
      <xdr:nvCxnSpPr>
        <xdr:cNvPr id="67" name="直線コネクタ 66"/>
        <xdr:cNvCxnSpPr/>
      </xdr:nvCxnSpPr>
      <xdr:spPr>
        <a:xfrm flipV="1">
          <a:off x="3098800" y="62458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21607</xdr:rowOff>
    </xdr:from>
    <xdr:ext cx="736600" cy="259045"/>
    <xdr:sp macro="" textlink="">
      <xdr:nvSpPr>
        <xdr:cNvPr id="69" name="テキスト ボックス 68"/>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142240</xdr:rowOff>
    </xdr:from>
    <xdr:to>
      <xdr:col>4</xdr:col>
      <xdr:colOff>346075</xdr:colOff>
      <xdr:row>36</xdr:row>
      <xdr:rowOff>149860</xdr:rowOff>
    </xdr:to>
    <xdr:cxnSp macro="">
      <xdr:nvCxnSpPr>
        <xdr:cNvPr id="70" name="直線コネクタ 69"/>
        <xdr:cNvCxnSpPr/>
      </xdr:nvCxnSpPr>
      <xdr:spPr>
        <a:xfrm flipV="1">
          <a:off x="2209800" y="6314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128287</xdr:rowOff>
    </xdr:from>
    <xdr:ext cx="762000" cy="259045"/>
    <xdr:sp macro="" textlink="">
      <xdr:nvSpPr>
        <xdr:cNvPr id="72" name="テキスト ボックス 71"/>
        <xdr:cNvSpPr txBox="1"/>
      </xdr:nvSpPr>
      <xdr:spPr>
        <a:xfrm>
          <a:off x="2717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88900</xdr:rowOff>
    </xdr:from>
    <xdr:to>
      <xdr:col>3</xdr:col>
      <xdr:colOff>142875</xdr:colOff>
      <xdr:row>36</xdr:row>
      <xdr:rowOff>149860</xdr:rowOff>
    </xdr:to>
    <xdr:cxnSp macro="">
      <xdr:nvCxnSpPr>
        <xdr:cNvPr id="73" name="直線コネクタ 72"/>
        <xdr:cNvCxnSpPr/>
      </xdr:nvCxnSpPr>
      <xdr:spPr>
        <a:xfrm>
          <a:off x="1320800" y="626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10177</xdr:rowOff>
    </xdr:from>
    <xdr:ext cx="762000" cy="259045"/>
    <xdr:sp macro="" textlink="">
      <xdr:nvSpPr>
        <xdr:cNvPr id="75" name="テキスト ボックス 74"/>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3810</xdr:rowOff>
    </xdr:from>
    <xdr:to>
      <xdr:col>1</xdr:col>
      <xdr:colOff>676275</xdr:colOff>
      <xdr:row>37</xdr:row>
      <xdr:rowOff>105410</xdr:rowOff>
    </xdr:to>
    <xdr:sp macro="" textlink="">
      <xdr:nvSpPr>
        <xdr:cNvPr id="76" name="フローチャート : 判断 75"/>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90187</xdr:rowOff>
    </xdr:from>
    <xdr:ext cx="762000" cy="259045"/>
    <xdr:sp macro="" textlink="">
      <xdr:nvSpPr>
        <xdr:cNvPr id="77" name="テキスト ボックス 76"/>
        <xdr:cNvSpPr txBox="1"/>
      </xdr:nvSpPr>
      <xdr:spPr>
        <a:xfrm>
          <a:off x="939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83" name="円/楕円 82"/>
        <xdr:cNvSpPr/>
      </xdr:nvSpPr>
      <xdr:spPr>
        <a:xfrm>
          <a:off x="4775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54627</xdr:rowOff>
    </xdr:from>
    <xdr:ext cx="762000" cy="259045"/>
    <xdr:sp macro="" textlink="">
      <xdr:nvSpPr>
        <xdr:cNvPr id="84" name="人件費該当値テキスト"/>
        <xdr:cNvSpPr txBox="1"/>
      </xdr:nvSpPr>
      <xdr:spPr>
        <a:xfrm>
          <a:off x="4914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22860</xdr:rowOff>
    </xdr:from>
    <xdr:to>
      <xdr:col>5</xdr:col>
      <xdr:colOff>600075</xdr:colOff>
      <xdr:row>36</xdr:row>
      <xdr:rowOff>124460</xdr:rowOff>
    </xdr:to>
    <xdr:sp macro="" textlink="">
      <xdr:nvSpPr>
        <xdr:cNvPr id="85" name="円/楕円 84"/>
        <xdr:cNvSpPr/>
      </xdr:nvSpPr>
      <xdr:spPr>
        <a:xfrm>
          <a:off x="3937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134637</xdr:rowOff>
    </xdr:from>
    <xdr:ext cx="736600" cy="259045"/>
    <xdr:sp macro="" textlink="">
      <xdr:nvSpPr>
        <xdr:cNvPr id="86" name="テキスト ボックス 85"/>
        <xdr:cNvSpPr txBox="1"/>
      </xdr:nvSpPr>
      <xdr:spPr>
        <a:xfrm>
          <a:off x="3606800" y="5963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91440</xdr:rowOff>
    </xdr:from>
    <xdr:to>
      <xdr:col>4</xdr:col>
      <xdr:colOff>396875</xdr:colOff>
      <xdr:row>37</xdr:row>
      <xdr:rowOff>21590</xdr:rowOff>
    </xdr:to>
    <xdr:sp macro="" textlink="">
      <xdr:nvSpPr>
        <xdr:cNvPr id="87" name="円/楕円 86"/>
        <xdr:cNvSpPr/>
      </xdr:nvSpPr>
      <xdr:spPr>
        <a:xfrm>
          <a:off x="3048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31767</xdr:rowOff>
    </xdr:from>
    <xdr:ext cx="762000" cy="259045"/>
    <xdr:sp macro="" textlink="">
      <xdr:nvSpPr>
        <xdr:cNvPr id="88" name="テキスト ボックス 87"/>
        <xdr:cNvSpPr txBox="1"/>
      </xdr:nvSpPr>
      <xdr:spPr>
        <a:xfrm>
          <a:off x="2717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9" name="円/楕円 88"/>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90" name="テキスト ボックス 89"/>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38100</xdr:rowOff>
    </xdr:from>
    <xdr:to>
      <xdr:col>1</xdr:col>
      <xdr:colOff>676275</xdr:colOff>
      <xdr:row>36</xdr:row>
      <xdr:rowOff>139700</xdr:rowOff>
    </xdr:to>
    <xdr:sp macro="" textlink="">
      <xdr:nvSpPr>
        <xdr:cNvPr id="91" name="円/楕円 90"/>
        <xdr:cNvSpPr/>
      </xdr:nvSpPr>
      <xdr:spPr>
        <a:xfrm>
          <a:off x="1270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149877</xdr:rowOff>
    </xdr:from>
    <xdr:ext cx="762000" cy="259045"/>
    <xdr:sp macro="" textlink="">
      <xdr:nvSpPr>
        <xdr:cNvPr id="92" name="テキスト ボックス 91"/>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a:solidFill>
                <a:schemeClr val="dk1"/>
              </a:solidFill>
              <a:latin typeface="+mn-lt"/>
              <a:ea typeface="+mn-ea"/>
              <a:cs typeface="+mn-cs"/>
            </a:rPr>
            <a:t>　物</a:t>
          </a:r>
          <a:r>
            <a:rPr lang="ja-JP" altLang="ja-JP" sz="1300">
              <a:solidFill>
                <a:schemeClr val="dk1"/>
              </a:solidFill>
              <a:latin typeface="+mn-lt"/>
              <a:ea typeface="+mn-ea"/>
              <a:cs typeface="+mn-cs"/>
            </a:rPr>
            <a:t>件費は、</a:t>
          </a:r>
          <a:r>
            <a:rPr lang="ja-JP" altLang="en-US" sz="1300">
              <a:solidFill>
                <a:schemeClr val="dk1"/>
              </a:solidFill>
              <a:latin typeface="+mn-lt"/>
              <a:ea typeface="+mn-ea"/>
              <a:cs typeface="+mn-cs"/>
            </a:rPr>
            <a:t>０．５ポイント</a:t>
          </a:r>
          <a:r>
            <a:rPr lang="ja-JP" altLang="ja-JP" sz="1300">
              <a:solidFill>
                <a:schemeClr val="dk1"/>
              </a:solidFill>
              <a:latin typeface="+mn-lt"/>
              <a:ea typeface="+mn-ea"/>
              <a:cs typeface="+mn-cs"/>
            </a:rPr>
            <a:t>の増で、個別的な要因としては、</a:t>
          </a:r>
          <a:r>
            <a:rPr lang="ja-JP" altLang="en-US" sz="1300">
              <a:solidFill>
                <a:schemeClr val="dk1"/>
              </a:solidFill>
              <a:latin typeface="+mn-lt"/>
              <a:ea typeface="+mn-ea"/>
              <a:cs typeface="+mn-cs"/>
            </a:rPr>
            <a:t>平成２７年度にオープンする</a:t>
          </a:r>
          <a:r>
            <a:rPr lang="ja-JP" altLang="ja-JP" sz="1300">
              <a:solidFill>
                <a:schemeClr val="dk1"/>
              </a:solidFill>
              <a:latin typeface="+mn-lt"/>
              <a:ea typeface="+mn-ea"/>
              <a:cs typeface="+mn-cs"/>
            </a:rPr>
            <a:t>総合文化施設</a:t>
          </a:r>
          <a:r>
            <a:rPr lang="ja-JP" altLang="en-US" sz="1300">
              <a:solidFill>
                <a:schemeClr val="dk1"/>
              </a:solidFill>
              <a:latin typeface="+mn-lt"/>
              <a:ea typeface="+mn-ea"/>
              <a:cs typeface="+mn-cs"/>
            </a:rPr>
            <a:t>開館準備に係る</a:t>
          </a:r>
          <a:r>
            <a:rPr lang="ja-JP" altLang="ja-JP" sz="1300">
              <a:solidFill>
                <a:schemeClr val="dk1"/>
              </a:solidFill>
              <a:latin typeface="+mn-lt"/>
              <a:ea typeface="+mn-ea"/>
              <a:cs typeface="+mn-cs"/>
            </a:rPr>
            <a:t>委託料の増</a:t>
          </a:r>
          <a:r>
            <a:rPr lang="ja-JP" altLang="en-US" sz="1300">
              <a:solidFill>
                <a:schemeClr val="dk1"/>
              </a:solidFill>
              <a:latin typeface="+mn-lt"/>
              <a:ea typeface="+mn-ea"/>
              <a:cs typeface="+mn-cs"/>
            </a:rPr>
            <a:t>等である。また、物件費には指定管理制度導入による委託料が含まれていることから、受託先の人件費の増加も影響を及ぼしている。</a:t>
          </a:r>
          <a:endParaRPr lang="en-US" altLang="ja-JP" sz="1300">
            <a:solidFill>
              <a:schemeClr val="dk1"/>
            </a:solidFill>
            <a:latin typeface="+mn-lt"/>
            <a:ea typeface="+mn-ea"/>
            <a:cs typeface="+mn-cs"/>
          </a:endParaRPr>
        </a:p>
        <a:p>
          <a:r>
            <a:rPr lang="ja-JP" altLang="en-US" sz="1300">
              <a:solidFill>
                <a:schemeClr val="dk1"/>
              </a:solidFill>
              <a:latin typeface="+mn-lt"/>
              <a:ea typeface="+mn-ea"/>
              <a:cs typeface="+mn-cs"/>
            </a:rPr>
            <a:t>　しかし、類似団体内では平均をやや上回っていることから、今後も事務経費の削減に努める。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111760</xdr:rowOff>
    </xdr:from>
    <xdr:to>
      <xdr:col>24</xdr:col>
      <xdr:colOff>31750</xdr:colOff>
      <xdr:row>14</xdr:row>
      <xdr:rowOff>149860</xdr:rowOff>
    </xdr:to>
    <xdr:cxnSp macro="">
      <xdr:nvCxnSpPr>
        <xdr:cNvPr id="125" name="直線コネクタ 124"/>
        <xdr:cNvCxnSpPr/>
      </xdr:nvCxnSpPr>
      <xdr:spPr>
        <a:xfrm>
          <a:off x="15671800" y="25120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6367</xdr:rowOff>
    </xdr:from>
    <xdr:ext cx="762000" cy="259045"/>
    <xdr:sp macro="" textlink="">
      <xdr:nvSpPr>
        <xdr:cNvPr id="126" name="物件費平均値テキスト"/>
        <xdr:cNvSpPr txBox="1"/>
      </xdr:nvSpPr>
      <xdr:spPr>
        <a:xfrm>
          <a:off x="16598900" y="257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104140</xdr:rowOff>
    </xdr:from>
    <xdr:to>
      <xdr:col>22</xdr:col>
      <xdr:colOff>565150</xdr:colOff>
      <xdr:row>14</xdr:row>
      <xdr:rowOff>111760</xdr:rowOff>
    </xdr:to>
    <xdr:cxnSp macro="">
      <xdr:nvCxnSpPr>
        <xdr:cNvPr id="128" name="直線コネクタ 127"/>
        <xdr:cNvCxnSpPr/>
      </xdr:nvCxnSpPr>
      <xdr:spPr>
        <a:xfrm>
          <a:off x="14782800" y="2504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81280</xdr:rowOff>
    </xdr:from>
    <xdr:to>
      <xdr:col>21</xdr:col>
      <xdr:colOff>361950</xdr:colOff>
      <xdr:row>14</xdr:row>
      <xdr:rowOff>104140</xdr:rowOff>
    </xdr:to>
    <xdr:cxnSp macro="">
      <xdr:nvCxnSpPr>
        <xdr:cNvPr id="131" name="直線コネクタ 130"/>
        <xdr:cNvCxnSpPr/>
      </xdr:nvCxnSpPr>
      <xdr:spPr>
        <a:xfrm>
          <a:off x="13893800" y="2481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58420</xdr:rowOff>
    </xdr:from>
    <xdr:to>
      <xdr:col>20</xdr:col>
      <xdr:colOff>158750</xdr:colOff>
      <xdr:row>14</xdr:row>
      <xdr:rowOff>81280</xdr:rowOff>
    </xdr:to>
    <xdr:cxnSp macro="">
      <xdr:nvCxnSpPr>
        <xdr:cNvPr id="134" name="直線コネクタ 133"/>
        <xdr:cNvCxnSpPr/>
      </xdr:nvCxnSpPr>
      <xdr:spPr>
        <a:xfrm>
          <a:off x="13004800" y="2458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37" name="フローチャート : 判断 136"/>
        <xdr:cNvSpPr/>
      </xdr:nvSpPr>
      <xdr:spPr>
        <a:xfrm>
          <a:off x="12954000" y="258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97807</xdr:rowOff>
    </xdr:from>
    <xdr:ext cx="762000" cy="259045"/>
    <xdr:sp macro="" textlink="">
      <xdr:nvSpPr>
        <xdr:cNvPr id="138" name="テキスト ボックス 137"/>
        <xdr:cNvSpPr txBox="1"/>
      </xdr:nvSpPr>
      <xdr:spPr>
        <a:xfrm>
          <a:off x="12623800" y="266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99060</xdr:rowOff>
    </xdr:from>
    <xdr:to>
      <xdr:col>24</xdr:col>
      <xdr:colOff>82550</xdr:colOff>
      <xdr:row>15</xdr:row>
      <xdr:rowOff>29210</xdr:rowOff>
    </xdr:to>
    <xdr:sp macro="" textlink="">
      <xdr:nvSpPr>
        <xdr:cNvPr id="144" name="円/楕円 143"/>
        <xdr:cNvSpPr/>
      </xdr:nvSpPr>
      <xdr:spPr>
        <a:xfrm>
          <a:off x="164592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115587</xdr:rowOff>
    </xdr:from>
    <xdr:ext cx="762000" cy="259045"/>
    <xdr:sp macro="" textlink="">
      <xdr:nvSpPr>
        <xdr:cNvPr id="145" name="物件費該当値テキスト"/>
        <xdr:cNvSpPr txBox="1"/>
      </xdr:nvSpPr>
      <xdr:spPr>
        <a:xfrm>
          <a:off x="165989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60960</xdr:rowOff>
    </xdr:from>
    <xdr:to>
      <xdr:col>22</xdr:col>
      <xdr:colOff>615950</xdr:colOff>
      <xdr:row>14</xdr:row>
      <xdr:rowOff>162560</xdr:rowOff>
    </xdr:to>
    <xdr:sp macro="" textlink="">
      <xdr:nvSpPr>
        <xdr:cNvPr id="146" name="円/楕円 145"/>
        <xdr:cNvSpPr/>
      </xdr:nvSpPr>
      <xdr:spPr>
        <a:xfrm>
          <a:off x="15621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1287</xdr:rowOff>
    </xdr:from>
    <xdr:ext cx="736600" cy="259045"/>
    <xdr:sp macro="" textlink="">
      <xdr:nvSpPr>
        <xdr:cNvPr id="147" name="テキスト ボックス 146"/>
        <xdr:cNvSpPr txBox="1"/>
      </xdr:nvSpPr>
      <xdr:spPr>
        <a:xfrm>
          <a:off x="15290800" y="223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53340</xdr:rowOff>
    </xdr:from>
    <xdr:to>
      <xdr:col>21</xdr:col>
      <xdr:colOff>412750</xdr:colOff>
      <xdr:row>14</xdr:row>
      <xdr:rowOff>154940</xdr:rowOff>
    </xdr:to>
    <xdr:sp macro="" textlink="">
      <xdr:nvSpPr>
        <xdr:cNvPr id="148" name="円/楕円 147"/>
        <xdr:cNvSpPr/>
      </xdr:nvSpPr>
      <xdr:spPr>
        <a:xfrm>
          <a:off x="14732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165117</xdr:rowOff>
    </xdr:from>
    <xdr:ext cx="762000" cy="259045"/>
    <xdr:sp macro="" textlink="">
      <xdr:nvSpPr>
        <xdr:cNvPr id="149" name="テキスト ボックス 148"/>
        <xdr:cNvSpPr txBox="1"/>
      </xdr:nvSpPr>
      <xdr:spPr>
        <a:xfrm>
          <a:off x="14401800" y="222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30480</xdr:rowOff>
    </xdr:from>
    <xdr:to>
      <xdr:col>20</xdr:col>
      <xdr:colOff>209550</xdr:colOff>
      <xdr:row>14</xdr:row>
      <xdr:rowOff>132080</xdr:rowOff>
    </xdr:to>
    <xdr:sp macro="" textlink="">
      <xdr:nvSpPr>
        <xdr:cNvPr id="150" name="円/楕円 149"/>
        <xdr:cNvSpPr/>
      </xdr:nvSpPr>
      <xdr:spPr>
        <a:xfrm>
          <a:off x="13843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142257</xdr:rowOff>
    </xdr:from>
    <xdr:ext cx="762000" cy="259045"/>
    <xdr:sp macro="" textlink="">
      <xdr:nvSpPr>
        <xdr:cNvPr id="151" name="テキスト ボックス 150"/>
        <xdr:cNvSpPr txBox="1"/>
      </xdr:nvSpPr>
      <xdr:spPr>
        <a:xfrm>
          <a:off x="135128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7620</xdr:rowOff>
    </xdr:from>
    <xdr:to>
      <xdr:col>19</xdr:col>
      <xdr:colOff>6350</xdr:colOff>
      <xdr:row>14</xdr:row>
      <xdr:rowOff>109220</xdr:rowOff>
    </xdr:to>
    <xdr:sp macro="" textlink="">
      <xdr:nvSpPr>
        <xdr:cNvPr id="152" name="円/楕円 151"/>
        <xdr:cNvSpPr/>
      </xdr:nvSpPr>
      <xdr:spPr>
        <a:xfrm>
          <a:off x="12954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119397</xdr:rowOff>
    </xdr:from>
    <xdr:ext cx="762000" cy="259045"/>
    <xdr:sp macro="" textlink="">
      <xdr:nvSpPr>
        <xdr:cNvPr id="153" name="テキスト ボックス 152"/>
        <xdr:cNvSpPr txBox="1"/>
      </xdr:nvSpPr>
      <xdr:spPr>
        <a:xfrm>
          <a:off x="12623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障害者自立支援給付費、児童保育費、子ども医療助成費等の増により、１．５ポイント増加している。社会保障関連経費は全国的に伸び傾向であるが、適正化を図り、不要な増加を招かないよう取り組む。</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7257</xdr:rowOff>
    </xdr:from>
    <xdr:to>
      <xdr:col>7</xdr:col>
      <xdr:colOff>15875</xdr:colOff>
      <xdr:row>54</xdr:row>
      <xdr:rowOff>170543</xdr:rowOff>
    </xdr:to>
    <xdr:cxnSp macro="">
      <xdr:nvCxnSpPr>
        <xdr:cNvPr id="188" name="直線コネクタ 187"/>
        <xdr:cNvCxnSpPr/>
      </xdr:nvCxnSpPr>
      <xdr:spPr>
        <a:xfrm>
          <a:off x="3987800" y="9265557"/>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7257</xdr:rowOff>
    </xdr:from>
    <xdr:to>
      <xdr:col>5</xdr:col>
      <xdr:colOff>549275</xdr:colOff>
      <xdr:row>54</xdr:row>
      <xdr:rowOff>127000</xdr:rowOff>
    </xdr:to>
    <xdr:cxnSp macro="">
      <xdr:nvCxnSpPr>
        <xdr:cNvPr id="191" name="直線コネクタ 190"/>
        <xdr:cNvCxnSpPr/>
      </xdr:nvCxnSpPr>
      <xdr:spPr>
        <a:xfrm flipV="1">
          <a:off x="3098800" y="92655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7257</xdr:rowOff>
    </xdr:from>
    <xdr:to>
      <xdr:col>4</xdr:col>
      <xdr:colOff>346075</xdr:colOff>
      <xdr:row>54</xdr:row>
      <xdr:rowOff>127000</xdr:rowOff>
    </xdr:to>
    <xdr:cxnSp macro="">
      <xdr:nvCxnSpPr>
        <xdr:cNvPr id="194" name="直線コネクタ 193"/>
        <xdr:cNvCxnSpPr/>
      </xdr:nvCxnSpPr>
      <xdr:spPr>
        <a:xfrm>
          <a:off x="2209800" y="92655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7257</xdr:rowOff>
    </xdr:from>
    <xdr:to>
      <xdr:col>3</xdr:col>
      <xdr:colOff>142875</xdr:colOff>
      <xdr:row>54</xdr:row>
      <xdr:rowOff>7257</xdr:rowOff>
    </xdr:to>
    <xdr:cxnSp macro="">
      <xdr:nvCxnSpPr>
        <xdr:cNvPr id="197" name="直線コネクタ 196"/>
        <xdr:cNvCxnSpPr/>
      </xdr:nvCxnSpPr>
      <xdr:spPr>
        <a:xfrm>
          <a:off x="1320800" y="9265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200" name="フローチャート : 判断 199"/>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201" name="テキスト ボックス 200"/>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119743</xdr:rowOff>
    </xdr:from>
    <xdr:to>
      <xdr:col>7</xdr:col>
      <xdr:colOff>66675</xdr:colOff>
      <xdr:row>55</xdr:row>
      <xdr:rowOff>49893</xdr:rowOff>
    </xdr:to>
    <xdr:sp macro="" textlink="">
      <xdr:nvSpPr>
        <xdr:cNvPr id="207" name="円/楕円 206"/>
        <xdr:cNvSpPr/>
      </xdr:nvSpPr>
      <xdr:spPr>
        <a:xfrm>
          <a:off x="47752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136270</xdr:rowOff>
    </xdr:from>
    <xdr:ext cx="762000" cy="259045"/>
    <xdr:sp macro="" textlink="">
      <xdr:nvSpPr>
        <xdr:cNvPr id="208" name="扶助費該当値テキスト"/>
        <xdr:cNvSpPr txBox="1"/>
      </xdr:nvSpPr>
      <xdr:spPr>
        <a:xfrm>
          <a:off x="49149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127907</xdr:rowOff>
    </xdr:from>
    <xdr:to>
      <xdr:col>5</xdr:col>
      <xdr:colOff>600075</xdr:colOff>
      <xdr:row>54</xdr:row>
      <xdr:rowOff>58057</xdr:rowOff>
    </xdr:to>
    <xdr:sp macro="" textlink="">
      <xdr:nvSpPr>
        <xdr:cNvPr id="209" name="円/楕円 208"/>
        <xdr:cNvSpPr/>
      </xdr:nvSpPr>
      <xdr:spPr>
        <a:xfrm>
          <a:off x="3937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68234</xdr:rowOff>
    </xdr:from>
    <xdr:ext cx="736600" cy="259045"/>
    <xdr:sp macro="" textlink="">
      <xdr:nvSpPr>
        <xdr:cNvPr id="210" name="テキスト ボックス 209"/>
        <xdr:cNvSpPr txBox="1"/>
      </xdr:nvSpPr>
      <xdr:spPr>
        <a:xfrm>
          <a:off x="3606800" y="8983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11" name="円/楕円 210"/>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2" name="テキスト ボックス 211"/>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127907</xdr:rowOff>
    </xdr:from>
    <xdr:to>
      <xdr:col>3</xdr:col>
      <xdr:colOff>193675</xdr:colOff>
      <xdr:row>54</xdr:row>
      <xdr:rowOff>58057</xdr:rowOff>
    </xdr:to>
    <xdr:sp macro="" textlink="">
      <xdr:nvSpPr>
        <xdr:cNvPr id="213" name="円/楕円 212"/>
        <xdr:cNvSpPr/>
      </xdr:nvSpPr>
      <xdr:spPr>
        <a:xfrm>
          <a:off x="2159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68234</xdr:rowOff>
    </xdr:from>
    <xdr:ext cx="762000" cy="259045"/>
    <xdr:sp macro="" textlink="">
      <xdr:nvSpPr>
        <xdr:cNvPr id="214" name="テキスト ボックス 213"/>
        <xdr:cNvSpPr txBox="1"/>
      </xdr:nvSpPr>
      <xdr:spPr>
        <a:xfrm>
          <a:off x="18288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127907</xdr:rowOff>
    </xdr:from>
    <xdr:to>
      <xdr:col>1</xdr:col>
      <xdr:colOff>676275</xdr:colOff>
      <xdr:row>54</xdr:row>
      <xdr:rowOff>58057</xdr:rowOff>
    </xdr:to>
    <xdr:sp macro="" textlink="">
      <xdr:nvSpPr>
        <xdr:cNvPr id="215" name="円/楕円 214"/>
        <xdr:cNvSpPr/>
      </xdr:nvSpPr>
      <xdr:spPr>
        <a:xfrm>
          <a:off x="12700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68234</xdr:rowOff>
    </xdr:from>
    <xdr:ext cx="762000" cy="259045"/>
    <xdr:sp macro="" textlink="">
      <xdr:nvSpPr>
        <xdr:cNvPr id="216" name="テキスト ボックス 215"/>
        <xdr:cNvSpPr txBox="1"/>
      </xdr:nvSpPr>
      <xdr:spPr>
        <a:xfrm>
          <a:off x="9398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公共下水道事業特別会計への繰出金が増加する等により、前年度を０．９ポイント上回っている。</a:t>
          </a:r>
          <a:endParaRPr kumimoji="1" lang="en-US" altLang="ja-JP" sz="1300">
            <a:latin typeface="ＭＳ Ｐゴシック"/>
          </a:endParaRPr>
        </a:p>
        <a:p>
          <a:r>
            <a:rPr kumimoji="1" lang="ja-JP" altLang="en-US" sz="1300">
              <a:latin typeface="ＭＳ Ｐゴシック"/>
            </a:rPr>
            <a:t>　今後は、介護保険事業、後期高齢者医療事業等の給付費自然増による繰出金の増加が予測されるほか、国民健康保険事業への国の財政支援拡充に伴う繰出金の増加が予測される。</a:t>
          </a:r>
          <a:endParaRPr kumimoji="1" lang="en-US" altLang="ja-JP" sz="1300">
            <a:latin typeface="ＭＳ Ｐゴシック"/>
          </a:endParaRPr>
        </a:p>
        <a:p>
          <a:r>
            <a:rPr kumimoji="1" lang="ja-JP" altLang="en-US" sz="1300">
              <a:latin typeface="ＭＳ Ｐゴシック"/>
            </a:rPr>
            <a:t>　各給付費の適正化に取り組むこと等により抑制に努める。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31750</xdr:rowOff>
    </xdr:from>
    <xdr:to>
      <xdr:col>24</xdr:col>
      <xdr:colOff>31750</xdr:colOff>
      <xdr:row>57</xdr:row>
      <xdr:rowOff>146050</xdr:rowOff>
    </xdr:to>
    <xdr:cxnSp macro="">
      <xdr:nvCxnSpPr>
        <xdr:cNvPr id="249" name="直線コネクタ 248"/>
        <xdr:cNvCxnSpPr/>
      </xdr:nvCxnSpPr>
      <xdr:spPr>
        <a:xfrm>
          <a:off x="15671800" y="98044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101600</xdr:rowOff>
    </xdr:from>
    <xdr:to>
      <xdr:col>22</xdr:col>
      <xdr:colOff>565150</xdr:colOff>
      <xdr:row>57</xdr:row>
      <xdr:rowOff>31750</xdr:rowOff>
    </xdr:to>
    <xdr:cxnSp macro="">
      <xdr:nvCxnSpPr>
        <xdr:cNvPr id="252" name="直線コネクタ 251"/>
        <xdr:cNvCxnSpPr/>
      </xdr:nvCxnSpPr>
      <xdr:spPr>
        <a:xfrm>
          <a:off x="14782800" y="97028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133350</xdr:rowOff>
    </xdr:from>
    <xdr:to>
      <xdr:col>21</xdr:col>
      <xdr:colOff>361950</xdr:colOff>
      <xdr:row>56</xdr:row>
      <xdr:rowOff>101600</xdr:rowOff>
    </xdr:to>
    <xdr:cxnSp macro="">
      <xdr:nvCxnSpPr>
        <xdr:cNvPr id="255" name="直線コネクタ 254"/>
        <xdr:cNvCxnSpPr/>
      </xdr:nvCxnSpPr>
      <xdr:spPr>
        <a:xfrm>
          <a:off x="13893800" y="95631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69850</xdr:rowOff>
    </xdr:from>
    <xdr:to>
      <xdr:col>20</xdr:col>
      <xdr:colOff>158750</xdr:colOff>
      <xdr:row>55</xdr:row>
      <xdr:rowOff>133350</xdr:rowOff>
    </xdr:to>
    <xdr:cxnSp macro="">
      <xdr:nvCxnSpPr>
        <xdr:cNvPr id="258" name="直線コネクタ 257"/>
        <xdr:cNvCxnSpPr/>
      </xdr:nvCxnSpPr>
      <xdr:spPr>
        <a:xfrm>
          <a:off x="13004800" y="9499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60977</xdr:rowOff>
    </xdr:from>
    <xdr:ext cx="762000" cy="259045"/>
    <xdr:sp macro="" textlink="">
      <xdr:nvSpPr>
        <xdr:cNvPr id="260" name="テキスト ボックス 259"/>
        <xdr:cNvSpPr txBox="1"/>
      </xdr:nvSpPr>
      <xdr:spPr>
        <a:xfrm>
          <a:off x="13512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82550</xdr:rowOff>
    </xdr:from>
    <xdr:to>
      <xdr:col>19</xdr:col>
      <xdr:colOff>6350</xdr:colOff>
      <xdr:row>56</xdr:row>
      <xdr:rowOff>12700</xdr:rowOff>
    </xdr:to>
    <xdr:sp macro="" textlink="">
      <xdr:nvSpPr>
        <xdr:cNvPr id="261" name="フローチャート : 判断 260"/>
        <xdr:cNvSpPr/>
      </xdr:nvSpPr>
      <xdr:spPr>
        <a:xfrm>
          <a:off x="12954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168927</xdr:rowOff>
    </xdr:from>
    <xdr:ext cx="762000" cy="259045"/>
    <xdr:sp macro="" textlink="">
      <xdr:nvSpPr>
        <xdr:cNvPr id="262" name="テキスト ボックス 261"/>
        <xdr:cNvSpPr txBox="1"/>
      </xdr:nvSpPr>
      <xdr:spPr>
        <a:xfrm>
          <a:off x="12623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95250</xdr:rowOff>
    </xdr:from>
    <xdr:to>
      <xdr:col>24</xdr:col>
      <xdr:colOff>82550</xdr:colOff>
      <xdr:row>58</xdr:row>
      <xdr:rowOff>25400</xdr:rowOff>
    </xdr:to>
    <xdr:sp macro="" textlink="">
      <xdr:nvSpPr>
        <xdr:cNvPr id="268" name="円/楕円 267"/>
        <xdr:cNvSpPr/>
      </xdr:nvSpPr>
      <xdr:spPr>
        <a:xfrm>
          <a:off x="16459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67327</xdr:rowOff>
    </xdr:from>
    <xdr:ext cx="762000" cy="259045"/>
    <xdr:sp macro="" textlink="">
      <xdr:nvSpPr>
        <xdr:cNvPr id="269" name="その他該当値テキスト"/>
        <xdr:cNvSpPr txBox="1"/>
      </xdr:nvSpPr>
      <xdr:spPr>
        <a:xfrm>
          <a:off x="165989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152400</xdr:rowOff>
    </xdr:from>
    <xdr:to>
      <xdr:col>22</xdr:col>
      <xdr:colOff>615950</xdr:colOff>
      <xdr:row>57</xdr:row>
      <xdr:rowOff>82550</xdr:rowOff>
    </xdr:to>
    <xdr:sp macro="" textlink="">
      <xdr:nvSpPr>
        <xdr:cNvPr id="270" name="円/楕円 269"/>
        <xdr:cNvSpPr/>
      </xdr:nvSpPr>
      <xdr:spPr>
        <a:xfrm>
          <a:off x="15621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71" name="テキスト ボックス 270"/>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50800</xdr:rowOff>
    </xdr:from>
    <xdr:to>
      <xdr:col>21</xdr:col>
      <xdr:colOff>412750</xdr:colOff>
      <xdr:row>56</xdr:row>
      <xdr:rowOff>152400</xdr:rowOff>
    </xdr:to>
    <xdr:sp macro="" textlink="">
      <xdr:nvSpPr>
        <xdr:cNvPr id="272" name="円/楕円 271"/>
        <xdr:cNvSpPr/>
      </xdr:nvSpPr>
      <xdr:spPr>
        <a:xfrm>
          <a:off x="147320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137177</xdr:rowOff>
    </xdr:from>
    <xdr:ext cx="762000" cy="259045"/>
    <xdr:sp macro="" textlink="">
      <xdr:nvSpPr>
        <xdr:cNvPr id="273" name="テキスト ボックス 272"/>
        <xdr:cNvSpPr txBox="1"/>
      </xdr:nvSpPr>
      <xdr:spPr>
        <a:xfrm>
          <a:off x="14401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82550</xdr:rowOff>
    </xdr:from>
    <xdr:to>
      <xdr:col>20</xdr:col>
      <xdr:colOff>209550</xdr:colOff>
      <xdr:row>56</xdr:row>
      <xdr:rowOff>12700</xdr:rowOff>
    </xdr:to>
    <xdr:sp macro="" textlink="">
      <xdr:nvSpPr>
        <xdr:cNvPr id="274" name="円/楕円 273"/>
        <xdr:cNvSpPr/>
      </xdr:nvSpPr>
      <xdr:spPr>
        <a:xfrm>
          <a:off x="13843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22877</xdr:rowOff>
    </xdr:from>
    <xdr:ext cx="762000" cy="259045"/>
    <xdr:sp macro="" textlink="">
      <xdr:nvSpPr>
        <xdr:cNvPr id="275" name="テキスト ボックス 274"/>
        <xdr:cNvSpPr txBox="1"/>
      </xdr:nvSpPr>
      <xdr:spPr>
        <a:xfrm>
          <a:off x="13512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76" name="円/楕円 275"/>
        <xdr:cNvSpPr/>
      </xdr:nvSpPr>
      <xdr:spPr>
        <a:xfrm>
          <a:off x="12954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130827</xdr:rowOff>
    </xdr:from>
    <xdr:ext cx="762000" cy="259045"/>
    <xdr:sp macro="" textlink="">
      <xdr:nvSpPr>
        <xdr:cNvPr id="277" name="テキスト ボックス 276"/>
        <xdr:cNvSpPr txBox="1"/>
      </xdr:nvSpPr>
      <xdr:spPr>
        <a:xfrm>
          <a:off x="12623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類似団体平均との比較においては大きく下回っており、毎年同程度の水準で移行している。類似団体に比べて、一部事務組合負担金、団体交付補助金などが少ない。</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85090</xdr:rowOff>
    </xdr:from>
    <xdr:to>
      <xdr:col>24</xdr:col>
      <xdr:colOff>31750</xdr:colOff>
      <xdr:row>33</xdr:row>
      <xdr:rowOff>85090</xdr:rowOff>
    </xdr:to>
    <xdr:cxnSp macro="">
      <xdr:nvCxnSpPr>
        <xdr:cNvPr id="309" name="直線コネクタ 308"/>
        <xdr:cNvCxnSpPr/>
      </xdr:nvCxnSpPr>
      <xdr:spPr>
        <a:xfrm>
          <a:off x="15671800" y="57429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85090</xdr:rowOff>
    </xdr:from>
    <xdr:to>
      <xdr:col>22</xdr:col>
      <xdr:colOff>565150</xdr:colOff>
      <xdr:row>33</xdr:row>
      <xdr:rowOff>85090</xdr:rowOff>
    </xdr:to>
    <xdr:cxnSp macro="">
      <xdr:nvCxnSpPr>
        <xdr:cNvPr id="312" name="直線コネクタ 311"/>
        <xdr:cNvCxnSpPr/>
      </xdr:nvCxnSpPr>
      <xdr:spPr>
        <a:xfrm>
          <a:off x="14782800" y="5742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85090</xdr:rowOff>
    </xdr:from>
    <xdr:to>
      <xdr:col>21</xdr:col>
      <xdr:colOff>361950</xdr:colOff>
      <xdr:row>33</xdr:row>
      <xdr:rowOff>85090</xdr:rowOff>
    </xdr:to>
    <xdr:cxnSp macro="">
      <xdr:nvCxnSpPr>
        <xdr:cNvPr id="315" name="直線コネクタ 314"/>
        <xdr:cNvCxnSpPr/>
      </xdr:nvCxnSpPr>
      <xdr:spPr>
        <a:xfrm>
          <a:off x="13893800" y="5742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85090</xdr:rowOff>
    </xdr:from>
    <xdr:to>
      <xdr:col>20</xdr:col>
      <xdr:colOff>158750</xdr:colOff>
      <xdr:row>33</xdr:row>
      <xdr:rowOff>85090</xdr:rowOff>
    </xdr:to>
    <xdr:cxnSp macro="">
      <xdr:nvCxnSpPr>
        <xdr:cNvPr id="318" name="直線コネクタ 317"/>
        <xdr:cNvCxnSpPr/>
      </xdr:nvCxnSpPr>
      <xdr:spPr>
        <a:xfrm>
          <a:off x="13004800" y="5742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0" name="テキスト ボックス 319"/>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129540</xdr:rowOff>
    </xdr:from>
    <xdr:to>
      <xdr:col>19</xdr:col>
      <xdr:colOff>6350</xdr:colOff>
      <xdr:row>37</xdr:row>
      <xdr:rowOff>59690</xdr:rowOff>
    </xdr:to>
    <xdr:sp macro="" textlink="">
      <xdr:nvSpPr>
        <xdr:cNvPr id="321" name="フローチャート : 判断 320"/>
        <xdr:cNvSpPr/>
      </xdr:nvSpPr>
      <xdr:spPr>
        <a:xfrm>
          <a:off x="12954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44467</xdr:rowOff>
    </xdr:from>
    <xdr:ext cx="762000" cy="259045"/>
    <xdr:sp macro="" textlink="">
      <xdr:nvSpPr>
        <xdr:cNvPr id="322" name="テキスト ボックス 321"/>
        <xdr:cNvSpPr txBox="1"/>
      </xdr:nvSpPr>
      <xdr:spPr>
        <a:xfrm>
          <a:off x="12623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34290</xdr:rowOff>
    </xdr:from>
    <xdr:to>
      <xdr:col>24</xdr:col>
      <xdr:colOff>82550</xdr:colOff>
      <xdr:row>33</xdr:row>
      <xdr:rowOff>135890</xdr:rowOff>
    </xdr:to>
    <xdr:sp macro="" textlink="">
      <xdr:nvSpPr>
        <xdr:cNvPr id="328" name="円/楕円 327"/>
        <xdr:cNvSpPr/>
      </xdr:nvSpPr>
      <xdr:spPr>
        <a:xfrm>
          <a:off x="164592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114317</xdr:rowOff>
    </xdr:from>
    <xdr:ext cx="762000" cy="259045"/>
    <xdr:sp macro="" textlink="">
      <xdr:nvSpPr>
        <xdr:cNvPr id="329" name="補助費等該当値テキスト"/>
        <xdr:cNvSpPr txBox="1"/>
      </xdr:nvSpPr>
      <xdr:spPr>
        <a:xfrm>
          <a:off x="16598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34290</xdr:rowOff>
    </xdr:from>
    <xdr:to>
      <xdr:col>22</xdr:col>
      <xdr:colOff>615950</xdr:colOff>
      <xdr:row>33</xdr:row>
      <xdr:rowOff>135890</xdr:rowOff>
    </xdr:to>
    <xdr:sp macro="" textlink="">
      <xdr:nvSpPr>
        <xdr:cNvPr id="330" name="円/楕円 329"/>
        <xdr:cNvSpPr/>
      </xdr:nvSpPr>
      <xdr:spPr>
        <a:xfrm>
          <a:off x="15621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146067</xdr:rowOff>
    </xdr:from>
    <xdr:ext cx="736600" cy="259045"/>
    <xdr:sp macro="" textlink="">
      <xdr:nvSpPr>
        <xdr:cNvPr id="331" name="テキスト ボックス 330"/>
        <xdr:cNvSpPr txBox="1"/>
      </xdr:nvSpPr>
      <xdr:spPr>
        <a:xfrm>
          <a:off x="15290800" y="546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34290</xdr:rowOff>
    </xdr:from>
    <xdr:to>
      <xdr:col>21</xdr:col>
      <xdr:colOff>412750</xdr:colOff>
      <xdr:row>33</xdr:row>
      <xdr:rowOff>135890</xdr:rowOff>
    </xdr:to>
    <xdr:sp macro="" textlink="">
      <xdr:nvSpPr>
        <xdr:cNvPr id="332" name="円/楕円 331"/>
        <xdr:cNvSpPr/>
      </xdr:nvSpPr>
      <xdr:spPr>
        <a:xfrm>
          <a:off x="14732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146067</xdr:rowOff>
    </xdr:from>
    <xdr:ext cx="762000" cy="259045"/>
    <xdr:sp macro="" textlink="">
      <xdr:nvSpPr>
        <xdr:cNvPr id="333" name="テキスト ボックス 332"/>
        <xdr:cNvSpPr txBox="1"/>
      </xdr:nvSpPr>
      <xdr:spPr>
        <a:xfrm>
          <a:off x="14401800" y="546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34290</xdr:rowOff>
    </xdr:from>
    <xdr:to>
      <xdr:col>20</xdr:col>
      <xdr:colOff>209550</xdr:colOff>
      <xdr:row>33</xdr:row>
      <xdr:rowOff>135890</xdr:rowOff>
    </xdr:to>
    <xdr:sp macro="" textlink="">
      <xdr:nvSpPr>
        <xdr:cNvPr id="334" name="円/楕円 333"/>
        <xdr:cNvSpPr/>
      </xdr:nvSpPr>
      <xdr:spPr>
        <a:xfrm>
          <a:off x="13843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146067</xdr:rowOff>
    </xdr:from>
    <xdr:ext cx="762000" cy="259045"/>
    <xdr:sp macro="" textlink="">
      <xdr:nvSpPr>
        <xdr:cNvPr id="335" name="テキスト ボックス 334"/>
        <xdr:cNvSpPr txBox="1"/>
      </xdr:nvSpPr>
      <xdr:spPr>
        <a:xfrm>
          <a:off x="13512800" y="546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34290</xdr:rowOff>
    </xdr:from>
    <xdr:to>
      <xdr:col>19</xdr:col>
      <xdr:colOff>6350</xdr:colOff>
      <xdr:row>33</xdr:row>
      <xdr:rowOff>135890</xdr:rowOff>
    </xdr:to>
    <xdr:sp macro="" textlink="">
      <xdr:nvSpPr>
        <xdr:cNvPr id="336" name="円/楕円 335"/>
        <xdr:cNvSpPr/>
      </xdr:nvSpPr>
      <xdr:spPr>
        <a:xfrm>
          <a:off x="129540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146067</xdr:rowOff>
    </xdr:from>
    <xdr:ext cx="762000" cy="259045"/>
    <xdr:sp macro="" textlink="">
      <xdr:nvSpPr>
        <xdr:cNvPr id="337" name="テキスト ボックス 336"/>
        <xdr:cNvSpPr txBox="1"/>
      </xdr:nvSpPr>
      <xdr:spPr>
        <a:xfrm>
          <a:off x="12623800" y="546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a:t>
          </a:r>
          <a:r>
            <a:rPr lang="ja-JP" altLang="ja-JP" sz="1300">
              <a:solidFill>
                <a:schemeClr val="dk1"/>
              </a:solidFill>
              <a:latin typeface="+mn-lt"/>
              <a:ea typeface="+mn-ea"/>
              <a:cs typeface="+mn-cs"/>
            </a:rPr>
            <a:t>臨時財政対策債を除く地方債について、年度末残高が借入額よりも償還額が上回っ</a:t>
          </a:r>
          <a:r>
            <a:rPr lang="ja-JP" altLang="en-US" sz="1300">
              <a:solidFill>
                <a:schemeClr val="dk1"/>
              </a:solidFill>
              <a:latin typeface="+mn-lt"/>
              <a:ea typeface="+mn-ea"/>
              <a:cs typeface="+mn-cs"/>
            </a:rPr>
            <a:t>ており、減少傾向にあるが、</a:t>
          </a:r>
          <a:r>
            <a:rPr kumimoji="1" lang="ja-JP" altLang="ja-JP" sz="1300">
              <a:solidFill>
                <a:schemeClr val="dk1"/>
              </a:solidFill>
              <a:latin typeface="+mn-lt"/>
              <a:ea typeface="+mn-ea"/>
              <a:cs typeface="+mn-cs"/>
            </a:rPr>
            <a:t>駅周辺整備事業等の大規模事業を実施していることが、類似団体と比較して公債費の比率が高い要因である。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今後も引き続き計画的な財政運営に努める。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99568</xdr:rowOff>
    </xdr:from>
    <xdr:to>
      <xdr:col>7</xdr:col>
      <xdr:colOff>15875</xdr:colOff>
      <xdr:row>78</xdr:row>
      <xdr:rowOff>99568</xdr:rowOff>
    </xdr:to>
    <xdr:cxnSp macro="">
      <xdr:nvCxnSpPr>
        <xdr:cNvPr id="367" name="直線コネクタ 366"/>
        <xdr:cNvCxnSpPr/>
      </xdr:nvCxnSpPr>
      <xdr:spPr>
        <a:xfrm>
          <a:off x="3987800" y="1347266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99568</xdr:rowOff>
    </xdr:from>
    <xdr:to>
      <xdr:col>5</xdr:col>
      <xdr:colOff>549275</xdr:colOff>
      <xdr:row>78</xdr:row>
      <xdr:rowOff>113285</xdr:rowOff>
    </xdr:to>
    <xdr:cxnSp macro="">
      <xdr:nvCxnSpPr>
        <xdr:cNvPr id="370" name="直線コネクタ 369"/>
        <xdr:cNvCxnSpPr/>
      </xdr:nvCxnSpPr>
      <xdr:spPr>
        <a:xfrm flipV="1">
          <a:off x="3098800" y="1347266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90424</xdr:rowOff>
    </xdr:from>
    <xdr:to>
      <xdr:col>4</xdr:col>
      <xdr:colOff>346075</xdr:colOff>
      <xdr:row>78</xdr:row>
      <xdr:rowOff>113285</xdr:rowOff>
    </xdr:to>
    <xdr:cxnSp macro="">
      <xdr:nvCxnSpPr>
        <xdr:cNvPr id="373" name="直線コネクタ 372"/>
        <xdr:cNvCxnSpPr/>
      </xdr:nvCxnSpPr>
      <xdr:spPr>
        <a:xfrm>
          <a:off x="2209800" y="13463524"/>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53848</xdr:rowOff>
    </xdr:from>
    <xdr:to>
      <xdr:col>3</xdr:col>
      <xdr:colOff>142875</xdr:colOff>
      <xdr:row>78</xdr:row>
      <xdr:rowOff>90424</xdr:rowOff>
    </xdr:to>
    <xdr:cxnSp macro="">
      <xdr:nvCxnSpPr>
        <xdr:cNvPr id="376" name="直線コネクタ 375"/>
        <xdr:cNvCxnSpPr/>
      </xdr:nvCxnSpPr>
      <xdr:spPr>
        <a:xfrm>
          <a:off x="1320800" y="134269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79" name="フローチャート : 判断 378"/>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153688</xdr:rowOff>
    </xdr:from>
    <xdr:ext cx="762000" cy="259045"/>
    <xdr:sp macro="" textlink="">
      <xdr:nvSpPr>
        <xdr:cNvPr id="380" name="テキスト ボックス 379"/>
        <xdr:cNvSpPr txBox="1"/>
      </xdr:nvSpPr>
      <xdr:spPr>
        <a:xfrm>
          <a:off x="939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48768</xdr:rowOff>
    </xdr:from>
    <xdr:to>
      <xdr:col>7</xdr:col>
      <xdr:colOff>66675</xdr:colOff>
      <xdr:row>78</xdr:row>
      <xdr:rowOff>150368</xdr:rowOff>
    </xdr:to>
    <xdr:sp macro="" textlink="">
      <xdr:nvSpPr>
        <xdr:cNvPr id="386" name="円/楕円 385"/>
        <xdr:cNvSpPr/>
      </xdr:nvSpPr>
      <xdr:spPr>
        <a:xfrm>
          <a:off x="4775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20845</xdr:rowOff>
    </xdr:from>
    <xdr:ext cx="762000" cy="259045"/>
    <xdr:sp macro="" textlink="">
      <xdr:nvSpPr>
        <xdr:cNvPr id="387" name="公債費該当値テキスト"/>
        <xdr:cNvSpPr txBox="1"/>
      </xdr:nvSpPr>
      <xdr:spPr>
        <a:xfrm>
          <a:off x="4914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48768</xdr:rowOff>
    </xdr:from>
    <xdr:to>
      <xdr:col>5</xdr:col>
      <xdr:colOff>600075</xdr:colOff>
      <xdr:row>78</xdr:row>
      <xdr:rowOff>150368</xdr:rowOff>
    </xdr:to>
    <xdr:sp macro="" textlink="">
      <xdr:nvSpPr>
        <xdr:cNvPr id="388" name="円/楕円 387"/>
        <xdr:cNvSpPr/>
      </xdr:nvSpPr>
      <xdr:spPr>
        <a:xfrm>
          <a:off x="3937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135145</xdr:rowOff>
    </xdr:from>
    <xdr:ext cx="736600" cy="259045"/>
    <xdr:sp macro="" textlink="">
      <xdr:nvSpPr>
        <xdr:cNvPr id="389" name="テキスト ボックス 388"/>
        <xdr:cNvSpPr txBox="1"/>
      </xdr:nvSpPr>
      <xdr:spPr>
        <a:xfrm>
          <a:off x="3606800" y="13508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62485</xdr:rowOff>
    </xdr:from>
    <xdr:to>
      <xdr:col>4</xdr:col>
      <xdr:colOff>396875</xdr:colOff>
      <xdr:row>78</xdr:row>
      <xdr:rowOff>164085</xdr:rowOff>
    </xdr:to>
    <xdr:sp macro="" textlink="">
      <xdr:nvSpPr>
        <xdr:cNvPr id="390" name="円/楕円 389"/>
        <xdr:cNvSpPr/>
      </xdr:nvSpPr>
      <xdr:spPr>
        <a:xfrm>
          <a:off x="3048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148862</xdr:rowOff>
    </xdr:from>
    <xdr:ext cx="762000" cy="259045"/>
    <xdr:sp macro="" textlink="">
      <xdr:nvSpPr>
        <xdr:cNvPr id="391" name="テキスト ボックス 390"/>
        <xdr:cNvSpPr txBox="1"/>
      </xdr:nvSpPr>
      <xdr:spPr>
        <a:xfrm>
          <a:off x="2717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39624</xdr:rowOff>
    </xdr:from>
    <xdr:to>
      <xdr:col>3</xdr:col>
      <xdr:colOff>193675</xdr:colOff>
      <xdr:row>78</xdr:row>
      <xdr:rowOff>141224</xdr:rowOff>
    </xdr:to>
    <xdr:sp macro="" textlink="">
      <xdr:nvSpPr>
        <xdr:cNvPr id="392" name="円/楕円 391"/>
        <xdr:cNvSpPr/>
      </xdr:nvSpPr>
      <xdr:spPr>
        <a:xfrm>
          <a:off x="21590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126001</xdr:rowOff>
    </xdr:from>
    <xdr:ext cx="762000" cy="259045"/>
    <xdr:sp macro="" textlink="">
      <xdr:nvSpPr>
        <xdr:cNvPr id="393" name="テキスト ボックス 392"/>
        <xdr:cNvSpPr txBox="1"/>
      </xdr:nvSpPr>
      <xdr:spPr>
        <a:xfrm>
          <a:off x="1828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xdr:rowOff>
    </xdr:from>
    <xdr:to>
      <xdr:col>1</xdr:col>
      <xdr:colOff>676275</xdr:colOff>
      <xdr:row>78</xdr:row>
      <xdr:rowOff>104648</xdr:rowOff>
    </xdr:to>
    <xdr:sp macro="" textlink="">
      <xdr:nvSpPr>
        <xdr:cNvPr id="394" name="円/楕円 393"/>
        <xdr:cNvSpPr/>
      </xdr:nvSpPr>
      <xdr:spPr>
        <a:xfrm>
          <a:off x="1270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89425</xdr:rowOff>
    </xdr:from>
    <xdr:ext cx="762000" cy="259045"/>
    <xdr:sp macro="" textlink="">
      <xdr:nvSpPr>
        <xdr:cNvPr id="395" name="テキスト ボックス 394"/>
        <xdr:cNvSpPr txBox="1"/>
      </xdr:nvSpPr>
      <xdr:spPr>
        <a:xfrm>
          <a:off x="939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扶助費の増加及び臨時財政対策債の減により、</a:t>
          </a:r>
          <a:r>
            <a:rPr kumimoji="1" lang="ja-JP" altLang="ja-JP" sz="1300">
              <a:solidFill>
                <a:schemeClr val="dk1"/>
              </a:solidFill>
              <a:latin typeface="+mn-lt"/>
              <a:ea typeface="+mn-ea"/>
              <a:cs typeface="+mn-cs"/>
            </a:rPr>
            <a:t>昨年度と比較し</a:t>
          </a:r>
          <a:r>
            <a:rPr kumimoji="1" lang="ja-JP" altLang="en-US" sz="1300">
              <a:solidFill>
                <a:schemeClr val="dk1"/>
              </a:solidFill>
              <a:latin typeface="+mn-lt"/>
              <a:ea typeface="+mn-ea"/>
              <a:cs typeface="+mn-cs"/>
            </a:rPr>
            <a:t>３．１</a:t>
          </a:r>
          <a:r>
            <a:rPr kumimoji="1" lang="ja-JP" altLang="ja-JP" sz="1300">
              <a:solidFill>
                <a:schemeClr val="dk1"/>
              </a:solidFill>
              <a:latin typeface="+mn-lt"/>
              <a:ea typeface="+mn-ea"/>
              <a:cs typeface="+mn-cs"/>
            </a:rPr>
            <a:t>ポイント</a:t>
          </a:r>
          <a:r>
            <a:rPr kumimoji="1" lang="ja-JP" altLang="en-US" sz="1300">
              <a:solidFill>
                <a:schemeClr val="dk1"/>
              </a:solidFill>
              <a:latin typeface="+mn-lt"/>
              <a:ea typeface="+mn-ea"/>
              <a:cs typeface="+mn-cs"/>
            </a:rPr>
            <a:t>悪化しているが</a:t>
          </a:r>
          <a:r>
            <a:rPr kumimoji="1" lang="ja-JP" altLang="ja-JP" sz="1300">
              <a:solidFill>
                <a:schemeClr val="dk1"/>
              </a:solidFill>
              <a:latin typeface="+mn-lt"/>
              <a:ea typeface="+mn-ea"/>
              <a:cs typeface="+mn-cs"/>
            </a:rPr>
            <a:t>、類似団体、全国平均を下回っている。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今後も各事業の経費について精査を行い削減に努めていく</a:t>
          </a:r>
          <a:r>
            <a:rPr kumimoji="1" lang="ja-JP" altLang="en-US" sz="1300">
              <a:solidFill>
                <a:schemeClr val="dk1"/>
              </a:solidFill>
              <a:latin typeface="+mn-lt"/>
              <a:ea typeface="+mn-ea"/>
              <a:cs typeface="+mn-cs"/>
            </a:rPr>
            <a:t>ことで同水準を保つ</a:t>
          </a:r>
          <a:r>
            <a:rPr kumimoji="1" lang="ja-JP" altLang="ja-JP" sz="1300">
              <a:solidFill>
                <a:schemeClr val="dk1"/>
              </a:solidFill>
              <a:latin typeface="+mn-lt"/>
              <a:ea typeface="+mn-ea"/>
              <a:cs typeface="+mn-cs"/>
            </a:rPr>
            <a:t>。</a:t>
          </a:r>
          <a:endParaRPr lang="ja-JP" altLang="ja-JP" sz="1300"/>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101854</xdr:rowOff>
    </xdr:from>
    <xdr:to>
      <xdr:col>24</xdr:col>
      <xdr:colOff>31750</xdr:colOff>
      <xdr:row>74</xdr:row>
      <xdr:rowOff>72136</xdr:rowOff>
    </xdr:to>
    <xdr:cxnSp macro="">
      <xdr:nvCxnSpPr>
        <xdr:cNvPr id="426" name="直線コネクタ 425"/>
        <xdr:cNvCxnSpPr/>
      </xdr:nvCxnSpPr>
      <xdr:spPr>
        <a:xfrm>
          <a:off x="15671800" y="12617704"/>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126001</xdr:rowOff>
    </xdr:from>
    <xdr:ext cx="762000" cy="259045"/>
    <xdr:sp macro="" textlink="">
      <xdr:nvSpPr>
        <xdr:cNvPr id="427" name="公債費以外平均値テキスト"/>
        <xdr:cNvSpPr txBox="1"/>
      </xdr:nvSpPr>
      <xdr:spPr>
        <a:xfrm>
          <a:off x="16598900" y="13156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101854</xdr:rowOff>
    </xdr:from>
    <xdr:to>
      <xdr:col>22</xdr:col>
      <xdr:colOff>565150</xdr:colOff>
      <xdr:row>73</xdr:row>
      <xdr:rowOff>152146</xdr:rowOff>
    </xdr:to>
    <xdr:cxnSp macro="">
      <xdr:nvCxnSpPr>
        <xdr:cNvPr id="429" name="直線コネクタ 428"/>
        <xdr:cNvCxnSpPr/>
      </xdr:nvCxnSpPr>
      <xdr:spPr>
        <a:xfrm flipV="1">
          <a:off x="14782800" y="126177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31" name="テキスト ボックス 430"/>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42418</xdr:rowOff>
    </xdr:from>
    <xdr:to>
      <xdr:col>21</xdr:col>
      <xdr:colOff>361950</xdr:colOff>
      <xdr:row>73</xdr:row>
      <xdr:rowOff>152146</xdr:rowOff>
    </xdr:to>
    <xdr:cxnSp macro="">
      <xdr:nvCxnSpPr>
        <xdr:cNvPr id="432" name="直線コネクタ 431"/>
        <xdr:cNvCxnSpPr/>
      </xdr:nvCxnSpPr>
      <xdr:spPr>
        <a:xfrm>
          <a:off x="13893800" y="1255826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34" name="テキスト ボックス 433"/>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72</xdr:row>
      <xdr:rowOff>140716</xdr:rowOff>
    </xdr:from>
    <xdr:to>
      <xdr:col>20</xdr:col>
      <xdr:colOff>158750</xdr:colOff>
      <xdr:row>73</xdr:row>
      <xdr:rowOff>42418</xdr:rowOff>
    </xdr:to>
    <xdr:cxnSp macro="">
      <xdr:nvCxnSpPr>
        <xdr:cNvPr id="435" name="直線コネクタ 434"/>
        <xdr:cNvCxnSpPr/>
      </xdr:nvCxnSpPr>
      <xdr:spPr>
        <a:xfrm>
          <a:off x="13004800" y="1248511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37" name="テキスト ボックス 436"/>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99061</xdr:rowOff>
    </xdr:from>
    <xdr:to>
      <xdr:col>19</xdr:col>
      <xdr:colOff>6350</xdr:colOff>
      <xdr:row>77</xdr:row>
      <xdr:rowOff>29211</xdr:rowOff>
    </xdr:to>
    <xdr:sp macro="" textlink="">
      <xdr:nvSpPr>
        <xdr:cNvPr id="438" name="フローチャート : 判断 437"/>
        <xdr:cNvSpPr/>
      </xdr:nvSpPr>
      <xdr:spPr>
        <a:xfrm>
          <a:off x="12954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13988</xdr:rowOff>
    </xdr:from>
    <xdr:ext cx="762000" cy="259045"/>
    <xdr:sp macro="" textlink="">
      <xdr:nvSpPr>
        <xdr:cNvPr id="439" name="テキスト ボックス 438"/>
        <xdr:cNvSpPr txBox="1"/>
      </xdr:nvSpPr>
      <xdr:spPr>
        <a:xfrm>
          <a:off x="12623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21336</xdr:rowOff>
    </xdr:from>
    <xdr:to>
      <xdr:col>24</xdr:col>
      <xdr:colOff>82550</xdr:colOff>
      <xdr:row>74</xdr:row>
      <xdr:rowOff>122936</xdr:rowOff>
    </xdr:to>
    <xdr:sp macro="" textlink="">
      <xdr:nvSpPr>
        <xdr:cNvPr id="445" name="円/楕円 444"/>
        <xdr:cNvSpPr/>
      </xdr:nvSpPr>
      <xdr:spPr>
        <a:xfrm>
          <a:off x="16459200" y="1270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101363</xdr:rowOff>
    </xdr:from>
    <xdr:ext cx="762000" cy="259045"/>
    <xdr:sp macro="" textlink="">
      <xdr:nvSpPr>
        <xdr:cNvPr id="446" name="公債費以外該当値テキスト"/>
        <xdr:cNvSpPr txBox="1"/>
      </xdr:nvSpPr>
      <xdr:spPr>
        <a:xfrm>
          <a:off x="16598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51054</xdr:rowOff>
    </xdr:from>
    <xdr:to>
      <xdr:col>22</xdr:col>
      <xdr:colOff>615950</xdr:colOff>
      <xdr:row>73</xdr:row>
      <xdr:rowOff>152654</xdr:rowOff>
    </xdr:to>
    <xdr:sp macro="" textlink="">
      <xdr:nvSpPr>
        <xdr:cNvPr id="447" name="円/楕円 446"/>
        <xdr:cNvSpPr/>
      </xdr:nvSpPr>
      <xdr:spPr>
        <a:xfrm>
          <a:off x="15621000" y="12566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162831</xdr:rowOff>
    </xdr:from>
    <xdr:ext cx="736600" cy="259045"/>
    <xdr:sp macro="" textlink="">
      <xdr:nvSpPr>
        <xdr:cNvPr id="448" name="テキスト ボックス 447"/>
        <xdr:cNvSpPr txBox="1"/>
      </xdr:nvSpPr>
      <xdr:spPr>
        <a:xfrm>
          <a:off x="15290800" y="12335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101346</xdr:rowOff>
    </xdr:from>
    <xdr:to>
      <xdr:col>21</xdr:col>
      <xdr:colOff>412750</xdr:colOff>
      <xdr:row>74</xdr:row>
      <xdr:rowOff>31496</xdr:rowOff>
    </xdr:to>
    <xdr:sp macro="" textlink="">
      <xdr:nvSpPr>
        <xdr:cNvPr id="449" name="円/楕円 448"/>
        <xdr:cNvSpPr/>
      </xdr:nvSpPr>
      <xdr:spPr>
        <a:xfrm>
          <a:off x="147320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41673</xdr:rowOff>
    </xdr:from>
    <xdr:ext cx="762000" cy="259045"/>
    <xdr:sp macro="" textlink="">
      <xdr:nvSpPr>
        <xdr:cNvPr id="450" name="テキスト ボックス 449"/>
        <xdr:cNvSpPr txBox="1"/>
      </xdr:nvSpPr>
      <xdr:spPr>
        <a:xfrm>
          <a:off x="14401800" y="1238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20</xdr:col>
      <xdr:colOff>107950</xdr:colOff>
      <xdr:row>72</xdr:row>
      <xdr:rowOff>163068</xdr:rowOff>
    </xdr:from>
    <xdr:to>
      <xdr:col>20</xdr:col>
      <xdr:colOff>209550</xdr:colOff>
      <xdr:row>73</xdr:row>
      <xdr:rowOff>93218</xdr:rowOff>
    </xdr:to>
    <xdr:sp macro="" textlink="">
      <xdr:nvSpPr>
        <xdr:cNvPr id="451" name="円/楕円 450"/>
        <xdr:cNvSpPr/>
      </xdr:nvSpPr>
      <xdr:spPr>
        <a:xfrm>
          <a:off x="13843000" y="1250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103395</xdr:rowOff>
    </xdr:from>
    <xdr:ext cx="762000" cy="259045"/>
    <xdr:sp macro="" textlink="">
      <xdr:nvSpPr>
        <xdr:cNvPr id="452" name="テキスト ボックス 451"/>
        <xdr:cNvSpPr txBox="1"/>
      </xdr:nvSpPr>
      <xdr:spPr>
        <a:xfrm>
          <a:off x="13512800" y="1227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89916</xdr:rowOff>
    </xdr:from>
    <xdr:to>
      <xdr:col>19</xdr:col>
      <xdr:colOff>6350</xdr:colOff>
      <xdr:row>73</xdr:row>
      <xdr:rowOff>20066</xdr:rowOff>
    </xdr:to>
    <xdr:sp macro="" textlink="">
      <xdr:nvSpPr>
        <xdr:cNvPr id="453" name="円/楕円 452"/>
        <xdr:cNvSpPr/>
      </xdr:nvSpPr>
      <xdr:spPr>
        <a:xfrm>
          <a:off x="12954000" y="12434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30243</xdr:rowOff>
    </xdr:from>
    <xdr:ext cx="762000" cy="259045"/>
    <xdr:sp macro="" textlink="">
      <xdr:nvSpPr>
        <xdr:cNvPr id="454" name="テキスト ボックス 453"/>
        <xdr:cNvSpPr txBox="1"/>
      </xdr:nvSpPr>
      <xdr:spPr>
        <a:xfrm>
          <a:off x="12623800" y="12203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愛媛県新居浜市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12841</xdr:rowOff>
    </xdr:from>
    <xdr:to>
      <xdr:col>4</xdr:col>
      <xdr:colOff>1117600</xdr:colOff>
      <xdr:row>16</xdr:row>
      <xdr:rowOff>110519</xdr:rowOff>
    </xdr:to>
    <xdr:cxnSp macro="">
      <xdr:nvCxnSpPr>
        <xdr:cNvPr id="52" name="直線コネクタ 51"/>
        <xdr:cNvCxnSpPr/>
      </xdr:nvCxnSpPr>
      <xdr:spPr bwMode="auto">
        <a:xfrm flipV="1">
          <a:off x="5003800" y="2803666"/>
          <a:ext cx="647700" cy="976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135225</xdr:rowOff>
    </xdr:from>
    <xdr:ext cx="762000" cy="259045"/>
    <xdr:sp macro="" textlink="">
      <xdr:nvSpPr>
        <xdr:cNvPr id="53" name="人口1人当たり決算額の推移平均値テキスト130"/>
        <xdr:cNvSpPr txBox="1"/>
      </xdr:nvSpPr>
      <xdr:spPr>
        <a:xfrm>
          <a:off x="5740400" y="2583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38118</xdr:rowOff>
    </xdr:from>
    <xdr:to>
      <xdr:col>4</xdr:col>
      <xdr:colOff>469900</xdr:colOff>
      <xdr:row>16</xdr:row>
      <xdr:rowOff>110519</xdr:rowOff>
    </xdr:to>
    <xdr:cxnSp macro="">
      <xdr:nvCxnSpPr>
        <xdr:cNvPr id="55" name="直線コネクタ 54"/>
        <xdr:cNvCxnSpPr/>
      </xdr:nvCxnSpPr>
      <xdr:spPr bwMode="auto">
        <a:xfrm>
          <a:off x="4305300" y="2828943"/>
          <a:ext cx="698500" cy="724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102883</xdr:rowOff>
    </xdr:from>
    <xdr:ext cx="736600" cy="259045"/>
    <xdr:sp macro="" textlink="">
      <xdr:nvSpPr>
        <xdr:cNvPr id="57" name="テキスト ボックス 56"/>
        <xdr:cNvSpPr txBox="1"/>
      </xdr:nvSpPr>
      <xdr:spPr>
        <a:xfrm>
          <a:off x="4622800" y="25508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28419</xdr:rowOff>
    </xdr:from>
    <xdr:to>
      <xdr:col>3</xdr:col>
      <xdr:colOff>904875</xdr:colOff>
      <xdr:row>16</xdr:row>
      <xdr:rowOff>38118</xdr:rowOff>
    </xdr:to>
    <xdr:cxnSp macro="">
      <xdr:nvCxnSpPr>
        <xdr:cNvPr id="58" name="直線コネクタ 57"/>
        <xdr:cNvCxnSpPr/>
      </xdr:nvCxnSpPr>
      <xdr:spPr bwMode="auto">
        <a:xfrm>
          <a:off x="3606800" y="2819244"/>
          <a:ext cx="698500" cy="96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33683</xdr:rowOff>
    </xdr:from>
    <xdr:ext cx="762000" cy="259045"/>
    <xdr:sp macro="" textlink="">
      <xdr:nvSpPr>
        <xdr:cNvPr id="60" name="テキスト ボックス 59"/>
        <xdr:cNvSpPr txBox="1"/>
      </xdr:nvSpPr>
      <xdr:spPr>
        <a:xfrm>
          <a:off x="3924300" y="2481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28419</xdr:rowOff>
    </xdr:from>
    <xdr:to>
      <xdr:col>3</xdr:col>
      <xdr:colOff>206375</xdr:colOff>
      <xdr:row>16</xdr:row>
      <xdr:rowOff>75968</xdr:rowOff>
    </xdr:to>
    <xdr:cxnSp macro="">
      <xdr:nvCxnSpPr>
        <xdr:cNvPr id="61" name="直線コネクタ 60"/>
        <xdr:cNvCxnSpPr/>
      </xdr:nvCxnSpPr>
      <xdr:spPr bwMode="auto">
        <a:xfrm flipV="1">
          <a:off x="2908300" y="2819244"/>
          <a:ext cx="698500" cy="47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125058</xdr:rowOff>
    </xdr:from>
    <xdr:ext cx="762000" cy="259045"/>
    <xdr:sp macro="" textlink="">
      <xdr:nvSpPr>
        <xdr:cNvPr id="63" name="テキスト ボックス 62"/>
        <xdr:cNvSpPr txBox="1"/>
      </xdr:nvSpPr>
      <xdr:spPr>
        <a:xfrm>
          <a:off x="3225800" y="2401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123596</xdr:rowOff>
    </xdr:from>
    <xdr:to>
      <xdr:col>2</xdr:col>
      <xdr:colOff>692150</xdr:colOff>
      <xdr:row>16</xdr:row>
      <xdr:rowOff>53746</xdr:rowOff>
    </xdr:to>
    <xdr:sp macro="" textlink="">
      <xdr:nvSpPr>
        <xdr:cNvPr id="64" name="フローチャート : 判断 63"/>
        <xdr:cNvSpPr/>
      </xdr:nvSpPr>
      <xdr:spPr bwMode="auto">
        <a:xfrm>
          <a:off x="2857500" y="27429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63923</xdr:rowOff>
    </xdr:from>
    <xdr:ext cx="762000" cy="259045"/>
    <xdr:sp macro="" textlink="">
      <xdr:nvSpPr>
        <xdr:cNvPr id="65" name="テキスト ボックス 64"/>
        <xdr:cNvSpPr txBox="1"/>
      </xdr:nvSpPr>
      <xdr:spPr>
        <a:xfrm>
          <a:off x="2527300" y="251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65,007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133491</xdr:rowOff>
    </xdr:from>
    <xdr:to>
      <xdr:col>5</xdr:col>
      <xdr:colOff>34925</xdr:colOff>
      <xdr:row>16</xdr:row>
      <xdr:rowOff>63641</xdr:rowOff>
    </xdr:to>
    <xdr:sp macro="" textlink="">
      <xdr:nvSpPr>
        <xdr:cNvPr id="71" name="円/楕円 70"/>
        <xdr:cNvSpPr/>
      </xdr:nvSpPr>
      <xdr:spPr bwMode="auto">
        <a:xfrm>
          <a:off x="5600700" y="2752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105568</xdr:rowOff>
    </xdr:from>
    <xdr:ext cx="762000" cy="259045"/>
    <xdr:sp macro="" textlink="">
      <xdr:nvSpPr>
        <xdr:cNvPr id="72" name="人口1人当たり決算額の推移該当値テキスト130"/>
        <xdr:cNvSpPr txBox="1"/>
      </xdr:nvSpPr>
      <xdr:spPr>
        <a:xfrm>
          <a:off x="5740400" y="272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64,704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59719</xdr:rowOff>
    </xdr:from>
    <xdr:to>
      <xdr:col>4</xdr:col>
      <xdr:colOff>520700</xdr:colOff>
      <xdr:row>16</xdr:row>
      <xdr:rowOff>161319</xdr:rowOff>
    </xdr:to>
    <xdr:sp macro="" textlink="">
      <xdr:nvSpPr>
        <xdr:cNvPr id="73" name="円/楕円 72"/>
        <xdr:cNvSpPr/>
      </xdr:nvSpPr>
      <xdr:spPr bwMode="auto">
        <a:xfrm>
          <a:off x="4953000" y="2850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146096</xdr:rowOff>
    </xdr:from>
    <xdr:ext cx="736600" cy="259045"/>
    <xdr:sp macro="" textlink="">
      <xdr:nvSpPr>
        <xdr:cNvPr id="74" name="テキスト ボックス 73"/>
        <xdr:cNvSpPr txBox="1"/>
      </xdr:nvSpPr>
      <xdr:spPr>
        <a:xfrm>
          <a:off x="4622800" y="2936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61,713</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158768</xdr:rowOff>
    </xdr:from>
    <xdr:to>
      <xdr:col>3</xdr:col>
      <xdr:colOff>955675</xdr:colOff>
      <xdr:row>16</xdr:row>
      <xdr:rowOff>88918</xdr:rowOff>
    </xdr:to>
    <xdr:sp macro="" textlink="">
      <xdr:nvSpPr>
        <xdr:cNvPr id="75" name="円/楕円 74"/>
        <xdr:cNvSpPr/>
      </xdr:nvSpPr>
      <xdr:spPr bwMode="auto">
        <a:xfrm>
          <a:off x="4254500" y="27781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73695</xdr:rowOff>
    </xdr:from>
    <xdr:ext cx="762000" cy="259045"/>
    <xdr:sp macro="" textlink="">
      <xdr:nvSpPr>
        <xdr:cNvPr id="76" name="テキスト ボックス 75"/>
        <xdr:cNvSpPr txBox="1"/>
      </xdr:nvSpPr>
      <xdr:spPr>
        <a:xfrm>
          <a:off x="3924300" y="286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63,930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149069</xdr:rowOff>
    </xdr:from>
    <xdr:to>
      <xdr:col>3</xdr:col>
      <xdr:colOff>257175</xdr:colOff>
      <xdr:row>16</xdr:row>
      <xdr:rowOff>79219</xdr:rowOff>
    </xdr:to>
    <xdr:sp macro="" textlink="">
      <xdr:nvSpPr>
        <xdr:cNvPr id="77" name="円/楕円 76"/>
        <xdr:cNvSpPr/>
      </xdr:nvSpPr>
      <xdr:spPr bwMode="auto">
        <a:xfrm>
          <a:off x="3556000" y="2768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63996</xdr:rowOff>
    </xdr:from>
    <xdr:ext cx="762000" cy="259045"/>
    <xdr:sp macro="" textlink="">
      <xdr:nvSpPr>
        <xdr:cNvPr id="78" name="テキスト ボックス 77"/>
        <xdr:cNvSpPr txBox="1"/>
      </xdr:nvSpPr>
      <xdr:spPr>
        <a:xfrm>
          <a:off x="3225800" y="285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64,227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25168</xdr:rowOff>
    </xdr:from>
    <xdr:to>
      <xdr:col>2</xdr:col>
      <xdr:colOff>692150</xdr:colOff>
      <xdr:row>16</xdr:row>
      <xdr:rowOff>126768</xdr:rowOff>
    </xdr:to>
    <xdr:sp macro="" textlink="">
      <xdr:nvSpPr>
        <xdr:cNvPr id="79" name="円/楕円 78"/>
        <xdr:cNvSpPr/>
      </xdr:nvSpPr>
      <xdr:spPr bwMode="auto">
        <a:xfrm>
          <a:off x="2857500" y="28159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111545</xdr:rowOff>
    </xdr:from>
    <xdr:ext cx="762000" cy="259045"/>
    <xdr:sp macro="" textlink="">
      <xdr:nvSpPr>
        <xdr:cNvPr id="80" name="テキスト ボックス 79"/>
        <xdr:cNvSpPr txBox="1"/>
      </xdr:nvSpPr>
      <xdr:spPr>
        <a:xfrm>
          <a:off x="2527300" y="2902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62,771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283101</xdr:rowOff>
    </xdr:from>
    <xdr:to>
      <xdr:col>4</xdr:col>
      <xdr:colOff>1117600</xdr:colOff>
      <xdr:row>35</xdr:row>
      <xdr:rowOff>283101</xdr:rowOff>
    </xdr:to>
    <xdr:cxnSp macro="">
      <xdr:nvCxnSpPr>
        <xdr:cNvPr id="115" name="直線コネクタ 114"/>
        <xdr:cNvCxnSpPr/>
      </xdr:nvCxnSpPr>
      <xdr:spPr bwMode="auto">
        <a:xfrm>
          <a:off x="5003800" y="6893451"/>
          <a:ext cx="6477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267878</xdr:rowOff>
    </xdr:from>
    <xdr:ext cx="762000" cy="259045"/>
    <xdr:sp macro="" textlink="">
      <xdr:nvSpPr>
        <xdr:cNvPr id="116" name="人口1人当たり決算額の推移平均値テキスト445"/>
        <xdr:cNvSpPr txBox="1"/>
      </xdr:nvSpPr>
      <xdr:spPr>
        <a:xfrm>
          <a:off x="5740400" y="68782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283101</xdr:rowOff>
    </xdr:from>
    <xdr:to>
      <xdr:col>4</xdr:col>
      <xdr:colOff>469900</xdr:colOff>
      <xdr:row>35</xdr:row>
      <xdr:rowOff>283950</xdr:rowOff>
    </xdr:to>
    <xdr:cxnSp macro="">
      <xdr:nvCxnSpPr>
        <xdr:cNvPr id="118" name="直線コネクタ 117"/>
        <xdr:cNvCxnSpPr/>
      </xdr:nvCxnSpPr>
      <xdr:spPr bwMode="auto">
        <a:xfrm flipV="1">
          <a:off x="4305300" y="6893451"/>
          <a:ext cx="698500" cy="8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290259</xdr:rowOff>
    </xdr:from>
    <xdr:ext cx="736600" cy="259045"/>
    <xdr:sp macro="" textlink="">
      <xdr:nvSpPr>
        <xdr:cNvPr id="120" name="テキスト ボックス 119"/>
        <xdr:cNvSpPr txBox="1"/>
      </xdr:nvSpPr>
      <xdr:spPr>
        <a:xfrm>
          <a:off x="4622800" y="6557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283950</xdr:rowOff>
    </xdr:from>
    <xdr:to>
      <xdr:col>3</xdr:col>
      <xdr:colOff>904875</xdr:colOff>
      <xdr:row>35</xdr:row>
      <xdr:rowOff>296490</xdr:rowOff>
    </xdr:to>
    <xdr:cxnSp macro="">
      <xdr:nvCxnSpPr>
        <xdr:cNvPr id="121" name="直線コネクタ 120"/>
        <xdr:cNvCxnSpPr/>
      </xdr:nvCxnSpPr>
      <xdr:spPr bwMode="auto">
        <a:xfrm flipV="1">
          <a:off x="3606800" y="6894300"/>
          <a:ext cx="698500" cy="125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260378</xdr:rowOff>
    </xdr:from>
    <xdr:ext cx="762000" cy="259045"/>
    <xdr:sp macro="" textlink="">
      <xdr:nvSpPr>
        <xdr:cNvPr id="123" name="テキスト ボックス 122"/>
        <xdr:cNvSpPr txBox="1"/>
      </xdr:nvSpPr>
      <xdr:spPr>
        <a:xfrm>
          <a:off x="3924300" y="6527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243031</xdr:rowOff>
    </xdr:from>
    <xdr:to>
      <xdr:col>3</xdr:col>
      <xdr:colOff>206375</xdr:colOff>
      <xdr:row>35</xdr:row>
      <xdr:rowOff>296490</xdr:rowOff>
    </xdr:to>
    <xdr:cxnSp macro="">
      <xdr:nvCxnSpPr>
        <xdr:cNvPr id="124" name="直線コネクタ 123"/>
        <xdr:cNvCxnSpPr/>
      </xdr:nvCxnSpPr>
      <xdr:spPr bwMode="auto">
        <a:xfrm>
          <a:off x="2908300" y="6853381"/>
          <a:ext cx="698500" cy="53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215017</xdr:rowOff>
    </xdr:from>
    <xdr:ext cx="762000" cy="259045"/>
    <xdr:sp macro="" textlink="">
      <xdr:nvSpPr>
        <xdr:cNvPr id="126" name="テキスト ボックス 125"/>
        <xdr:cNvSpPr txBox="1"/>
      </xdr:nvSpPr>
      <xdr:spPr>
        <a:xfrm>
          <a:off x="3225800" y="648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153108</xdr:rowOff>
    </xdr:from>
    <xdr:to>
      <xdr:col>2</xdr:col>
      <xdr:colOff>692150</xdr:colOff>
      <xdr:row>35</xdr:row>
      <xdr:rowOff>254708</xdr:rowOff>
    </xdr:to>
    <xdr:sp macro="" textlink="">
      <xdr:nvSpPr>
        <xdr:cNvPr id="127" name="フローチャート : 判断 126"/>
        <xdr:cNvSpPr/>
      </xdr:nvSpPr>
      <xdr:spPr bwMode="auto">
        <a:xfrm>
          <a:off x="2857500" y="6763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264885</xdr:rowOff>
    </xdr:from>
    <xdr:ext cx="762000" cy="259045"/>
    <xdr:sp macro="" textlink="">
      <xdr:nvSpPr>
        <xdr:cNvPr id="128" name="テキスト ボックス 127"/>
        <xdr:cNvSpPr txBox="1"/>
      </xdr:nvSpPr>
      <xdr:spPr>
        <a:xfrm>
          <a:off x="2527300" y="6532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232301</xdr:rowOff>
    </xdr:from>
    <xdr:to>
      <xdr:col>5</xdr:col>
      <xdr:colOff>34925</xdr:colOff>
      <xdr:row>35</xdr:row>
      <xdr:rowOff>333901</xdr:rowOff>
    </xdr:to>
    <xdr:sp macro="" textlink="">
      <xdr:nvSpPr>
        <xdr:cNvPr id="134" name="円/楕円 133"/>
        <xdr:cNvSpPr/>
      </xdr:nvSpPr>
      <xdr:spPr bwMode="auto">
        <a:xfrm>
          <a:off x="5600700" y="6842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77378</xdr:rowOff>
    </xdr:from>
    <xdr:ext cx="762000" cy="259045"/>
    <xdr:sp macro="" textlink="">
      <xdr:nvSpPr>
        <xdr:cNvPr id="135" name="人口1人当たり決算額の推移該当値テキスト445"/>
        <xdr:cNvSpPr txBox="1"/>
      </xdr:nvSpPr>
      <xdr:spPr>
        <a:xfrm>
          <a:off x="5740400" y="6687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11,970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232301</xdr:rowOff>
    </xdr:from>
    <xdr:to>
      <xdr:col>4</xdr:col>
      <xdr:colOff>520700</xdr:colOff>
      <xdr:row>35</xdr:row>
      <xdr:rowOff>333901</xdr:rowOff>
    </xdr:to>
    <xdr:sp macro="" textlink="">
      <xdr:nvSpPr>
        <xdr:cNvPr id="136" name="円/楕円 135"/>
        <xdr:cNvSpPr/>
      </xdr:nvSpPr>
      <xdr:spPr bwMode="auto">
        <a:xfrm>
          <a:off x="4953000" y="6842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318678</xdr:rowOff>
    </xdr:from>
    <xdr:ext cx="736600" cy="259045"/>
    <xdr:sp macro="" textlink="">
      <xdr:nvSpPr>
        <xdr:cNvPr id="137" name="テキスト ボックス 136"/>
        <xdr:cNvSpPr txBox="1"/>
      </xdr:nvSpPr>
      <xdr:spPr>
        <a:xfrm>
          <a:off x="4622800" y="6929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11,970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233150</xdr:rowOff>
    </xdr:from>
    <xdr:to>
      <xdr:col>3</xdr:col>
      <xdr:colOff>955675</xdr:colOff>
      <xdr:row>35</xdr:row>
      <xdr:rowOff>334750</xdr:rowOff>
    </xdr:to>
    <xdr:sp macro="" textlink="">
      <xdr:nvSpPr>
        <xdr:cNvPr id="138" name="円/楕円 137"/>
        <xdr:cNvSpPr/>
      </xdr:nvSpPr>
      <xdr:spPr bwMode="auto">
        <a:xfrm>
          <a:off x="4254500" y="6843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319527</xdr:rowOff>
    </xdr:from>
    <xdr:ext cx="762000" cy="259045"/>
    <xdr:sp macro="" textlink="">
      <xdr:nvSpPr>
        <xdr:cNvPr id="139" name="テキスト ボックス 138"/>
        <xdr:cNvSpPr txBox="1"/>
      </xdr:nvSpPr>
      <xdr:spPr>
        <a:xfrm>
          <a:off x="3924300" y="692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245690</xdr:rowOff>
    </xdr:from>
    <xdr:to>
      <xdr:col>3</xdr:col>
      <xdr:colOff>257175</xdr:colOff>
      <xdr:row>36</xdr:row>
      <xdr:rowOff>4390</xdr:rowOff>
    </xdr:to>
    <xdr:sp macro="" textlink="">
      <xdr:nvSpPr>
        <xdr:cNvPr id="140" name="円/楕円 139"/>
        <xdr:cNvSpPr/>
      </xdr:nvSpPr>
      <xdr:spPr bwMode="auto">
        <a:xfrm>
          <a:off x="3556000" y="6856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332067</xdr:rowOff>
    </xdr:from>
    <xdr:ext cx="762000" cy="259045"/>
    <xdr:sp macro="" textlink="">
      <xdr:nvSpPr>
        <xdr:cNvPr id="141" name="テキスト ボックス 140"/>
        <xdr:cNvSpPr txBox="1"/>
      </xdr:nvSpPr>
      <xdr:spPr>
        <a:xfrm>
          <a:off x="3225800" y="69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192231</xdr:rowOff>
    </xdr:from>
    <xdr:to>
      <xdr:col>2</xdr:col>
      <xdr:colOff>692150</xdr:colOff>
      <xdr:row>35</xdr:row>
      <xdr:rowOff>293831</xdr:rowOff>
    </xdr:to>
    <xdr:sp macro="" textlink="">
      <xdr:nvSpPr>
        <xdr:cNvPr id="142" name="円/楕円 141"/>
        <xdr:cNvSpPr/>
      </xdr:nvSpPr>
      <xdr:spPr bwMode="auto">
        <a:xfrm>
          <a:off x="2857500" y="6802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278608</xdr:rowOff>
    </xdr:from>
    <xdr:ext cx="762000" cy="259045"/>
    <xdr:sp macro="" textlink="">
      <xdr:nvSpPr>
        <xdr:cNvPr id="143" name="テキスト ボックス 142"/>
        <xdr:cNvSpPr txBox="1"/>
      </xdr:nvSpPr>
      <xdr:spPr>
        <a:xfrm>
          <a:off x="2527300" y="6888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13,197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○財政調整基金残高</a:t>
          </a:r>
          <a:endParaRPr kumimoji="1" lang="en-US" altLang="ja-JP" sz="1000">
            <a:latin typeface="ＭＳ ゴシック" pitchFamily="49" charset="-128"/>
            <a:ea typeface="ＭＳ ゴシック" pitchFamily="49" charset="-128"/>
          </a:endParaRPr>
        </a:p>
        <a:p>
          <a:r>
            <a:rPr kumimoji="1" lang="en-US" altLang="ja-JP" sz="1000">
              <a:latin typeface="ＭＳ ゴシック" pitchFamily="49" charset="-128"/>
              <a:ea typeface="ＭＳ ゴシック" pitchFamily="49" charset="-128"/>
            </a:rPr>
            <a:t>  </a:t>
          </a:r>
          <a:r>
            <a:rPr kumimoji="1" lang="ja-JP" altLang="en-US" sz="1000">
              <a:latin typeface="ＭＳ ゴシック" pitchFamily="49" charset="-128"/>
              <a:ea typeface="ＭＳ ゴシック" pitchFamily="49" charset="-128"/>
            </a:rPr>
            <a:t>平成２６年度は積立額を大きく上回る取崩を行った。</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○実質収支比率</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事故繰越等、繰越事業費増の影響で実質収支は２％台に下降した。</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○実質単年度収支</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a:t>
          </a:r>
          <a:r>
            <a:rPr lang="ja-JP" altLang="ja-JP" sz="1000">
              <a:solidFill>
                <a:schemeClr val="dk1"/>
              </a:solidFill>
              <a:latin typeface="+mn-lt"/>
              <a:ea typeface="+mn-ea"/>
              <a:cs typeface="+mn-cs"/>
            </a:rPr>
            <a:t>企業立地促進対策費や中小企業振興対策費等</a:t>
          </a:r>
          <a:r>
            <a:rPr lang="ja-JP" altLang="en-US" sz="1000">
              <a:solidFill>
                <a:schemeClr val="dk1"/>
              </a:solidFill>
              <a:latin typeface="+mn-lt"/>
              <a:ea typeface="+mn-ea"/>
              <a:cs typeface="+mn-cs"/>
            </a:rPr>
            <a:t>、単年度ベースでの歳出の増加により、財政調整基金の取り崩し額が積立額を上回ったため赤字基調になっている。</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○今後の対応</a:t>
          </a:r>
          <a:endParaRPr kumimoji="1" lang="en-US" altLang="ja-JP" sz="1000">
            <a:latin typeface="ＭＳ ゴシック" pitchFamily="49" charset="-128"/>
            <a:ea typeface="ＭＳ ゴシック" pitchFamily="49" charset="-128"/>
          </a:endParaRPr>
        </a:p>
        <a:p>
          <a:r>
            <a:rPr kumimoji="1" lang="ja-JP" altLang="en-US" sz="1000">
              <a:latin typeface="ＭＳ ゴシック" pitchFamily="49" charset="-128"/>
              <a:ea typeface="ＭＳ ゴシック" pitchFamily="49" charset="-128"/>
            </a:rPr>
            <a:t>　財政調整基金の取崩は今後も続くことが予想されていることから、歳出の抑制に努め、効率的な財政運営に努める。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○現状</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全ての会計において赤字は生じていない。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○今後の対応</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各会計において適正な財政運営、企業経営を行っていく。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平成１６年度災害に係る元金償還開始により、平成２０年度には元利償還金が大きく増加したが、その後、大きな変動はない。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○公営企業債の元利償還金に対する繰入金</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平成２５年度より資本平準化債等の償還開始及び控除対象となる平準化債の減により増加した。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○算入公債費等</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臨時財政対策債償還費の増加により増加傾向にある。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愛媛県新居浜市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ja-JP" sz="1300" b="0" i="0" baseline="0">
              <a:solidFill>
                <a:schemeClr val="dk1"/>
              </a:solidFill>
              <a:latin typeface="+mn-lt"/>
              <a:ea typeface="+mn-ea"/>
              <a:cs typeface="+mn-cs"/>
            </a:rPr>
            <a:t>○一般会計等に係る地方債残高</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　地方債発行額が減少したことにより、平成２</a:t>
          </a:r>
          <a:r>
            <a:rPr lang="ja-JP" altLang="en-US" sz="1300" b="0" i="0" baseline="0">
              <a:solidFill>
                <a:schemeClr val="dk1"/>
              </a:solidFill>
              <a:latin typeface="+mn-lt"/>
              <a:ea typeface="+mn-ea"/>
              <a:cs typeface="+mn-cs"/>
            </a:rPr>
            <a:t>６</a:t>
          </a:r>
          <a:r>
            <a:rPr lang="ja-JP" altLang="ja-JP" sz="1300" b="0" i="0" baseline="0">
              <a:solidFill>
                <a:schemeClr val="dk1"/>
              </a:solidFill>
              <a:latin typeface="+mn-lt"/>
              <a:ea typeface="+mn-ea"/>
              <a:cs typeface="+mn-cs"/>
            </a:rPr>
            <a:t>年度は前年度を下回っている。全体としては減少傾向である。</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○公営企業債等繰入見込額</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　</a:t>
          </a:r>
          <a:r>
            <a:rPr lang="ja-JP" altLang="en-US" sz="1300" b="0" i="0" baseline="0">
              <a:solidFill>
                <a:schemeClr val="dk1"/>
              </a:solidFill>
              <a:latin typeface="+mn-lt"/>
              <a:ea typeface="+mn-ea"/>
              <a:cs typeface="+mn-cs"/>
            </a:rPr>
            <a:t>平成２５</a:t>
          </a:r>
          <a:r>
            <a:rPr lang="ja-JP" altLang="ja-JP" sz="1300" b="0" i="0" baseline="0">
              <a:solidFill>
                <a:schemeClr val="dk1"/>
              </a:solidFill>
              <a:latin typeface="+mn-lt"/>
              <a:ea typeface="+mn-ea"/>
              <a:cs typeface="+mn-cs"/>
            </a:rPr>
            <a:t>年度</a:t>
          </a:r>
          <a:r>
            <a:rPr lang="ja-JP" altLang="en-US" sz="1300" b="0" i="0" baseline="0">
              <a:solidFill>
                <a:schemeClr val="dk1"/>
              </a:solidFill>
              <a:latin typeface="+mn-lt"/>
              <a:ea typeface="+mn-ea"/>
              <a:cs typeface="+mn-cs"/>
            </a:rPr>
            <a:t>以降、</a:t>
          </a:r>
          <a:r>
            <a:rPr lang="ja-JP" altLang="ja-JP" sz="1300" b="0" i="0" baseline="0">
              <a:solidFill>
                <a:schemeClr val="dk1"/>
              </a:solidFill>
              <a:latin typeface="+mn-lt"/>
              <a:ea typeface="+mn-ea"/>
              <a:cs typeface="+mn-cs"/>
            </a:rPr>
            <a:t>地方債発行額の増加、元金償還額の減少により、増加している。</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○基準財政需要額算入見込額</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　臨時財政対策債償還費の増加等により、毎年増加している。</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○将来負担比率の分子</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　平成２</a:t>
          </a:r>
          <a:r>
            <a:rPr lang="ja-JP" altLang="en-US" sz="1300" b="0" i="0" baseline="0">
              <a:solidFill>
                <a:schemeClr val="dk1"/>
              </a:solidFill>
              <a:latin typeface="+mn-lt"/>
              <a:ea typeface="+mn-ea"/>
              <a:cs typeface="+mn-cs"/>
            </a:rPr>
            <a:t>６</a:t>
          </a:r>
          <a:r>
            <a:rPr lang="ja-JP" altLang="ja-JP" sz="1300" b="0" i="0" baseline="0">
              <a:solidFill>
                <a:schemeClr val="dk1"/>
              </a:solidFill>
              <a:latin typeface="+mn-lt"/>
              <a:ea typeface="+mn-ea"/>
              <a:cs typeface="+mn-cs"/>
            </a:rPr>
            <a:t>年度</a:t>
          </a:r>
          <a:r>
            <a:rPr lang="ja-JP" altLang="en-US" sz="1300" b="0" i="0" baseline="0">
              <a:solidFill>
                <a:schemeClr val="dk1"/>
              </a:solidFill>
              <a:latin typeface="+mn-lt"/>
              <a:ea typeface="+mn-ea"/>
              <a:cs typeface="+mn-cs"/>
            </a:rPr>
            <a:t>は、都市計画税収入の減等により単年度ベースで減となっているが、将来負担額は発生していない。</a:t>
          </a:r>
          <a:r>
            <a:rPr lang="ja-JP" altLang="ja-JP" sz="1300" b="0" i="0" baseline="0">
              <a:solidFill>
                <a:schemeClr val="dk1"/>
              </a:solidFill>
              <a:latin typeface="+mn-lt"/>
              <a:ea typeface="+mn-ea"/>
              <a:cs typeface="+mn-cs"/>
            </a:rPr>
            <a:t>今後も健全な状態の維持に努める。</a:t>
          </a:r>
          <a:endParaRPr lang="en-US" altLang="ja-JP" sz="13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50280660</v>
      </c>
      <c r="BO4" s="349"/>
      <c r="BP4" s="349"/>
      <c r="BQ4" s="349"/>
      <c r="BR4" s="349"/>
      <c r="BS4" s="349"/>
      <c r="BT4" s="349"/>
      <c r="BU4" s="350"/>
      <c r="BV4" s="348">
        <v>46984666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2.1</v>
      </c>
      <c r="CU4" s="355"/>
      <c r="CV4" s="355"/>
      <c r="CW4" s="355"/>
      <c r="CX4" s="355"/>
      <c r="CY4" s="355"/>
      <c r="CZ4" s="355"/>
      <c r="DA4" s="356"/>
      <c r="DB4" s="354">
        <v>3.3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48613531</v>
      </c>
      <c r="BO5" s="386"/>
      <c r="BP5" s="386"/>
      <c r="BQ5" s="386"/>
      <c r="BR5" s="386"/>
      <c r="BS5" s="386"/>
      <c r="BT5" s="386"/>
      <c r="BU5" s="387"/>
      <c r="BV5" s="385">
        <v>45393925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83.2</v>
      </c>
      <c r="CU5" s="383"/>
      <c r="CV5" s="383"/>
      <c r="CW5" s="383"/>
      <c r="CX5" s="383"/>
      <c r="CY5" s="383"/>
      <c r="CZ5" s="383"/>
      <c r="DA5" s="384"/>
      <c r="DB5" s="382">
        <v>80.099999999999994</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1667129</v>
      </c>
      <c r="BO6" s="386"/>
      <c r="BP6" s="386"/>
      <c r="BQ6" s="386"/>
      <c r="BR6" s="386"/>
      <c r="BS6" s="386"/>
      <c r="BT6" s="386"/>
      <c r="BU6" s="387"/>
      <c r="BV6" s="385">
        <v>1590741</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91.1</v>
      </c>
      <c r="CU6" s="423"/>
      <c r="CV6" s="423"/>
      <c r="CW6" s="423"/>
      <c r="CX6" s="423"/>
      <c r="CY6" s="423"/>
      <c r="CZ6" s="423"/>
      <c r="DA6" s="424"/>
      <c r="DB6" s="422">
        <v>88.6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1101165</v>
      </c>
      <c r="BO7" s="386"/>
      <c r="BP7" s="386"/>
      <c r="BQ7" s="386"/>
      <c r="BR7" s="386"/>
      <c r="BS7" s="386"/>
      <c r="BT7" s="386"/>
      <c r="BU7" s="387"/>
      <c r="BV7" s="385">
        <v>697041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27213960</v>
      </c>
      <c r="CU7" s="386"/>
      <c r="CV7" s="386"/>
      <c r="CW7" s="386"/>
      <c r="CX7" s="386"/>
      <c r="CY7" s="386"/>
      <c r="CZ7" s="386"/>
      <c r="DA7" s="387"/>
      <c r="DB7" s="385">
        <v>27426143</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565964</v>
      </c>
      <c r="BO8" s="386"/>
      <c r="BP8" s="386"/>
      <c r="BQ8" s="386"/>
      <c r="BR8" s="386"/>
      <c r="BS8" s="386"/>
      <c r="BT8" s="386"/>
      <c r="BU8" s="387"/>
      <c r="BV8" s="385">
        <v>893700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121735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-327736</v>
      </c>
      <c r="BO9" s="386"/>
      <c r="BP9" s="386"/>
      <c r="BQ9" s="386"/>
      <c r="BR9" s="386"/>
      <c r="BS9" s="386"/>
      <c r="BT9" s="386"/>
      <c r="BU9" s="387"/>
      <c r="BV9" s="385">
        <v>-296106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16.3</v>
      </c>
      <c r="CU9" s="383"/>
      <c r="CV9" s="383"/>
      <c r="CW9" s="383"/>
      <c r="CX9" s="383"/>
      <c r="CY9" s="383"/>
      <c r="CZ9" s="383"/>
      <c r="DA9" s="384"/>
      <c r="DB9" s="382">
        <v>16.8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123952</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906000</v>
      </c>
      <c r="BO10" s="386"/>
      <c r="BP10" s="386"/>
      <c r="BQ10" s="386"/>
      <c r="BR10" s="386"/>
      <c r="BS10" s="386"/>
      <c r="BT10" s="386"/>
      <c r="BU10" s="387"/>
      <c r="BV10" s="385">
        <v>772669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123330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1580000</v>
      </c>
      <c r="BO12" s="386"/>
      <c r="BP12" s="386"/>
      <c r="BQ12" s="386"/>
      <c r="BR12" s="386"/>
      <c r="BS12" s="386"/>
      <c r="BT12" s="386"/>
      <c r="BU12" s="387"/>
      <c r="BV12" s="385">
        <v>27832</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122470</v>
      </c>
      <c r="S13" s="467"/>
      <c r="T13" s="467"/>
      <c r="U13" s="467"/>
      <c r="V13" s="468"/>
      <c r="W13" s="401" t="s">
        <v>123</v>
      </c>
      <c r="X13" s="402"/>
      <c r="Y13" s="402"/>
      <c r="Z13" s="402"/>
      <c r="AA13" s="402"/>
      <c r="AB13" s="392"/>
      <c r="AC13" s="436">
        <v>789</v>
      </c>
      <c r="AD13" s="437"/>
      <c r="AE13" s="437"/>
      <c r="AF13" s="437"/>
      <c r="AG13" s="476"/>
      <c r="AH13" s="436">
        <v>1176</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-1001736</v>
      </c>
      <c r="BO13" s="386"/>
      <c r="BP13" s="386"/>
      <c r="BQ13" s="386"/>
      <c r="BR13" s="386"/>
      <c r="BS13" s="386"/>
      <c r="BT13" s="386"/>
      <c r="BU13" s="387"/>
      <c r="BV13" s="385">
        <v>448731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6.5</v>
      </c>
      <c r="CU13" s="383"/>
      <c r="CV13" s="383"/>
      <c r="CW13" s="383"/>
      <c r="CX13" s="383"/>
      <c r="CY13" s="383"/>
      <c r="CZ13" s="383"/>
      <c r="DA13" s="384"/>
      <c r="DB13" s="382">
        <v>6.5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124183</v>
      </c>
      <c r="S14" s="467"/>
      <c r="T14" s="467"/>
      <c r="U14" s="467"/>
      <c r="V14" s="468"/>
      <c r="W14" s="375"/>
      <c r="X14" s="376"/>
      <c r="Y14" s="376"/>
      <c r="Z14" s="376"/>
      <c r="AA14" s="376"/>
      <c r="AB14" s="365"/>
      <c r="AC14" s="469">
        <v>1.5</v>
      </c>
      <c r="AD14" s="470"/>
      <c r="AE14" s="470"/>
      <c r="AF14" s="470"/>
      <c r="AG14" s="471"/>
      <c r="AH14" s="469">
        <v>2.1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123417</v>
      </c>
      <c r="S15" s="467"/>
      <c r="T15" s="467"/>
      <c r="U15" s="467"/>
      <c r="V15" s="468"/>
      <c r="W15" s="401" t="s">
        <v>130</v>
      </c>
      <c r="X15" s="402"/>
      <c r="Y15" s="402"/>
      <c r="Z15" s="402"/>
      <c r="AA15" s="402"/>
      <c r="AB15" s="392"/>
      <c r="AC15" s="436">
        <v>17143</v>
      </c>
      <c r="AD15" s="437"/>
      <c r="AE15" s="437"/>
      <c r="AF15" s="437"/>
      <c r="AG15" s="476"/>
      <c r="AH15" s="436">
        <v>18648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14967035</v>
      </c>
      <c r="BO15" s="349"/>
      <c r="BP15" s="349"/>
      <c r="BQ15" s="349"/>
      <c r="BR15" s="349"/>
      <c r="BS15" s="349"/>
      <c r="BT15" s="349"/>
      <c r="BU15" s="350"/>
      <c r="BV15" s="348">
        <v>14746934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32.700000000000003</v>
      </c>
      <c r="AD16" s="470"/>
      <c r="AE16" s="470"/>
      <c r="AF16" s="470"/>
      <c r="AG16" s="471"/>
      <c r="AH16" s="469">
        <v>33.299999999999997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20074960</v>
      </c>
      <c r="BO16" s="386"/>
      <c r="BP16" s="386"/>
      <c r="BQ16" s="386"/>
      <c r="BR16" s="386"/>
      <c r="BS16" s="386"/>
      <c r="BT16" s="386"/>
      <c r="BU16" s="387"/>
      <c r="BV16" s="385">
        <v>19662880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34479</v>
      </c>
      <c r="AD17" s="437"/>
      <c r="AE17" s="437"/>
      <c r="AF17" s="437"/>
      <c r="AG17" s="476"/>
      <c r="AH17" s="436">
        <v>36011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19386116</v>
      </c>
      <c r="BO17" s="386"/>
      <c r="BP17" s="386"/>
      <c r="BQ17" s="386"/>
      <c r="BR17" s="386"/>
      <c r="BS17" s="386"/>
      <c r="BT17" s="386"/>
      <c r="BU17" s="387"/>
      <c r="BV17" s="385">
        <v>19190862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234.46</v>
      </c>
      <c r="M18" s="498"/>
      <c r="N18" s="498"/>
      <c r="O18" s="498"/>
      <c r="P18" s="498"/>
      <c r="Q18" s="498"/>
      <c r="R18" s="499"/>
      <c r="S18" s="499"/>
      <c r="T18" s="499"/>
      <c r="U18" s="499"/>
      <c r="V18" s="500"/>
      <c r="W18" s="403"/>
      <c r="X18" s="404"/>
      <c r="Y18" s="404"/>
      <c r="Z18" s="404"/>
      <c r="AA18" s="404"/>
      <c r="AB18" s="395"/>
      <c r="AC18" s="501">
        <v>65.8</v>
      </c>
      <c r="AD18" s="502"/>
      <c r="AE18" s="502"/>
      <c r="AF18" s="502"/>
      <c r="AG18" s="503"/>
      <c r="AH18" s="501">
        <v>64.3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23018370</v>
      </c>
      <c r="BO18" s="386"/>
      <c r="BP18" s="386"/>
      <c r="BQ18" s="386"/>
      <c r="BR18" s="386"/>
      <c r="BS18" s="386"/>
      <c r="BT18" s="386"/>
      <c r="BU18" s="387"/>
      <c r="BV18" s="385">
        <v>22220988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519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33014751</v>
      </c>
      <c r="BO19" s="386"/>
      <c r="BP19" s="386"/>
      <c r="BQ19" s="386"/>
      <c r="BR19" s="386"/>
      <c r="BS19" s="386"/>
      <c r="BT19" s="386"/>
      <c r="BU19" s="387"/>
      <c r="BV19" s="385">
        <v>31894828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50377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47910037</v>
      </c>
      <c r="BO23" s="386"/>
      <c r="BP23" s="386"/>
      <c r="BQ23" s="386"/>
      <c r="BR23" s="386"/>
      <c r="BS23" s="386"/>
      <c r="BT23" s="386"/>
      <c r="BU23" s="387"/>
      <c r="BV23" s="385">
        <v>47776886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9550</v>
      </c>
      <c r="R24" s="437"/>
      <c r="S24" s="437"/>
      <c r="T24" s="437"/>
      <c r="U24" s="437"/>
      <c r="V24" s="476"/>
      <c r="W24" s="531"/>
      <c r="X24" s="519"/>
      <c r="Y24" s="520"/>
      <c r="Z24" s="435" t="s">
        <v>154</v>
      </c>
      <c r="AA24" s="415"/>
      <c r="AB24" s="415"/>
      <c r="AC24" s="415"/>
      <c r="AD24" s="415"/>
      <c r="AE24" s="415"/>
      <c r="AF24" s="415"/>
      <c r="AG24" s="416"/>
      <c r="AH24" s="436">
        <v>774</v>
      </c>
      <c r="AI24" s="437"/>
      <c r="AJ24" s="437"/>
      <c r="AK24" s="437"/>
      <c r="AL24" s="476"/>
      <c r="AM24" s="436">
        <v>2585934</v>
      </c>
      <c r="AN24" s="437"/>
      <c r="AO24" s="437"/>
      <c r="AP24" s="437"/>
      <c r="AQ24" s="437"/>
      <c r="AR24" s="476"/>
      <c r="AS24" s="436">
        <v>3341</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37645909</v>
      </c>
      <c r="BO24" s="386"/>
      <c r="BP24" s="386"/>
      <c r="BQ24" s="386"/>
      <c r="BR24" s="386"/>
      <c r="BS24" s="386"/>
      <c r="BT24" s="386"/>
      <c r="BU24" s="387"/>
      <c r="BV24" s="385">
        <v>37871307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7305</v>
      </c>
      <c r="R25" s="437"/>
      <c r="S25" s="437"/>
      <c r="T25" s="437"/>
      <c r="U25" s="437"/>
      <c r="V25" s="476"/>
      <c r="W25" s="531"/>
      <c r="X25" s="519"/>
      <c r="Y25" s="520"/>
      <c r="Z25" s="435" t="s">
        <v>157</v>
      </c>
      <c r="AA25" s="415"/>
      <c r="AB25" s="415"/>
      <c r="AC25" s="415"/>
      <c r="AD25" s="415"/>
      <c r="AE25" s="415"/>
      <c r="AF25" s="415"/>
      <c r="AG25" s="416"/>
      <c r="AH25" s="436">
        <v>127</v>
      </c>
      <c r="AI25" s="437"/>
      <c r="AJ25" s="437"/>
      <c r="AK25" s="437"/>
      <c r="AL25" s="476"/>
      <c r="AM25" s="436">
        <v>406781</v>
      </c>
      <c r="AN25" s="437"/>
      <c r="AO25" s="437"/>
      <c r="AP25" s="437"/>
      <c r="AQ25" s="437"/>
      <c r="AR25" s="476"/>
      <c r="AS25" s="436">
        <v>3203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4924646</v>
      </c>
      <c r="BO25" s="349"/>
      <c r="BP25" s="349"/>
      <c r="BQ25" s="349"/>
      <c r="BR25" s="349"/>
      <c r="BS25" s="349"/>
      <c r="BT25" s="349"/>
      <c r="BU25" s="350"/>
      <c r="BV25" s="348">
        <v>5376682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6570</v>
      </c>
      <c r="R26" s="437"/>
      <c r="S26" s="437"/>
      <c r="T26" s="437"/>
      <c r="U26" s="437"/>
      <c r="V26" s="476"/>
      <c r="W26" s="531"/>
      <c r="X26" s="519"/>
      <c r="Y26" s="520"/>
      <c r="Z26" s="435" t="s">
        <v>160</v>
      </c>
      <c r="AA26" s="541"/>
      <c r="AB26" s="541"/>
      <c r="AC26" s="541"/>
      <c r="AD26" s="541"/>
      <c r="AE26" s="541"/>
      <c r="AF26" s="541"/>
      <c r="AG26" s="542"/>
      <c r="AH26" s="436">
        <v>28</v>
      </c>
      <c r="AI26" s="437"/>
      <c r="AJ26" s="437"/>
      <c r="AK26" s="437"/>
      <c r="AL26" s="476"/>
      <c r="AM26" s="436">
        <v>106232</v>
      </c>
      <c r="AN26" s="437"/>
      <c r="AO26" s="437"/>
      <c r="AP26" s="437"/>
      <c r="AQ26" s="437"/>
      <c r="AR26" s="476"/>
      <c r="AS26" s="436">
        <v>3794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5710</v>
      </c>
      <c r="R27" s="437"/>
      <c r="S27" s="437"/>
      <c r="T27" s="437"/>
      <c r="U27" s="437"/>
      <c r="V27" s="476"/>
      <c r="W27" s="531"/>
      <c r="X27" s="519"/>
      <c r="Y27" s="520"/>
      <c r="Z27" s="435" t="s">
        <v>163</v>
      </c>
      <c r="AA27" s="415"/>
      <c r="AB27" s="415"/>
      <c r="AC27" s="415"/>
      <c r="AD27" s="415"/>
      <c r="AE27" s="415"/>
      <c r="AF27" s="415"/>
      <c r="AG27" s="416"/>
      <c r="AH27" s="436">
        <v>14</v>
      </c>
      <c r="AI27" s="437"/>
      <c r="AJ27" s="437"/>
      <c r="AK27" s="437"/>
      <c r="AL27" s="476"/>
      <c r="AM27" s="436">
        <v>53158</v>
      </c>
      <c r="AN27" s="437"/>
      <c r="AO27" s="437"/>
      <c r="AP27" s="437"/>
      <c r="AQ27" s="437"/>
      <c r="AR27" s="476"/>
      <c r="AS27" s="436">
        <v>3797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800000</v>
      </c>
      <c r="BO27" s="555"/>
      <c r="BP27" s="555"/>
      <c r="BQ27" s="555"/>
      <c r="BR27" s="555"/>
      <c r="BS27" s="555"/>
      <c r="BT27" s="555"/>
      <c r="BU27" s="556"/>
      <c r="BV27" s="554">
        <v>800000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5170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5028003</v>
      </c>
      <c r="BO28" s="349"/>
      <c r="BP28" s="349"/>
      <c r="BQ28" s="349"/>
      <c r="BR28" s="349"/>
      <c r="BS28" s="349"/>
      <c r="BT28" s="349"/>
      <c r="BU28" s="350"/>
      <c r="BV28" s="348">
        <v>5702003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24</v>
      </c>
      <c r="M29" s="437"/>
      <c r="N29" s="437"/>
      <c r="O29" s="437"/>
      <c r="P29" s="476"/>
      <c r="Q29" s="436">
        <v>4810</v>
      </c>
      <c r="R29" s="437"/>
      <c r="S29" s="437"/>
      <c r="T29" s="437"/>
      <c r="U29" s="437"/>
      <c r="V29" s="476"/>
      <c r="W29" s="532"/>
      <c r="X29" s="533"/>
      <c r="Y29" s="534"/>
      <c r="Z29" s="435" t="s">
        <v>170</v>
      </c>
      <c r="AA29" s="415"/>
      <c r="AB29" s="415"/>
      <c r="AC29" s="415"/>
      <c r="AD29" s="415"/>
      <c r="AE29" s="415"/>
      <c r="AF29" s="415"/>
      <c r="AG29" s="416"/>
      <c r="AH29" s="436">
        <v>788</v>
      </c>
      <c r="AI29" s="437"/>
      <c r="AJ29" s="437"/>
      <c r="AK29" s="437"/>
      <c r="AL29" s="476"/>
      <c r="AM29" s="436">
        <v>2639092</v>
      </c>
      <c r="AN29" s="437"/>
      <c r="AO29" s="437"/>
      <c r="AP29" s="437"/>
      <c r="AQ29" s="437"/>
      <c r="AR29" s="476"/>
      <c r="AS29" s="436">
        <v>3349</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540872</v>
      </c>
      <c r="BO29" s="386"/>
      <c r="BP29" s="386"/>
      <c r="BQ29" s="386"/>
      <c r="BR29" s="386"/>
      <c r="BS29" s="386"/>
      <c r="BT29" s="386"/>
      <c r="BU29" s="387"/>
      <c r="BV29" s="385">
        <v>664770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99.9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6521219</v>
      </c>
      <c r="BO30" s="555"/>
      <c r="BP30" s="555"/>
      <c r="BQ30" s="555"/>
      <c r="BR30" s="555"/>
      <c r="BS30" s="555"/>
      <c r="BT30" s="555"/>
      <c r="BU30" s="556"/>
      <c r="BV30" s="554">
        <v>6561606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IF('各会計、関係団体の財政状況及び健全化判断比率'!B33="","",'各会計、関係団体の財政状況及び健全化判断比率'!B33)</f>
        <v>渡海船事業特別会計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愛媛県地方税滞納整理機構</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マイントピア別子</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IF('各会計、関係団体の財政状況及び健全化判断比率'!B32="","",'各会計、関係団体の財政状況及び健全化判断比率'!B32)</f>
        <v>工業用水道事業会計</v>
      </c>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IF('各会計、関係団体の財政状況及び健全化判断比率'!B34="","",'各会計、関係団体の財政状況及び健全化判断比率'!B34)</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愛媛県後期高齢者医療広域連合（特別会計）</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新居浜市土地開発公社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平尾墓園事業特別会計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11</v>
      </c>
      <c r="BF36" s="566"/>
      <c r="BG36" s="567" t="str">
        <f>IF('各会計、関係団体の財政状況及び健全化判断比率'!B35="","",'各会計、関係団体の財政状況及び健全化判断比率'!B35)</f>
        <v>貯木場事業特別会計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愛媛県後期高齢者医療連合（一般会計）</v>
      </c>
      <c r="BZ36" s="567"/>
      <c r="CA36" s="567"/>
      <c r="CB36" s="567"/>
      <c r="CC36" s="567"/>
      <c r="CD36" s="567"/>
      <c r="CE36" s="567"/>
      <c r="CF36" s="567"/>
      <c r="CG36" s="567"/>
      <c r="CH36" s="567"/>
      <c r="CI36" s="567"/>
      <c r="CJ36" s="567"/>
      <c r="CK36" s="567"/>
      <c r="CL36" s="567"/>
      <c r="CM36" s="567"/>
      <c r="CN36" s="165"/>
      <c r="CO36" s="566">
        <f t="shared" si="3"/>
        <v>18</v>
      </c>
      <c r="CP36" s="566"/>
      <c r="CQ36" s="567" t="str">
        <f>IF('各会計、関係団体の財政状況及び健全化判断比率'!BS9="","",'各会計、関係団体の財政状況及び健全化判断比率'!BS9)</f>
        <v>新居浜市文化体育振興事業団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12</v>
      </c>
      <c r="BF37" s="566"/>
      <c r="BG37" s="567" t="str">
        <f>IF('各会計、関係団体の財政状況及び健全化判断比率'!B36="","",'各会計、関係団体の財政状況及び健全化判断比率'!B36)</f>
        <v>工業用地造成事業特別会計</v>
      </c>
      <c r="BH37" s="567"/>
      <c r="BI37" s="567"/>
      <c r="BJ37" s="567"/>
      <c r="BK37" s="567"/>
      <c r="BL37" s="567"/>
      <c r="BM37" s="567"/>
      <c r="BN37" s="567"/>
      <c r="BO37" s="567"/>
      <c r="BP37" s="567"/>
      <c r="BQ37" s="567"/>
      <c r="BR37" s="567"/>
      <c r="BS37" s="567"/>
      <c r="BT37" s="567"/>
      <c r="BU37" s="567"/>
      <c r="BV37" s="165"/>
      <c r="BW37" s="566" t="str">
        <f t="shared" si="2"/>
        <v/>
      </c>
      <c r="BX37" s="566"/>
      <c r="BY37" s="567" t="str">
        <f>IF('各会計、関係団体の財政状況及び健全化判断比率'!B71="","",'各会計、関係団体の財政状況及び健全化判断比率'!B71)</f>
        <v/>
      </c>
      <c r="BZ37" s="567"/>
      <c r="CA37" s="567"/>
      <c r="CB37" s="567"/>
      <c r="CC37" s="567"/>
      <c r="CD37" s="567"/>
      <c r="CE37" s="567"/>
      <c r="CF37" s="567"/>
      <c r="CG37" s="567"/>
      <c r="CH37" s="567"/>
      <c r="CI37" s="567"/>
      <c r="CJ37" s="567"/>
      <c r="CK37" s="567"/>
      <c r="CL37" s="567"/>
      <c r="CM37" s="567"/>
      <c r="CN37" s="165"/>
      <c r="CO37" s="566">
        <f t="shared" si="3"/>
        <v>19</v>
      </c>
      <c r="CP37" s="566"/>
      <c r="CQ37" s="567" t="str">
        <f>IF('各会計、関係団体の財政状況及び健全化判断比率'!BS10="","",'各会計、関係団体の財政状況及び健全化判断比率'!BS10)</f>
        <v>別子木材センター</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f t="shared" si="3"/>
        <v>20</v>
      </c>
      <c r="CP38" s="566"/>
      <c r="CQ38" s="567" t="str">
        <f>IF('各会計、関係団体の財政状況及び健全化判断比率'!BS11="","",'各会計、関係団体の財政状況及び健全化判断比率'!BS11)</f>
        <v>東予産業創造センター</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69" t="s">
        <v>24</v>
      </c>
      <c r="C41" s="1170"/>
      <c r="D41" s="81"/>
      <c r="E41" s="1175" t="s">
        <v>25</v>
      </c>
      <c r="F41" s="1175"/>
      <c r="G41" s="1175"/>
      <c r="H41" s="1176"/>
      <c r="I41" s="82">
        <v>49371</v>
      </c>
      <c r="J41" s="83">
        <v>48209</v>
      </c>
      <c r="K41" s="83">
        <v>48528</v>
      </c>
      <c r="L41" s="83">
        <v>48433</v>
      </c>
      <c r="M41" s="84">
        <v>48388</v>
      </c>
    </row>
    <row r="42" spans="2:13" ht="27.75" customHeight="1" x14ac:dyDescent="0.15">
      <c r="B42" s="1171"/>
      <c r="C42" s="1172"/>
      <c r="D42" s="85"/>
      <c r="E42" s="1177" t="s">
        <v>26</v>
      </c>
      <c r="F42" s="1177"/>
      <c r="G42" s="1177"/>
      <c r="H42" s="1178"/>
      <c r="I42" s="86">
        <v>337</v>
      </c>
      <c r="J42" s="87">
        <v>266</v>
      </c>
      <c r="K42" s="87">
        <v>221</v>
      </c>
      <c r="L42" s="87">
        <v>174</v>
      </c>
      <c r="M42" s="88">
        <v>133</v>
      </c>
    </row>
    <row r="43" spans="2:13" ht="27.75" customHeight="1" x14ac:dyDescent="0.15">
      <c r="B43" s="1171"/>
      <c r="C43" s="1172"/>
      <c r="D43" s="85"/>
      <c r="E43" s="1177" t="s">
        <v>27</v>
      </c>
      <c r="F43" s="1177"/>
      <c r="G43" s="1177"/>
      <c r="H43" s="1178"/>
      <c r="I43" s="86">
        <v>22364</v>
      </c>
      <c r="J43" s="87">
        <v>21759</v>
      </c>
      <c r="K43" s="87">
        <v>21420</v>
      </c>
      <c r="L43" s="87">
        <v>21904</v>
      </c>
      <c r="M43" s="88">
        <v>22597</v>
      </c>
    </row>
    <row r="44" spans="2:13" ht="27.75" customHeight="1" x14ac:dyDescent="0.15">
      <c r="B44" s="1171"/>
      <c r="C44" s="1172"/>
      <c r="D44" s="85"/>
      <c r="E44" s="1177" t="s">
        <v>28</v>
      </c>
      <c r="F44" s="1177"/>
      <c r="G44" s="1177"/>
      <c r="H44" s="1178"/>
      <c r="I44" s="86" t="s">
        <v>481</v>
      </c>
      <c r="J44" s="87" t="s">
        <v>481</v>
      </c>
      <c r="K44" s="87" t="s">
        <v>481</v>
      </c>
      <c r="L44" s="87" t="s">
        <v>481</v>
      </c>
      <c r="M44" s="88" t="s">
        <v>481</v>
      </c>
    </row>
    <row r="45" spans="2:13" ht="27.75" customHeight="1" x14ac:dyDescent="0.15">
      <c r="B45" s="1171"/>
      <c r="C45" s="1172"/>
      <c r="D45" s="85"/>
      <c r="E45" s="1177" t="s">
        <v>29</v>
      </c>
      <c r="F45" s="1177"/>
      <c r="G45" s="1177"/>
      <c r="H45" s="1178"/>
      <c r="I45" s="86">
        <v>8284</v>
      </c>
      <c r="J45" s="87">
        <v>8417</v>
      </c>
      <c r="K45" s="87">
        <v>8443</v>
      </c>
      <c r="L45" s="87">
        <v>7990</v>
      </c>
      <c r="M45" s="88">
        <v>7756</v>
      </c>
    </row>
    <row r="46" spans="2:13" ht="27.75" customHeight="1" x14ac:dyDescent="0.15">
      <c r="B46" s="1171"/>
      <c r="C46" s="1172"/>
      <c r="D46" s="85"/>
      <c r="E46" s="1177" t="s">
        <v>30</v>
      </c>
      <c r="F46" s="1177"/>
      <c r="G46" s="1177"/>
      <c r="H46" s="1178"/>
      <c r="I46" s="86">
        <v>6</v>
      </c>
      <c r="J46" s="87">
        <v>2</v>
      </c>
      <c r="K46" s="87">
        <v>0</v>
      </c>
      <c r="L46" s="87" t="s">
        <v>481</v>
      </c>
      <c r="M46" s="88" t="s">
        <v>481</v>
      </c>
    </row>
    <row r="47" spans="2:13" ht="27.75" customHeight="1" x14ac:dyDescent="0.15">
      <c r="B47" s="1171"/>
      <c r="C47" s="1172"/>
      <c r="D47" s="85"/>
      <c r="E47" s="1177" t="s">
        <v>31</v>
      </c>
      <c r="F47" s="1177"/>
      <c r="G47" s="1177"/>
      <c r="H47" s="1178"/>
      <c r="I47" s="86" t="s">
        <v>481</v>
      </c>
      <c r="J47" s="87" t="s">
        <v>481</v>
      </c>
      <c r="K47" s="87" t="s">
        <v>481</v>
      </c>
      <c r="L47" s="87" t="s">
        <v>481</v>
      </c>
      <c r="M47" s="88" t="s">
        <v>481</v>
      </c>
    </row>
    <row r="48" spans="2:13" ht="27.75" customHeight="1" x14ac:dyDescent="0.15">
      <c r="B48" s="1173"/>
      <c r="C48" s="1174"/>
      <c r="D48" s="85"/>
      <c r="E48" s="1177" t="s">
        <v>32</v>
      </c>
      <c r="F48" s="1177"/>
      <c r="G48" s="1177"/>
      <c r="H48" s="1178"/>
      <c r="I48" s="86" t="s">
        <v>481</v>
      </c>
      <c r="J48" s="87" t="s">
        <v>481</v>
      </c>
      <c r="K48" s="87" t="s">
        <v>481</v>
      </c>
      <c r="L48" s="87" t="s">
        <v>481</v>
      </c>
      <c r="M48" s="88" t="s">
        <v>481</v>
      </c>
    </row>
    <row r="49" spans="2:13" ht="27.75" customHeight="1" x14ac:dyDescent="0.15">
      <c r="B49" s="1179" t="s">
        <v>33</v>
      </c>
      <c r="C49" s="1180"/>
      <c r="D49" s="89"/>
      <c r="E49" s="1177" t="s">
        <v>34</v>
      </c>
      <c r="F49" s="1177"/>
      <c r="G49" s="1177"/>
      <c r="H49" s="1178"/>
      <c r="I49" s="86">
        <v>8844</v>
      </c>
      <c r="J49" s="87">
        <v>9872</v>
      </c>
      <c r="K49" s="87">
        <v>11290</v>
      </c>
      <c r="L49" s="87">
        <v>12239</v>
      </c>
      <c r="M49" s="88">
        <v>11623</v>
      </c>
    </row>
    <row r="50" spans="2:13" ht="27.75" customHeight="1" x14ac:dyDescent="0.15">
      <c r="B50" s="1171"/>
      <c r="C50" s="1172"/>
      <c r="D50" s="85"/>
      <c r="E50" s="1177" t="s">
        <v>35</v>
      </c>
      <c r="F50" s="1177"/>
      <c r="G50" s="1177"/>
      <c r="H50" s="1178"/>
      <c r="I50" s="86">
        <v>18876</v>
      </c>
      <c r="J50" s="87">
        <v>18675</v>
      </c>
      <c r="K50" s="87">
        <v>17510</v>
      </c>
      <c r="L50" s="87">
        <v>17160</v>
      </c>
      <c r="M50" s="88">
        <v>16007</v>
      </c>
    </row>
    <row r="51" spans="2:13" ht="27.75" customHeight="1" x14ac:dyDescent="0.15">
      <c r="B51" s="1173"/>
      <c r="C51" s="1174"/>
      <c r="D51" s="85"/>
      <c r="E51" s="1177" t="s">
        <v>36</v>
      </c>
      <c r="F51" s="1177"/>
      <c r="G51" s="1177"/>
      <c r="H51" s="1178"/>
      <c r="I51" s="86">
        <v>50990</v>
      </c>
      <c r="J51" s="87">
        <v>51651</v>
      </c>
      <c r="K51" s="87">
        <v>52759</v>
      </c>
      <c r="L51" s="87">
        <v>53223</v>
      </c>
      <c r="M51" s="88">
        <v>53407</v>
      </c>
    </row>
    <row r="52" spans="2:13" ht="27.75" customHeight="1" thickBot="1" x14ac:dyDescent="0.2">
      <c r="B52" s="1181" t="s">
        <v>37</v>
      </c>
      <c r="C52" s="1182"/>
      <c r="D52" s="90"/>
      <c r="E52" s="1183" t="s">
        <v>38</v>
      </c>
      <c r="F52" s="1183"/>
      <c r="G52" s="1183"/>
      <c r="H52" s="1184"/>
      <c r="I52" s="91">
        <v>1652</v>
      </c>
      <c r="J52" s="92">
        <v>-1545</v>
      </c>
      <c r="K52" s="92">
        <v>-2946</v>
      </c>
      <c r="L52" s="92">
        <v>-4121</v>
      </c>
      <c r="M52" s="93">
        <v>-2164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75086</v>
      </c>
      <c r="E3" s="116"/>
      <c r="F3" s="117">
        <v>52576</v>
      </c>
      <c r="G3" s="118"/>
      <c r="H3" s="119"/>
    </row>
    <row r="4" spans="1:8" x14ac:dyDescent="0.15">
      <c r="A4" s="120"/>
      <c r="B4" s="121"/>
      <c r="C4" s="122"/>
      <c r="D4" s="123">
        <v>40053</v>
      </c>
      <c r="E4" s="124"/>
      <c r="F4" s="125">
        <v>32266</v>
      </c>
      <c r="G4" s="126"/>
      <c r="H4" s="127"/>
    </row>
    <row r="5" spans="1:8" x14ac:dyDescent="0.15">
      <c r="A5" s="108" t="s">
        <v>514</v>
      </c>
      <c r="B5" s="113"/>
      <c r="C5" s="114"/>
      <c r="D5" s="115">
        <v>45921</v>
      </c>
      <c r="E5" s="116"/>
      <c r="F5" s="117">
        <v>41433</v>
      </c>
      <c r="G5" s="118"/>
      <c r="H5" s="119"/>
    </row>
    <row r="6" spans="1:8" x14ac:dyDescent="0.15">
      <c r="A6" s="120"/>
      <c r="B6" s="121"/>
      <c r="C6" s="122"/>
      <c r="D6" s="123">
        <v>28071</v>
      </c>
      <c r="E6" s="124"/>
      <c r="F6" s="125">
        <v>22351</v>
      </c>
      <c r="G6" s="126"/>
      <c r="H6" s="127"/>
    </row>
    <row r="7" spans="1:8" x14ac:dyDescent="0.15">
      <c r="A7" s="108" t="s">
        <v>515</v>
      </c>
      <c r="B7" s="113"/>
      <c r="C7" s="114"/>
      <c r="D7" s="115">
        <v>57981</v>
      </c>
      <c r="E7" s="116"/>
      <c r="F7" s="117">
        <v>43493</v>
      </c>
      <c r="G7" s="118"/>
      <c r="H7" s="119"/>
    </row>
    <row r="8" spans="1:8" x14ac:dyDescent="0.15">
      <c r="A8" s="120"/>
      <c r="B8" s="121"/>
      <c r="C8" s="122"/>
      <c r="D8" s="123">
        <v>38960</v>
      </c>
      <c r="E8" s="124"/>
      <c r="F8" s="125">
        <v>23254</v>
      </c>
      <c r="G8" s="126"/>
      <c r="H8" s="127"/>
    </row>
    <row r="9" spans="1:8" x14ac:dyDescent="0.15">
      <c r="A9" s="108" t="s">
        <v>516</v>
      </c>
      <c r="B9" s="113"/>
      <c r="C9" s="114"/>
      <c r="D9" s="115">
        <v>50638</v>
      </c>
      <c r="E9" s="116"/>
      <c r="F9" s="117">
        <v>50840</v>
      </c>
      <c r="G9" s="118"/>
      <c r="H9" s="119"/>
    </row>
    <row r="10" spans="1:8" x14ac:dyDescent="0.15">
      <c r="A10" s="120"/>
      <c r="B10" s="121"/>
      <c r="C10" s="122"/>
      <c r="D10" s="123">
        <v>24013</v>
      </c>
      <c r="E10" s="124"/>
      <c r="F10" s="125">
        <v>25367</v>
      </c>
      <c r="G10" s="126"/>
      <c r="H10" s="127"/>
    </row>
    <row r="11" spans="1:8" x14ac:dyDescent="0.15">
      <c r="A11" s="108" t="s">
        <v>517</v>
      </c>
      <c r="B11" s="113"/>
      <c r="C11" s="114"/>
      <c r="D11" s="115">
        <v>61242</v>
      </c>
      <c r="E11" s="116"/>
      <c r="F11" s="117">
        <v>53605</v>
      </c>
      <c r="G11" s="118"/>
      <c r="H11" s="119"/>
    </row>
    <row r="12" spans="1:8" x14ac:dyDescent="0.15">
      <c r="A12" s="120"/>
      <c r="B12" s="121"/>
      <c r="C12" s="128"/>
      <c r="D12" s="123">
        <v>27449</v>
      </c>
      <c r="E12" s="124"/>
      <c r="F12" s="125">
        <v>28343</v>
      </c>
      <c r="G12" s="126"/>
      <c r="H12" s="127"/>
    </row>
    <row r="13" spans="1:8" x14ac:dyDescent="0.15">
      <c r="A13" s="108"/>
      <c r="B13" s="113"/>
      <c r="C13" s="129"/>
      <c r="D13" s="130">
        <v>58174</v>
      </c>
      <c r="E13" s="131"/>
      <c r="F13" s="132">
        <v>48389</v>
      </c>
      <c r="G13" s="133"/>
      <c r="H13" s="119"/>
    </row>
    <row r="14" spans="1:8" x14ac:dyDescent="0.15">
      <c r="A14" s="120"/>
      <c r="B14" s="121"/>
      <c r="C14" s="122"/>
      <c r="D14" s="123">
        <v>31709</v>
      </c>
      <c r="E14" s="124"/>
      <c r="F14" s="125">
        <v>26316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4.62</v>
      </c>
      <c r="C19" s="134">
        <f>ROUND(VALUE(SUBSTITUTE(実質収支比率等に係る経年分析!G$48,"▲","-")),2)</f>
        <v>4.47</v>
      </c>
      <c r="D19" s="134">
        <f>ROUND(VALUE(SUBSTITUTE(実質収支比率等に係る経年分析!H$48,"▲","-")),2)</f>
        <v>4.41</v>
      </c>
      <c r="E19" s="134">
        <f>ROUND(VALUE(SUBSTITUTE(実質収支比率等に係る経年分析!I$48,"▲","-")),2)</f>
        <v>3.26</v>
      </c>
      <c r="F19" s="134">
        <f>ROUND(VALUE(SUBSTITUTE(実質収支比率等に係る経年分析!J$48,"▲","-")),2)</f>
        <v>2.08</v>
      </c>
    </row>
    <row r="20" spans="1:11" x14ac:dyDescent="0.15">
      <c r="A20" s="134" t="s">
        <v>43</v>
      </c>
      <c r="B20" s="134">
        <f>ROUND(VALUE(SUBSTITUTE(実質収支比率等に係る経年分析!F$47,"▲","-")),2)</f>
        <v>18</v>
      </c>
      <c r="C20" s="134">
        <f>ROUND(VALUE(SUBSTITUTE(実質収支比率等に係る経年分析!G$47,"▲","-")),2)</f>
        <v>18.079999999999998</v>
      </c>
      <c r="D20" s="134">
        <f>ROUND(VALUE(SUBSTITUTE(実質収支比率等に係る経年分析!H$47,"▲","-")),2)</f>
        <v>18.36</v>
      </c>
      <c r="E20" s="134">
        <f>ROUND(VALUE(SUBSTITUTE(実質収支比率等に係る経年分析!I$47,"▲","-")),2)</f>
        <v>20.79</v>
      </c>
      <c r="F20" s="134">
        <f>ROUND(VALUE(SUBSTITUTE(実質収支比率等に係る経年分析!J$47,"▲","-")),2)</f>
        <v>18.48</v>
      </c>
    </row>
    <row r="21" spans="1:11" x14ac:dyDescent="0.15">
      <c r="A21" s="134" t="s">
        <v>44</v>
      </c>
      <c r="B21" s="134">
        <f>IF(ISNUMBER(VALUE(SUBSTITUTE(実質収支比率等に係る経年分析!F$49,"▲","-"))),ROUND(VALUE(SUBSTITUTE(実質収支比率等に係る経年分析!F$49,"▲","-")),2),NA())</f>
        <v>4.59</v>
      </c>
      <c r="C21" s="134">
        <f>IF(ISNUMBER(VALUE(SUBSTITUTE(実質収支比率等に係る経年分析!G$49,"▲","-"))),ROUND(VALUE(SUBSTITUTE(実質収支比率等に係る経年分析!G$49,"▲","-")),2),NA())</f>
        <v>0.53</v>
      </c>
      <c r="D21" s="134">
        <f>IF(ISNUMBER(VALUE(SUBSTITUTE(実質収支比率等に係る経年分析!H$49,"▲","-"))),ROUND(VALUE(SUBSTITUTE(実質収支比率等に係る経年分析!H$49,"▲","-")),2),NA())</f>
        <v>0.63</v>
      </c>
      <c r="E21" s="134">
        <f>IF(ISNUMBER(VALUE(SUBSTITUTE(実質収支比率等に係る経年分析!I$49,"▲","-"))),ROUND(VALUE(SUBSTITUTE(実質収支比率等に係る経年分析!I$49,"▲","-")),2),NA())</f>
        <v>1.64</v>
      </c>
      <c r="F21" s="134">
        <f>IF(ISNUMBER(VALUE(SUBSTITUTE(実質収支比率等に係る経年分析!J$49,"▲","-"))),ROUND(VALUE(SUBSTITUTE(実質収支比率等に係る経年分析!J$49,"▲","-")),2),NA())</f>
        <v>-3.68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0.28000000000000003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平尾墓園事業特別会計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住宅新築資金等貸付事業特別会計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貯木場事業特別会計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0.28000000000000003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0.28000000000000003</v>
      </c>
    </row>
    <row r="32" spans="1:11" x14ac:dyDescent="0.15">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0.28000000000000003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0.91</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4.5999999999999996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4.41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1.99</v>
      </c>
    </row>
    <row r="35" spans="1:16" x14ac:dyDescent="0.15">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3.12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3.79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8.82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9.2799999999999994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9.7200000000000006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6.54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4.51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5443</v>
      </c>
      <c r="E42" s="136"/>
      <c r="F42" s="136"/>
      <c r="G42" s="136">
        <f>'実質公債費比率（分子）の構造'!L$52</f>
        <v>5570</v>
      </c>
      <c r="H42" s="136"/>
      <c r="I42" s="136"/>
      <c r="J42" s="136">
        <f>'実質公債費比率（分子）の構造'!M$52</f>
        <v>5627</v>
      </c>
      <c r="K42" s="136"/>
      <c r="L42" s="136"/>
      <c r="M42" s="136">
        <f>'実質公債費比率（分子）の構造'!N$52</f>
        <v>5956</v>
      </c>
      <c r="N42" s="136"/>
      <c r="O42" s="136"/>
      <c r="P42" s="136">
        <f>'実質公債費比率（分子）の構造'!O$52</f>
        <v>6013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89</v>
      </c>
      <c r="C44" s="136"/>
      <c r="D44" s="136"/>
      <c r="E44" s="136">
        <f>'実質公債費比率（分子）の構造'!L$50</f>
        <v>76</v>
      </c>
      <c r="F44" s="136"/>
      <c r="G44" s="136"/>
      <c r="H44" s="136">
        <f>'実質公債費比率（分子）の構造'!M$50</f>
        <v>57</v>
      </c>
      <c r="I44" s="136"/>
      <c r="J44" s="136"/>
      <c r="K44" s="136">
        <f>'実質公債費比率（分子）の構造'!N$50</f>
        <v>48</v>
      </c>
      <c r="L44" s="136"/>
      <c r="M44" s="136"/>
      <c r="N44" s="136">
        <f>'実質公債費比率（分子）の構造'!O$50</f>
        <v>41</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1280</v>
      </c>
      <c r="C46" s="136"/>
      <c r="D46" s="136"/>
      <c r="E46" s="136">
        <f>'実質公債費比率（分子）の構造'!L$48</f>
        <v>1241</v>
      </c>
      <c r="F46" s="136"/>
      <c r="G46" s="136"/>
      <c r="H46" s="136">
        <f>'実質公債費比率（分子）の構造'!M$48</f>
        <v>1345</v>
      </c>
      <c r="I46" s="136"/>
      <c r="J46" s="136"/>
      <c r="K46" s="136">
        <f>'実質公債費比率（分子）の構造'!N$48</f>
        <v>1599</v>
      </c>
      <c r="L46" s="136"/>
      <c r="M46" s="136"/>
      <c r="N46" s="136">
        <f>'実質公債費比率（分子）の構造'!O$48</f>
        <v>1704</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5723</v>
      </c>
      <c r="C49" s="136"/>
      <c r="D49" s="136"/>
      <c r="E49" s="136">
        <f>'実質公債費比率（分子）の構造'!L$45</f>
        <v>5693</v>
      </c>
      <c r="F49" s="136"/>
      <c r="G49" s="136"/>
      <c r="H49" s="136">
        <f>'実質公債費比率（分子）の構造'!M$45</f>
        <v>5710</v>
      </c>
      <c r="I49" s="136"/>
      <c r="J49" s="136"/>
      <c r="K49" s="136">
        <f>'実質公債費比率（分子）の構造'!N$45</f>
        <v>5795</v>
      </c>
      <c r="L49" s="136"/>
      <c r="M49" s="136"/>
      <c r="N49" s="136">
        <f>'実質公債費比率（分子）の構造'!O$45</f>
        <v>5745</v>
      </c>
      <c r="O49" s="136"/>
      <c r="P49" s="136"/>
    </row>
    <row r="50" spans="1:16" x14ac:dyDescent="0.15">
      <c r="A50" s="136" t="s">
        <v>58</v>
      </c>
      <c r="B50" s="136" t="e">
        <f>NA()</f>
        <v>#N/A</v>
      </c>
      <c r="C50" s="136">
        <f>IF(ISNUMBER('実質公債費比率（分子）の構造'!K$53),'実質公債費比率（分子）の構造'!K$53,NA())</f>
        <v>1649</v>
      </c>
      <c r="D50" s="136" t="e">
        <f>NA()</f>
        <v>#N/A</v>
      </c>
      <c r="E50" s="136" t="e">
        <f>NA()</f>
        <v>#N/A</v>
      </c>
      <c r="F50" s="136">
        <f>IF(ISNUMBER('実質公債費比率（分子）の構造'!L$53),'実質公債費比率（分子）の構造'!L$53,NA())</f>
        <v>1440</v>
      </c>
      <c r="G50" s="136" t="e">
        <f>NA()</f>
        <v>#N/A</v>
      </c>
      <c r="H50" s="136" t="e">
        <f>NA()</f>
        <v>#N/A</v>
      </c>
      <c r="I50" s="136">
        <f>IF(ISNUMBER('実質公債費比率（分子）の構造'!M$53),'実質公債費比率（分子）の構造'!M$53,NA())</f>
        <v>1485</v>
      </c>
      <c r="J50" s="136" t="e">
        <f>NA()</f>
        <v>#N/A</v>
      </c>
      <c r="K50" s="136" t="e">
        <f>NA()</f>
        <v>#N/A</v>
      </c>
      <c r="L50" s="136">
        <f>IF(ISNUMBER('実質公債費比率（分子）の構造'!N$53),'実質公債費比率（分子）の構造'!N$53,NA())</f>
        <v>1486</v>
      </c>
      <c r="M50" s="136" t="e">
        <f>NA()</f>
        <v>#N/A</v>
      </c>
      <c r="N50" s="136" t="e">
        <f>NA()</f>
        <v>#N/A</v>
      </c>
      <c r="O50" s="136">
        <f>IF(ISNUMBER('実質公債費比率（分子）の構造'!O$53),'実質公債費比率（分子）の構造'!O$53,NA())</f>
        <v>1477</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50990</v>
      </c>
      <c r="E56" s="135"/>
      <c r="F56" s="135"/>
      <c r="G56" s="135">
        <f>'将来負担比率（分子）の構造'!J$51</f>
        <v>51651</v>
      </c>
      <c r="H56" s="135"/>
      <c r="I56" s="135"/>
      <c r="J56" s="135">
        <f>'将来負担比率（分子）の構造'!K$51</f>
        <v>52759</v>
      </c>
      <c r="K56" s="135"/>
      <c r="L56" s="135"/>
      <c r="M56" s="135">
        <f>'将来負担比率（分子）の構造'!L$51</f>
        <v>53223</v>
      </c>
      <c r="N56" s="135"/>
      <c r="O56" s="135"/>
      <c r="P56" s="135">
        <f>'将来負担比率（分子）の構造'!M$51</f>
        <v>53407</v>
      </c>
    </row>
    <row r="57" spans="1:16" x14ac:dyDescent="0.15">
      <c r="A57" s="135" t="s">
        <v>35</v>
      </c>
      <c r="B57" s="135"/>
      <c r="C57" s="135"/>
      <c r="D57" s="135">
        <f>'将来負担比率（分子）の構造'!I$50</f>
        <v>18876</v>
      </c>
      <c r="E57" s="135"/>
      <c r="F57" s="135"/>
      <c r="G57" s="135">
        <f>'将来負担比率（分子）の構造'!J$50</f>
        <v>18675</v>
      </c>
      <c r="H57" s="135"/>
      <c r="I57" s="135"/>
      <c r="J57" s="135">
        <f>'将来負担比率（分子）の構造'!K$50</f>
        <v>17510</v>
      </c>
      <c r="K57" s="135"/>
      <c r="L57" s="135"/>
      <c r="M57" s="135">
        <f>'将来負担比率（分子）の構造'!L$50</f>
        <v>17160</v>
      </c>
      <c r="N57" s="135"/>
      <c r="O57" s="135"/>
      <c r="P57" s="135">
        <f>'将来負担比率（分子）の構造'!M$50</f>
        <v>16007</v>
      </c>
    </row>
    <row r="58" spans="1:16" x14ac:dyDescent="0.15">
      <c r="A58" s="135" t="s">
        <v>34</v>
      </c>
      <c r="B58" s="135"/>
      <c r="C58" s="135"/>
      <c r="D58" s="135">
        <f>'将来負担比率（分子）の構造'!I$49</f>
        <v>8844</v>
      </c>
      <c r="E58" s="135"/>
      <c r="F58" s="135"/>
      <c r="G58" s="135">
        <f>'将来負担比率（分子）の構造'!J$49</f>
        <v>9872</v>
      </c>
      <c r="H58" s="135"/>
      <c r="I58" s="135"/>
      <c r="J58" s="135">
        <f>'将来負担比率（分子）の構造'!K$49</f>
        <v>11290</v>
      </c>
      <c r="K58" s="135"/>
      <c r="L58" s="135"/>
      <c r="M58" s="135">
        <f>'将来負担比率（分子）の構造'!L$49</f>
        <v>12239</v>
      </c>
      <c r="N58" s="135"/>
      <c r="O58" s="135"/>
      <c r="P58" s="135">
        <f>'将来負担比率（分子）の構造'!M$49</f>
        <v>11623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6</v>
      </c>
      <c r="C61" s="135"/>
      <c r="D61" s="135"/>
      <c r="E61" s="135">
        <f>'将来負担比率（分子）の構造'!J$46</f>
        <v>2</v>
      </c>
      <c r="F61" s="135"/>
      <c r="G61" s="135"/>
      <c r="H61" s="135">
        <f>'将来負担比率（分子）の構造'!K$46</f>
        <v>0</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8284</v>
      </c>
      <c r="C62" s="135"/>
      <c r="D62" s="135"/>
      <c r="E62" s="135">
        <f>'将来負担比率（分子）の構造'!J$45</f>
        <v>8417</v>
      </c>
      <c r="F62" s="135"/>
      <c r="G62" s="135"/>
      <c r="H62" s="135">
        <f>'将来負担比率（分子）の構造'!K$45</f>
        <v>8443</v>
      </c>
      <c r="I62" s="135"/>
      <c r="J62" s="135"/>
      <c r="K62" s="135">
        <f>'将来負担比率（分子）の構造'!L$45</f>
        <v>7990</v>
      </c>
      <c r="L62" s="135"/>
      <c r="M62" s="135"/>
      <c r="N62" s="135">
        <f>'将来負担比率（分子）の構造'!M$45</f>
        <v>7756</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22364</v>
      </c>
      <c r="C64" s="135"/>
      <c r="D64" s="135"/>
      <c r="E64" s="135">
        <f>'将来負担比率（分子）の構造'!J$43</f>
        <v>21759</v>
      </c>
      <c r="F64" s="135"/>
      <c r="G64" s="135"/>
      <c r="H64" s="135">
        <f>'将来負担比率（分子）の構造'!K$43</f>
        <v>21420</v>
      </c>
      <c r="I64" s="135"/>
      <c r="J64" s="135"/>
      <c r="K64" s="135">
        <f>'将来負担比率（分子）の構造'!L$43</f>
        <v>21904</v>
      </c>
      <c r="L64" s="135"/>
      <c r="M64" s="135"/>
      <c r="N64" s="135">
        <f>'将来負担比率（分子）の構造'!M$43</f>
        <v>22597</v>
      </c>
      <c r="O64" s="135"/>
      <c r="P64" s="135"/>
    </row>
    <row r="65" spans="1:16" x14ac:dyDescent="0.15">
      <c r="A65" s="135" t="s">
        <v>26</v>
      </c>
      <c r="B65" s="135">
        <f>'将来負担比率（分子）の構造'!I$42</f>
        <v>337</v>
      </c>
      <c r="C65" s="135"/>
      <c r="D65" s="135"/>
      <c r="E65" s="135">
        <f>'将来負担比率（分子）の構造'!J$42</f>
        <v>266</v>
      </c>
      <c r="F65" s="135"/>
      <c r="G65" s="135"/>
      <c r="H65" s="135">
        <f>'将来負担比率（分子）の構造'!K$42</f>
        <v>221</v>
      </c>
      <c r="I65" s="135"/>
      <c r="J65" s="135"/>
      <c r="K65" s="135">
        <f>'将来負担比率（分子）の構造'!L$42</f>
        <v>174</v>
      </c>
      <c r="L65" s="135"/>
      <c r="M65" s="135"/>
      <c r="N65" s="135">
        <f>'将来負担比率（分子）の構造'!M$42</f>
        <v>133</v>
      </c>
      <c r="O65" s="135"/>
      <c r="P65" s="135"/>
    </row>
    <row r="66" spans="1:16" x14ac:dyDescent="0.15">
      <c r="A66" s="135" t="s">
        <v>25</v>
      </c>
      <c r="B66" s="135">
        <f>'将来負担比率（分子）の構造'!I$41</f>
        <v>49371</v>
      </c>
      <c r="C66" s="135"/>
      <c r="D66" s="135"/>
      <c r="E66" s="135">
        <f>'将来負担比率（分子）の構造'!J$41</f>
        <v>48209</v>
      </c>
      <c r="F66" s="135"/>
      <c r="G66" s="135"/>
      <c r="H66" s="135">
        <f>'将来負担比率（分子）の構造'!K$41</f>
        <v>48528</v>
      </c>
      <c r="I66" s="135"/>
      <c r="J66" s="135"/>
      <c r="K66" s="135">
        <f>'将来負担比率（分子）の構造'!L$41</f>
        <v>48433</v>
      </c>
      <c r="L66" s="135"/>
      <c r="M66" s="135"/>
      <c r="N66" s="135">
        <f>'将来負担比率（分子）の構造'!M$41</f>
        <v>48388</v>
      </c>
      <c r="O66" s="135"/>
      <c r="P66" s="135"/>
    </row>
    <row r="67" spans="1:16" x14ac:dyDescent="0.15">
      <c r="A67" s="135" t="s">
        <v>62</v>
      </c>
      <c r="B67" s="135" t="e">
        <f>NA()</f>
        <v>#N/A</v>
      </c>
      <c r="C67" s="135">
        <f>IF(ISNUMBER('将来負担比率（分子）の構造'!I$52), IF('将来負担比率（分子）の構造'!I$52 &lt; 0, 0, '将来負担比率（分子）の構造'!I$52), NA())</f>
        <v>1652</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18920673</v>
      </c>
      <c r="S5" s="583"/>
      <c r="T5" s="583"/>
      <c r="U5" s="583"/>
      <c r="V5" s="583"/>
      <c r="W5" s="583"/>
      <c r="X5" s="583"/>
      <c r="Y5" s="584"/>
      <c r="Z5" s="585">
        <v>37.6</v>
      </c>
      <c r="AA5" s="585"/>
      <c r="AB5" s="585"/>
      <c r="AC5" s="585"/>
      <c r="AD5" s="586">
        <v>17739565</v>
      </c>
      <c r="AE5" s="586"/>
      <c r="AF5" s="586"/>
      <c r="AG5" s="586"/>
      <c r="AH5" s="586"/>
      <c r="AI5" s="586"/>
      <c r="AJ5" s="586"/>
      <c r="AK5" s="586"/>
      <c r="AL5" s="587">
        <v>70.2</v>
      </c>
      <c r="AM5" s="588"/>
      <c r="AN5" s="588"/>
      <c r="AO5" s="589"/>
      <c r="AP5" s="579" t="s">
        <v>208</v>
      </c>
      <c r="AQ5" s="580"/>
      <c r="AR5" s="580"/>
      <c r="AS5" s="580"/>
      <c r="AT5" s="580"/>
      <c r="AU5" s="580"/>
      <c r="AV5" s="580"/>
      <c r="AW5" s="580"/>
      <c r="AX5" s="580"/>
      <c r="AY5" s="580"/>
      <c r="AZ5" s="580"/>
      <c r="BA5" s="580"/>
      <c r="BB5" s="580"/>
      <c r="BC5" s="580"/>
      <c r="BD5" s="580"/>
      <c r="BE5" s="580"/>
      <c r="BF5" s="581"/>
      <c r="BG5" s="593">
        <v>17739056</v>
      </c>
      <c r="BH5" s="594"/>
      <c r="BI5" s="594"/>
      <c r="BJ5" s="594"/>
      <c r="BK5" s="594"/>
      <c r="BL5" s="594"/>
      <c r="BM5" s="594"/>
      <c r="BN5" s="595"/>
      <c r="BO5" s="596">
        <v>93.8</v>
      </c>
      <c r="BP5" s="596"/>
      <c r="BQ5" s="596"/>
      <c r="BR5" s="596"/>
      <c r="BS5" s="597">
        <v>302642</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337689</v>
      </c>
      <c r="S6" s="594"/>
      <c r="T6" s="594"/>
      <c r="U6" s="594"/>
      <c r="V6" s="594"/>
      <c r="W6" s="594"/>
      <c r="X6" s="594"/>
      <c r="Y6" s="595"/>
      <c r="Z6" s="596">
        <v>0.7</v>
      </c>
      <c r="AA6" s="596"/>
      <c r="AB6" s="596"/>
      <c r="AC6" s="596"/>
      <c r="AD6" s="597">
        <v>337689</v>
      </c>
      <c r="AE6" s="597"/>
      <c r="AF6" s="597"/>
      <c r="AG6" s="597"/>
      <c r="AH6" s="597"/>
      <c r="AI6" s="597"/>
      <c r="AJ6" s="597"/>
      <c r="AK6" s="597"/>
      <c r="AL6" s="598">
        <v>1.3</v>
      </c>
      <c r="AM6" s="599"/>
      <c r="AN6" s="599"/>
      <c r="AO6" s="600"/>
      <c r="AP6" s="590" t="s">
        <v>213</v>
      </c>
      <c r="AQ6" s="591"/>
      <c r="AR6" s="591"/>
      <c r="AS6" s="591"/>
      <c r="AT6" s="591"/>
      <c r="AU6" s="591"/>
      <c r="AV6" s="591"/>
      <c r="AW6" s="591"/>
      <c r="AX6" s="591"/>
      <c r="AY6" s="591"/>
      <c r="AZ6" s="591"/>
      <c r="BA6" s="591"/>
      <c r="BB6" s="591"/>
      <c r="BC6" s="591"/>
      <c r="BD6" s="591"/>
      <c r="BE6" s="591"/>
      <c r="BF6" s="592"/>
      <c r="BG6" s="593">
        <v>17739056</v>
      </c>
      <c r="BH6" s="594"/>
      <c r="BI6" s="594"/>
      <c r="BJ6" s="594"/>
      <c r="BK6" s="594"/>
      <c r="BL6" s="594"/>
      <c r="BM6" s="594"/>
      <c r="BN6" s="595"/>
      <c r="BO6" s="596">
        <v>93.8</v>
      </c>
      <c r="BP6" s="596"/>
      <c r="BQ6" s="596"/>
      <c r="BR6" s="596"/>
      <c r="BS6" s="597">
        <v>302642</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390140</v>
      </c>
      <c r="CS6" s="594"/>
      <c r="CT6" s="594"/>
      <c r="CU6" s="594"/>
      <c r="CV6" s="594"/>
      <c r="CW6" s="594"/>
      <c r="CX6" s="594"/>
      <c r="CY6" s="595"/>
      <c r="CZ6" s="596">
        <v>0.8</v>
      </c>
      <c r="DA6" s="596"/>
      <c r="DB6" s="596"/>
      <c r="DC6" s="596"/>
      <c r="DD6" s="602" t="s">
        <v>215</v>
      </c>
      <c r="DE6" s="594"/>
      <c r="DF6" s="594"/>
      <c r="DG6" s="594"/>
      <c r="DH6" s="594"/>
      <c r="DI6" s="594"/>
      <c r="DJ6" s="594"/>
      <c r="DK6" s="594"/>
      <c r="DL6" s="594"/>
      <c r="DM6" s="594"/>
      <c r="DN6" s="594"/>
      <c r="DO6" s="594"/>
      <c r="DP6" s="595"/>
      <c r="DQ6" s="602">
        <v>390140</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49821</v>
      </c>
      <c r="S7" s="594"/>
      <c r="T7" s="594"/>
      <c r="U7" s="594"/>
      <c r="V7" s="594"/>
      <c r="W7" s="594"/>
      <c r="X7" s="594"/>
      <c r="Y7" s="595"/>
      <c r="Z7" s="596">
        <v>0.1</v>
      </c>
      <c r="AA7" s="596"/>
      <c r="AB7" s="596"/>
      <c r="AC7" s="596"/>
      <c r="AD7" s="597">
        <v>49821</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7725045</v>
      </c>
      <c r="BH7" s="594"/>
      <c r="BI7" s="594"/>
      <c r="BJ7" s="594"/>
      <c r="BK7" s="594"/>
      <c r="BL7" s="594"/>
      <c r="BM7" s="594"/>
      <c r="BN7" s="595"/>
      <c r="BO7" s="596">
        <v>40.799999999999997</v>
      </c>
      <c r="BP7" s="596"/>
      <c r="BQ7" s="596"/>
      <c r="BR7" s="596"/>
      <c r="BS7" s="597">
        <v>302642</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4971389</v>
      </c>
      <c r="CS7" s="594"/>
      <c r="CT7" s="594"/>
      <c r="CU7" s="594"/>
      <c r="CV7" s="594"/>
      <c r="CW7" s="594"/>
      <c r="CX7" s="594"/>
      <c r="CY7" s="595"/>
      <c r="CZ7" s="596">
        <v>10.199999999999999</v>
      </c>
      <c r="DA7" s="596"/>
      <c r="DB7" s="596"/>
      <c r="DC7" s="596"/>
      <c r="DD7" s="602">
        <v>108647</v>
      </c>
      <c r="DE7" s="594"/>
      <c r="DF7" s="594"/>
      <c r="DG7" s="594"/>
      <c r="DH7" s="594"/>
      <c r="DI7" s="594"/>
      <c r="DJ7" s="594"/>
      <c r="DK7" s="594"/>
      <c r="DL7" s="594"/>
      <c r="DM7" s="594"/>
      <c r="DN7" s="594"/>
      <c r="DO7" s="594"/>
      <c r="DP7" s="595"/>
      <c r="DQ7" s="602">
        <v>4500928</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113119</v>
      </c>
      <c r="S8" s="594"/>
      <c r="T8" s="594"/>
      <c r="U8" s="594"/>
      <c r="V8" s="594"/>
      <c r="W8" s="594"/>
      <c r="X8" s="594"/>
      <c r="Y8" s="595"/>
      <c r="Z8" s="596">
        <v>0.2</v>
      </c>
      <c r="AA8" s="596"/>
      <c r="AB8" s="596"/>
      <c r="AC8" s="596"/>
      <c r="AD8" s="597">
        <v>113119</v>
      </c>
      <c r="AE8" s="597"/>
      <c r="AF8" s="597"/>
      <c r="AG8" s="597"/>
      <c r="AH8" s="597"/>
      <c r="AI8" s="597"/>
      <c r="AJ8" s="597"/>
      <c r="AK8" s="597"/>
      <c r="AL8" s="598">
        <v>0.4</v>
      </c>
      <c r="AM8" s="599"/>
      <c r="AN8" s="599"/>
      <c r="AO8" s="600"/>
      <c r="AP8" s="590" t="s">
        <v>220</v>
      </c>
      <c r="AQ8" s="591"/>
      <c r="AR8" s="591"/>
      <c r="AS8" s="591"/>
      <c r="AT8" s="591"/>
      <c r="AU8" s="591"/>
      <c r="AV8" s="591"/>
      <c r="AW8" s="591"/>
      <c r="AX8" s="591"/>
      <c r="AY8" s="591"/>
      <c r="AZ8" s="591"/>
      <c r="BA8" s="591"/>
      <c r="BB8" s="591"/>
      <c r="BC8" s="591"/>
      <c r="BD8" s="591"/>
      <c r="BE8" s="591"/>
      <c r="BF8" s="592"/>
      <c r="BG8" s="593">
        <v>196096</v>
      </c>
      <c r="BH8" s="594"/>
      <c r="BI8" s="594"/>
      <c r="BJ8" s="594"/>
      <c r="BK8" s="594"/>
      <c r="BL8" s="594"/>
      <c r="BM8" s="594"/>
      <c r="BN8" s="595"/>
      <c r="BO8" s="596">
        <v>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18170383</v>
      </c>
      <c r="CS8" s="594"/>
      <c r="CT8" s="594"/>
      <c r="CU8" s="594"/>
      <c r="CV8" s="594"/>
      <c r="CW8" s="594"/>
      <c r="CX8" s="594"/>
      <c r="CY8" s="595"/>
      <c r="CZ8" s="596">
        <v>37.4</v>
      </c>
      <c r="DA8" s="596"/>
      <c r="DB8" s="596"/>
      <c r="DC8" s="596"/>
      <c r="DD8" s="602">
        <v>371045</v>
      </c>
      <c r="DE8" s="594"/>
      <c r="DF8" s="594"/>
      <c r="DG8" s="594"/>
      <c r="DH8" s="594"/>
      <c r="DI8" s="594"/>
      <c r="DJ8" s="594"/>
      <c r="DK8" s="594"/>
      <c r="DL8" s="594"/>
      <c r="DM8" s="594"/>
      <c r="DN8" s="594"/>
      <c r="DO8" s="594"/>
      <c r="DP8" s="595"/>
      <c r="DQ8" s="602">
        <v>8722964</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74305</v>
      </c>
      <c r="S9" s="594"/>
      <c r="T9" s="594"/>
      <c r="U9" s="594"/>
      <c r="V9" s="594"/>
      <c r="W9" s="594"/>
      <c r="X9" s="594"/>
      <c r="Y9" s="595"/>
      <c r="Z9" s="596">
        <v>0.1</v>
      </c>
      <c r="AA9" s="596"/>
      <c r="AB9" s="596"/>
      <c r="AC9" s="596"/>
      <c r="AD9" s="597">
        <v>74305</v>
      </c>
      <c r="AE9" s="597"/>
      <c r="AF9" s="597"/>
      <c r="AG9" s="597"/>
      <c r="AH9" s="597"/>
      <c r="AI9" s="597"/>
      <c r="AJ9" s="597"/>
      <c r="AK9" s="597"/>
      <c r="AL9" s="598">
        <v>0.3</v>
      </c>
      <c r="AM9" s="599"/>
      <c r="AN9" s="599"/>
      <c r="AO9" s="600"/>
      <c r="AP9" s="590" t="s">
        <v>224</v>
      </c>
      <c r="AQ9" s="591"/>
      <c r="AR9" s="591"/>
      <c r="AS9" s="591"/>
      <c r="AT9" s="591"/>
      <c r="AU9" s="591"/>
      <c r="AV9" s="591"/>
      <c r="AW9" s="591"/>
      <c r="AX9" s="591"/>
      <c r="AY9" s="591"/>
      <c r="AZ9" s="591"/>
      <c r="BA9" s="591"/>
      <c r="BB9" s="591"/>
      <c r="BC9" s="591"/>
      <c r="BD9" s="591"/>
      <c r="BE9" s="591"/>
      <c r="BF9" s="592"/>
      <c r="BG9" s="593">
        <v>5335062</v>
      </c>
      <c r="BH9" s="594"/>
      <c r="BI9" s="594"/>
      <c r="BJ9" s="594"/>
      <c r="BK9" s="594"/>
      <c r="BL9" s="594"/>
      <c r="BM9" s="594"/>
      <c r="BN9" s="595"/>
      <c r="BO9" s="596">
        <v>28.2</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3286985</v>
      </c>
      <c r="CS9" s="594"/>
      <c r="CT9" s="594"/>
      <c r="CU9" s="594"/>
      <c r="CV9" s="594"/>
      <c r="CW9" s="594"/>
      <c r="CX9" s="594"/>
      <c r="CY9" s="595"/>
      <c r="CZ9" s="596">
        <v>6.8</v>
      </c>
      <c r="DA9" s="596"/>
      <c r="DB9" s="596"/>
      <c r="DC9" s="596"/>
      <c r="DD9" s="602">
        <v>610675</v>
      </c>
      <c r="DE9" s="594"/>
      <c r="DF9" s="594"/>
      <c r="DG9" s="594"/>
      <c r="DH9" s="594"/>
      <c r="DI9" s="594"/>
      <c r="DJ9" s="594"/>
      <c r="DK9" s="594"/>
      <c r="DL9" s="594"/>
      <c r="DM9" s="594"/>
      <c r="DN9" s="594"/>
      <c r="DO9" s="594"/>
      <c r="DP9" s="595"/>
      <c r="DQ9" s="602">
        <v>2813191</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1329431</v>
      </c>
      <c r="S10" s="594"/>
      <c r="T10" s="594"/>
      <c r="U10" s="594"/>
      <c r="V10" s="594"/>
      <c r="W10" s="594"/>
      <c r="X10" s="594"/>
      <c r="Y10" s="595"/>
      <c r="Z10" s="596">
        <v>2.6</v>
      </c>
      <c r="AA10" s="596"/>
      <c r="AB10" s="596"/>
      <c r="AC10" s="596"/>
      <c r="AD10" s="597">
        <v>1329431</v>
      </c>
      <c r="AE10" s="597"/>
      <c r="AF10" s="597"/>
      <c r="AG10" s="597"/>
      <c r="AH10" s="597"/>
      <c r="AI10" s="597"/>
      <c r="AJ10" s="597"/>
      <c r="AK10" s="597"/>
      <c r="AL10" s="598">
        <v>5.3</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339975</v>
      </c>
      <c r="BH10" s="594"/>
      <c r="BI10" s="594"/>
      <c r="BJ10" s="594"/>
      <c r="BK10" s="594"/>
      <c r="BL10" s="594"/>
      <c r="BM10" s="594"/>
      <c r="BN10" s="595"/>
      <c r="BO10" s="596">
        <v>1.8</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341027</v>
      </c>
      <c r="CS10" s="594"/>
      <c r="CT10" s="594"/>
      <c r="CU10" s="594"/>
      <c r="CV10" s="594"/>
      <c r="CW10" s="594"/>
      <c r="CX10" s="594"/>
      <c r="CY10" s="595"/>
      <c r="CZ10" s="596">
        <v>0.7</v>
      </c>
      <c r="DA10" s="596"/>
      <c r="DB10" s="596"/>
      <c r="DC10" s="596"/>
      <c r="DD10" s="602" t="s">
        <v>221</v>
      </c>
      <c r="DE10" s="594"/>
      <c r="DF10" s="594"/>
      <c r="DG10" s="594"/>
      <c r="DH10" s="594"/>
      <c r="DI10" s="594"/>
      <c r="DJ10" s="594"/>
      <c r="DK10" s="594"/>
      <c r="DL10" s="594"/>
      <c r="DM10" s="594"/>
      <c r="DN10" s="594"/>
      <c r="DO10" s="594"/>
      <c r="DP10" s="595"/>
      <c r="DQ10" s="602">
        <v>20231</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38138</v>
      </c>
      <c r="S11" s="594"/>
      <c r="T11" s="594"/>
      <c r="U11" s="594"/>
      <c r="V11" s="594"/>
      <c r="W11" s="594"/>
      <c r="X11" s="594"/>
      <c r="Y11" s="595"/>
      <c r="Z11" s="596">
        <v>0.1</v>
      </c>
      <c r="AA11" s="596"/>
      <c r="AB11" s="596"/>
      <c r="AC11" s="596"/>
      <c r="AD11" s="597">
        <v>38138</v>
      </c>
      <c r="AE11" s="597"/>
      <c r="AF11" s="597"/>
      <c r="AG11" s="597"/>
      <c r="AH11" s="597"/>
      <c r="AI11" s="597"/>
      <c r="AJ11" s="597"/>
      <c r="AK11" s="597"/>
      <c r="AL11" s="598">
        <v>0.2</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1853912</v>
      </c>
      <c r="BH11" s="594"/>
      <c r="BI11" s="594"/>
      <c r="BJ11" s="594"/>
      <c r="BK11" s="594"/>
      <c r="BL11" s="594"/>
      <c r="BM11" s="594"/>
      <c r="BN11" s="595"/>
      <c r="BO11" s="596">
        <v>9.8000000000000007</v>
      </c>
      <c r="BP11" s="596"/>
      <c r="BQ11" s="596"/>
      <c r="BR11" s="596"/>
      <c r="BS11" s="602">
        <v>302642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749078</v>
      </c>
      <c r="CS11" s="594"/>
      <c r="CT11" s="594"/>
      <c r="CU11" s="594"/>
      <c r="CV11" s="594"/>
      <c r="CW11" s="594"/>
      <c r="CX11" s="594"/>
      <c r="CY11" s="595"/>
      <c r="CZ11" s="596">
        <v>1.5</v>
      </c>
      <c r="DA11" s="596"/>
      <c r="DB11" s="596"/>
      <c r="DC11" s="596"/>
      <c r="DD11" s="602">
        <v>347229</v>
      </c>
      <c r="DE11" s="594"/>
      <c r="DF11" s="594"/>
      <c r="DG11" s="594"/>
      <c r="DH11" s="594"/>
      <c r="DI11" s="594"/>
      <c r="DJ11" s="594"/>
      <c r="DK11" s="594"/>
      <c r="DL11" s="594"/>
      <c r="DM11" s="594"/>
      <c r="DN11" s="594"/>
      <c r="DO11" s="594"/>
      <c r="DP11" s="595"/>
      <c r="DQ11" s="602">
        <v>540104</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8850264</v>
      </c>
      <c r="BH12" s="594"/>
      <c r="BI12" s="594"/>
      <c r="BJ12" s="594"/>
      <c r="BK12" s="594"/>
      <c r="BL12" s="594"/>
      <c r="BM12" s="594"/>
      <c r="BN12" s="595"/>
      <c r="BO12" s="596">
        <v>46.8</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1358807</v>
      </c>
      <c r="CS12" s="594"/>
      <c r="CT12" s="594"/>
      <c r="CU12" s="594"/>
      <c r="CV12" s="594"/>
      <c r="CW12" s="594"/>
      <c r="CX12" s="594"/>
      <c r="CY12" s="595"/>
      <c r="CZ12" s="596">
        <v>2.8</v>
      </c>
      <c r="DA12" s="596"/>
      <c r="DB12" s="596"/>
      <c r="DC12" s="596"/>
      <c r="DD12" s="602">
        <v>62944</v>
      </c>
      <c r="DE12" s="594"/>
      <c r="DF12" s="594"/>
      <c r="DG12" s="594"/>
      <c r="DH12" s="594"/>
      <c r="DI12" s="594"/>
      <c r="DJ12" s="594"/>
      <c r="DK12" s="594"/>
      <c r="DL12" s="594"/>
      <c r="DM12" s="594"/>
      <c r="DN12" s="594"/>
      <c r="DO12" s="594"/>
      <c r="DP12" s="595"/>
      <c r="DQ12" s="602">
        <v>718928</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31565</v>
      </c>
      <c r="S13" s="594"/>
      <c r="T13" s="594"/>
      <c r="U13" s="594"/>
      <c r="V13" s="594"/>
      <c r="W13" s="594"/>
      <c r="X13" s="594"/>
      <c r="Y13" s="595"/>
      <c r="Z13" s="596">
        <v>0.1</v>
      </c>
      <c r="AA13" s="596"/>
      <c r="AB13" s="596"/>
      <c r="AC13" s="596"/>
      <c r="AD13" s="597">
        <v>31565</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8838460</v>
      </c>
      <c r="BH13" s="594"/>
      <c r="BI13" s="594"/>
      <c r="BJ13" s="594"/>
      <c r="BK13" s="594"/>
      <c r="BL13" s="594"/>
      <c r="BM13" s="594"/>
      <c r="BN13" s="595"/>
      <c r="BO13" s="596">
        <v>46.7</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5197352</v>
      </c>
      <c r="CS13" s="594"/>
      <c r="CT13" s="594"/>
      <c r="CU13" s="594"/>
      <c r="CV13" s="594"/>
      <c r="CW13" s="594"/>
      <c r="CX13" s="594"/>
      <c r="CY13" s="595"/>
      <c r="CZ13" s="596">
        <v>10.7</v>
      </c>
      <c r="DA13" s="596"/>
      <c r="DB13" s="596"/>
      <c r="DC13" s="596"/>
      <c r="DD13" s="602">
        <v>1874018</v>
      </c>
      <c r="DE13" s="594"/>
      <c r="DF13" s="594"/>
      <c r="DG13" s="594"/>
      <c r="DH13" s="594"/>
      <c r="DI13" s="594"/>
      <c r="DJ13" s="594"/>
      <c r="DK13" s="594"/>
      <c r="DL13" s="594"/>
      <c r="DM13" s="594"/>
      <c r="DN13" s="594"/>
      <c r="DO13" s="594"/>
      <c r="DP13" s="595"/>
      <c r="DQ13" s="602">
        <v>3674347</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282819</v>
      </c>
      <c r="BH14" s="594"/>
      <c r="BI14" s="594"/>
      <c r="BJ14" s="594"/>
      <c r="BK14" s="594"/>
      <c r="BL14" s="594"/>
      <c r="BM14" s="594"/>
      <c r="BN14" s="595"/>
      <c r="BO14" s="596">
        <v>1.5</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1983875</v>
      </c>
      <c r="CS14" s="594"/>
      <c r="CT14" s="594"/>
      <c r="CU14" s="594"/>
      <c r="CV14" s="594"/>
      <c r="CW14" s="594"/>
      <c r="CX14" s="594"/>
      <c r="CY14" s="595"/>
      <c r="CZ14" s="596">
        <v>4.0999999999999996</v>
      </c>
      <c r="DA14" s="596"/>
      <c r="DB14" s="596"/>
      <c r="DC14" s="596"/>
      <c r="DD14" s="602">
        <v>727731</v>
      </c>
      <c r="DE14" s="594"/>
      <c r="DF14" s="594"/>
      <c r="DG14" s="594"/>
      <c r="DH14" s="594"/>
      <c r="DI14" s="594"/>
      <c r="DJ14" s="594"/>
      <c r="DK14" s="594"/>
      <c r="DL14" s="594"/>
      <c r="DM14" s="594"/>
      <c r="DN14" s="594"/>
      <c r="DO14" s="594"/>
      <c r="DP14" s="595"/>
      <c r="DQ14" s="602">
        <v>1343029</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67942</v>
      </c>
      <c r="S15" s="594"/>
      <c r="T15" s="594"/>
      <c r="U15" s="594"/>
      <c r="V15" s="594"/>
      <c r="W15" s="594"/>
      <c r="X15" s="594"/>
      <c r="Y15" s="595"/>
      <c r="Z15" s="596">
        <v>0.1</v>
      </c>
      <c r="AA15" s="596"/>
      <c r="AB15" s="596"/>
      <c r="AC15" s="596"/>
      <c r="AD15" s="597">
        <v>67942</v>
      </c>
      <c r="AE15" s="597"/>
      <c r="AF15" s="597"/>
      <c r="AG15" s="597"/>
      <c r="AH15" s="597"/>
      <c r="AI15" s="597"/>
      <c r="AJ15" s="597"/>
      <c r="AK15" s="597"/>
      <c r="AL15" s="598">
        <v>0.3</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880928</v>
      </c>
      <c r="BH15" s="594"/>
      <c r="BI15" s="594"/>
      <c r="BJ15" s="594"/>
      <c r="BK15" s="594"/>
      <c r="BL15" s="594"/>
      <c r="BM15" s="594"/>
      <c r="BN15" s="595"/>
      <c r="BO15" s="596">
        <v>4.7</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6316709</v>
      </c>
      <c r="CS15" s="594"/>
      <c r="CT15" s="594"/>
      <c r="CU15" s="594"/>
      <c r="CV15" s="594"/>
      <c r="CW15" s="594"/>
      <c r="CX15" s="594"/>
      <c r="CY15" s="595"/>
      <c r="CZ15" s="596">
        <v>13</v>
      </c>
      <c r="DA15" s="596"/>
      <c r="DB15" s="596"/>
      <c r="DC15" s="596"/>
      <c r="DD15" s="602">
        <v>3373804</v>
      </c>
      <c r="DE15" s="594"/>
      <c r="DF15" s="594"/>
      <c r="DG15" s="594"/>
      <c r="DH15" s="594"/>
      <c r="DI15" s="594"/>
      <c r="DJ15" s="594"/>
      <c r="DK15" s="594"/>
      <c r="DL15" s="594"/>
      <c r="DM15" s="594"/>
      <c r="DN15" s="594"/>
      <c r="DO15" s="594"/>
      <c r="DP15" s="595"/>
      <c r="DQ15" s="602">
        <v>3147564</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6178466</v>
      </c>
      <c r="S16" s="594"/>
      <c r="T16" s="594"/>
      <c r="U16" s="594"/>
      <c r="V16" s="594"/>
      <c r="W16" s="594"/>
      <c r="X16" s="594"/>
      <c r="Y16" s="595"/>
      <c r="Z16" s="596">
        <v>12.3</v>
      </c>
      <c r="AA16" s="596"/>
      <c r="AB16" s="596"/>
      <c r="AC16" s="596"/>
      <c r="AD16" s="597">
        <v>5401676</v>
      </c>
      <c r="AE16" s="597"/>
      <c r="AF16" s="597"/>
      <c r="AG16" s="597"/>
      <c r="AH16" s="597"/>
      <c r="AI16" s="597"/>
      <c r="AJ16" s="597"/>
      <c r="AK16" s="597"/>
      <c r="AL16" s="598">
        <v>21.4</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131651</v>
      </c>
      <c r="CS16" s="594"/>
      <c r="CT16" s="594"/>
      <c r="CU16" s="594"/>
      <c r="CV16" s="594"/>
      <c r="CW16" s="594"/>
      <c r="CX16" s="594"/>
      <c r="CY16" s="595"/>
      <c r="CZ16" s="596">
        <v>0.3</v>
      </c>
      <c r="DA16" s="596"/>
      <c r="DB16" s="596"/>
      <c r="DC16" s="596"/>
      <c r="DD16" s="602" t="s">
        <v>221</v>
      </c>
      <c r="DE16" s="594"/>
      <c r="DF16" s="594"/>
      <c r="DG16" s="594"/>
      <c r="DH16" s="594"/>
      <c r="DI16" s="594"/>
      <c r="DJ16" s="594"/>
      <c r="DK16" s="594"/>
      <c r="DL16" s="594"/>
      <c r="DM16" s="594"/>
      <c r="DN16" s="594"/>
      <c r="DO16" s="594"/>
      <c r="DP16" s="595"/>
      <c r="DQ16" s="602">
        <v>16529</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5401676</v>
      </c>
      <c r="S17" s="594"/>
      <c r="T17" s="594"/>
      <c r="U17" s="594"/>
      <c r="V17" s="594"/>
      <c r="W17" s="594"/>
      <c r="X17" s="594"/>
      <c r="Y17" s="595"/>
      <c r="Z17" s="596">
        <v>10.7</v>
      </c>
      <c r="AA17" s="596"/>
      <c r="AB17" s="596"/>
      <c r="AC17" s="596"/>
      <c r="AD17" s="597">
        <v>5401676</v>
      </c>
      <c r="AE17" s="597"/>
      <c r="AF17" s="597"/>
      <c r="AG17" s="597"/>
      <c r="AH17" s="597"/>
      <c r="AI17" s="597"/>
      <c r="AJ17" s="597"/>
      <c r="AK17" s="597"/>
      <c r="AL17" s="598">
        <v>21.4</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5553421</v>
      </c>
      <c r="CS17" s="594"/>
      <c r="CT17" s="594"/>
      <c r="CU17" s="594"/>
      <c r="CV17" s="594"/>
      <c r="CW17" s="594"/>
      <c r="CX17" s="594"/>
      <c r="CY17" s="595"/>
      <c r="CZ17" s="596">
        <v>11.4</v>
      </c>
      <c r="DA17" s="596"/>
      <c r="DB17" s="596"/>
      <c r="DC17" s="596"/>
      <c r="DD17" s="602" t="s">
        <v>221</v>
      </c>
      <c r="DE17" s="594"/>
      <c r="DF17" s="594"/>
      <c r="DG17" s="594"/>
      <c r="DH17" s="594"/>
      <c r="DI17" s="594"/>
      <c r="DJ17" s="594"/>
      <c r="DK17" s="594"/>
      <c r="DL17" s="594"/>
      <c r="DM17" s="594"/>
      <c r="DN17" s="594"/>
      <c r="DO17" s="594"/>
      <c r="DP17" s="595"/>
      <c r="DQ17" s="602">
        <v>5373792</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776770</v>
      </c>
      <c r="S18" s="594"/>
      <c r="T18" s="594"/>
      <c r="U18" s="594"/>
      <c r="V18" s="594"/>
      <c r="W18" s="594"/>
      <c r="X18" s="594"/>
      <c r="Y18" s="595"/>
      <c r="Z18" s="596">
        <v>1.5</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v>162714</v>
      </c>
      <c r="CS18" s="594"/>
      <c r="CT18" s="594"/>
      <c r="CU18" s="594"/>
      <c r="CV18" s="594"/>
      <c r="CW18" s="594"/>
      <c r="CX18" s="594"/>
      <c r="CY18" s="595"/>
      <c r="CZ18" s="596">
        <v>0.3</v>
      </c>
      <c r="DA18" s="596"/>
      <c r="DB18" s="596"/>
      <c r="DC18" s="596"/>
      <c r="DD18" s="602">
        <v>76839</v>
      </c>
      <c r="DE18" s="594"/>
      <c r="DF18" s="594"/>
      <c r="DG18" s="594"/>
      <c r="DH18" s="594"/>
      <c r="DI18" s="594"/>
      <c r="DJ18" s="594"/>
      <c r="DK18" s="594"/>
      <c r="DL18" s="594"/>
      <c r="DM18" s="594"/>
      <c r="DN18" s="594"/>
      <c r="DO18" s="594"/>
      <c r="DP18" s="595"/>
      <c r="DQ18" s="602">
        <v>85875</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20</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1181617</v>
      </c>
      <c r="BH19" s="594"/>
      <c r="BI19" s="594"/>
      <c r="BJ19" s="594"/>
      <c r="BK19" s="594"/>
      <c r="BL19" s="594"/>
      <c r="BM19" s="594"/>
      <c r="BN19" s="595"/>
      <c r="BO19" s="596">
        <v>6.2</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27141149</v>
      </c>
      <c r="S20" s="594"/>
      <c r="T20" s="594"/>
      <c r="U20" s="594"/>
      <c r="V20" s="594"/>
      <c r="W20" s="594"/>
      <c r="X20" s="594"/>
      <c r="Y20" s="595"/>
      <c r="Z20" s="596">
        <v>54</v>
      </c>
      <c r="AA20" s="596"/>
      <c r="AB20" s="596"/>
      <c r="AC20" s="596"/>
      <c r="AD20" s="597">
        <v>25183251</v>
      </c>
      <c r="AE20" s="597"/>
      <c r="AF20" s="597"/>
      <c r="AG20" s="597"/>
      <c r="AH20" s="597"/>
      <c r="AI20" s="597"/>
      <c r="AJ20" s="597"/>
      <c r="AK20" s="597"/>
      <c r="AL20" s="598">
        <v>99.7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1181617</v>
      </c>
      <c r="BH20" s="594"/>
      <c r="BI20" s="594"/>
      <c r="BJ20" s="594"/>
      <c r="BK20" s="594"/>
      <c r="BL20" s="594"/>
      <c r="BM20" s="594"/>
      <c r="BN20" s="595"/>
      <c r="BO20" s="596">
        <v>6.2</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48613531</v>
      </c>
      <c r="CS20" s="594"/>
      <c r="CT20" s="594"/>
      <c r="CU20" s="594"/>
      <c r="CV20" s="594"/>
      <c r="CW20" s="594"/>
      <c r="CX20" s="594"/>
      <c r="CY20" s="595"/>
      <c r="CZ20" s="596">
        <v>100</v>
      </c>
      <c r="DA20" s="596"/>
      <c r="DB20" s="596"/>
      <c r="DC20" s="596"/>
      <c r="DD20" s="602">
        <v>7552932</v>
      </c>
      <c r="DE20" s="594"/>
      <c r="DF20" s="594"/>
      <c r="DG20" s="594"/>
      <c r="DH20" s="594"/>
      <c r="DI20" s="594"/>
      <c r="DJ20" s="594"/>
      <c r="DK20" s="594"/>
      <c r="DL20" s="594"/>
      <c r="DM20" s="594"/>
      <c r="DN20" s="594"/>
      <c r="DO20" s="594"/>
      <c r="DP20" s="595"/>
      <c r="DQ20" s="602">
        <v>31347622</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18568</v>
      </c>
      <c r="S21" s="594"/>
      <c r="T21" s="594"/>
      <c r="U21" s="594"/>
      <c r="V21" s="594"/>
      <c r="W21" s="594"/>
      <c r="X21" s="594"/>
      <c r="Y21" s="595"/>
      <c r="Z21" s="596">
        <v>0</v>
      </c>
      <c r="AA21" s="596"/>
      <c r="AB21" s="596"/>
      <c r="AC21" s="596"/>
      <c r="AD21" s="597">
        <v>18568</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509</v>
      </c>
      <c r="BH21" s="594"/>
      <c r="BI21" s="594"/>
      <c r="BJ21" s="594"/>
      <c r="BK21" s="594"/>
      <c r="BL21" s="594"/>
      <c r="BM21" s="594"/>
      <c r="BN21" s="595"/>
      <c r="BO21" s="596">
        <v>0</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581402</v>
      </c>
      <c r="S22" s="594"/>
      <c r="T22" s="594"/>
      <c r="U22" s="594"/>
      <c r="V22" s="594"/>
      <c r="W22" s="594"/>
      <c r="X22" s="594"/>
      <c r="Y22" s="595"/>
      <c r="Z22" s="596">
        <v>1.2</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750982</v>
      </c>
      <c r="S23" s="594"/>
      <c r="T23" s="594"/>
      <c r="U23" s="594"/>
      <c r="V23" s="594"/>
      <c r="W23" s="594"/>
      <c r="X23" s="594"/>
      <c r="Y23" s="595"/>
      <c r="Z23" s="596">
        <v>1.5</v>
      </c>
      <c r="AA23" s="596"/>
      <c r="AB23" s="596"/>
      <c r="AC23" s="596"/>
      <c r="AD23" s="597">
        <v>36257</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1181108</v>
      </c>
      <c r="BH23" s="594"/>
      <c r="BI23" s="594"/>
      <c r="BJ23" s="594"/>
      <c r="BK23" s="594"/>
      <c r="BL23" s="594"/>
      <c r="BM23" s="594"/>
      <c r="BN23" s="595"/>
      <c r="BO23" s="596">
        <v>6.2</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225021</v>
      </c>
      <c r="S24" s="594"/>
      <c r="T24" s="594"/>
      <c r="U24" s="594"/>
      <c r="V24" s="594"/>
      <c r="W24" s="594"/>
      <c r="X24" s="594"/>
      <c r="Y24" s="595"/>
      <c r="Z24" s="596">
        <v>0.4</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23801527</v>
      </c>
      <c r="CS24" s="583"/>
      <c r="CT24" s="583"/>
      <c r="CU24" s="583"/>
      <c r="CV24" s="583"/>
      <c r="CW24" s="583"/>
      <c r="CX24" s="583"/>
      <c r="CY24" s="584"/>
      <c r="CZ24" s="620">
        <v>49</v>
      </c>
      <c r="DA24" s="621"/>
      <c r="DB24" s="621"/>
      <c r="DC24" s="622"/>
      <c r="DD24" s="619">
        <v>15042545</v>
      </c>
      <c r="DE24" s="583"/>
      <c r="DF24" s="583"/>
      <c r="DG24" s="583"/>
      <c r="DH24" s="583"/>
      <c r="DI24" s="583"/>
      <c r="DJ24" s="583"/>
      <c r="DK24" s="584"/>
      <c r="DL24" s="619">
        <v>14421605</v>
      </c>
      <c r="DM24" s="583"/>
      <c r="DN24" s="583"/>
      <c r="DO24" s="583"/>
      <c r="DP24" s="583"/>
      <c r="DQ24" s="583"/>
      <c r="DR24" s="583"/>
      <c r="DS24" s="583"/>
      <c r="DT24" s="583"/>
      <c r="DU24" s="583"/>
      <c r="DV24" s="584"/>
      <c r="DW24" s="587">
        <v>52.1</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7764321</v>
      </c>
      <c r="S25" s="594"/>
      <c r="T25" s="594"/>
      <c r="U25" s="594"/>
      <c r="V25" s="594"/>
      <c r="W25" s="594"/>
      <c r="X25" s="594"/>
      <c r="Y25" s="595"/>
      <c r="Z25" s="596">
        <v>15.4</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7557294</v>
      </c>
      <c r="CS25" s="625"/>
      <c r="CT25" s="625"/>
      <c r="CU25" s="625"/>
      <c r="CV25" s="625"/>
      <c r="CW25" s="625"/>
      <c r="CX25" s="625"/>
      <c r="CY25" s="626"/>
      <c r="CZ25" s="627">
        <v>15.5</v>
      </c>
      <c r="DA25" s="628"/>
      <c r="DB25" s="628"/>
      <c r="DC25" s="629"/>
      <c r="DD25" s="602">
        <v>6814074</v>
      </c>
      <c r="DE25" s="625"/>
      <c r="DF25" s="625"/>
      <c r="DG25" s="625"/>
      <c r="DH25" s="625"/>
      <c r="DI25" s="625"/>
      <c r="DJ25" s="625"/>
      <c r="DK25" s="626"/>
      <c r="DL25" s="602">
        <v>6368313</v>
      </c>
      <c r="DM25" s="625"/>
      <c r="DN25" s="625"/>
      <c r="DO25" s="625"/>
      <c r="DP25" s="625"/>
      <c r="DQ25" s="625"/>
      <c r="DR25" s="625"/>
      <c r="DS25" s="625"/>
      <c r="DT25" s="625"/>
      <c r="DU25" s="625"/>
      <c r="DV25" s="626"/>
      <c r="DW25" s="598">
        <v>23</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4787052</v>
      </c>
      <c r="CS26" s="594"/>
      <c r="CT26" s="594"/>
      <c r="CU26" s="594"/>
      <c r="CV26" s="594"/>
      <c r="CW26" s="594"/>
      <c r="CX26" s="594"/>
      <c r="CY26" s="595"/>
      <c r="CZ26" s="627">
        <v>9.8000000000000007</v>
      </c>
      <c r="DA26" s="628"/>
      <c r="DB26" s="628"/>
      <c r="DC26" s="629"/>
      <c r="DD26" s="602">
        <v>4247821</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3172415</v>
      </c>
      <c r="S27" s="594"/>
      <c r="T27" s="594"/>
      <c r="U27" s="594"/>
      <c r="V27" s="594"/>
      <c r="W27" s="594"/>
      <c r="X27" s="594"/>
      <c r="Y27" s="595"/>
      <c r="Z27" s="596">
        <v>6.3</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18920673</v>
      </c>
      <c r="BH27" s="594"/>
      <c r="BI27" s="594"/>
      <c r="BJ27" s="594"/>
      <c r="BK27" s="594"/>
      <c r="BL27" s="594"/>
      <c r="BM27" s="594"/>
      <c r="BN27" s="595"/>
      <c r="BO27" s="596">
        <v>100</v>
      </c>
      <c r="BP27" s="596"/>
      <c r="BQ27" s="596"/>
      <c r="BR27" s="596"/>
      <c r="BS27" s="602">
        <v>302642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10691300</v>
      </c>
      <c r="CS27" s="625"/>
      <c r="CT27" s="625"/>
      <c r="CU27" s="625"/>
      <c r="CV27" s="625"/>
      <c r="CW27" s="625"/>
      <c r="CX27" s="625"/>
      <c r="CY27" s="626"/>
      <c r="CZ27" s="627">
        <v>22</v>
      </c>
      <c r="DA27" s="628"/>
      <c r="DB27" s="628"/>
      <c r="DC27" s="629"/>
      <c r="DD27" s="602">
        <v>2855167</v>
      </c>
      <c r="DE27" s="625"/>
      <c r="DF27" s="625"/>
      <c r="DG27" s="625"/>
      <c r="DH27" s="625"/>
      <c r="DI27" s="625"/>
      <c r="DJ27" s="625"/>
      <c r="DK27" s="626"/>
      <c r="DL27" s="602">
        <v>2679988</v>
      </c>
      <c r="DM27" s="625"/>
      <c r="DN27" s="625"/>
      <c r="DO27" s="625"/>
      <c r="DP27" s="625"/>
      <c r="DQ27" s="625"/>
      <c r="DR27" s="625"/>
      <c r="DS27" s="625"/>
      <c r="DT27" s="625"/>
      <c r="DU27" s="625"/>
      <c r="DV27" s="626"/>
      <c r="DW27" s="598">
        <v>9.6999999999999993</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320257</v>
      </c>
      <c r="S28" s="594"/>
      <c r="T28" s="594"/>
      <c r="U28" s="594"/>
      <c r="V28" s="594"/>
      <c r="W28" s="594"/>
      <c r="X28" s="594"/>
      <c r="Y28" s="595"/>
      <c r="Z28" s="596">
        <v>0.6</v>
      </c>
      <c r="AA28" s="596"/>
      <c r="AB28" s="596"/>
      <c r="AC28" s="596"/>
      <c r="AD28" s="597">
        <v>7621</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5552933</v>
      </c>
      <c r="CS28" s="594"/>
      <c r="CT28" s="594"/>
      <c r="CU28" s="594"/>
      <c r="CV28" s="594"/>
      <c r="CW28" s="594"/>
      <c r="CX28" s="594"/>
      <c r="CY28" s="595"/>
      <c r="CZ28" s="627">
        <v>11.4</v>
      </c>
      <c r="DA28" s="628"/>
      <c r="DB28" s="628"/>
      <c r="DC28" s="629"/>
      <c r="DD28" s="602">
        <v>5373304</v>
      </c>
      <c r="DE28" s="594"/>
      <c r="DF28" s="594"/>
      <c r="DG28" s="594"/>
      <c r="DH28" s="594"/>
      <c r="DI28" s="594"/>
      <c r="DJ28" s="594"/>
      <c r="DK28" s="595"/>
      <c r="DL28" s="602">
        <v>5373304</v>
      </c>
      <c r="DM28" s="594"/>
      <c r="DN28" s="594"/>
      <c r="DO28" s="594"/>
      <c r="DP28" s="594"/>
      <c r="DQ28" s="594"/>
      <c r="DR28" s="594"/>
      <c r="DS28" s="594"/>
      <c r="DT28" s="594"/>
      <c r="DU28" s="594"/>
      <c r="DV28" s="595"/>
      <c r="DW28" s="598">
        <v>19.399999999999999</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84447</v>
      </c>
      <c r="S29" s="594"/>
      <c r="T29" s="594"/>
      <c r="U29" s="594"/>
      <c r="V29" s="594"/>
      <c r="W29" s="594"/>
      <c r="X29" s="594"/>
      <c r="Y29" s="595"/>
      <c r="Z29" s="596">
        <v>0.2</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5552933</v>
      </c>
      <c r="CS29" s="625"/>
      <c r="CT29" s="625"/>
      <c r="CU29" s="625"/>
      <c r="CV29" s="625"/>
      <c r="CW29" s="625"/>
      <c r="CX29" s="625"/>
      <c r="CY29" s="626"/>
      <c r="CZ29" s="627">
        <v>11.4</v>
      </c>
      <c r="DA29" s="628"/>
      <c r="DB29" s="628"/>
      <c r="DC29" s="629"/>
      <c r="DD29" s="602">
        <v>5373304</v>
      </c>
      <c r="DE29" s="625"/>
      <c r="DF29" s="625"/>
      <c r="DG29" s="625"/>
      <c r="DH29" s="625"/>
      <c r="DI29" s="625"/>
      <c r="DJ29" s="625"/>
      <c r="DK29" s="626"/>
      <c r="DL29" s="602">
        <v>5373304</v>
      </c>
      <c r="DM29" s="625"/>
      <c r="DN29" s="625"/>
      <c r="DO29" s="625"/>
      <c r="DP29" s="625"/>
      <c r="DQ29" s="625"/>
      <c r="DR29" s="625"/>
      <c r="DS29" s="625"/>
      <c r="DT29" s="625"/>
      <c r="DU29" s="625"/>
      <c r="DV29" s="626"/>
      <c r="DW29" s="598">
        <v>19.399999999999999</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2111513</v>
      </c>
      <c r="S30" s="594"/>
      <c r="T30" s="594"/>
      <c r="U30" s="594"/>
      <c r="V30" s="594"/>
      <c r="W30" s="594"/>
      <c r="X30" s="594"/>
      <c r="Y30" s="595"/>
      <c r="Z30" s="596">
        <v>4.2</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v>
      </c>
      <c r="BH30" s="652"/>
      <c r="BI30" s="652"/>
      <c r="BJ30" s="652"/>
      <c r="BK30" s="652"/>
      <c r="BL30" s="652"/>
      <c r="BM30" s="588">
        <v>96.6</v>
      </c>
      <c r="BN30" s="652"/>
      <c r="BO30" s="652"/>
      <c r="BP30" s="652"/>
      <c r="BQ30" s="653"/>
      <c r="BR30" s="651">
        <v>98.9</v>
      </c>
      <c r="BS30" s="652"/>
      <c r="BT30" s="652"/>
      <c r="BU30" s="652"/>
      <c r="BV30" s="652"/>
      <c r="BW30" s="652"/>
      <c r="BX30" s="588">
        <v>95.8</v>
      </c>
      <c r="BY30" s="652"/>
      <c r="BZ30" s="652"/>
      <c r="CA30" s="652"/>
      <c r="CB30" s="653"/>
      <c r="CD30" s="656"/>
      <c r="CE30" s="657"/>
      <c r="CF30" s="607" t="s">
        <v>293</v>
      </c>
      <c r="CG30" s="608"/>
      <c r="CH30" s="608"/>
      <c r="CI30" s="608"/>
      <c r="CJ30" s="608"/>
      <c r="CK30" s="608"/>
      <c r="CL30" s="608"/>
      <c r="CM30" s="608"/>
      <c r="CN30" s="608"/>
      <c r="CO30" s="608"/>
      <c r="CP30" s="608"/>
      <c r="CQ30" s="609"/>
      <c r="CR30" s="593">
        <v>4984549</v>
      </c>
      <c r="CS30" s="594"/>
      <c r="CT30" s="594"/>
      <c r="CU30" s="594"/>
      <c r="CV30" s="594"/>
      <c r="CW30" s="594"/>
      <c r="CX30" s="594"/>
      <c r="CY30" s="595"/>
      <c r="CZ30" s="627">
        <v>10.3</v>
      </c>
      <c r="DA30" s="628"/>
      <c r="DB30" s="628"/>
      <c r="DC30" s="629"/>
      <c r="DD30" s="602">
        <v>4823193</v>
      </c>
      <c r="DE30" s="594"/>
      <c r="DF30" s="594"/>
      <c r="DG30" s="594"/>
      <c r="DH30" s="594"/>
      <c r="DI30" s="594"/>
      <c r="DJ30" s="594"/>
      <c r="DK30" s="595"/>
      <c r="DL30" s="602">
        <v>4823193</v>
      </c>
      <c r="DM30" s="594"/>
      <c r="DN30" s="594"/>
      <c r="DO30" s="594"/>
      <c r="DP30" s="594"/>
      <c r="DQ30" s="594"/>
      <c r="DR30" s="594"/>
      <c r="DS30" s="594"/>
      <c r="DT30" s="594"/>
      <c r="DU30" s="594"/>
      <c r="DV30" s="595"/>
      <c r="DW30" s="598">
        <v>17.399999999999999</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1590741</v>
      </c>
      <c r="S31" s="594"/>
      <c r="T31" s="594"/>
      <c r="U31" s="594"/>
      <c r="V31" s="594"/>
      <c r="W31" s="594"/>
      <c r="X31" s="594"/>
      <c r="Y31" s="595"/>
      <c r="Z31" s="596">
        <v>3.2</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v>
      </c>
      <c r="BH31" s="625"/>
      <c r="BI31" s="625"/>
      <c r="BJ31" s="625"/>
      <c r="BK31" s="625"/>
      <c r="BL31" s="625"/>
      <c r="BM31" s="599">
        <v>97.1</v>
      </c>
      <c r="BN31" s="649"/>
      <c r="BO31" s="649"/>
      <c r="BP31" s="649"/>
      <c r="BQ31" s="650"/>
      <c r="BR31" s="648">
        <v>99</v>
      </c>
      <c r="BS31" s="625"/>
      <c r="BT31" s="625"/>
      <c r="BU31" s="625"/>
      <c r="BV31" s="625"/>
      <c r="BW31" s="625"/>
      <c r="BX31" s="599">
        <v>95.9</v>
      </c>
      <c r="BY31" s="649"/>
      <c r="BZ31" s="649"/>
      <c r="CA31" s="649"/>
      <c r="CB31" s="650"/>
      <c r="CD31" s="656"/>
      <c r="CE31" s="657"/>
      <c r="CF31" s="607" t="s">
        <v>297</v>
      </c>
      <c r="CG31" s="608"/>
      <c r="CH31" s="608"/>
      <c r="CI31" s="608"/>
      <c r="CJ31" s="608"/>
      <c r="CK31" s="608"/>
      <c r="CL31" s="608"/>
      <c r="CM31" s="608"/>
      <c r="CN31" s="608"/>
      <c r="CO31" s="608"/>
      <c r="CP31" s="608"/>
      <c r="CQ31" s="609"/>
      <c r="CR31" s="593">
        <v>568384</v>
      </c>
      <c r="CS31" s="625"/>
      <c r="CT31" s="625"/>
      <c r="CU31" s="625"/>
      <c r="CV31" s="625"/>
      <c r="CW31" s="625"/>
      <c r="CX31" s="625"/>
      <c r="CY31" s="626"/>
      <c r="CZ31" s="627">
        <v>1.2</v>
      </c>
      <c r="DA31" s="628"/>
      <c r="DB31" s="628"/>
      <c r="DC31" s="629"/>
      <c r="DD31" s="602">
        <v>550111</v>
      </c>
      <c r="DE31" s="625"/>
      <c r="DF31" s="625"/>
      <c r="DG31" s="625"/>
      <c r="DH31" s="625"/>
      <c r="DI31" s="625"/>
      <c r="DJ31" s="625"/>
      <c r="DK31" s="626"/>
      <c r="DL31" s="602">
        <v>550111</v>
      </c>
      <c r="DM31" s="625"/>
      <c r="DN31" s="625"/>
      <c r="DO31" s="625"/>
      <c r="DP31" s="625"/>
      <c r="DQ31" s="625"/>
      <c r="DR31" s="625"/>
      <c r="DS31" s="625"/>
      <c r="DT31" s="625"/>
      <c r="DU31" s="625"/>
      <c r="DV31" s="626"/>
      <c r="DW31" s="598">
        <v>2</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1402144</v>
      </c>
      <c r="S32" s="594"/>
      <c r="T32" s="594"/>
      <c r="U32" s="594"/>
      <c r="V32" s="594"/>
      <c r="W32" s="594"/>
      <c r="X32" s="594"/>
      <c r="Y32" s="595"/>
      <c r="Z32" s="596">
        <v>2.8</v>
      </c>
      <c r="AA32" s="596"/>
      <c r="AB32" s="596"/>
      <c r="AC32" s="596"/>
      <c r="AD32" s="597">
        <v>18725</v>
      </c>
      <c r="AE32" s="597"/>
      <c r="AF32" s="597"/>
      <c r="AG32" s="597"/>
      <c r="AH32" s="597"/>
      <c r="AI32" s="597"/>
      <c r="AJ32" s="597"/>
      <c r="AK32" s="597"/>
      <c r="AL32" s="598">
        <v>0.1</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98.9</v>
      </c>
      <c r="BH32" s="661"/>
      <c r="BI32" s="661"/>
      <c r="BJ32" s="661"/>
      <c r="BK32" s="661"/>
      <c r="BL32" s="661"/>
      <c r="BM32" s="662">
        <v>96.2</v>
      </c>
      <c r="BN32" s="661"/>
      <c r="BO32" s="661"/>
      <c r="BP32" s="661"/>
      <c r="BQ32" s="663"/>
      <c r="BR32" s="660">
        <v>98.8</v>
      </c>
      <c r="BS32" s="661"/>
      <c r="BT32" s="661"/>
      <c r="BU32" s="661"/>
      <c r="BV32" s="661"/>
      <c r="BW32" s="661"/>
      <c r="BX32" s="662">
        <v>95.7</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5117700</v>
      </c>
      <c r="S33" s="594"/>
      <c r="T33" s="594"/>
      <c r="U33" s="594"/>
      <c r="V33" s="594"/>
      <c r="W33" s="594"/>
      <c r="X33" s="594"/>
      <c r="Y33" s="595"/>
      <c r="Z33" s="596">
        <v>10.199999999999999</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17127421</v>
      </c>
      <c r="CS33" s="625"/>
      <c r="CT33" s="625"/>
      <c r="CU33" s="625"/>
      <c r="CV33" s="625"/>
      <c r="CW33" s="625"/>
      <c r="CX33" s="625"/>
      <c r="CY33" s="626"/>
      <c r="CZ33" s="627">
        <v>35.200000000000003</v>
      </c>
      <c r="DA33" s="628"/>
      <c r="DB33" s="628"/>
      <c r="DC33" s="629"/>
      <c r="DD33" s="602">
        <v>14272742</v>
      </c>
      <c r="DE33" s="625"/>
      <c r="DF33" s="625"/>
      <c r="DG33" s="625"/>
      <c r="DH33" s="625"/>
      <c r="DI33" s="625"/>
      <c r="DJ33" s="625"/>
      <c r="DK33" s="626"/>
      <c r="DL33" s="602">
        <v>8596765</v>
      </c>
      <c r="DM33" s="625"/>
      <c r="DN33" s="625"/>
      <c r="DO33" s="625"/>
      <c r="DP33" s="625"/>
      <c r="DQ33" s="625"/>
      <c r="DR33" s="625"/>
      <c r="DS33" s="625"/>
      <c r="DT33" s="625"/>
      <c r="DU33" s="625"/>
      <c r="DV33" s="626"/>
      <c r="DW33" s="598">
        <v>31.1</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6373111</v>
      </c>
      <c r="CS34" s="594"/>
      <c r="CT34" s="594"/>
      <c r="CU34" s="594"/>
      <c r="CV34" s="594"/>
      <c r="CW34" s="594"/>
      <c r="CX34" s="594"/>
      <c r="CY34" s="595"/>
      <c r="CZ34" s="627">
        <v>13.1</v>
      </c>
      <c r="DA34" s="628"/>
      <c r="DB34" s="628"/>
      <c r="DC34" s="629"/>
      <c r="DD34" s="602">
        <v>5388335</v>
      </c>
      <c r="DE34" s="594"/>
      <c r="DF34" s="594"/>
      <c r="DG34" s="594"/>
      <c r="DH34" s="594"/>
      <c r="DI34" s="594"/>
      <c r="DJ34" s="594"/>
      <c r="DK34" s="595"/>
      <c r="DL34" s="602">
        <v>3960524</v>
      </c>
      <c r="DM34" s="594"/>
      <c r="DN34" s="594"/>
      <c r="DO34" s="594"/>
      <c r="DP34" s="594"/>
      <c r="DQ34" s="594"/>
      <c r="DR34" s="594"/>
      <c r="DS34" s="594"/>
      <c r="DT34" s="594"/>
      <c r="DU34" s="594"/>
      <c r="DV34" s="595"/>
      <c r="DW34" s="598">
        <v>14.3</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2400000</v>
      </c>
      <c r="S35" s="594"/>
      <c r="T35" s="594"/>
      <c r="U35" s="594"/>
      <c r="V35" s="594"/>
      <c r="W35" s="594"/>
      <c r="X35" s="594"/>
      <c r="Y35" s="595"/>
      <c r="Z35" s="596">
        <v>4.8</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7160124</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t="s">
        <v>215</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435480</v>
      </c>
      <c r="CS35" s="625"/>
      <c r="CT35" s="625"/>
      <c r="CU35" s="625"/>
      <c r="CV35" s="625"/>
      <c r="CW35" s="625"/>
      <c r="CX35" s="625"/>
      <c r="CY35" s="626"/>
      <c r="CZ35" s="627">
        <v>0.9</v>
      </c>
      <c r="DA35" s="628"/>
      <c r="DB35" s="628"/>
      <c r="DC35" s="629"/>
      <c r="DD35" s="602">
        <v>352878</v>
      </c>
      <c r="DE35" s="625"/>
      <c r="DF35" s="625"/>
      <c r="DG35" s="625"/>
      <c r="DH35" s="625"/>
      <c r="DI35" s="625"/>
      <c r="DJ35" s="625"/>
      <c r="DK35" s="626"/>
      <c r="DL35" s="602">
        <v>352878</v>
      </c>
      <c r="DM35" s="625"/>
      <c r="DN35" s="625"/>
      <c r="DO35" s="625"/>
      <c r="DP35" s="625"/>
      <c r="DQ35" s="625"/>
      <c r="DR35" s="625"/>
      <c r="DS35" s="625"/>
      <c r="DT35" s="625"/>
      <c r="DU35" s="625"/>
      <c r="DV35" s="626"/>
      <c r="DW35" s="598">
        <v>1.3</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50280660</v>
      </c>
      <c r="S36" s="666"/>
      <c r="T36" s="666"/>
      <c r="U36" s="666"/>
      <c r="V36" s="666"/>
      <c r="W36" s="666"/>
      <c r="X36" s="666"/>
      <c r="Y36" s="667"/>
      <c r="Z36" s="668">
        <v>100</v>
      </c>
      <c r="AA36" s="668"/>
      <c r="AB36" s="668"/>
      <c r="AC36" s="668"/>
      <c r="AD36" s="669">
        <v>25264422</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1832005</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-220837</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1254599</v>
      </c>
      <c r="CS36" s="594"/>
      <c r="CT36" s="594"/>
      <c r="CU36" s="594"/>
      <c r="CV36" s="594"/>
      <c r="CW36" s="594"/>
      <c r="CX36" s="594"/>
      <c r="CY36" s="595"/>
      <c r="CZ36" s="627">
        <v>2.6</v>
      </c>
      <c r="DA36" s="628"/>
      <c r="DB36" s="628"/>
      <c r="DC36" s="629"/>
      <c r="DD36" s="602">
        <v>1041876</v>
      </c>
      <c r="DE36" s="594"/>
      <c r="DF36" s="594"/>
      <c r="DG36" s="594"/>
      <c r="DH36" s="594"/>
      <c r="DI36" s="594"/>
      <c r="DJ36" s="594"/>
      <c r="DK36" s="595"/>
      <c r="DL36" s="602">
        <v>330176</v>
      </c>
      <c r="DM36" s="594"/>
      <c r="DN36" s="594"/>
      <c r="DO36" s="594"/>
      <c r="DP36" s="594"/>
      <c r="DQ36" s="594"/>
      <c r="DR36" s="594"/>
      <c r="DS36" s="594"/>
      <c r="DT36" s="594"/>
      <c r="DU36" s="594"/>
      <c r="DV36" s="595"/>
      <c r="DW36" s="598">
        <v>1.2</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v>379265</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17766</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11443</v>
      </c>
      <c r="CS37" s="625"/>
      <c r="CT37" s="625"/>
      <c r="CU37" s="625"/>
      <c r="CV37" s="625"/>
      <c r="CW37" s="625"/>
      <c r="CX37" s="625"/>
      <c r="CY37" s="626"/>
      <c r="CZ37" s="627">
        <v>0</v>
      </c>
      <c r="DA37" s="628"/>
      <c r="DB37" s="628"/>
      <c r="DC37" s="629"/>
      <c r="DD37" s="602">
        <v>11443</v>
      </c>
      <c r="DE37" s="625"/>
      <c r="DF37" s="625"/>
      <c r="DG37" s="625"/>
      <c r="DH37" s="625"/>
      <c r="DI37" s="625"/>
      <c r="DJ37" s="625"/>
      <c r="DK37" s="626"/>
      <c r="DL37" s="602" t="s">
        <v>318</v>
      </c>
      <c r="DM37" s="625"/>
      <c r="DN37" s="625"/>
      <c r="DO37" s="625"/>
      <c r="DP37" s="625"/>
      <c r="DQ37" s="625"/>
      <c r="DR37" s="625"/>
      <c r="DS37" s="625"/>
      <c r="DT37" s="625"/>
      <c r="DU37" s="625"/>
      <c r="DV37" s="626"/>
      <c r="DW37" s="598" t="s">
        <v>318</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85875</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28548</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7139299</v>
      </c>
      <c r="CS38" s="594"/>
      <c r="CT38" s="594"/>
      <c r="CU38" s="594"/>
      <c r="CV38" s="594"/>
      <c r="CW38" s="594"/>
      <c r="CX38" s="594"/>
      <c r="CY38" s="595"/>
      <c r="CZ38" s="627">
        <v>14.7</v>
      </c>
      <c r="DA38" s="628"/>
      <c r="DB38" s="628"/>
      <c r="DC38" s="629"/>
      <c r="DD38" s="602">
        <v>6274220</v>
      </c>
      <c r="DE38" s="594"/>
      <c r="DF38" s="594"/>
      <c r="DG38" s="594"/>
      <c r="DH38" s="594"/>
      <c r="DI38" s="594"/>
      <c r="DJ38" s="594"/>
      <c r="DK38" s="595"/>
      <c r="DL38" s="602">
        <v>3953187</v>
      </c>
      <c r="DM38" s="594"/>
      <c r="DN38" s="594"/>
      <c r="DO38" s="594"/>
      <c r="DP38" s="594"/>
      <c r="DQ38" s="594"/>
      <c r="DR38" s="594"/>
      <c r="DS38" s="594"/>
      <c r="DT38" s="594"/>
      <c r="DU38" s="594"/>
      <c r="DV38" s="595"/>
      <c r="DW38" s="598">
        <v>14.3</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v>25100</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79</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1255799</v>
      </c>
      <c r="CS39" s="625"/>
      <c r="CT39" s="625"/>
      <c r="CU39" s="625"/>
      <c r="CV39" s="625"/>
      <c r="CW39" s="625"/>
      <c r="CX39" s="625"/>
      <c r="CY39" s="626"/>
      <c r="CZ39" s="627">
        <v>2.6</v>
      </c>
      <c r="DA39" s="628"/>
      <c r="DB39" s="628"/>
      <c r="DC39" s="629"/>
      <c r="DD39" s="602">
        <v>1215398</v>
      </c>
      <c r="DE39" s="625"/>
      <c r="DF39" s="625"/>
      <c r="DG39" s="625"/>
      <c r="DH39" s="625"/>
      <c r="DI39" s="625"/>
      <c r="DJ39" s="625"/>
      <c r="DK39" s="626"/>
      <c r="DL39" s="602" t="s">
        <v>318</v>
      </c>
      <c r="DM39" s="625"/>
      <c r="DN39" s="625"/>
      <c r="DO39" s="625"/>
      <c r="DP39" s="625"/>
      <c r="DQ39" s="625"/>
      <c r="DR39" s="625"/>
      <c r="DS39" s="625"/>
      <c r="DT39" s="625"/>
      <c r="DU39" s="625"/>
      <c r="DV39" s="626"/>
      <c r="DW39" s="598" t="s">
        <v>318</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1173000</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112</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669133</v>
      </c>
      <c r="CS40" s="594"/>
      <c r="CT40" s="594"/>
      <c r="CU40" s="594"/>
      <c r="CV40" s="594"/>
      <c r="CW40" s="594"/>
      <c r="CX40" s="594"/>
      <c r="CY40" s="595"/>
      <c r="CZ40" s="627">
        <v>1.4</v>
      </c>
      <c r="DA40" s="628"/>
      <c r="DB40" s="628"/>
      <c r="DC40" s="629"/>
      <c r="DD40" s="602">
        <v>35</v>
      </c>
      <c r="DE40" s="594"/>
      <c r="DF40" s="594"/>
      <c r="DG40" s="594"/>
      <c r="DH40" s="594"/>
      <c r="DI40" s="594"/>
      <c r="DJ40" s="594"/>
      <c r="DK40" s="595"/>
      <c r="DL40" s="602" t="s">
        <v>318</v>
      </c>
      <c r="DM40" s="594"/>
      <c r="DN40" s="594"/>
      <c r="DO40" s="594"/>
      <c r="DP40" s="594"/>
      <c r="DQ40" s="594"/>
      <c r="DR40" s="594"/>
      <c r="DS40" s="594"/>
      <c r="DT40" s="594"/>
      <c r="DU40" s="594"/>
      <c r="DV40" s="595"/>
      <c r="DW40" s="598" t="s">
        <v>318</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3664879</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334</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332</v>
      </c>
      <c r="CS41" s="625"/>
      <c r="CT41" s="625"/>
      <c r="CU41" s="625"/>
      <c r="CV41" s="625"/>
      <c r="CW41" s="625"/>
      <c r="CX41" s="625"/>
      <c r="CY41" s="626"/>
      <c r="CZ41" s="627" t="s">
        <v>332</v>
      </c>
      <c r="DA41" s="628"/>
      <c r="DB41" s="628"/>
      <c r="DC41" s="629"/>
      <c r="DD41" s="602" t="s">
        <v>332</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7684583</v>
      </c>
      <c r="CS42" s="594"/>
      <c r="CT42" s="594"/>
      <c r="CU42" s="594"/>
      <c r="CV42" s="594"/>
      <c r="CW42" s="594"/>
      <c r="CX42" s="594"/>
      <c r="CY42" s="595"/>
      <c r="CZ42" s="627">
        <v>15.8</v>
      </c>
      <c r="DA42" s="676"/>
      <c r="DB42" s="676"/>
      <c r="DC42" s="677"/>
      <c r="DD42" s="602">
        <v>2032335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119846</v>
      </c>
      <c r="CS43" s="625"/>
      <c r="CT43" s="625"/>
      <c r="CU43" s="625"/>
      <c r="CV43" s="625"/>
      <c r="CW43" s="625"/>
      <c r="CX43" s="625"/>
      <c r="CY43" s="626"/>
      <c r="CZ43" s="627">
        <v>0.2</v>
      </c>
      <c r="DA43" s="628"/>
      <c r="DB43" s="628"/>
      <c r="DC43" s="629"/>
      <c r="DD43" s="602">
        <v>111433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337</v>
      </c>
      <c r="CD44" s="699" t="s">
        <v>288</v>
      </c>
      <c r="CE44" s="700"/>
      <c r="CF44" s="590" t="s">
        <v>338</v>
      </c>
      <c r="CG44" s="591"/>
      <c r="CH44" s="591"/>
      <c r="CI44" s="591"/>
      <c r="CJ44" s="591"/>
      <c r="CK44" s="591"/>
      <c r="CL44" s="591"/>
      <c r="CM44" s="591"/>
      <c r="CN44" s="591"/>
      <c r="CO44" s="591"/>
      <c r="CP44" s="591"/>
      <c r="CQ44" s="592"/>
      <c r="CR44" s="593">
        <v>7552932</v>
      </c>
      <c r="CS44" s="594"/>
      <c r="CT44" s="594"/>
      <c r="CU44" s="594"/>
      <c r="CV44" s="594"/>
      <c r="CW44" s="594"/>
      <c r="CX44" s="594"/>
      <c r="CY44" s="595"/>
      <c r="CZ44" s="627">
        <v>15.5</v>
      </c>
      <c r="DA44" s="676"/>
      <c r="DB44" s="676"/>
      <c r="DC44" s="677"/>
      <c r="DD44" s="602">
        <v>2015806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339</v>
      </c>
      <c r="CG45" s="591"/>
      <c r="CH45" s="591"/>
      <c r="CI45" s="591"/>
      <c r="CJ45" s="591"/>
      <c r="CK45" s="591"/>
      <c r="CL45" s="591"/>
      <c r="CM45" s="591"/>
      <c r="CN45" s="591"/>
      <c r="CO45" s="591"/>
      <c r="CP45" s="591"/>
      <c r="CQ45" s="592"/>
      <c r="CR45" s="593">
        <v>4131916</v>
      </c>
      <c r="CS45" s="625"/>
      <c r="CT45" s="625"/>
      <c r="CU45" s="625"/>
      <c r="CV45" s="625"/>
      <c r="CW45" s="625"/>
      <c r="CX45" s="625"/>
      <c r="CY45" s="626"/>
      <c r="CZ45" s="627">
        <v>8.5</v>
      </c>
      <c r="DA45" s="628"/>
      <c r="DB45" s="628"/>
      <c r="DC45" s="629"/>
      <c r="DD45" s="602">
        <v>157778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340</v>
      </c>
      <c r="CG46" s="591"/>
      <c r="CH46" s="591"/>
      <c r="CI46" s="591"/>
      <c r="CJ46" s="591"/>
      <c r="CK46" s="591"/>
      <c r="CL46" s="591"/>
      <c r="CM46" s="591"/>
      <c r="CN46" s="591"/>
      <c r="CO46" s="591"/>
      <c r="CP46" s="591"/>
      <c r="CQ46" s="592"/>
      <c r="CR46" s="593">
        <v>3385251</v>
      </c>
      <c r="CS46" s="594"/>
      <c r="CT46" s="594"/>
      <c r="CU46" s="594"/>
      <c r="CV46" s="594"/>
      <c r="CW46" s="594"/>
      <c r="CX46" s="594"/>
      <c r="CY46" s="595"/>
      <c r="CZ46" s="627">
        <v>7</v>
      </c>
      <c r="DA46" s="676"/>
      <c r="DB46" s="676"/>
      <c r="DC46" s="677"/>
      <c r="DD46" s="602">
        <v>1823663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341</v>
      </c>
      <c r="CG47" s="591"/>
      <c r="CH47" s="591"/>
      <c r="CI47" s="591"/>
      <c r="CJ47" s="591"/>
      <c r="CK47" s="591"/>
      <c r="CL47" s="591"/>
      <c r="CM47" s="591"/>
      <c r="CN47" s="591"/>
      <c r="CO47" s="591"/>
      <c r="CP47" s="591"/>
      <c r="CQ47" s="592"/>
      <c r="CR47" s="593">
        <v>131651</v>
      </c>
      <c r="CS47" s="625"/>
      <c r="CT47" s="625"/>
      <c r="CU47" s="625"/>
      <c r="CV47" s="625"/>
      <c r="CW47" s="625"/>
      <c r="CX47" s="625"/>
      <c r="CY47" s="626"/>
      <c r="CZ47" s="627">
        <v>0.3</v>
      </c>
      <c r="DA47" s="628"/>
      <c r="DB47" s="628"/>
      <c r="DC47" s="629"/>
      <c r="DD47" s="602">
        <v>16529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342</v>
      </c>
      <c r="CG48" s="591"/>
      <c r="CH48" s="591"/>
      <c r="CI48" s="591"/>
      <c r="CJ48" s="591"/>
      <c r="CK48" s="591"/>
      <c r="CL48" s="591"/>
      <c r="CM48" s="591"/>
      <c r="CN48" s="591"/>
      <c r="CO48" s="591"/>
      <c r="CP48" s="591"/>
      <c r="CQ48" s="592"/>
      <c r="CR48" s="593" t="s">
        <v>318</v>
      </c>
      <c r="CS48" s="594"/>
      <c r="CT48" s="594"/>
      <c r="CU48" s="594"/>
      <c r="CV48" s="594"/>
      <c r="CW48" s="594"/>
      <c r="CX48" s="594"/>
      <c r="CY48" s="595"/>
      <c r="CZ48" s="627" t="s">
        <v>318</v>
      </c>
      <c r="DA48" s="676"/>
      <c r="DB48" s="676"/>
      <c r="DC48" s="677"/>
      <c r="DD48" s="602" t="s">
        <v>318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343</v>
      </c>
      <c r="CE49" s="637"/>
      <c r="CF49" s="637"/>
      <c r="CG49" s="637"/>
      <c r="CH49" s="637"/>
      <c r="CI49" s="637"/>
      <c r="CJ49" s="637"/>
      <c r="CK49" s="637"/>
      <c r="CL49" s="637"/>
      <c r="CM49" s="637"/>
      <c r="CN49" s="637"/>
      <c r="CO49" s="637"/>
      <c r="CP49" s="637"/>
      <c r="CQ49" s="638"/>
      <c r="CR49" s="665">
        <v>48613531</v>
      </c>
      <c r="CS49" s="661"/>
      <c r="CT49" s="661"/>
      <c r="CU49" s="661"/>
      <c r="CV49" s="661"/>
      <c r="CW49" s="661"/>
      <c r="CX49" s="661"/>
      <c r="CY49" s="688"/>
      <c r="CZ49" s="689">
        <v>100</v>
      </c>
      <c r="DA49" s="690"/>
      <c r="DB49" s="690"/>
      <c r="DC49" s="691"/>
      <c r="DD49" s="692">
        <v>31347622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50232</v>
      </c>
      <c r="R7" s="723"/>
      <c r="S7" s="723"/>
      <c r="T7" s="723"/>
      <c r="U7" s="723"/>
      <c r="V7" s="723">
        <v>48588</v>
      </c>
      <c r="W7" s="723"/>
      <c r="X7" s="723"/>
      <c r="Y7" s="723"/>
      <c r="Z7" s="723"/>
      <c r="AA7" s="723">
        <v>1644</v>
      </c>
      <c r="AB7" s="723"/>
      <c r="AC7" s="723"/>
      <c r="AD7" s="723"/>
      <c r="AE7" s="724"/>
      <c r="AF7" s="725">
        <v>543</v>
      </c>
      <c r="AG7" s="726"/>
      <c r="AH7" s="726"/>
      <c r="AI7" s="726"/>
      <c r="AJ7" s="727"/>
      <c r="AK7" s="762">
        <v>2087</v>
      </c>
      <c r="AL7" s="763"/>
      <c r="AM7" s="763"/>
      <c r="AN7" s="763"/>
      <c r="AO7" s="763"/>
      <c r="AP7" s="763">
        <v>48279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536</v>
      </c>
      <c r="BT7" s="767"/>
      <c r="BU7" s="767"/>
      <c r="BV7" s="767"/>
      <c r="BW7" s="767"/>
      <c r="BX7" s="767"/>
      <c r="BY7" s="767"/>
      <c r="BZ7" s="767"/>
      <c r="CA7" s="767"/>
      <c r="CB7" s="767"/>
      <c r="CC7" s="767"/>
      <c r="CD7" s="767"/>
      <c r="CE7" s="767"/>
      <c r="CF7" s="767"/>
      <c r="CG7" s="768"/>
      <c r="CH7" s="759">
        <v>16</v>
      </c>
      <c r="CI7" s="760"/>
      <c r="CJ7" s="760"/>
      <c r="CK7" s="760"/>
      <c r="CL7" s="761"/>
      <c r="CM7" s="759">
        <v>328</v>
      </c>
      <c r="CN7" s="760"/>
      <c r="CO7" s="760"/>
      <c r="CP7" s="760"/>
      <c r="CQ7" s="761"/>
      <c r="CR7" s="759">
        <v>87</v>
      </c>
      <c r="CS7" s="760"/>
      <c r="CT7" s="760"/>
      <c r="CU7" s="760"/>
      <c r="CV7" s="761"/>
      <c r="CW7" s="759">
        <v>16</v>
      </c>
      <c r="CX7" s="760"/>
      <c r="CY7" s="760"/>
      <c r="CZ7" s="760"/>
      <c r="DA7" s="761"/>
      <c r="DB7" s="759" t="s">
        <v>541</v>
      </c>
      <c r="DC7" s="760"/>
      <c r="DD7" s="760"/>
      <c r="DE7" s="760"/>
      <c r="DF7" s="761"/>
      <c r="DG7" s="759">
        <v>39</v>
      </c>
      <c r="DH7" s="760"/>
      <c r="DI7" s="760"/>
      <c r="DJ7" s="760"/>
      <c r="DK7" s="761"/>
      <c r="DL7" s="759" t="s">
        <v>541</v>
      </c>
      <c r="DM7" s="760"/>
      <c r="DN7" s="760"/>
      <c r="DO7" s="760"/>
      <c r="DP7" s="761"/>
      <c r="DQ7" s="759" t="s">
        <v>541</v>
      </c>
      <c r="DR7" s="760"/>
      <c r="DS7" s="760"/>
      <c r="DT7" s="760"/>
      <c r="DU7" s="761"/>
      <c r="DV7" s="740"/>
      <c r="DW7" s="741"/>
      <c r="DX7" s="741"/>
      <c r="DY7" s="741"/>
      <c r="DZ7" s="742"/>
      <c r="EA7" s="205"/>
    </row>
    <row r="8" spans="1:131" s="206" customFormat="1" ht="26.25" customHeight="1" x14ac:dyDescent="0.15">
      <c r="A8" s="212">
        <v>2</v>
      </c>
      <c r="B8" s="743" t="s">
        <v>367</v>
      </c>
      <c r="C8" s="744"/>
      <c r="D8" s="744"/>
      <c r="E8" s="744"/>
      <c r="F8" s="744"/>
      <c r="G8" s="744"/>
      <c r="H8" s="744"/>
      <c r="I8" s="744"/>
      <c r="J8" s="744"/>
      <c r="K8" s="744"/>
      <c r="L8" s="744"/>
      <c r="M8" s="744"/>
      <c r="N8" s="744"/>
      <c r="O8" s="744"/>
      <c r="P8" s="745"/>
      <c r="Q8" s="746">
        <v>35</v>
      </c>
      <c r="R8" s="747"/>
      <c r="S8" s="747"/>
      <c r="T8" s="747"/>
      <c r="U8" s="747"/>
      <c r="V8" s="747">
        <v>7</v>
      </c>
      <c r="W8" s="747"/>
      <c r="X8" s="747"/>
      <c r="Y8" s="747"/>
      <c r="Z8" s="747"/>
      <c r="AA8" s="747">
        <v>28</v>
      </c>
      <c r="AB8" s="747"/>
      <c r="AC8" s="747"/>
      <c r="AD8" s="747"/>
      <c r="AE8" s="748"/>
      <c r="AF8" s="749">
        <v>28</v>
      </c>
      <c r="AG8" s="750"/>
      <c r="AH8" s="750"/>
      <c r="AI8" s="750"/>
      <c r="AJ8" s="751"/>
      <c r="AK8" s="752" t="s">
        <v>550</v>
      </c>
      <c r="AL8" s="753"/>
      <c r="AM8" s="753"/>
      <c r="AN8" s="753"/>
      <c r="AO8" s="753"/>
      <c r="AP8" s="753">
        <v>13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537</v>
      </c>
      <c r="BT8" s="757"/>
      <c r="BU8" s="757"/>
      <c r="BV8" s="757"/>
      <c r="BW8" s="757"/>
      <c r="BX8" s="757"/>
      <c r="BY8" s="757"/>
      <c r="BZ8" s="757"/>
      <c r="CA8" s="757"/>
      <c r="CB8" s="757"/>
      <c r="CC8" s="757"/>
      <c r="CD8" s="757"/>
      <c r="CE8" s="757"/>
      <c r="CF8" s="757"/>
      <c r="CG8" s="758"/>
      <c r="CH8" s="769">
        <v>0</v>
      </c>
      <c r="CI8" s="770"/>
      <c r="CJ8" s="770"/>
      <c r="CK8" s="770"/>
      <c r="CL8" s="771"/>
      <c r="CM8" s="769">
        <v>60</v>
      </c>
      <c r="CN8" s="770"/>
      <c r="CO8" s="770"/>
      <c r="CP8" s="770"/>
      <c r="CQ8" s="771"/>
      <c r="CR8" s="769">
        <v>10</v>
      </c>
      <c r="CS8" s="770"/>
      <c r="CT8" s="770"/>
      <c r="CU8" s="770"/>
      <c r="CV8" s="771"/>
      <c r="CW8" s="769" t="s">
        <v>542</v>
      </c>
      <c r="CX8" s="770"/>
      <c r="CY8" s="770"/>
      <c r="CZ8" s="770"/>
      <c r="DA8" s="771"/>
      <c r="DB8" s="769">
        <v>278</v>
      </c>
      <c r="DC8" s="770"/>
      <c r="DD8" s="770"/>
      <c r="DE8" s="770"/>
      <c r="DF8" s="771"/>
      <c r="DG8" s="769">
        <v>970</v>
      </c>
      <c r="DH8" s="770"/>
      <c r="DI8" s="770"/>
      <c r="DJ8" s="770"/>
      <c r="DK8" s="771"/>
      <c r="DL8" s="769" t="s">
        <v>541</v>
      </c>
      <c r="DM8" s="770"/>
      <c r="DN8" s="770"/>
      <c r="DO8" s="770"/>
      <c r="DP8" s="771"/>
      <c r="DQ8" s="769" t="s">
        <v>542</v>
      </c>
      <c r="DR8" s="770"/>
      <c r="DS8" s="770"/>
      <c r="DT8" s="770"/>
      <c r="DU8" s="771"/>
      <c r="DV8" s="772"/>
      <c r="DW8" s="773"/>
      <c r="DX8" s="773"/>
      <c r="DY8" s="773"/>
      <c r="DZ8" s="774"/>
      <c r="EA8" s="205"/>
    </row>
    <row r="9" spans="1:131" s="206" customFormat="1" ht="26.25" customHeight="1" x14ac:dyDescent="0.15">
      <c r="A9" s="212">
        <v>3</v>
      </c>
      <c r="B9" s="743" t="s">
        <v>368</v>
      </c>
      <c r="C9" s="744"/>
      <c r="D9" s="744"/>
      <c r="E9" s="744"/>
      <c r="F9" s="744"/>
      <c r="G9" s="744"/>
      <c r="H9" s="744"/>
      <c r="I9" s="744"/>
      <c r="J9" s="744"/>
      <c r="K9" s="744"/>
      <c r="L9" s="744"/>
      <c r="M9" s="744"/>
      <c r="N9" s="744"/>
      <c r="O9" s="744"/>
      <c r="P9" s="745"/>
      <c r="Q9" s="746">
        <v>25</v>
      </c>
      <c r="R9" s="747"/>
      <c r="S9" s="747"/>
      <c r="T9" s="747"/>
      <c r="U9" s="747"/>
      <c r="V9" s="747">
        <v>25</v>
      </c>
      <c r="W9" s="747"/>
      <c r="X9" s="747"/>
      <c r="Y9" s="747"/>
      <c r="Z9" s="747"/>
      <c r="AA9" s="747" t="s">
        <v>549</v>
      </c>
      <c r="AB9" s="747"/>
      <c r="AC9" s="747"/>
      <c r="AD9" s="747"/>
      <c r="AE9" s="748"/>
      <c r="AF9" s="749" t="s">
        <v>549</v>
      </c>
      <c r="AG9" s="750"/>
      <c r="AH9" s="750"/>
      <c r="AI9" s="750"/>
      <c r="AJ9" s="751"/>
      <c r="AK9" s="752">
        <v>5</v>
      </c>
      <c r="AL9" s="753"/>
      <c r="AM9" s="753"/>
      <c r="AN9" s="753"/>
      <c r="AO9" s="753"/>
      <c r="AP9" s="753">
        <v>96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538</v>
      </c>
      <c r="BT9" s="757"/>
      <c r="BU9" s="757"/>
      <c r="BV9" s="757"/>
      <c r="BW9" s="757"/>
      <c r="BX9" s="757"/>
      <c r="BY9" s="757"/>
      <c r="BZ9" s="757"/>
      <c r="CA9" s="757"/>
      <c r="CB9" s="757"/>
      <c r="CC9" s="757"/>
      <c r="CD9" s="757"/>
      <c r="CE9" s="757"/>
      <c r="CF9" s="757"/>
      <c r="CG9" s="758"/>
      <c r="CH9" s="769">
        <v>4</v>
      </c>
      <c r="CI9" s="770"/>
      <c r="CJ9" s="770"/>
      <c r="CK9" s="770"/>
      <c r="CL9" s="771"/>
      <c r="CM9" s="769">
        <v>112</v>
      </c>
      <c r="CN9" s="770"/>
      <c r="CO9" s="770"/>
      <c r="CP9" s="770"/>
      <c r="CQ9" s="771"/>
      <c r="CR9" s="769">
        <v>50</v>
      </c>
      <c r="CS9" s="770"/>
      <c r="CT9" s="770"/>
      <c r="CU9" s="770"/>
      <c r="CV9" s="771"/>
      <c r="CW9" s="769" t="s">
        <v>542</v>
      </c>
      <c r="CX9" s="770"/>
      <c r="CY9" s="770"/>
      <c r="CZ9" s="770"/>
      <c r="DA9" s="771"/>
      <c r="DB9" s="769" t="s">
        <v>542</v>
      </c>
      <c r="DC9" s="770"/>
      <c r="DD9" s="770"/>
      <c r="DE9" s="770"/>
      <c r="DF9" s="771"/>
      <c r="DG9" s="769" t="s">
        <v>542</v>
      </c>
      <c r="DH9" s="770"/>
      <c r="DI9" s="770"/>
      <c r="DJ9" s="770"/>
      <c r="DK9" s="771"/>
      <c r="DL9" s="769" t="s">
        <v>542</v>
      </c>
      <c r="DM9" s="770"/>
      <c r="DN9" s="770"/>
      <c r="DO9" s="770"/>
      <c r="DP9" s="771"/>
      <c r="DQ9" s="769" t="s">
        <v>542</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539</v>
      </c>
      <c r="BT10" s="757"/>
      <c r="BU10" s="757"/>
      <c r="BV10" s="757"/>
      <c r="BW10" s="757"/>
      <c r="BX10" s="757"/>
      <c r="BY10" s="757"/>
      <c r="BZ10" s="757"/>
      <c r="CA10" s="757"/>
      <c r="CB10" s="757"/>
      <c r="CC10" s="757"/>
      <c r="CD10" s="757"/>
      <c r="CE10" s="757"/>
      <c r="CF10" s="757"/>
      <c r="CG10" s="758"/>
      <c r="CH10" s="769">
        <v>1</v>
      </c>
      <c r="CI10" s="770"/>
      <c r="CJ10" s="770"/>
      <c r="CK10" s="770"/>
      <c r="CL10" s="771"/>
      <c r="CM10" s="769">
        <v>73</v>
      </c>
      <c r="CN10" s="770"/>
      <c r="CO10" s="770"/>
      <c r="CP10" s="770"/>
      <c r="CQ10" s="771"/>
      <c r="CR10" s="769">
        <v>35</v>
      </c>
      <c r="CS10" s="770"/>
      <c r="CT10" s="770"/>
      <c r="CU10" s="770"/>
      <c r="CV10" s="771"/>
      <c r="CW10" s="769" t="s">
        <v>541</v>
      </c>
      <c r="CX10" s="770"/>
      <c r="CY10" s="770"/>
      <c r="CZ10" s="770"/>
      <c r="DA10" s="771"/>
      <c r="DB10" s="769" t="s">
        <v>541</v>
      </c>
      <c r="DC10" s="770"/>
      <c r="DD10" s="770"/>
      <c r="DE10" s="770"/>
      <c r="DF10" s="771"/>
      <c r="DG10" s="769" t="s">
        <v>541</v>
      </c>
      <c r="DH10" s="770"/>
      <c r="DI10" s="770"/>
      <c r="DJ10" s="770"/>
      <c r="DK10" s="771"/>
      <c r="DL10" s="769" t="s">
        <v>542</v>
      </c>
      <c r="DM10" s="770"/>
      <c r="DN10" s="770"/>
      <c r="DO10" s="770"/>
      <c r="DP10" s="771"/>
      <c r="DQ10" s="769" t="s">
        <v>542</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540</v>
      </c>
      <c r="BT11" s="757"/>
      <c r="BU11" s="757"/>
      <c r="BV11" s="757"/>
      <c r="BW11" s="757"/>
      <c r="BX11" s="757"/>
      <c r="BY11" s="757"/>
      <c r="BZ11" s="757"/>
      <c r="CA11" s="757"/>
      <c r="CB11" s="757"/>
      <c r="CC11" s="757"/>
      <c r="CD11" s="757"/>
      <c r="CE11" s="757"/>
      <c r="CF11" s="757"/>
      <c r="CG11" s="758"/>
      <c r="CH11" s="769">
        <v>12</v>
      </c>
      <c r="CI11" s="770"/>
      <c r="CJ11" s="770"/>
      <c r="CK11" s="770"/>
      <c r="CL11" s="771"/>
      <c r="CM11" s="769">
        <v>887</v>
      </c>
      <c r="CN11" s="770"/>
      <c r="CO11" s="770"/>
      <c r="CP11" s="770"/>
      <c r="CQ11" s="771"/>
      <c r="CR11" s="769">
        <v>376</v>
      </c>
      <c r="CS11" s="770"/>
      <c r="CT11" s="770"/>
      <c r="CU11" s="770"/>
      <c r="CV11" s="771"/>
      <c r="CW11" s="769" t="s">
        <v>541</v>
      </c>
      <c r="CX11" s="770"/>
      <c r="CY11" s="770"/>
      <c r="CZ11" s="770"/>
      <c r="DA11" s="771"/>
      <c r="DB11" s="769" t="s">
        <v>541</v>
      </c>
      <c r="DC11" s="770"/>
      <c r="DD11" s="770"/>
      <c r="DE11" s="770"/>
      <c r="DF11" s="771"/>
      <c r="DG11" s="769" t="s">
        <v>542</v>
      </c>
      <c r="DH11" s="770"/>
      <c r="DI11" s="770"/>
      <c r="DJ11" s="770"/>
      <c r="DK11" s="771"/>
      <c r="DL11" s="769" t="s">
        <v>541</v>
      </c>
      <c r="DM11" s="770"/>
      <c r="DN11" s="770"/>
      <c r="DO11" s="770"/>
      <c r="DP11" s="771"/>
      <c r="DQ11" s="769" t="s">
        <v>542</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369</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370</v>
      </c>
      <c r="B23" s="778" t="s">
        <v>371</v>
      </c>
      <c r="C23" s="779"/>
      <c r="D23" s="779"/>
      <c r="E23" s="779"/>
      <c r="F23" s="779"/>
      <c r="G23" s="779"/>
      <c r="H23" s="779"/>
      <c r="I23" s="779"/>
      <c r="J23" s="779"/>
      <c r="K23" s="779"/>
      <c r="L23" s="779"/>
      <c r="M23" s="779"/>
      <c r="N23" s="779"/>
      <c r="O23" s="779"/>
      <c r="P23" s="780"/>
      <c r="Q23" s="781">
        <v>50288</v>
      </c>
      <c r="R23" s="782"/>
      <c r="S23" s="782"/>
      <c r="T23" s="782"/>
      <c r="U23" s="782"/>
      <c r="V23" s="782">
        <v>48616</v>
      </c>
      <c r="W23" s="782"/>
      <c r="X23" s="782"/>
      <c r="Y23" s="782"/>
      <c r="Z23" s="782"/>
      <c r="AA23" s="782">
        <v>1672</v>
      </c>
      <c r="AB23" s="782"/>
      <c r="AC23" s="782"/>
      <c r="AD23" s="782"/>
      <c r="AE23" s="783"/>
      <c r="AF23" s="784">
        <v>571</v>
      </c>
      <c r="AG23" s="782"/>
      <c r="AH23" s="782"/>
      <c r="AI23" s="782"/>
      <c r="AJ23" s="785"/>
      <c r="AK23" s="786"/>
      <c r="AL23" s="787"/>
      <c r="AM23" s="787"/>
      <c r="AN23" s="787"/>
      <c r="AO23" s="787"/>
      <c r="AP23" s="782">
        <v>48388</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372</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0" t="s">
        <v>377</v>
      </c>
      <c r="AG26" s="801"/>
      <c r="AH26" s="801"/>
      <c r="AI26" s="801"/>
      <c r="AJ26" s="802"/>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382</v>
      </c>
      <c r="C28" s="720"/>
      <c r="D28" s="720"/>
      <c r="E28" s="720"/>
      <c r="F28" s="720"/>
      <c r="G28" s="720"/>
      <c r="H28" s="720"/>
      <c r="I28" s="720"/>
      <c r="J28" s="720"/>
      <c r="K28" s="720"/>
      <c r="L28" s="720"/>
      <c r="M28" s="720"/>
      <c r="N28" s="720"/>
      <c r="O28" s="720"/>
      <c r="P28" s="721"/>
      <c r="Q28" s="810">
        <v>13762</v>
      </c>
      <c r="R28" s="811"/>
      <c r="S28" s="811"/>
      <c r="T28" s="811"/>
      <c r="U28" s="811"/>
      <c r="V28" s="811">
        <v>13762</v>
      </c>
      <c r="W28" s="811"/>
      <c r="X28" s="811"/>
      <c r="Y28" s="811"/>
      <c r="Z28" s="811"/>
      <c r="AA28" s="811" t="s">
        <v>545</v>
      </c>
      <c r="AB28" s="811"/>
      <c r="AC28" s="811"/>
      <c r="AD28" s="811"/>
      <c r="AE28" s="812"/>
      <c r="AF28" s="813" t="s">
        <v>111</v>
      </c>
      <c r="AG28" s="811"/>
      <c r="AH28" s="811"/>
      <c r="AI28" s="811"/>
      <c r="AJ28" s="814"/>
      <c r="AK28" s="815">
        <v>1173</v>
      </c>
      <c r="AL28" s="806"/>
      <c r="AM28" s="806"/>
      <c r="AN28" s="806"/>
      <c r="AO28" s="806"/>
      <c r="AP28" s="806">
        <v>100</v>
      </c>
      <c r="AQ28" s="806"/>
      <c r="AR28" s="806"/>
      <c r="AS28" s="806"/>
      <c r="AT28" s="806"/>
      <c r="AU28" s="806" t="s">
        <v>541</v>
      </c>
      <c r="AV28" s="806"/>
      <c r="AW28" s="806"/>
      <c r="AX28" s="806"/>
      <c r="AY28" s="806"/>
      <c r="AZ28" s="807" t="s">
        <v>542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383</v>
      </c>
      <c r="C29" s="744"/>
      <c r="D29" s="744"/>
      <c r="E29" s="744"/>
      <c r="F29" s="744"/>
      <c r="G29" s="744"/>
      <c r="H29" s="744"/>
      <c r="I29" s="744"/>
      <c r="J29" s="744"/>
      <c r="K29" s="744"/>
      <c r="L29" s="744"/>
      <c r="M29" s="744"/>
      <c r="N29" s="744"/>
      <c r="O29" s="744"/>
      <c r="P29" s="745"/>
      <c r="Q29" s="746">
        <v>13260</v>
      </c>
      <c r="R29" s="747"/>
      <c r="S29" s="747"/>
      <c r="T29" s="747"/>
      <c r="U29" s="747"/>
      <c r="V29" s="747">
        <v>13010</v>
      </c>
      <c r="W29" s="747"/>
      <c r="X29" s="747"/>
      <c r="Y29" s="747"/>
      <c r="Z29" s="747"/>
      <c r="AA29" s="747">
        <v>250</v>
      </c>
      <c r="AB29" s="747"/>
      <c r="AC29" s="747"/>
      <c r="AD29" s="747"/>
      <c r="AE29" s="748"/>
      <c r="AF29" s="749">
        <v>250</v>
      </c>
      <c r="AG29" s="750"/>
      <c r="AH29" s="750"/>
      <c r="AI29" s="750"/>
      <c r="AJ29" s="751"/>
      <c r="AK29" s="818">
        <v>1809</v>
      </c>
      <c r="AL29" s="819"/>
      <c r="AM29" s="819"/>
      <c r="AN29" s="819"/>
      <c r="AO29" s="819"/>
      <c r="AP29" s="819" t="s">
        <v>542</v>
      </c>
      <c r="AQ29" s="819"/>
      <c r="AR29" s="819"/>
      <c r="AS29" s="819"/>
      <c r="AT29" s="819"/>
      <c r="AU29" s="819" t="s">
        <v>541</v>
      </c>
      <c r="AV29" s="819"/>
      <c r="AW29" s="819"/>
      <c r="AX29" s="819"/>
      <c r="AY29" s="819"/>
      <c r="AZ29" s="820" t="s">
        <v>542</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384</v>
      </c>
      <c r="C30" s="744"/>
      <c r="D30" s="744"/>
      <c r="E30" s="744"/>
      <c r="F30" s="744"/>
      <c r="G30" s="744"/>
      <c r="H30" s="744"/>
      <c r="I30" s="744"/>
      <c r="J30" s="744"/>
      <c r="K30" s="744"/>
      <c r="L30" s="744"/>
      <c r="M30" s="744"/>
      <c r="N30" s="744"/>
      <c r="O30" s="744"/>
      <c r="P30" s="745"/>
      <c r="Q30" s="746">
        <v>1654</v>
      </c>
      <c r="R30" s="747"/>
      <c r="S30" s="747"/>
      <c r="T30" s="747"/>
      <c r="U30" s="747"/>
      <c r="V30" s="747">
        <v>1566</v>
      </c>
      <c r="W30" s="747"/>
      <c r="X30" s="747"/>
      <c r="Y30" s="747"/>
      <c r="Z30" s="747"/>
      <c r="AA30" s="747">
        <v>88</v>
      </c>
      <c r="AB30" s="747"/>
      <c r="AC30" s="747"/>
      <c r="AD30" s="747"/>
      <c r="AE30" s="748"/>
      <c r="AF30" s="749">
        <v>88</v>
      </c>
      <c r="AG30" s="750"/>
      <c r="AH30" s="750"/>
      <c r="AI30" s="750"/>
      <c r="AJ30" s="751"/>
      <c r="AK30" s="818">
        <v>409</v>
      </c>
      <c r="AL30" s="819"/>
      <c r="AM30" s="819"/>
      <c r="AN30" s="819"/>
      <c r="AO30" s="819"/>
      <c r="AP30" s="819" t="s">
        <v>542</v>
      </c>
      <c r="AQ30" s="819"/>
      <c r="AR30" s="819"/>
      <c r="AS30" s="819"/>
      <c r="AT30" s="819"/>
      <c r="AU30" s="819" t="s">
        <v>542</v>
      </c>
      <c r="AV30" s="819"/>
      <c r="AW30" s="819"/>
      <c r="AX30" s="819"/>
      <c r="AY30" s="819"/>
      <c r="AZ30" s="820" t="s">
        <v>542</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385</v>
      </c>
      <c r="C31" s="744"/>
      <c r="D31" s="744"/>
      <c r="E31" s="744"/>
      <c r="F31" s="744"/>
      <c r="G31" s="744"/>
      <c r="H31" s="744"/>
      <c r="I31" s="744"/>
      <c r="J31" s="744"/>
      <c r="K31" s="744"/>
      <c r="L31" s="744"/>
      <c r="M31" s="744"/>
      <c r="N31" s="744"/>
      <c r="O31" s="744"/>
      <c r="P31" s="745"/>
      <c r="Q31" s="746">
        <v>1923</v>
      </c>
      <c r="R31" s="747"/>
      <c r="S31" s="747"/>
      <c r="T31" s="747"/>
      <c r="U31" s="747"/>
      <c r="V31" s="747">
        <v>1657</v>
      </c>
      <c r="W31" s="747"/>
      <c r="X31" s="747"/>
      <c r="Y31" s="747"/>
      <c r="Z31" s="747"/>
      <c r="AA31" s="747">
        <v>266</v>
      </c>
      <c r="AB31" s="747"/>
      <c r="AC31" s="747"/>
      <c r="AD31" s="747"/>
      <c r="AE31" s="748"/>
      <c r="AF31" s="749">
        <v>1228</v>
      </c>
      <c r="AG31" s="750"/>
      <c r="AH31" s="750"/>
      <c r="AI31" s="750"/>
      <c r="AJ31" s="751"/>
      <c r="AK31" s="818" t="s">
        <v>541</v>
      </c>
      <c r="AL31" s="819"/>
      <c r="AM31" s="819"/>
      <c r="AN31" s="819"/>
      <c r="AO31" s="819"/>
      <c r="AP31" s="819">
        <v>5146</v>
      </c>
      <c r="AQ31" s="819"/>
      <c r="AR31" s="819"/>
      <c r="AS31" s="819"/>
      <c r="AT31" s="819"/>
      <c r="AU31" s="819" t="s">
        <v>541</v>
      </c>
      <c r="AV31" s="819"/>
      <c r="AW31" s="819"/>
      <c r="AX31" s="819"/>
      <c r="AY31" s="819"/>
      <c r="AZ31" s="820" t="s">
        <v>543</v>
      </c>
      <c r="BA31" s="820"/>
      <c r="BB31" s="820"/>
      <c r="BC31" s="820"/>
      <c r="BD31" s="820"/>
      <c r="BE31" s="816" t="s">
        <v>386</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387</v>
      </c>
      <c r="C32" s="744"/>
      <c r="D32" s="744"/>
      <c r="E32" s="744"/>
      <c r="F32" s="744"/>
      <c r="G32" s="744"/>
      <c r="H32" s="744"/>
      <c r="I32" s="744"/>
      <c r="J32" s="744"/>
      <c r="K32" s="744"/>
      <c r="L32" s="744"/>
      <c r="M32" s="744"/>
      <c r="N32" s="744"/>
      <c r="O32" s="744"/>
      <c r="P32" s="745"/>
      <c r="Q32" s="746">
        <v>237</v>
      </c>
      <c r="R32" s="747"/>
      <c r="S32" s="747"/>
      <c r="T32" s="747"/>
      <c r="U32" s="747"/>
      <c r="V32" s="747">
        <v>210</v>
      </c>
      <c r="W32" s="747"/>
      <c r="X32" s="747"/>
      <c r="Y32" s="747"/>
      <c r="Z32" s="747"/>
      <c r="AA32" s="747">
        <v>27</v>
      </c>
      <c r="AB32" s="747"/>
      <c r="AC32" s="747"/>
      <c r="AD32" s="747"/>
      <c r="AE32" s="748"/>
      <c r="AF32" s="749">
        <v>1032</v>
      </c>
      <c r="AG32" s="750"/>
      <c r="AH32" s="750"/>
      <c r="AI32" s="750"/>
      <c r="AJ32" s="751"/>
      <c r="AK32" s="818" t="s">
        <v>541</v>
      </c>
      <c r="AL32" s="819"/>
      <c r="AM32" s="819"/>
      <c r="AN32" s="819"/>
      <c r="AO32" s="819"/>
      <c r="AP32" s="819">
        <v>82</v>
      </c>
      <c r="AQ32" s="819"/>
      <c r="AR32" s="819"/>
      <c r="AS32" s="819"/>
      <c r="AT32" s="819"/>
      <c r="AU32" s="819" t="s">
        <v>542</v>
      </c>
      <c r="AV32" s="819"/>
      <c r="AW32" s="819"/>
      <c r="AX32" s="819"/>
      <c r="AY32" s="819"/>
      <c r="AZ32" s="820" t="s">
        <v>542</v>
      </c>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388</v>
      </c>
      <c r="C33" s="744"/>
      <c r="D33" s="744"/>
      <c r="E33" s="744"/>
      <c r="F33" s="744"/>
      <c r="G33" s="744"/>
      <c r="H33" s="744"/>
      <c r="I33" s="744"/>
      <c r="J33" s="744"/>
      <c r="K33" s="744"/>
      <c r="L33" s="744"/>
      <c r="M33" s="744"/>
      <c r="N33" s="744"/>
      <c r="O33" s="744"/>
      <c r="P33" s="745"/>
      <c r="Q33" s="746">
        <v>193</v>
      </c>
      <c r="R33" s="747"/>
      <c r="S33" s="747"/>
      <c r="T33" s="747"/>
      <c r="U33" s="747"/>
      <c r="V33" s="747">
        <v>193</v>
      </c>
      <c r="W33" s="747"/>
      <c r="X33" s="747"/>
      <c r="Y33" s="747"/>
      <c r="Z33" s="747"/>
      <c r="AA33" s="747" t="s">
        <v>546</v>
      </c>
      <c r="AB33" s="747"/>
      <c r="AC33" s="747"/>
      <c r="AD33" s="747"/>
      <c r="AE33" s="748"/>
      <c r="AF33" s="749" t="s">
        <v>111</v>
      </c>
      <c r="AG33" s="750"/>
      <c r="AH33" s="750"/>
      <c r="AI33" s="750"/>
      <c r="AJ33" s="751"/>
      <c r="AK33" s="818">
        <v>86</v>
      </c>
      <c r="AL33" s="819"/>
      <c r="AM33" s="819"/>
      <c r="AN33" s="819"/>
      <c r="AO33" s="819"/>
      <c r="AP33" s="819">
        <v>38</v>
      </c>
      <c r="AQ33" s="819"/>
      <c r="AR33" s="819"/>
      <c r="AS33" s="819"/>
      <c r="AT33" s="819"/>
      <c r="AU33" s="819" t="s">
        <v>542</v>
      </c>
      <c r="AV33" s="819"/>
      <c r="AW33" s="819"/>
      <c r="AX33" s="819"/>
      <c r="AY33" s="819"/>
      <c r="AZ33" s="820" t="s">
        <v>542</v>
      </c>
      <c r="BA33" s="820"/>
      <c r="BB33" s="820"/>
      <c r="BC33" s="820"/>
      <c r="BD33" s="820"/>
      <c r="BE33" s="816" t="s">
        <v>389</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390</v>
      </c>
      <c r="C34" s="744"/>
      <c r="D34" s="744"/>
      <c r="E34" s="744"/>
      <c r="F34" s="744"/>
      <c r="G34" s="744"/>
      <c r="H34" s="744"/>
      <c r="I34" s="744"/>
      <c r="J34" s="744"/>
      <c r="K34" s="744"/>
      <c r="L34" s="744"/>
      <c r="M34" s="744"/>
      <c r="N34" s="744"/>
      <c r="O34" s="744"/>
      <c r="P34" s="745"/>
      <c r="Q34" s="746">
        <v>5680</v>
      </c>
      <c r="R34" s="747"/>
      <c r="S34" s="747"/>
      <c r="T34" s="747"/>
      <c r="U34" s="747"/>
      <c r="V34" s="747">
        <v>5653</v>
      </c>
      <c r="W34" s="747"/>
      <c r="X34" s="747"/>
      <c r="Y34" s="747"/>
      <c r="Z34" s="747"/>
      <c r="AA34" s="747">
        <f>Q34-V34</f>
        <v>27</v>
      </c>
      <c r="AB34" s="747"/>
      <c r="AC34" s="747"/>
      <c r="AD34" s="747"/>
      <c r="AE34" s="748"/>
      <c r="AF34" s="749" t="s">
        <v>111</v>
      </c>
      <c r="AG34" s="750"/>
      <c r="AH34" s="750"/>
      <c r="AI34" s="750"/>
      <c r="AJ34" s="751"/>
      <c r="AK34" s="818">
        <v>1832</v>
      </c>
      <c r="AL34" s="819"/>
      <c r="AM34" s="819"/>
      <c r="AN34" s="819"/>
      <c r="AO34" s="819"/>
      <c r="AP34" s="819">
        <v>36294</v>
      </c>
      <c r="AQ34" s="819"/>
      <c r="AR34" s="819"/>
      <c r="AS34" s="819"/>
      <c r="AT34" s="819"/>
      <c r="AU34" s="819" t="s">
        <v>542</v>
      </c>
      <c r="AV34" s="819"/>
      <c r="AW34" s="819"/>
      <c r="AX34" s="819"/>
      <c r="AY34" s="819"/>
      <c r="AZ34" s="820" t="s">
        <v>542</v>
      </c>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391</v>
      </c>
      <c r="C35" s="744"/>
      <c r="D35" s="744"/>
      <c r="E35" s="744"/>
      <c r="F35" s="744"/>
      <c r="G35" s="744"/>
      <c r="H35" s="744"/>
      <c r="I35" s="744"/>
      <c r="J35" s="744"/>
      <c r="K35" s="744"/>
      <c r="L35" s="744"/>
      <c r="M35" s="744"/>
      <c r="N35" s="744"/>
      <c r="O35" s="744"/>
      <c r="P35" s="745"/>
      <c r="Q35" s="746">
        <v>106</v>
      </c>
      <c r="R35" s="747"/>
      <c r="S35" s="747"/>
      <c r="T35" s="747"/>
      <c r="U35" s="747"/>
      <c r="V35" s="747">
        <v>57</v>
      </c>
      <c r="W35" s="747"/>
      <c r="X35" s="747"/>
      <c r="Y35" s="747"/>
      <c r="Z35" s="747"/>
      <c r="AA35" s="747">
        <f>Q35-V35</f>
        <v>49</v>
      </c>
      <c r="AB35" s="747"/>
      <c r="AC35" s="747"/>
      <c r="AD35" s="747"/>
      <c r="AE35" s="748"/>
      <c r="AF35" s="749">
        <v>79</v>
      </c>
      <c r="AG35" s="750"/>
      <c r="AH35" s="750"/>
      <c r="AI35" s="750"/>
      <c r="AJ35" s="751"/>
      <c r="AK35" s="818" t="s">
        <v>542</v>
      </c>
      <c r="AL35" s="819"/>
      <c r="AM35" s="819"/>
      <c r="AN35" s="819"/>
      <c r="AO35" s="819"/>
      <c r="AP35" s="819" t="s">
        <v>542</v>
      </c>
      <c r="AQ35" s="819"/>
      <c r="AR35" s="819"/>
      <c r="AS35" s="819"/>
      <c r="AT35" s="819"/>
      <c r="AU35" s="819" t="s">
        <v>542</v>
      </c>
      <c r="AV35" s="819"/>
      <c r="AW35" s="819"/>
      <c r="AX35" s="819"/>
      <c r="AY35" s="819"/>
      <c r="AZ35" s="820" t="s">
        <v>542</v>
      </c>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392</v>
      </c>
      <c r="C36" s="744"/>
      <c r="D36" s="744"/>
      <c r="E36" s="744"/>
      <c r="F36" s="744"/>
      <c r="G36" s="744"/>
      <c r="H36" s="744"/>
      <c r="I36" s="744"/>
      <c r="J36" s="744"/>
      <c r="K36" s="744"/>
      <c r="L36" s="744"/>
      <c r="M36" s="744"/>
      <c r="N36" s="744"/>
      <c r="O36" s="744"/>
      <c r="P36" s="745"/>
      <c r="Q36" s="746">
        <v>259</v>
      </c>
      <c r="R36" s="747"/>
      <c r="S36" s="747"/>
      <c r="T36" s="747"/>
      <c r="U36" s="747"/>
      <c r="V36" s="747">
        <v>298</v>
      </c>
      <c r="W36" s="747"/>
      <c r="X36" s="747"/>
      <c r="Y36" s="747"/>
      <c r="Z36" s="747"/>
      <c r="AA36" s="747">
        <f>Q36-V36</f>
        <v>-39</v>
      </c>
      <c r="AB36" s="747"/>
      <c r="AC36" s="747"/>
      <c r="AD36" s="747"/>
      <c r="AE36" s="748"/>
      <c r="AF36" s="749" t="s">
        <v>111</v>
      </c>
      <c r="AG36" s="750"/>
      <c r="AH36" s="750"/>
      <c r="AI36" s="750"/>
      <c r="AJ36" s="751"/>
      <c r="AK36" s="818" t="s">
        <v>541</v>
      </c>
      <c r="AL36" s="819"/>
      <c r="AM36" s="819"/>
      <c r="AN36" s="819"/>
      <c r="AO36" s="819"/>
      <c r="AP36" s="819">
        <v>584</v>
      </c>
      <c r="AQ36" s="819"/>
      <c r="AR36" s="819"/>
      <c r="AS36" s="819"/>
      <c r="AT36" s="819"/>
      <c r="AU36" s="819" t="s">
        <v>542</v>
      </c>
      <c r="AV36" s="819"/>
      <c r="AW36" s="819"/>
      <c r="AX36" s="819"/>
      <c r="AY36" s="819"/>
      <c r="AZ36" s="820" t="s">
        <v>542</v>
      </c>
      <c r="BA36" s="820"/>
      <c r="BB36" s="820"/>
      <c r="BC36" s="820"/>
      <c r="BD36" s="820"/>
      <c r="BE36" s="816" t="s">
        <v>389</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370</v>
      </c>
      <c r="B63" s="778" t="s">
        <v>394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2676</v>
      </c>
      <c r="AG63" s="830"/>
      <c r="AH63" s="830"/>
      <c r="AI63" s="830"/>
      <c r="AJ63" s="831"/>
      <c r="AK63" s="832"/>
      <c r="AL63" s="827"/>
      <c r="AM63" s="827"/>
      <c r="AN63" s="827"/>
      <c r="AO63" s="827"/>
      <c r="AP63" s="830">
        <v>42244</v>
      </c>
      <c r="AQ63" s="830"/>
      <c r="AR63" s="830"/>
      <c r="AS63" s="830"/>
      <c r="AT63" s="830"/>
      <c r="AU63" s="830" t="s">
        <v>542</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396</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0" t="s">
        <v>377</v>
      </c>
      <c r="AG66" s="801"/>
      <c r="AH66" s="801"/>
      <c r="AI66" s="801"/>
      <c r="AJ66" s="841"/>
      <c r="AK66" s="705" t="s">
        <v>378</v>
      </c>
      <c r="AL66" s="729"/>
      <c r="AM66" s="729"/>
      <c r="AN66" s="729"/>
      <c r="AO66" s="730"/>
      <c r="AP66" s="705" t="s">
        <v>379</v>
      </c>
      <c r="AQ66" s="706"/>
      <c r="AR66" s="706"/>
      <c r="AS66" s="706"/>
      <c r="AT66" s="707"/>
      <c r="AU66" s="705" t="s">
        <v>397</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544</v>
      </c>
      <c r="C68" s="858"/>
      <c r="D68" s="858"/>
      <c r="E68" s="858"/>
      <c r="F68" s="858"/>
      <c r="G68" s="858"/>
      <c r="H68" s="858"/>
      <c r="I68" s="858"/>
      <c r="J68" s="858"/>
      <c r="K68" s="858"/>
      <c r="L68" s="858"/>
      <c r="M68" s="858"/>
      <c r="N68" s="858"/>
      <c r="O68" s="858"/>
      <c r="P68" s="859"/>
      <c r="Q68" s="860">
        <v>197</v>
      </c>
      <c r="R68" s="854"/>
      <c r="S68" s="854"/>
      <c r="T68" s="854"/>
      <c r="U68" s="854"/>
      <c r="V68" s="854">
        <v>98</v>
      </c>
      <c r="W68" s="854"/>
      <c r="X68" s="854"/>
      <c r="Y68" s="854"/>
      <c r="Z68" s="854"/>
      <c r="AA68" s="854">
        <v>100</v>
      </c>
      <c r="AB68" s="854"/>
      <c r="AC68" s="854"/>
      <c r="AD68" s="854"/>
      <c r="AE68" s="854"/>
      <c r="AF68" s="854">
        <v>100</v>
      </c>
      <c r="AG68" s="854"/>
      <c r="AH68" s="854"/>
      <c r="AI68" s="854"/>
      <c r="AJ68" s="854"/>
      <c r="AK68" s="854" t="s">
        <v>549</v>
      </c>
      <c r="AL68" s="854"/>
      <c r="AM68" s="854"/>
      <c r="AN68" s="854"/>
      <c r="AO68" s="854"/>
      <c r="AP68" s="854" t="s">
        <v>550</v>
      </c>
      <c r="AQ68" s="854"/>
      <c r="AR68" s="854"/>
      <c r="AS68" s="854"/>
      <c r="AT68" s="854"/>
      <c r="AU68" s="854" t="s">
        <v>550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548</v>
      </c>
      <c r="C69" s="862"/>
      <c r="D69" s="862"/>
      <c r="E69" s="862"/>
      <c r="F69" s="862"/>
      <c r="G69" s="862"/>
      <c r="H69" s="862"/>
      <c r="I69" s="862"/>
      <c r="J69" s="862"/>
      <c r="K69" s="862"/>
      <c r="L69" s="862"/>
      <c r="M69" s="862"/>
      <c r="N69" s="862"/>
      <c r="O69" s="862"/>
      <c r="P69" s="863"/>
      <c r="Q69" s="864">
        <v>203088</v>
      </c>
      <c r="R69" s="819"/>
      <c r="S69" s="819"/>
      <c r="T69" s="819"/>
      <c r="U69" s="819"/>
      <c r="V69" s="819">
        <v>193126</v>
      </c>
      <c r="W69" s="819"/>
      <c r="X69" s="819"/>
      <c r="Y69" s="819"/>
      <c r="Z69" s="819"/>
      <c r="AA69" s="819">
        <v>9962</v>
      </c>
      <c r="AB69" s="819"/>
      <c r="AC69" s="819"/>
      <c r="AD69" s="819"/>
      <c r="AE69" s="819"/>
      <c r="AF69" s="819">
        <v>9962</v>
      </c>
      <c r="AG69" s="819"/>
      <c r="AH69" s="819"/>
      <c r="AI69" s="819"/>
      <c r="AJ69" s="819"/>
      <c r="AK69" s="819">
        <v>1312</v>
      </c>
      <c r="AL69" s="819"/>
      <c r="AM69" s="819"/>
      <c r="AN69" s="819"/>
      <c r="AO69" s="819"/>
      <c r="AP69" s="819" t="s">
        <v>550</v>
      </c>
      <c r="AQ69" s="819"/>
      <c r="AR69" s="819"/>
      <c r="AS69" s="819"/>
      <c r="AT69" s="819"/>
      <c r="AU69" s="819" t="s">
        <v>550</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547</v>
      </c>
      <c r="C70" s="862"/>
      <c r="D70" s="862"/>
      <c r="E70" s="862"/>
      <c r="F70" s="862"/>
      <c r="G70" s="862"/>
      <c r="H70" s="862"/>
      <c r="I70" s="862"/>
      <c r="J70" s="862"/>
      <c r="K70" s="862"/>
      <c r="L70" s="862"/>
      <c r="M70" s="862"/>
      <c r="N70" s="862"/>
      <c r="O70" s="862"/>
      <c r="P70" s="863"/>
      <c r="Q70" s="864">
        <v>190</v>
      </c>
      <c r="R70" s="819"/>
      <c r="S70" s="819"/>
      <c r="T70" s="819"/>
      <c r="U70" s="819"/>
      <c r="V70" s="819">
        <v>176</v>
      </c>
      <c r="W70" s="819"/>
      <c r="X70" s="819"/>
      <c r="Y70" s="819"/>
      <c r="Z70" s="819"/>
      <c r="AA70" s="819">
        <v>14</v>
      </c>
      <c r="AB70" s="819"/>
      <c r="AC70" s="819"/>
      <c r="AD70" s="819"/>
      <c r="AE70" s="819"/>
      <c r="AF70" s="819">
        <v>14</v>
      </c>
      <c r="AG70" s="819"/>
      <c r="AH70" s="819"/>
      <c r="AI70" s="819"/>
      <c r="AJ70" s="819"/>
      <c r="AK70" s="819" t="s">
        <v>550</v>
      </c>
      <c r="AL70" s="819"/>
      <c r="AM70" s="819"/>
      <c r="AN70" s="819"/>
      <c r="AO70" s="819"/>
      <c r="AP70" s="819" t="s">
        <v>550</v>
      </c>
      <c r="AQ70" s="819"/>
      <c r="AR70" s="819"/>
      <c r="AS70" s="819"/>
      <c r="AT70" s="819"/>
      <c r="AU70" s="819" t="s">
        <v>550</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c r="C71" s="862"/>
      <c r="D71" s="862"/>
      <c r="E71" s="862"/>
      <c r="F71" s="862"/>
      <c r="G71" s="862"/>
      <c r="H71" s="862"/>
      <c r="I71" s="862"/>
      <c r="J71" s="862"/>
      <c r="K71" s="862"/>
      <c r="L71" s="862"/>
      <c r="M71" s="862"/>
      <c r="N71" s="862"/>
      <c r="O71" s="862"/>
      <c r="P71" s="863"/>
      <c r="Q71" s="864"/>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370</v>
      </c>
      <c r="B88" s="778" t="s">
        <v>398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10076</v>
      </c>
      <c r="AG88" s="830"/>
      <c r="AH88" s="830"/>
      <c r="AI88" s="830"/>
      <c r="AJ88" s="830"/>
      <c r="AK88" s="827"/>
      <c r="AL88" s="827"/>
      <c r="AM88" s="827"/>
      <c r="AN88" s="827"/>
      <c r="AO88" s="827"/>
      <c r="AP88" s="830" t="s">
        <v>551</v>
      </c>
      <c r="AQ88" s="830"/>
      <c r="AR88" s="830"/>
      <c r="AS88" s="830"/>
      <c r="AT88" s="830"/>
      <c r="AU88" s="830" t="s">
        <v>551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558</v>
      </c>
      <c r="CS102" s="838"/>
      <c r="CT102" s="838"/>
      <c r="CU102" s="838"/>
      <c r="CV102" s="881"/>
      <c r="CW102" s="880">
        <v>16</v>
      </c>
      <c r="CX102" s="838"/>
      <c r="CY102" s="838"/>
      <c r="CZ102" s="838"/>
      <c r="DA102" s="881"/>
      <c r="DB102" s="880">
        <v>278</v>
      </c>
      <c r="DC102" s="838"/>
      <c r="DD102" s="838"/>
      <c r="DE102" s="838"/>
      <c r="DF102" s="881"/>
      <c r="DG102" s="880">
        <v>1009</v>
      </c>
      <c r="DH102" s="838"/>
      <c r="DI102" s="838"/>
      <c r="DJ102" s="838"/>
      <c r="DK102" s="881"/>
      <c r="DL102" s="880" t="s">
        <v>542</v>
      </c>
      <c r="DM102" s="838"/>
      <c r="DN102" s="838"/>
      <c r="DO102" s="838"/>
      <c r="DP102" s="881"/>
      <c r="DQ102" s="880" t="s">
        <v>541</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287</v>
      </c>
      <c r="AG109" s="883"/>
      <c r="AH109" s="883"/>
      <c r="AI109" s="883"/>
      <c r="AJ109" s="884"/>
      <c r="AK109" s="882" t="s">
        <v>286</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287</v>
      </c>
      <c r="BW109" s="883"/>
      <c r="BX109" s="883"/>
      <c r="BY109" s="883"/>
      <c r="BZ109" s="884"/>
      <c r="CA109" s="882" t="s">
        <v>286</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287</v>
      </c>
      <c r="DM109" s="883"/>
      <c r="DN109" s="883"/>
      <c r="DO109" s="883"/>
      <c r="DP109" s="884"/>
      <c r="DQ109" s="882" t="s">
        <v>286</v>
      </c>
      <c r="DR109" s="883"/>
      <c r="DS109" s="883"/>
      <c r="DT109" s="883"/>
      <c r="DU109" s="884"/>
      <c r="DV109" s="882" t="s">
        <v>408</v>
      </c>
      <c r="DW109" s="883"/>
      <c r="DX109" s="883"/>
      <c r="DY109" s="883"/>
      <c r="DZ109" s="885"/>
    </row>
    <row r="110" spans="1:131" s="197" customFormat="1" ht="26.25" customHeight="1" x14ac:dyDescent="0.15">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5710466</v>
      </c>
      <c r="AB110" s="890"/>
      <c r="AC110" s="890"/>
      <c r="AD110" s="890"/>
      <c r="AE110" s="891"/>
      <c r="AF110" s="892">
        <v>5795403</v>
      </c>
      <c r="AG110" s="890"/>
      <c r="AH110" s="890"/>
      <c r="AI110" s="890"/>
      <c r="AJ110" s="891"/>
      <c r="AK110" s="892">
        <v>5744652</v>
      </c>
      <c r="AL110" s="890"/>
      <c r="AM110" s="890"/>
      <c r="AN110" s="890"/>
      <c r="AO110" s="891"/>
      <c r="AP110" s="893">
        <v>25.6</v>
      </c>
      <c r="AQ110" s="894"/>
      <c r="AR110" s="894"/>
      <c r="AS110" s="894"/>
      <c r="AT110" s="895"/>
      <c r="AU110" s="896" t="s">
        <v>60</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48527915</v>
      </c>
      <c r="BR110" s="927"/>
      <c r="BS110" s="927"/>
      <c r="BT110" s="927"/>
      <c r="BU110" s="927"/>
      <c r="BV110" s="927">
        <v>48433149</v>
      </c>
      <c r="BW110" s="927"/>
      <c r="BX110" s="927"/>
      <c r="BY110" s="927"/>
      <c r="BZ110" s="927"/>
      <c r="CA110" s="927">
        <v>48388442</v>
      </c>
      <c r="CB110" s="927"/>
      <c r="CC110" s="927"/>
      <c r="CD110" s="927"/>
      <c r="CE110" s="927"/>
      <c r="CF110" s="941">
        <v>215.7</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v>221496</v>
      </c>
      <c r="BR111" s="920"/>
      <c r="BS111" s="920"/>
      <c r="BT111" s="920"/>
      <c r="BU111" s="920"/>
      <c r="BV111" s="920">
        <v>173564</v>
      </c>
      <c r="BW111" s="920"/>
      <c r="BX111" s="920"/>
      <c r="BY111" s="920"/>
      <c r="BZ111" s="920"/>
      <c r="CA111" s="920">
        <v>132542</v>
      </c>
      <c r="CB111" s="920"/>
      <c r="CC111" s="920"/>
      <c r="CD111" s="920"/>
      <c r="CE111" s="920"/>
      <c r="CF111" s="914">
        <v>0.6</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419</v>
      </c>
      <c r="BA112" s="950"/>
      <c r="BB112" s="950"/>
      <c r="BC112" s="950"/>
      <c r="BD112" s="950"/>
      <c r="BE112" s="950"/>
      <c r="BF112" s="950"/>
      <c r="BG112" s="950"/>
      <c r="BH112" s="950"/>
      <c r="BI112" s="950"/>
      <c r="BJ112" s="950"/>
      <c r="BK112" s="950"/>
      <c r="BL112" s="950"/>
      <c r="BM112" s="950"/>
      <c r="BN112" s="950"/>
      <c r="BO112" s="950"/>
      <c r="BP112" s="951"/>
      <c r="BQ112" s="919">
        <v>21420273</v>
      </c>
      <c r="BR112" s="920"/>
      <c r="BS112" s="920"/>
      <c r="BT112" s="920"/>
      <c r="BU112" s="920"/>
      <c r="BV112" s="920">
        <v>21903552</v>
      </c>
      <c r="BW112" s="920"/>
      <c r="BX112" s="920"/>
      <c r="BY112" s="920"/>
      <c r="BZ112" s="920"/>
      <c r="CA112" s="920">
        <v>22597042</v>
      </c>
      <c r="CB112" s="920"/>
      <c r="CC112" s="920"/>
      <c r="CD112" s="920"/>
      <c r="CE112" s="920"/>
      <c r="CF112" s="914">
        <v>100.7</v>
      </c>
      <c r="CG112" s="915"/>
      <c r="CH112" s="915"/>
      <c r="CI112" s="915"/>
      <c r="CJ112" s="915"/>
      <c r="CK112" s="945"/>
      <c r="CL112" s="946"/>
      <c r="CM112" s="916" t="s">
        <v>420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421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1345395</v>
      </c>
      <c r="AB113" s="934"/>
      <c r="AC113" s="934"/>
      <c r="AD113" s="934"/>
      <c r="AE113" s="935"/>
      <c r="AF113" s="936">
        <v>1599355</v>
      </c>
      <c r="AG113" s="934"/>
      <c r="AH113" s="934"/>
      <c r="AI113" s="934"/>
      <c r="AJ113" s="935"/>
      <c r="AK113" s="936">
        <v>1704382</v>
      </c>
      <c r="AL113" s="934"/>
      <c r="AM113" s="934"/>
      <c r="AN113" s="934"/>
      <c r="AO113" s="935"/>
      <c r="AP113" s="937">
        <v>7.6</v>
      </c>
      <c r="AQ113" s="938"/>
      <c r="AR113" s="938"/>
      <c r="AS113" s="938"/>
      <c r="AT113" s="939"/>
      <c r="AU113" s="899"/>
      <c r="AV113" s="900"/>
      <c r="AW113" s="900"/>
      <c r="AX113" s="900"/>
      <c r="AY113" s="901"/>
      <c r="AZ113" s="949" t="s">
        <v>422</v>
      </c>
      <c r="BA113" s="950"/>
      <c r="BB113" s="950"/>
      <c r="BC113" s="950"/>
      <c r="BD113" s="950"/>
      <c r="BE113" s="950"/>
      <c r="BF113" s="950"/>
      <c r="BG113" s="950"/>
      <c r="BH113" s="950"/>
      <c r="BI113" s="950"/>
      <c r="BJ113" s="950"/>
      <c r="BK113" s="950"/>
      <c r="BL113" s="950"/>
      <c r="BM113" s="950"/>
      <c r="BN113" s="950"/>
      <c r="BO113" s="950"/>
      <c r="BP113" s="951"/>
      <c r="BQ113" s="919" t="s">
        <v>111</v>
      </c>
      <c r="BR113" s="920"/>
      <c r="BS113" s="920"/>
      <c r="BT113" s="920"/>
      <c r="BU113" s="920"/>
      <c r="BV113" s="920" t="s">
        <v>111</v>
      </c>
      <c r="BW113" s="920"/>
      <c r="BX113" s="920"/>
      <c r="BY113" s="920"/>
      <c r="BZ113" s="920"/>
      <c r="CA113" s="920" t="s">
        <v>111</v>
      </c>
      <c r="CB113" s="920"/>
      <c r="CC113" s="920"/>
      <c r="CD113" s="920"/>
      <c r="CE113" s="920"/>
      <c r="CF113" s="914" t="s">
        <v>111</v>
      </c>
      <c r="CG113" s="915"/>
      <c r="CH113" s="915"/>
      <c r="CI113" s="915"/>
      <c r="CJ113" s="915"/>
      <c r="CK113" s="945"/>
      <c r="CL113" s="946"/>
      <c r="CM113" s="916" t="s">
        <v>423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424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111</v>
      </c>
      <c r="AB114" s="959"/>
      <c r="AC114" s="959"/>
      <c r="AD114" s="959"/>
      <c r="AE114" s="960"/>
      <c r="AF114" s="961" t="s">
        <v>111</v>
      </c>
      <c r="AG114" s="959"/>
      <c r="AH114" s="959"/>
      <c r="AI114" s="959"/>
      <c r="AJ114" s="960"/>
      <c r="AK114" s="961" t="s">
        <v>111</v>
      </c>
      <c r="AL114" s="959"/>
      <c r="AM114" s="959"/>
      <c r="AN114" s="959"/>
      <c r="AO114" s="960"/>
      <c r="AP114" s="962" t="s">
        <v>111</v>
      </c>
      <c r="AQ114" s="963"/>
      <c r="AR114" s="963"/>
      <c r="AS114" s="963"/>
      <c r="AT114" s="964"/>
      <c r="AU114" s="899"/>
      <c r="AV114" s="900"/>
      <c r="AW114" s="900"/>
      <c r="AX114" s="900"/>
      <c r="AY114" s="901"/>
      <c r="AZ114" s="949" t="s">
        <v>425</v>
      </c>
      <c r="BA114" s="950"/>
      <c r="BB114" s="950"/>
      <c r="BC114" s="950"/>
      <c r="BD114" s="950"/>
      <c r="BE114" s="950"/>
      <c r="BF114" s="950"/>
      <c r="BG114" s="950"/>
      <c r="BH114" s="950"/>
      <c r="BI114" s="950"/>
      <c r="BJ114" s="950"/>
      <c r="BK114" s="950"/>
      <c r="BL114" s="950"/>
      <c r="BM114" s="950"/>
      <c r="BN114" s="950"/>
      <c r="BO114" s="950"/>
      <c r="BP114" s="951"/>
      <c r="BQ114" s="919">
        <v>8443328</v>
      </c>
      <c r="BR114" s="920"/>
      <c r="BS114" s="920"/>
      <c r="BT114" s="920"/>
      <c r="BU114" s="920"/>
      <c r="BV114" s="920">
        <v>7989989</v>
      </c>
      <c r="BW114" s="920"/>
      <c r="BX114" s="920"/>
      <c r="BY114" s="920"/>
      <c r="BZ114" s="920"/>
      <c r="CA114" s="920">
        <v>7755705</v>
      </c>
      <c r="CB114" s="920"/>
      <c r="CC114" s="920"/>
      <c r="CD114" s="920"/>
      <c r="CE114" s="920"/>
      <c r="CF114" s="914">
        <v>34.6</v>
      </c>
      <c r="CG114" s="915"/>
      <c r="CH114" s="915"/>
      <c r="CI114" s="915"/>
      <c r="CJ114" s="915"/>
      <c r="CK114" s="945"/>
      <c r="CL114" s="946"/>
      <c r="CM114" s="916" t="s">
        <v>426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56889</v>
      </c>
      <c r="AB115" s="934"/>
      <c r="AC115" s="934"/>
      <c r="AD115" s="934"/>
      <c r="AE115" s="935"/>
      <c r="AF115" s="936">
        <v>47932</v>
      </c>
      <c r="AG115" s="934"/>
      <c r="AH115" s="934"/>
      <c r="AI115" s="934"/>
      <c r="AJ115" s="935"/>
      <c r="AK115" s="936">
        <v>41022</v>
      </c>
      <c r="AL115" s="934"/>
      <c r="AM115" s="934"/>
      <c r="AN115" s="934"/>
      <c r="AO115" s="935"/>
      <c r="AP115" s="937">
        <v>0.2</v>
      </c>
      <c r="AQ115" s="938"/>
      <c r="AR115" s="938"/>
      <c r="AS115" s="938"/>
      <c r="AT115" s="939"/>
      <c r="AU115" s="899"/>
      <c r="AV115" s="900"/>
      <c r="AW115" s="900"/>
      <c r="AX115" s="900"/>
      <c r="AY115" s="901"/>
      <c r="AZ115" s="949" t="s">
        <v>428</v>
      </c>
      <c r="BA115" s="950"/>
      <c r="BB115" s="950"/>
      <c r="BC115" s="950"/>
      <c r="BD115" s="950"/>
      <c r="BE115" s="950"/>
      <c r="BF115" s="950"/>
      <c r="BG115" s="950"/>
      <c r="BH115" s="950"/>
      <c r="BI115" s="950"/>
      <c r="BJ115" s="950"/>
      <c r="BK115" s="950"/>
      <c r="BL115" s="950"/>
      <c r="BM115" s="950"/>
      <c r="BN115" s="950"/>
      <c r="BO115" s="950"/>
      <c r="BP115" s="951"/>
      <c r="BQ115" s="919">
        <v>496</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430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431</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77194</v>
      </c>
      <c r="DH116" s="959"/>
      <c r="DI116" s="959"/>
      <c r="DJ116" s="959"/>
      <c r="DK116" s="960"/>
      <c r="DL116" s="961">
        <v>61616</v>
      </c>
      <c r="DM116" s="959"/>
      <c r="DN116" s="959"/>
      <c r="DO116" s="959"/>
      <c r="DP116" s="960"/>
      <c r="DQ116" s="961">
        <v>46108</v>
      </c>
      <c r="DR116" s="959"/>
      <c r="DS116" s="959"/>
      <c r="DT116" s="959"/>
      <c r="DU116" s="960"/>
      <c r="DV116" s="962">
        <v>0.2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433</v>
      </c>
      <c r="Z117" s="884"/>
      <c r="AA117" s="996">
        <v>7112750</v>
      </c>
      <c r="AB117" s="966"/>
      <c r="AC117" s="966"/>
      <c r="AD117" s="966"/>
      <c r="AE117" s="967"/>
      <c r="AF117" s="965">
        <v>7442690</v>
      </c>
      <c r="AG117" s="966"/>
      <c r="AH117" s="966"/>
      <c r="AI117" s="966"/>
      <c r="AJ117" s="967"/>
      <c r="AK117" s="965">
        <v>7490056</v>
      </c>
      <c r="AL117" s="966"/>
      <c r="AM117" s="966"/>
      <c r="AN117" s="966"/>
      <c r="AO117" s="967"/>
      <c r="AP117" s="968"/>
      <c r="AQ117" s="969"/>
      <c r="AR117" s="969"/>
      <c r="AS117" s="969"/>
      <c r="AT117" s="970"/>
      <c r="AU117" s="899"/>
      <c r="AV117" s="900"/>
      <c r="AW117" s="900"/>
      <c r="AX117" s="900"/>
      <c r="AY117" s="901"/>
      <c r="AZ117" s="995" t="s">
        <v>434</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287</v>
      </c>
      <c r="AG118" s="883"/>
      <c r="AH118" s="883"/>
      <c r="AI118" s="883"/>
      <c r="AJ118" s="884"/>
      <c r="AK118" s="882" t="s">
        <v>286</v>
      </c>
      <c r="AL118" s="883"/>
      <c r="AM118" s="883"/>
      <c r="AN118" s="883"/>
      <c r="AO118" s="884"/>
      <c r="AP118" s="990" t="s">
        <v>408</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436</v>
      </c>
      <c r="BP118" s="994"/>
      <c r="BQ118" s="985">
        <v>78613508</v>
      </c>
      <c r="BR118" s="986"/>
      <c r="BS118" s="986"/>
      <c r="BT118" s="986"/>
      <c r="BU118" s="986"/>
      <c r="BV118" s="986">
        <v>78500254</v>
      </c>
      <c r="BW118" s="986"/>
      <c r="BX118" s="986"/>
      <c r="BY118" s="986"/>
      <c r="BZ118" s="986"/>
      <c r="CA118" s="986">
        <v>78873731</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438</v>
      </c>
      <c r="AV119" s="978"/>
      <c r="AW119" s="978"/>
      <c r="AX119" s="978"/>
      <c r="AY119" s="979"/>
      <c r="AZ119" s="940" t="s">
        <v>439</v>
      </c>
      <c r="BA119" s="887"/>
      <c r="BB119" s="887"/>
      <c r="BC119" s="887"/>
      <c r="BD119" s="887"/>
      <c r="BE119" s="887"/>
      <c r="BF119" s="887"/>
      <c r="BG119" s="887"/>
      <c r="BH119" s="887"/>
      <c r="BI119" s="887"/>
      <c r="BJ119" s="887"/>
      <c r="BK119" s="887"/>
      <c r="BL119" s="887"/>
      <c r="BM119" s="887"/>
      <c r="BN119" s="887"/>
      <c r="BO119" s="887"/>
      <c r="BP119" s="888"/>
      <c r="BQ119" s="926">
        <v>11290453</v>
      </c>
      <c r="BR119" s="927"/>
      <c r="BS119" s="927"/>
      <c r="BT119" s="927"/>
      <c r="BU119" s="927"/>
      <c r="BV119" s="927">
        <v>12239395</v>
      </c>
      <c r="BW119" s="927"/>
      <c r="BX119" s="927"/>
      <c r="BY119" s="927"/>
      <c r="BZ119" s="927"/>
      <c r="CA119" s="927">
        <v>11622868</v>
      </c>
      <c r="CB119" s="927"/>
      <c r="CC119" s="927"/>
      <c r="CD119" s="927"/>
      <c r="CE119" s="927"/>
      <c r="CF119" s="941">
        <v>51.8</v>
      </c>
      <c r="CG119" s="942"/>
      <c r="CH119" s="942"/>
      <c r="CI119" s="942"/>
      <c r="CJ119" s="942"/>
      <c r="CK119" s="947"/>
      <c r="CL119" s="948"/>
      <c r="CM119" s="1004" t="s">
        <v>440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144302</v>
      </c>
      <c r="DH119" s="998"/>
      <c r="DI119" s="998"/>
      <c r="DJ119" s="998"/>
      <c r="DK119" s="999"/>
      <c r="DL119" s="1000">
        <v>111948</v>
      </c>
      <c r="DM119" s="998"/>
      <c r="DN119" s="998"/>
      <c r="DO119" s="998"/>
      <c r="DP119" s="999"/>
      <c r="DQ119" s="1000">
        <v>86434</v>
      </c>
      <c r="DR119" s="998"/>
      <c r="DS119" s="998"/>
      <c r="DT119" s="998"/>
      <c r="DU119" s="999"/>
      <c r="DV119" s="1001">
        <v>0.4</v>
      </c>
      <c r="DW119" s="1002"/>
      <c r="DX119" s="1002"/>
      <c r="DY119" s="1002"/>
      <c r="DZ119" s="1003"/>
    </row>
    <row r="120" spans="1:130" s="197" customFormat="1" ht="26.25" customHeight="1" x14ac:dyDescent="0.15">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441</v>
      </c>
      <c r="BA120" s="950"/>
      <c r="BB120" s="950"/>
      <c r="BC120" s="950"/>
      <c r="BD120" s="950"/>
      <c r="BE120" s="950"/>
      <c r="BF120" s="950"/>
      <c r="BG120" s="950"/>
      <c r="BH120" s="950"/>
      <c r="BI120" s="950"/>
      <c r="BJ120" s="950"/>
      <c r="BK120" s="950"/>
      <c r="BL120" s="950"/>
      <c r="BM120" s="950"/>
      <c r="BN120" s="950"/>
      <c r="BO120" s="950"/>
      <c r="BP120" s="951"/>
      <c r="BQ120" s="919">
        <v>17510206</v>
      </c>
      <c r="BR120" s="920"/>
      <c r="BS120" s="920"/>
      <c r="BT120" s="920"/>
      <c r="BU120" s="920"/>
      <c r="BV120" s="920">
        <v>17159573</v>
      </c>
      <c r="BW120" s="920"/>
      <c r="BX120" s="920"/>
      <c r="BY120" s="920"/>
      <c r="BZ120" s="920"/>
      <c r="CA120" s="920">
        <v>16007448</v>
      </c>
      <c r="CB120" s="920"/>
      <c r="CC120" s="920"/>
      <c r="CD120" s="920"/>
      <c r="CE120" s="920"/>
      <c r="CF120" s="914">
        <v>71.400000000000006</v>
      </c>
      <c r="CG120" s="915"/>
      <c r="CH120" s="915"/>
      <c r="CI120" s="915"/>
      <c r="CJ120" s="915"/>
      <c r="CK120" s="1013" t="s">
        <v>442</v>
      </c>
      <c r="CL120" s="1014"/>
      <c r="CM120" s="1014"/>
      <c r="CN120" s="1014"/>
      <c r="CO120" s="1015"/>
      <c r="CP120" s="1021" t="s">
        <v>390</v>
      </c>
      <c r="CQ120" s="1022"/>
      <c r="CR120" s="1022"/>
      <c r="CS120" s="1022"/>
      <c r="CT120" s="1022"/>
      <c r="CU120" s="1022"/>
      <c r="CV120" s="1022"/>
      <c r="CW120" s="1022"/>
      <c r="CX120" s="1022"/>
      <c r="CY120" s="1022"/>
      <c r="CZ120" s="1022"/>
      <c r="DA120" s="1022"/>
      <c r="DB120" s="1022"/>
      <c r="DC120" s="1022"/>
      <c r="DD120" s="1022"/>
      <c r="DE120" s="1022"/>
      <c r="DF120" s="1023"/>
      <c r="DG120" s="926">
        <v>21367188</v>
      </c>
      <c r="DH120" s="927"/>
      <c r="DI120" s="927"/>
      <c r="DJ120" s="927"/>
      <c r="DK120" s="927"/>
      <c r="DL120" s="927">
        <v>21867403</v>
      </c>
      <c r="DM120" s="927"/>
      <c r="DN120" s="927"/>
      <c r="DO120" s="927"/>
      <c r="DP120" s="927"/>
      <c r="DQ120" s="927">
        <v>22574923</v>
      </c>
      <c r="DR120" s="927"/>
      <c r="DS120" s="927"/>
      <c r="DT120" s="927"/>
      <c r="DU120" s="927"/>
      <c r="DV120" s="928">
        <v>100.6</v>
      </c>
      <c r="DW120" s="928"/>
      <c r="DX120" s="928"/>
      <c r="DY120" s="928"/>
      <c r="DZ120" s="929"/>
    </row>
    <row r="121" spans="1:130" s="197" customFormat="1" ht="26.25" customHeight="1" x14ac:dyDescent="0.15">
      <c r="A121" s="975"/>
      <c r="B121" s="946"/>
      <c r="C121" s="1010" t="s">
        <v>443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444</v>
      </c>
      <c r="BA121" s="971"/>
      <c r="BB121" s="971"/>
      <c r="BC121" s="971"/>
      <c r="BD121" s="971"/>
      <c r="BE121" s="971"/>
      <c r="BF121" s="971"/>
      <c r="BG121" s="971"/>
      <c r="BH121" s="971"/>
      <c r="BI121" s="971"/>
      <c r="BJ121" s="971"/>
      <c r="BK121" s="971"/>
      <c r="BL121" s="971"/>
      <c r="BM121" s="971"/>
      <c r="BN121" s="971"/>
      <c r="BO121" s="971"/>
      <c r="BP121" s="972"/>
      <c r="BQ121" s="985">
        <v>52758646</v>
      </c>
      <c r="BR121" s="986"/>
      <c r="BS121" s="986"/>
      <c r="BT121" s="986"/>
      <c r="BU121" s="986"/>
      <c r="BV121" s="986">
        <v>53222717</v>
      </c>
      <c r="BW121" s="986"/>
      <c r="BX121" s="986"/>
      <c r="BY121" s="986"/>
      <c r="BZ121" s="986"/>
      <c r="CA121" s="986">
        <v>53407174</v>
      </c>
      <c r="CB121" s="986"/>
      <c r="CC121" s="986"/>
      <c r="CD121" s="986"/>
      <c r="CE121" s="986"/>
      <c r="CF121" s="1024">
        <v>238.1</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53085</v>
      </c>
      <c r="DH121" s="920"/>
      <c r="DI121" s="920"/>
      <c r="DJ121" s="920"/>
      <c r="DK121" s="920"/>
      <c r="DL121" s="920">
        <v>36149</v>
      </c>
      <c r="DM121" s="920"/>
      <c r="DN121" s="920"/>
      <c r="DO121" s="920"/>
      <c r="DP121" s="920"/>
      <c r="DQ121" s="920">
        <v>22119</v>
      </c>
      <c r="DR121" s="920"/>
      <c r="DS121" s="920"/>
      <c r="DT121" s="920"/>
      <c r="DU121" s="920"/>
      <c r="DV121" s="921">
        <v>0.1</v>
      </c>
      <c r="DW121" s="921"/>
      <c r="DX121" s="921"/>
      <c r="DY121" s="921"/>
      <c r="DZ121" s="922"/>
    </row>
    <row r="122" spans="1:130" s="197" customFormat="1" ht="26.25" customHeight="1" x14ac:dyDescent="0.15">
      <c r="A122" s="975"/>
      <c r="B122" s="946"/>
      <c r="C122" s="916" t="s">
        <v>426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445</v>
      </c>
      <c r="BP122" s="994"/>
      <c r="BQ122" s="1034">
        <v>81559305</v>
      </c>
      <c r="BR122" s="1035"/>
      <c r="BS122" s="1035"/>
      <c r="BT122" s="1035"/>
      <c r="BU122" s="1035"/>
      <c r="BV122" s="1035">
        <v>82621685</v>
      </c>
      <c r="BW122" s="1035"/>
      <c r="BX122" s="1035"/>
      <c r="BY122" s="1035"/>
      <c r="BZ122" s="1035"/>
      <c r="CA122" s="1035">
        <v>81037490</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t="s">
        <v>111</v>
      </c>
      <c r="DH122" s="920"/>
      <c r="DI122" s="920"/>
      <c r="DJ122" s="920"/>
      <c r="DK122" s="920"/>
      <c r="DL122" s="920" t="s">
        <v>111</v>
      </c>
      <c r="DM122" s="920"/>
      <c r="DN122" s="920"/>
      <c r="DO122" s="920"/>
      <c r="DP122" s="920"/>
      <c r="DQ122" s="920" t="s">
        <v>111</v>
      </c>
      <c r="DR122" s="920"/>
      <c r="DS122" s="920"/>
      <c r="DT122" s="920"/>
      <c r="DU122" s="920"/>
      <c r="DV122" s="921" t="s">
        <v>111</v>
      </c>
      <c r="DW122" s="921"/>
      <c r="DX122" s="921"/>
      <c r="DY122" s="921"/>
      <c r="DZ122" s="922"/>
    </row>
    <row r="123" spans="1:130" s="197" customFormat="1" ht="26.25" customHeight="1" thickBot="1" x14ac:dyDescent="0.2">
      <c r="A123" s="975"/>
      <c r="B123" s="946"/>
      <c r="C123" s="916" t="s">
        <v>432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15647</v>
      </c>
      <c r="AB123" s="959"/>
      <c r="AC123" s="959"/>
      <c r="AD123" s="959"/>
      <c r="AE123" s="960"/>
      <c r="AF123" s="961">
        <v>15578</v>
      </c>
      <c r="AG123" s="959"/>
      <c r="AH123" s="959"/>
      <c r="AI123" s="959"/>
      <c r="AJ123" s="960"/>
      <c r="AK123" s="961">
        <v>15508</v>
      </c>
      <c r="AL123" s="959"/>
      <c r="AM123" s="959"/>
      <c r="AN123" s="959"/>
      <c r="AO123" s="960"/>
      <c r="AP123" s="962">
        <v>0.1</v>
      </c>
      <c r="AQ123" s="963"/>
      <c r="AR123" s="963"/>
      <c r="AS123" s="963"/>
      <c r="AT123" s="964"/>
      <c r="AU123" s="1031" t="s">
        <v>446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t="s">
        <v>392</v>
      </c>
      <c r="CQ123" s="1008"/>
      <c r="CR123" s="1008"/>
      <c r="CS123" s="1008"/>
      <c r="CT123" s="1008"/>
      <c r="CU123" s="1008"/>
      <c r="CV123" s="1008"/>
      <c r="CW123" s="1008"/>
      <c r="CX123" s="1008"/>
      <c r="CY123" s="1008"/>
      <c r="CZ123" s="1008"/>
      <c r="DA123" s="1008"/>
      <c r="DB123" s="1008"/>
      <c r="DC123" s="1008"/>
      <c r="DD123" s="1008"/>
      <c r="DE123" s="1008"/>
      <c r="DF123" s="1009"/>
      <c r="DG123" s="958" t="s">
        <v>111</v>
      </c>
      <c r="DH123" s="959"/>
      <c r="DI123" s="959"/>
      <c r="DJ123" s="959"/>
      <c r="DK123" s="960"/>
      <c r="DL123" s="961" t="s">
        <v>111</v>
      </c>
      <c r="DM123" s="959"/>
      <c r="DN123" s="959"/>
      <c r="DO123" s="959"/>
      <c r="DP123" s="960"/>
      <c r="DQ123" s="961" t="s">
        <v>111</v>
      </c>
      <c r="DR123" s="959"/>
      <c r="DS123" s="959"/>
      <c r="DT123" s="959"/>
      <c r="DU123" s="960"/>
      <c r="DV123" s="962" t="s">
        <v>111</v>
      </c>
      <c r="DW123" s="963"/>
      <c r="DX123" s="963"/>
      <c r="DY123" s="963"/>
      <c r="DZ123" s="964"/>
    </row>
    <row r="124" spans="1:130" s="197" customFormat="1" ht="26.25" customHeight="1" x14ac:dyDescent="0.15">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447</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448</v>
      </c>
      <c r="CL125" s="1014"/>
      <c r="CM125" s="1014"/>
      <c r="CN125" s="1014"/>
      <c r="CO125" s="1015"/>
      <c r="CP125" s="940" t="s">
        <v>449</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440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41242</v>
      </c>
      <c r="AB126" s="959"/>
      <c r="AC126" s="959"/>
      <c r="AD126" s="959"/>
      <c r="AE126" s="960"/>
      <c r="AF126" s="961">
        <v>32354</v>
      </c>
      <c r="AG126" s="959"/>
      <c r="AH126" s="959"/>
      <c r="AI126" s="959"/>
      <c r="AJ126" s="960"/>
      <c r="AK126" s="961">
        <v>25514</v>
      </c>
      <c r="AL126" s="959"/>
      <c r="AM126" s="959"/>
      <c r="AN126" s="959"/>
      <c r="AO126" s="960"/>
      <c r="AP126" s="962">
        <v>0.1</v>
      </c>
      <c r="AQ126" s="963"/>
      <c r="AR126" s="963"/>
      <c r="AS126" s="963"/>
      <c r="AT126" s="964"/>
      <c r="AU126" s="233"/>
      <c r="AV126" s="233"/>
      <c r="AW126" s="233"/>
      <c r="AX126" s="1036" t="s">
        <v>450</v>
      </c>
      <c r="AY126" s="1037"/>
      <c r="AZ126" s="1037"/>
      <c r="BA126" s="1037"/>
      <c r="BB126" s="1037"/>
      <c r="BC126" s="1037"/>
      <c r="BD126" s="1037"/>
      <c r="BE126" s="1038"/>
      <c r="BF126" s="1052" t="s">
        <v>451</v>
      </c>
      <c r="BG126" s="1037"/>
      <c r="BH126" s="1037"/>
      <c r="BI126" s="1037"/>
      <c r="BJ126" s="1037"/>
      <c r="BK126" s="1037"/>
      <c r="BL126" s="1038"/>
      <c r="BM126" s="1052" t="s">
        <v>452</v>
      </c>
      <c r="BN126" s="1037"/>
      <c r="BO126" s="1037"/>
      <c r="BP126" s="1037"/>
      <c r="BQ126" s="1037"/>
      <c r="BR126" s="1037"/>
      <c r="BS126" s="1038"/>
      <c r="BT126" s="1052" t="s">
        <v>453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454</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456</v>
      </c>
      <c r="AY127" s="887"/>
      <c r="AZ127" s="887"/>
      <c r="BA127" s="887"/>
      <c r="BB127" s="887"/>
      <c r="BC127" s="887"/>
      <c r="BD127" s="887"/>
      <c r="BE127" s="888"/>
      <c r="BF127" s="1041" t="s">
        <v>111</v>
      </c>
      <c r="BG127" s="1042"/>
      <c r="BH127" s="1042"/>
      <c r="BI127" s="1042"/>
      <c r="BJ127" s="1042"/>
      <c r="BK127" s="1042"/>
      <c r="BL127" s="1051"/>
      <c r="BM127" s="1041">
        <v>11.95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457</v>
      </c>
      <c r="CQ127" s="1045"/>
      <c r="CR127" s="1045"/>
      <c r="CS127" s="1045"/>
      <c r="CT127" s="1045"/>
      <c r="CU127" s="1045"/>
      <c r="CV127" s="1045"/>
      <c r="CW127" s="1045"/>
      <c r="CX127" s="1045"/>
      <c r="CY127" s="1045"/>
      <c r="CZ127" s="1045"/>
      <c r="DA127" s="1045"/>
      <c r="DB127" s="1045"/>
      <c r="DC127" s="1045"/>
      <c r="DD127" s="1045"/>
      <c r="DE127" s="1045"/>
      <c r="DF127" s="1046"/>
      <c r="DG127" s="1047">
        <v>496</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459</v>
      </c>
      <c r="X128" s="1073"/>
      <c r="Y128" s="1073"/>
      <c r="Z128" s="1074"/>
      <c r="AA128" s="1089">
        <v>1070249</v>
      </c>
      <c r="AB128" s="1090"/>
      <c r="AC128" s="1090"/>
      <c r="AD128" s="1090"/>
      <c r="AE128" s="1091"/>
      <c r="AF128" s="1092">
        <v>1234337</v>
      </c>
      <c r="AG128" s="1090"/>
      <c r="AH128" s="1090"/>
      <c r="AI128" s="1090"/>
      <c r="AJ128" s="1091"/>
      <c r="AK128" s="1092">
        <v>1230460</v>
      </c>
      <c r="AL128" s="1090"/>
      <c r="AM128" s="1090"/>
      <c r="AN128" s="1090"/>
      <c r="AO128" s="1091"/>
      <c r="AP128" s="1093"/>
      <c r="AQ128" s="1094"/>
      <c r="AR128" s="1094"/>
      <c r="AS128" s="1094"/>
      <c r="AT128" s="1095"/>
      <c r="AU128" s="235"/>
      <c r="AV128" s="235"/>
      <c r="AW128" s="235"/>
      <c r="AX128" s="1054" t="s">
        <v>460</v>
      </c>
      <c r="AY128" s="950"/>
      <c r="AZ128" s="950"/>
      <c r="BA128" s="950"/>
      <c r="BB128" s="950"/>
      <c r="BC128" s="950"/>
      <c r="BD128" s="950"/>
      <c r="BE128" s="951"/>
      <c r="BF128" s="1066" t="s">
        <v>111</v>
      </c>
      <c r="BG128" s="1067"/>
      <c r="BH128" s="1067"/>
      <c r="BI128" s="1067"/>
      <c r="BJ128" s="1067"/>
      <c r="BK128" s="1067"/>
      <c r="BL128" s="1068"/>
      <c r="BM128" s="1066">
        <v>16.95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461</v>
      </c>
      <c r="X129" s="1061"/>
      <c r="Y129" s="1061"/>
      <c r="Z129" s="1062"/>
      <c r="AA129" s="958">
        <v>27002231</v>
      </c>
      <c r="AB129" s="959"/>
      <c r="AC129" s="959"/>
      <c r="AD129" s="959"/>
      <c r="AE129" s="960"/>
      <c r="AF129" s="961">
        <v>27426143</v>
      </c>
      <c r="AG129" s="959"/>
      <c r="AH129" s="959"/>
      <c r="AI129" s="959"/>
      <c r="AJ129" s="960"/>
      <c r="AK129" s="961">
        <v>27213960</v>
      </c>
      <c r="AL129" s="959"/>
      <c r="AM129" s="959"/>
      <c r="AN129" s="959"/>
      <c r="AO129" s="960"/>
      <c r="AP129" s="1063"/>
      <c r="AQ129" s="1064"/>
      <c r="AR129" s="1064"/>
      <c r="AS129" s="1064"/>
      <c r="AT129" s="1065"/>
      <c r="AU129" s="235"/>
      <c r="AV129" s="235"/>
      <c r="AW129" s="235"/>
      <c r="AX129" s="1054" t="s">
        <v>462</v>
      </c>
      <c r="AY129" s="950"/>
      <c r="AZ129" s="950"/>
      <c r="BA129" s="950"/>
      <c r="BB129" s="950"/>
      <c r="BC129" s="950"/>
      <c r="BD129" s="950"/>
      <c r="BE129" s="951"/>
      <c r="BF129" s="1055">
        <v>6.5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464</v>
      </c>
      <c r="X130" s="1061"/>
      <c r="Y130" s="1061"/>
      <c r="Z130" s="1062"/>
      <c r="AA130" s="958">
        <v>4556866</v>
      </c>
      <c r="AB130" s="959"/>
      <c r="AC130" s="959"/>
      <c r="AD130" s="959"/>
      <c r="AE130" s="960"/>
      <c r="AF130" s="961">
        <v>4721846</v>
      </c>
      <c r="AG130" s="959"/>
      <c r="AH130" s="959"/>
      <c r="AI130" s="959"/>
      <c r="AJ130" s="960"/>
      <c r="AK130" s="961">
        <v>4783372</v>
      </c>
      <c r="AL130" s="959"/>
      <c r="AM130" s="959"/>
      <c r="AN130" s="959"/>
      <c r="AO130" s="960"/>
      <c r="AP130" s="1063"/>
      <c r="AQ130" s="1064"/>
      <c r="AR130" s="1064"/>
      <c r="AS130" s="1064"/>
      <c r="AT130" s="1065"/>
      <c r="AU130" s="235"/>
      <c r="AV130" s="235"/>
      <c r="AW130" s="235"/>
      <c r="AX130" s="1113" t="s">
        <v>465</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466</v>
      </c>
      <c r="X131" s="1084"/>
      <c r="Y131" s="1084"/>
      <c r="Z131" s="1085"/>
      <c r="AA131" s="997">
        <v>22445365</v>
      </c>
      <c r="AB131" s="998"/>
      <c r="AC131" s="998"/>
      <c r="AD131" s="998"/>
      <c r="AE131" s="999"/>
      <c r="AF131" s="1000">
        <v>22704297</v>
      </c>
      <c r="AG131" s="998"/>
      <c r="AH131" s="998"/>
      <c r="AI131" s="998"/>
      <c r="AJ131" s="999"/>
      <c r="AK131" s="1000">
        <v>22430588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467</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468</v>
      </c>
      <c r="W132" s="1101"/>
      <c r="X132" s="1101"/>
      <c r="Y132" s="1101"/>
      <c r="Z132" s="1102"/>
      <c r="AA132" s="1103">
        <v>6.6188943690000004</v>
      </c>
      <c r="AB132" s="1104"/>
      <c r="AC132" s="1104"/>
      <c r="AD132" s="1104"/>
      <c r="AE132" s="1105"/>
      <c r="AF132" s="1106">
        <v>6.547249624</v>
      </c>
      <c r="AG132" s="1104"/>
      <c r="AH132" s="1104"/>
      <c r="AI132" s="1104"/>
      <c r="AJ132" s="1105"/>
      <c r="AK132" s="1106">
        <v>6.581298716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469</v>
      </c>
      <c r="W133" s="1108"/>
      <c r="X133" s="1108"/>
      <c r="Y133" s="1108"/>
      <c r="Z133" s="1109"/>
      <c r="AA133" s="1110">
        <v>6.8</v>
      </c>
      <c r="AB133" s="1111"/>
      <c r="AC133" s="1111"/>
      <c r="AD133" s="1111"/>
      <c r="AE133" s="1112"/>
      <c r="AF133" s="1110">
        <v>6.5</v>
      </c>
      <c r="AG133" s="1111"/>
      <c r="AH133" s="1111"/>
      <c r="AI133" s="1111"/>
      <c r="AJ133" s="1112"/>
      <c r="AK133" s="1110">
        <v>6.5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7" t="s">
        <v>472</v>
      </c>
      <c r="L7" s="254"/>
      <c r="M7" s="255" t="s">
        <v>473</v>
      </c>
      <c r="N7" s="256"/>
    </row>
    <row r="8" spans="1:16" x14ac:dyDescent="0.15">
      <c r="A8" s="248"/>
      <c r="B8" s="244"/>
      <c r="C8" s="244"/>
      <c r="D8" s="244"/>
      <c r="E8" s="244"/>
      <c r="F8" s="244"/>
      <c r="G8" s="257"/>
      <c r="H8" s="258"/>
      <c r="I8" s="258"/>
      <c r="J8" s="259"/>
      <c r="K8" s="1118"/>
      <c r="L8" s="260" t="s">
        <v>474</v>
      </c>
      <c r="M8" s="261" t="s">
        <v>475</v>
      </c>
      <c r="N8" s="262" t="s">
        <v>476</v>
      </c>
    </row>
    <row r="9" spans="1:16" x14ac:dyDescent="0.15">
      <c r="A9" s="248"/>
      <c r="B9" s="244"/>
      <c r="C9" s="244"/>
      <c r="D9" s="244"/>
      <c r="E9" s="244"/>
      <c r="F9" s="244"/>
      <c r="G9" s="1119" t="s">
        <v>477</v>
      </c>
      <c r="H9" s="1120"/>
      <c r="I9" s="1120"/>
      <c r="J9" s="1121"/>
      <c r="K9" s="263">
        <v>7557294</v>
      </c>
      <c r="L9" s="264">
        <v>61277</v>
      </c>
      <c r="M9" s="265">
        <v>58961</v>
      </c>
      <c r="N9" s="266">
        <v>3.9</v>
      </c>
    </row>
    <row r="10" spans="1:16" x14ac:dyDescent="0.15">
      <c r="A10" s="248"/>
      <c r="B10" s="244"/>
      <c r="C10" s="244"/>
      <c r="D10" s="244"/>
      <c r="E10" s="244"/>
      <c r="F10" s="244"/>
      <c r="G10" s="1119" t="s">
        <v>478</v>
      </c>
      <c r="H10" s="1120"/>
      <c r="I10" s="1120"/>
      <c r="J10" s="1121"/>
      <c r="K10" s="267">
        <v>394367</v>
      </c>
      <c r="L10" s="268">
        <v>3198</v>
      </c>
      <c r="M10" s="269">
        <v>3996</v>
      </c>
      <c r="N10" s="270">
        <v>-20</v>
      </c>
    </row>
    <row r="11" spans="1:16" ht="13.5" customHeight="1" x14ac:dyDescent="0.15">
      <c r="A11" s="248"/>
      <c r="B11" s="244"/>
      <c r="C11" s="244"/>
      <c r="D11" s="244"/>
      <c r="E11" s="244"/>
      <c r="F11" s="244"/>
      <c r="G11" s="1119" t="s">
        <v>479</v>
      </c>
      <c r="H11" s="1120"/>
      <c r="I11" s="1120"/>
      <c r="J11" s="1121"/>
      <c r="K11" s="267">
        <v>6280</v>
      </c>
      <c r="L11" s="268">
        <v>51</v>
      </c>
      <c r="M11" s="269">
        <v>3773</v>
      </c>
      <c r="N11" s="270">
        <v>-98.6</v>
      </c>
    </row>
    <row r="12" spans="1:16" ht="13.5" customHeight="1" x14ac:dyDescent="0.15">
      <c r="A12" s="248"/>
      <c r="B12" s="244"/>
      <c r="C12" s="244"/>
      <c r="D12" s="244"/>
      <c r="E12" s="244"/>
      <c r="F12" s="244"/>
      <c r="G12" s="1119" t="s">
        <v>480</v>
      </c>
      <c r="H12" s="1120"/>
      <c r="I12" s="1120"/>
      <c r="J12" s="1121"/>
      <c r="K12" s="267" t="s">
        <v>481</v>
      </c>
      <c r="L12" s="268" t="s">
        <v>481</v>
      </c>
      <c r="M12" s="269">
        <v>594</v>
      </c>
      <c r="N12" s="270" t="s">
        <v>481</v>
      </c>
    </row>
    <row r="13" spans="1:16" ht="13.5" customHeight="1" x14ac:dyDescent="0.15">
      <c r="A13" s="248"/>
      <c r="B13" s="244"/>
      <c r="C13" s="244"/>
      <c r="D13" s="244"/>
      <c r="E13" s="244"/>
      <c r="F13" s="244"/>
      <c r="G13" s="1119" t="s">
        <v>482</v>
      </c>
      <c r="H13" s="1120"/>
      <c r="I13" s="1120"/>
      <c r="J13" s="1121"/>
      <c r="K13" s="267" t="s">
        <v>481</v>
      </c>
      <c r="L13" s="268" t="s">
        <v>481</v>
      </c>
      <c r="M13" s="269">
        <v>1</v>
      </c>
      <c r="N13" s="270" t="s">
        <v>481</v>
      </c>
    </row>
    <row r="14" spans="1:16" ht="13.5" customHeight="1" x14ac:dyDescent="0.15">
      <c r="A14" s="248"/>
      <c r="B14" s="244"/>
      <c r="C14" s="244"/>
      <c r="D14" s="244"/>
      <c r="E14" s="244"/>
      <c r="F14" s="244"/>
      <c r="G14" s="1119" t="s">
        <v>483</v>
      </c>
      <c r="H14" s="1120"/>
      <c r="I14" s="1120"/>
      <c r="J14" s="1121"/>
      <c r="K14" s="267">
        <v>342215</v>
      </c>
      <c r="L14" s="268">
        <v>2775</v>
      </c>
      <c r="M14" s="269">
        <v>2438</v>
      </c>
      <c r="N14" s="270">
        <v>13.8</v>
      </c>
    </row>
    <row r="15" spans="1:16" ht="13.5" customHeight="1" x14ac:dyDescent="0.15">
      <c r="A15" s="248"/>
      <c r="B15" s="244"/>
      <c r="C15" s="244"/>
      <c r="D15" s="244"/>
      <c r="E15" s="244"/>
      <c r="F15" s="244"/>
      <c r="G15" s="1119" t="s">
        <v>484</v>
      </c>
      <c r="H15" s="1120"/>
      <c r="I15" s="1120"/>
      <c r="J15" s="1121"/>
      <c r="K15" s="267">
        <v>119846</v>
      </c>
      <c r="L15" s="268">
        <v>972</v>
      </c>
      <c r="M15" s="269">
        <v>1435</v>
      </c>
      <c r="N15" s="270">
        <v>-32.299999999999997</v>
      </c>
    </row>
    <row r="16" spans="1:16" x14ac:dyDescent="0.15">
      <c r="A16" s="248"/>
      <c r="B16" s="244"/>
      <c r="C16" s="244"/>
      <c r="D16" s="244"/>
      <c r="E16" s="244"/>
      <c r="F16" s="244"/>
      <c r="G16" s="1122" t="s">
        <v>485</v>
      </c>
      <c r="H16" s="1123"/>
      <c r="I16" s="1123"/>
      <c r="J16" s="1124"/>
      <c r="K16" s="268">
        <v>-440100</v>
      </c>
      <c r="L16" s="268">
        <v>-3568</v>
      </c>
      <c r="M16" s="269">
        <v>-6041</v>
      </c>
      <c r="N16" s="270">
        <v>-40.9</v>
      </c>
    </row>
    <row r="17" spans="1:16" x14ac:dyDescent="0.15">
      <c r="A17" s="248"/>
      <c r="B17" s="244"/>
      <c r="C17" s="244"/>
      <c r="D17" s="244"/>
      <c r="E17" s="244"/>
      <c r="F17" s="244"/>
      <c r="G17" s="1122" t="s">
        <v>170</v>
      </c>
      <c r="H17" s="1123"/>
      <c r="I17" s="1123"/>
      <c r="J17" s="1124"/>
      <c r="K17" s="268">
        <v>7979902</v>
      </c>
      <c r="L17" s="268">
        <v>64704</v>
      </c>
      <c r="M17" s="269">
        <v>65157</v>
      </c>
      <c r="N17" s="270">
        <v>-0.7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14" t="s">
        <v>490</v>
      </c>
      <c r="H21" s="1115"/>
      <c r="I21" s="1115"/>
      <c r="J21" s="1116"/>
      <c r="K21" s="280">
        <v>6.39</v>
      </c>
      <c r="L21" s="281">
        <v>6.38</v>
      </c>
      <c r="M21" s="282">
        <v>0.01</v>
      </c>
      <c r="N21" s="249"/>
      <c r="O21" s="283"/>
      <c r="P21" s="279"/>
    </row>
    <row r="22" spans="1:16" s="284" customFormat="1" x14ac:dyDescent="0.15">
      <c r="A22" s="279"/>
      <c r="B22" s="249"/>
      <c r="C22" s="249"/>
      <c r="D22" s="249"/>
      <c r="E22" s="249"/>
      <c r="F22" s="249"/>
      <c r="G22" s="1114" t="s">
        <v>491</v>
      </c>
      <c r="H22" s="1115"/>
      <c r="I22" s="1115"/>
      <c r="J22" s="1116"/>
      <c r="K22" s="285">
        <v>99.9</v>
      </c>
      <c r="L22" s="286">
        <v>99.2</v>
      </c>
      <c r="M22" s="287">
        <v>0.7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7" t="s">
        <v>472</v>
      </c>
      <c r="L30" s="254"/>
      <c r="M30" s="255" t="s">
        <v>473</v>
      </c>
      <c r="N30" s="256"/>
    </row>
    <row r="31" spans="1:16" x14ac:dyDescent="0.15">
      <c r="A31" s="248"/>
      <c r="B31" s="244"/>
      <c r="C31" s="244"/>
      <c r="D31" s="244"/>
      <c r="E31" s="244"/>
      <c r="F31" s="244"/>
      <c r="G31" s="257"/>
      <c r="H31" s="258"/>
      <c r="I31" s="258"/>
      <c r="J31" s="259"/>
      <c r="K31" s="1118"/>
      <c r="L31" s="260" t="s">
        <v>474</v>
      </c>
      <c r="M31" s="261" t="s">
        <v>475</v>
      </c>
      <c r="N31" s="262" t="s">
        <v>476</v>
      </c>
    </row>
    <row r="32" spans="1:16" ht="27" customHeight="1" x14ac:dyDescent="0.15">
      <c r="A32" s="248"/>
      <c r="B32" s="244"/>
      <c r="C32" s="244"/>
      <c r="D32" s="244"/>
      <c r="E32" s="244"/>
      <c r="F32" s="244"/>
      <c r="G32" s="1130" t="s">
        <v>494</v>
      </c>
      <c r="H32" s="1131"/>
      <c r="I32" s="1131"/>
      <c r="J32" s="1132"/>
      <c r="K32" s="294">
        <v>5744652</v>
      </c>
      <c r="L32" s="294">
        <v>46580</v>
      </c>
      <c r="M32" s="295">
        <v>38103</v>
      </c>
      <c r="N32" s="296">
        <v>22.2</v>
      </c>
    </row>
    <row r="33" spans="1:16" ht="13.5" customHeight="1" x14ac:dyDescent="0.15">
      <c r="A33" s="248"/>
      <c r="B33" s="244"/>
      <c r="C33" s="244"/>
      <c r="D33" s="244"/>
      <c r="E33" s="244"/>
      <c r="F33" s="244"/>
      <c r="G33" s="1130" t="s">
        <v>495</v>
      </c>
      <c r="H33" s="1131"/>
      <c r="I33" s="1131"/>
      <c r="J33" s="1132"/>
      <c r="K33" s="294" t="s">
        <v>481</v>
      </c>
      <c r="L33" s="294" t="s">
        <v>481</v>
      </c>
      <c r="M33" s="295" t="s">
        <v>481</v>
      </c>
      <c r="N33" s="296" t="s">
        <v>481</v>
      </c>
    </row>
    <row r="34" spans="1:16" ht="27" customHeight="1" x14ac:dyDescent="0.15">
      <c r="A34" s="248"/>
      <c r="B34" s="244"/>
      <c r="C34" s="244"/>
      <c r="D34" s="244"/>
      <c r="E34" s="244"/>
      <c r="F34" s="244"/>
      <c r="G34" s="1130" t="s">
        <v>496</v>
      </c>
      <c r="H34" s="1131"/>
      <c r="I34" s="1131"/>
      <c r="J34" s="1132"/>
      <c r="K34" s="294" t="s">
        <v>481</v>
      </c>
      <c r="L34" s="294" t="s">
        <v>481</v>
      </c>
      <c r="M34" s="295">
        <v>32</v>
      </c>
      <c r="N34" s="296" t="s">
        <v>481</v>
      </c>
    </row>
    <row r="35" spans="1:16" ht="27" customHeight="1" x14ac:dyDescent="0.15">
      <c r="A35" s="248"/>
      <c r="B35" s="244"/>
      <c r="C35" s="244"/>
      <c r="D35" s="244"/>
      <c r="E35" s="244"/>
      <c r="F35" s="244"/>
      <c r="G35" s="1130" t="s">
        <v>497</v>
      </c>
      <c r="H35" s="1131"/>
      <c r="I35" s="1131"/>
      <c r="J35" s="1132"/>
      <c r="K35" s="294">
        <v>1704382</v>
      </c>
      <c r="L35" s="294">
        <v>13820</v>
      </c>
      <c r="M35" s="295">
        <v>9772</v>
      </c>
      <c r="N35" s="296">
        <v>41.4</v>
      </c>
    </row>
    <row r="36" spans="1:16" ht="27" customHeight="1" x14ac:dyDescent="0.15">
      <c r="A36" s="248"/>
      <c r="B36" s="244"/>
      <c r="C36" s="244"/>
      <c r="D36" s="244"/>
      <c r="E36" s="244"/>
      <c r="F36" s="244"/>
      <c r="G36" s="1130" t="s">
        <v>498</v>
      </c>
      <c r="H36" s="1131"/>
      <c r="I36" s="1131"/>
      <c r="J36" s="1132"/>
      <c r="K36" s="294" t="s">
        <v>481</v>
      </c>
      <c r="L36" s="294" t="s">
        <v>481</v>
      </c>
      <c r="M36" s="295">
        <v>1367</v>
      </c>
      <c r="N36" s="296" t="s">
        <v>481</v>
      </c>
    </row>
    <row r="37" spans="1:16" ht="13.5" customHeight="1" x14ac:dyDescent="0.15">
      <c r="A37" s="248"/>
      <c r="B37" s="244"/>
      <c r="C37" s="244"/>
      <c r="D37" s="244"/>
      <c r="E37" s="244"/>
      <c r="F37" s="244"/>
      <c r="G37" s="1130" t="s">
        <v>499</v>
      </c>
      <c r="H37" s="1131"/>
      <c r="I37" s="1131"/>
      <c r="J37" s="1132"/>
      <c r="K37" s="294">
        <v>41022</v>
      </c>
      <c r="L37" s="294">
        <v>333</v>
      </c>
      <c r="M37" s="295">
        <v>888</v>
      </c>
      <c r="N37" s="296">
        <v>-62.5</v>
      </c>
    </row>
    <row r="38" spans="1:16" ht="27" customHeight="1" x14ac:dyDescent="0.15">
      <c r="A38" s="248"/>
      <c r="B38" s="244"/>
      <c r="C38" s="244"/>
      <c r="D38" s="244"/>
      <c r="E38" s="244"/>
      <c r="F38" s="244"/>
      <c r="G38" s="1133" t="s">
        <v>500</v>
      </c>
      <c r="H38" s="1134"/>
      <c r="I38" s="1134"/>
      <c r="J38" s="1135"/>
      <c r="K38" s="297" t="s">
        <v>481</v>
      </c>
      <c r="L38" s="297" t="s">
        <v>481</v>
      </c>
      <c r="M38" s="298">
        <v>2</v>
      </c>
      <c r="N38" s="299" t="s">
        <v>481</v>
      </c>
      <c r="O38" s="293"/>
    </row>
    <row r="39" spans="1:16" x14ac:dyDescent="0.15">
      <c r="A39" s="248"/>
      <c r="B39" s="244"/>
      <c r="C39" s="244"/>
      <c r="D39" s="244"/>
      <c r="E39" s="244"/>
      <c r="F39" s="244"/>
      <c r="G39" s="1133" t="s">
        <v>501</v>
      </c>
      <c r="H39" s="1134"/>
      <c r="I39" s="1134"/>
      <c r="J39" s="1135"/>
      <c r="K39" s="300">
        <v>-1230460</v>
      </c>
      <c r="L39" s="300">
        <v>-9977</v>
      </c>
      <c r="M39" s="301">
        <v>-6931</v>
      </c>
      <c r="N39" s="302">
        <v>43.9</v>
      </c>
      <c r="O39" s="293"/>
    </row>
    <row r="40" spans="1:16" ht="27" customHeight="1" x14ac:dyDescent="0.15">
      <c r="A40" s="248"/>
      <c r="B40" s="244"/>
      <c r="C40" s="244"/>
      <c r="D40" s="244"/>
      <c r="E40" s="244"/>
      <c r="F40" s="244"/>
      <c r="G40" s="1130" t="s">
        <v>502</v>
      </c>
      <c r="H40" s="1131"/>
      <c r="I40" s="1131"/>
      <c r="J40" s="1132"/>
      <c r="K40" s="300">
        <v>-4783372</v>
      </c>
      <c r="L40" s="300">
        <v>-38785</v>
      </c>
      <c r="M40" s="301">
        <v>-31548</v>
      </c>
      <c r="N40" s="302">
        <v>22.9</v>
      </c>
      <c r="O40" s="293"/>
    </row>
    <row r="41" spans="1:16" x14ac:dyDescent="0.15">
      <c r="A41" s="248"/>
      <c r="B41" s="244"/>
      <c r="C41" s="244"/>
      <c r="D41" s="244"/>
      <c r="E41" s="244"/>
      <c r="F41" s="244"/>
      <c r="G41" s="1136" t="s">
        <v>281</v>
      </c>
      <c r="H41" s="1137"/>
      <c r="I41" s="1137"/>
      <c r="J41" s="1138"/>
      <c r="K41" s="294">
        <v>1476224</v>
      </c>
      <c r="L41" s="300">
        <v>11970</v>
      </c>
      <c r="M41" s="301">
        <v>11686</v>
      </c>
      <c r="N41" s="302">
        <v>2.4</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25" t="s">
        <v>472</v>
      </c>
      <c r="J49" s="1127" t="s">
        <v>506</v>
      </c>
      <c r="K49" s="1128"/>
      <c r="L49" s="1128"/>
      <c r="M49" s="1128"/>
      <c r="N49" s="1129"/>
    </row>
    <row r="50" spans="1:14" x14ac:dyDescent="0.15">
      <c r="A50" s="248"/>
      <c r="B50" s="244"/>
      <c r="C50" s="244"/>
      <c r="D50" s="244"/>
      <c r="E50" s="244"/>
      <c r="F50" s="244"/>
      <c r="G50" s="312"/>
      <c r="H50" s="313"/>
      <c r="I50" s="1126"/>
      <c r="J50" s="314" t="s">
        <v>507</v>
      </c>
      <c r="K50" s="315" t="s">
        <v>508</v>
      </c>
      <c r="L50" s="316" t="s">
        <v>509</v>
      </c>
      <c r="M50" s="317" t="s">
        <v>510</v>
      </c>
      <c r="N50" s="318" t="s">
        <v>511</v>
      </c>
    </row>
    <row r="51" spans="1:14" x14ac:dyDescent="0.15">
      <c r="A51" s="248"/>
      <c r="B51" s="244"/>
      <c r="C51" s="244"/>
      <c r="D51" s="244"/>
      <c r="E51" s="244"/>
      <c r="F51" s="244"/>
      <c r="G51" s="310" t="s">
        <v>512</v>
      </c>
      <c r="H51" s="311"/>
      <c r="I51" s="319">
        <v>9380616</v>
      </c>
      <c r="J51" s="320">
        <v>75086</v>
      </c>
      <c r="K51" s="321">
        <v>66.3</v>
      </c>
      <c r="L51" s="322">
        <v>52576</v>
      </c>
      <c r="M51" s="323">
        <v>4.2</v>
      </c>
      <c r="N51" s="324">
        <v>62.1</v>
      </c>
    </row>
    <row r="52" spans="1:14" x14ac:dyDescent="0.15">
      <c r="A52" s="248"/>
      <c r="B52" s="244"/>
      <c r="C52" s="244"/>
      <c r="D52" s="244"/>
      <c r="E52" s="244"/>
      <c r="F52" s="244"/>
      <c r="G52" s="325"/>
      <c r="H52" s="326" t="s">
        <v>513</v>
      </c>
      <c r="I52" s="327">
        <v>5003869</v>
      </c>
      <c r="J52" s="328">
        <v>40053</v>
      </c>
      <c r="K52" s="329">
        <v>28.4</v>
      </c>
      <c r="L52" s="330">
        <v>32266</v>
      </c>
      <c r="M52" s="331">
        <v>4.5</v>
      </c>
      <c r="N52" s="332">
        <v>23.9</v>
      </c>
    </row>
    <row r="53" spans="1:14" x14ac:dyDescent="0.15">
      <c r="A53" s="248"/>
      <c r="B53" s="244"/>
      <c r="C53" s="244"/>
      <c r="D53" s="244"/>
      <c r="E53" s="244"/>
      <c r="F53" s="244"/>
      <c r="G53" s="310" t="s">
        <v>514</v>
      </c>
      <c r="H53" s="311"/>
      <c r="I53" s="319">
        <v>5714367</v>
      </c>
      <c r="J53" s="320">
        <v>45921</v>
      </c>
      <c r="K53" s="321">
        <v>-38.799999999999997</v>
      </c>
      <c r="L53" s="322">
        <v>41433</v>
      </c>
      <c r="M53" s="323">
        <v>-21.2</v>
      </c>
      <c r="N53" s="324">
        <v>-17.600000000000001</v>
      </c>
    </row>
    <row r="54" spans="1:14" x14ac:dyDescent="0.15">
      <c r="A54" s="248"/>
      <c r="B54" s="244"/>
      <c r="C54" s="244"/>
      <c r="D54" s="244"/>
      <c r="E54" s="244"/>
      <c r="F54" s="244"/>
      <c r="G54" s="325"/>
      <c r="H54" s="326" t="s">
        <v>513</v>
      </c>
      <c r="I54" s="327">
        <v>3493157</v>
      </c>
      <c r="J54" s="328">
        <v>28071</v>
      </c>
      <c r="K54" s="329">
        <v>-29.9</v>
      </c>
      <c r="L54" s="330">
        <v>22351</v>
      </c>
      <c r="M54" s="331">
        <v>-30.7</v>
      </c>
      <c r="N54" s="332">
        <v>0.8</v>
      </c>
    </row>
    <row r="55" spans="1:14" x14ac:dyDescent="0.15">
      <c r="A55" s="248"/>
      <c r="B55" s="244"/>
      <c r="C55" s="244"/>
      <c r="D55" s="244"/>
      <c r="E55" s="244"/>
      <c r="F55" s="244"/>
      <c r="G55" s="310" t="s">
        <v>515</v>
      </c>
      <c r="H55" s="311"/>
      <c r="I55" s="319">
        <v>7212110</v>
      </c>
      <c r="J55" s="320">
        <v>57981</v>
      </c>
      <c r="K55" s="321">
        <v>26.3</v>
      </c>
      <c r="L55" s="322">
        <v>43493</v>
      </c>
      <c r="M55" s="323">
        <v>5</v>
      </c>
      <c r="N55" s="324">
        <v>21.3</v>
      </c>
    </row>
    <row r="56" spans="1:14" x14ac:dyDescent="0.15">
      <c r="A56" s="248"/>
      <c r="B56" s="244"/>
      <c r="C56" s="244"/>
      <c r="D56" s="244"/>
      <c r="E56" s="244"/>
      <c r="F56" s="244"/>
      <c r="G56" s="325"/>
      <c r="H56" s="326" t="s">
        <v>513</v>
      </c>
      <c r="I56" s="327">
        <v>4846181</v>
      </c>
      <c r="J56" s="328">
        <v>38960</v>
      </c>
      <c r="K56" s="329">
        <v>38.799999999999997</v>
      </c>
      <c r="L56" s="330">
        <v>23254</v>
      </c>
      <c r="M56" s="331">
        <v>4</v>
      </c>
      <c r="N56" s="332">
        <v>34.799999999999997</v>
      </c>
    </row>
    <row r="57" spans="1:14" x14ac:dyDescent="0.15">
      <c r="A57" s="248"/>
      <c r="B57" s="244"/>
      <c r="C57" s="244"/>
      <c r="D57" s="244"/>
      <c r="E57" s="244"/>
      <c r="F57" s="244"/>
      <c r="G57" s="310" t="s">
        <v>516</v>
      </c>
      <c r="H57" s="311"/>
      <c r="I57" s="319">
        <v>6288366</v>
      </c>
      <c r="J57" s="320">
        <v>50638</v>
      </c>
      <c r="K57" s="321">
        <v>-12.7</v>
      </c>
      <c r="L57" s="322">
        <v>50840</v>
      </c>
      <c r="M57" s="323">
        <v>16.899999999999999</v>
      </c>
      <c r="N57" s="324">
        <v>-29.6</v>
      </c>
    </row>
    <row r="58" spans="1:14" x14ac:dyDescent="0.15">
      <c r="A58" s="248"/>
      <c r="B58" s="244"/>
      <c r="C58" s="244"/>
      <c r="D58" s="244"/>
      <c r="E58" s="244"/>
      <c r="F58" s="244"/>
      <c r="G58" s="325"/>
      <c r="H58" s="326" t="s">
        <v>513</v>
      </c>
      <c r="I58" s="327">
        <v>2982059</v>
      </c>
      <c r="J58" s="328">
        <v>24013</v>
      </c>
      <c r="K58" s="329">
        <v>-38.4</v>
      </c>
      <c r="L58" s="330">
        <v>25367</v>
      </c>
      <c r="M58" s="331">
        <v>9.1</v>
      </c>
      <c r="N58" s="332">
        <v>-47.5</v>
      </c>
    </row>
    <row r="59" spans="1:14" x14ac:dyDescent="0.15">
      <c r="A59" s="248"/>
      <c r="B59" s="244"/>
      <c r="C59" s="244"/>
      <c r="D59" s="244"/>
      <c r="E59" s="244"/>
      <c r="F59" s="244"/>
      <c r="G59" s="310" t="s">
        <v>517</v>
      </c>
      <c r="H59" s="311"/>
      <c r="I59" s="319">
        <v>7552932</v>
      </c>
      <c r="J59" s="320">
        <v>61242</v>
      </c>
      <c r="K59" s="321">
        <v>20.9</v>
      </c>
      <c r="L59" s="322">
        <v>53605</v>
      </c>
      <c r="M59" s="323">
        <v>5.4</v>
      </c>
      <c r="N59" s="324">
        <v>15.5</v>
      </c>
    </row>
    <row r="60" spans="1:14" x14ac:dyDescent="0.15">
      <c r="A60" s="248"/>
      <c r="B60" s="244"/>
      <c r="C60" s="244"/>
      <c r="D60" s="244"/>
      <c r="E60" s="244"/>
      <c r="F60" s="244"/>
      <c r="G60" s="325"/>
      <c r="H60" s="326" t="s">
        <v>513</v>
      </c>
      <c r="I60" s="333">
        <v>3385251</v>
      </c>
      <c r="J60" s="328">
        <v>27449</v>
      </c>
      <c r="K60" s="329">
        <v>14.3</v>
      </c>
      <c r="L60" s="330">
        <v>28343</v>
      </c>
      <c r="M60" s="331">
        <v>11.7</v>
      </c>
      <c r="N60" s="332">
        <v>2.6</v>
      </c>
    </row>
    <row r="61" spans="1:14" x14ac:dyDescent="0.15">
      <c r="A61" s="248"/>
      <c r="B61" s="244"/>
      <c r="C61" s="244"/>
      <c r="D61" s="244"/>
      <c r="E61" s="244"/>
      <c r="F61" s="244"/>
      <c r="G61" s="310" t="s">
        <v>518</v>
      </c>
      <c r="H61" s="334"/>
      <c r="I61" s="335">
        <v>7229678</v>
      </c>
      <c r="J61" s="336">
        <v>58174</v>
      </c>
      <c r="K61" s="337">
        <v>12.4</v>
      </c>
      <c r="L61" s="338">
        <v>48389</v>
      </c>
      <c r="M61" s="339">
        <v>2.1</v>
      </c>
      <c r="N61" s="324">
        <v>10.3</v>
      </c>
    </row>
    <row r="62" spans="1:14" x14ac:dyDescent="0.15">
      <c r="A62" s="248"/>
      <c r="B62" s="244"/>
      <c r="C62" s="244"/>
      <c r="D62" s="244"/>
      <c r="E62" s="244"/>
      <c r="F62" s="244"/>
      <c r="G62" s="325"/>
      <c r="H62" s="326" t="s">
        <v>513</v>
      </c>
      <c r="I62" s="327">
        <v>3942103</v>
      </c>
      <c r="J62" s="328">
        <v>31709</v>
      </c>
      <c r="K62" s="329">
        <v>2.6</v>
      </c>
      <c r="L62" s="330">
        <v>26316</v>
      </c>
      <c r="M62" s="331">
        <v>-0.3</v>
      </c>
      <c r="N62" s="332">
        <v>2.9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18</v>
      </c>
      <c r="G47" s="12">
        <v>18.079999999999998</v>
      </c>
      <c r="H47" s="12">
        <v>18.36</v>
      </c>
      <c r="I47" s="12">
        <v>20.79</v>
      </c>
      <c r="J47" s="13">
        <v>18.48</v>
      </c>
    </row>
    <row r="48" spans="2:10" ht="57.75" customHeight="1" x14ac:dyDescent="0.15">
      <c r="B48" s="14"/>
      <c r="C48" s="1141" t="s">
        <v>4</v>
      </c>
      <c r="D48" s="1141"/>
      <c r="E48" s="1142"/>
      <c r="F48" s="15">
        <v>4.62</v>
      </c>
      <c r="G48" s="16">
        <v>4.47</v>
      </c>
      <c r="H48" s="16">
        <v>4.41</v>
      </c>
      <c r="I48" s="16">
        <v>3.26</v>
      </c>
      <c r="J48" s="17">
        <v>2.08</v>
      </c>
    </row>
    <row r="49" spans="2:10" ht="57.75" customHeight="1" thickBot="1" x14ac:dyDescent="0.2">
      <c r="B49" s="18"/>
      <c r="C49" s="1143" t="s">
        <v>5</v>
      </c>
      <c r="D49" s="1143"/>
      <c r="E49" s="1144"/>
      <c r="F49" s="19">
        <v>4.59</v>
      </c>
      <c r="G49" s="20">
        <v>0.53</v>
      </c>
      <c r="H49" s="20">
        <v>0.63</v>
      </c>
      <c r="I49" s="20">
        <v>1.64</v>
      </c>
      <c r="J49" s="21" t="s">
        <v>525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526</v>
      </c>
      <c r="D34" s="1151"/>
      <c r="E34" s="1152"/>
      <c r="F34" s="32">
        <v>8.82</v>
      </c>
      <c r="G34" s="33">
        <v>9.2799999999999994</v>
      </c>
      <c r="H34" s="33">
        <v>9.7200000000000006</v>
      </c>
      <c r="I34" s="33">
        <v>6.54</v>
      </c>
      <c r="J34" s="34">
        <v>4.51</v>
      </c>
      <c r="K34" s="22"/>
      <c r="L34" s="22"/>
      <c r="M34" s="22"/>
      <c r="N34" s="22"/>
      <c r="O34" s="22"/>
      <c r="P34" s="22"/>
    </row>
    <row r="35" spans="1:16" ht="39" customHeight="1" x14ac:dyDescent="0.15">
      <c r="A35" s="22"/>
      <c r="B35" s="35"/>
      <c r="C35" s="1145" t="s">
        <v>527</v>
      </c>
      <c r="D35" s="1146"/>
      <c r="E35" s="1147"/>
      <c r="F35" s="36">
        <v>2.81</v>
      </c>
      <c r="G35" s="37">
        <v>3.12</v>
      </c>
      <c r="H35" s="37">
        <v>3.29</v>
      </c>
      <c r="I35" s="37">
        <v>3.3</v>
      </c>
      <c r="J35" s="38">
        <v>3.79</v>
      </c>
      <c r="K35" s="22"/>
      <c r="L35" s="22"/>
      <c r="M35" s="22"/>
      <c r="N35" s="22"/>
      <c r="O35" s="22"/>
      <c r="P35" s="22"/>
    </row>
    <row r="36" spans="1:16" ht="39" customHeight="1" x14ac:dyDescent="0.15">
      <c r="A36" s="22"/>
      <c r="B36" s="35"/>
      <c r="C36" s="1145" t="s">
        <v>528</v>
      </c>
      <c r="D36" s="1146"/>
      <c r="E36" s="1147"/>
      <c r="F36" s="36">
        <v>4.5999999999999996</v>
      </c>
      <c r="G36" s="37">
        <v>4.41</v>
      </c>
      <c r="H36" s="37">
        <v>4.34</v>
      </c>
      <c r="I36" s="37">
        <v>3.17</v>
      </c>
      <c r="J36" s="38">
        <v>1.99</v>
      </c>
      <c r="K36" s="22"/>
      <c r="L36" s="22"/>
      <c r="M36" s="22"/>
      <c r="N36" s="22"/>
      <c r="O36" s="22"/>
      <c r="P36" s="22"/>
    </row>
    <row r="37" spans="1:16" ht="39" customHeight="1" x14ac:dyDescent="0.15">
      <c r="A37" s="22"/>
      <c r="B37" s="35"/>
      <c r="C37" s="1145" t="s">
        <v>529</v>
      </c>
      <c r="D37" s="1146"/>
      <c r="E37" s="1147"/>
      <c r="F37" s="36">
        <v>0</v>
      </c>
      <c r="G37" s="37">
        <v>0</v>
      </c>
      <c r="H37" s="37">
        <v>0.45</v>
      </c>
      <c r="I37" s="37">
        <v>0.66</v>
      </c>
      <c r="J37" s="38">
        <v>0.91</v>
      </c>
      <c r="K37" s="22"/>
      <c r="L37" s="22"/>
      <c r="M37" s="22"/>
      <c r="N37" s="22"/>
      <c r="O37" s="22"/>
      <c r="P37" s="22"/>
    </row>
    <row r="38" spans="1:16" ht="39" customHeight="1" x14ac:dyDescent="0.15">
      <c r="A38" s="22"/>
      <c r="B38" s="35"/>
      <c r="C38" s="1145" t="s">
        <v>530</v>
      </c>
      <c r="D38" s="1146"/>
      <c r="E38" s="1147"/>
      <c r="F38" s="36">
        <v>0.26</v>
      </c>
      <c r="G38" s="37">
        <v>0.24</v>
      </c>
      <c r="H38" s="37">
        <v>0.3</v>
      </c>
      <c r="I38" s="37">
        <v>0.28000000000000003</v>
      </c>
      <c r="J38" s="38">
        <v>0.32</v>
      </c>
      <c r="K38" s="22"/>
      <c r="L38" s="22"/>
      <c r="M38" s="22"/>
      <c r="N38" s="22"/>
      <c r="O38" s="22"/>
      <c r="P38" s="22"/>
    </row>
    <row r="39" spans="1:16" ht="39" customHeight="1" x14ac:dyDescent="0.15">
      <c r="A39" s="22"/>
      <c r="B39" s="35"/>
      <c r="C39" s="1145" t="s">
        <v>531</v>
      </c>
      <c r="D39" s="1146"/>
      <c r="E39" s="1147"/>
      <c r="F39" s="36">
        <v>0</v>
      </c>
      <c r="G39" s="37">
        <v>0.11</v>
      </c>
      <c r="H39" s="37">
        <v>0.26</v>
      </c>
      <c r="I39" s="37">
        <v>0.28000000000000003</v>
      </c>
      <c r="J39" s="38">
        <v>0.28000000000000003</v>
      </c>
      <c r="K39" s="22"/>
      <c r="L39" s="22"/>
      <c r="M39" s="22"/>
      <c r="N39" s="22"/>
      <c r="O39" s="22"/>
      <c r="P39" s="22"/>
    </row>
    <row r="40" spans="1:16" ht="39" customHeight="1" x14ac:dyDescent="0.15">
      <c r="A40" s="22"/>
      <c r="B40" s="35"/>
      <c r="C40" s="1145" t="s">
        <v>532</v>
      </c>
      <c r="D40" s="1146"/>
      <c r="E40" s="1147"/>
      <c r="F40" s="36">
        <v>0</v>
      </c>
      <c r="G40" s="37">
        <v>0.04</v>
      </c>
      <c r="H40" s="37">
        <v>0.05</v>
      </c>
      <c r="I40" s="37">
        <v>0.08</v>
      </c>
      <c r="J40" s="38">
        <v>0.1</v>
      </c>
      <c r="K40" s="22"/>
      <c r="L40" s="22"/>
      <c r="M40" s="22"/>
      <c r="N40" s="22"/>
      <c r="O40" s="22"/>
      <c r="P40" s="22"/>
    </row>
    <row r="41" spans="1:16" ht="39" customHeight="1" x14ac:dyDescent="0.15">
      <c r="A41" s="22"/>
      <c r="B41" s="35"/>
      <c r="C41" s="1145" t="s">
        <v>533</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534</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535</v>
      </c>
      <c r="D43" s="1149"/>
      <c r="E43" s="1150"/>
      <c r="F43" s="41">
        <v>0.7</v>
      </c>
      <c r="G43" s="42">
        <v>0.88</v>
      </c>
      <c r="H43" s="42">
        <v>0.28000000000000003</v>
      </c>
      <c r="I43" s="42">
        <v>0.39</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SheetLayoutView="55" workbookViewId="0">
      <selection activeCell="O45" sqref="O45:O50"/>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5723</v>
      </c>
      <c r="L45" s="60">
        <v>5693</v>
      </c>
      <c r="M45" s="60">
        <v>5710</v>
      </c>
      <c r="N45" s="60">
        <v>5795</v>
      </c>
      <c r="O45" s="61">
        <v>5745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x14ac:dyDescent="0.15">
      <c r="A48" s="48"/>
      <c r="B48" s="1163"/>
      <c r="C48" s="1164"/>
      <c r="D48" s="62"/>
      <c r="E48" s="1155" t="s">
        <v>15</v>
      </c>
      <c r="F48" s="1155"/>
      <c r="G48" s="1155"/>
      <c r="H48" s="1155"/>
      <c r="I48" s="1155"/>
      <c r="J48" s="1156"/>
      <c r="K48" s="63">
        <v>1280</v>
      </c>
      <c r="L48" s="64">
        <v>1241</v>
      </c>
      <c r="M48" s="64">
        <v>1345</v>
      </c>
      <c r="N48" s="64">
        <v>1599</v>
      </c>
      <c r="O48" s="65">
        <v>1704</v>
      </c>
      <c r="P48" s="48"/>
      <c r="Q48" s="48"/>
      <c r="R48" s="48"/>
      <c r="S48" s="48"/>
      <c r="T48" s="48"/>
      <c r="U48" s="48"/>
    </row>
    <row r="49" spans="1:21" ht="30.75" customHeight="1" x14ac:dyDescent="0.15">
      <c r="A49" s="48"/>
      <c r="B49" s="1163"/>
      <c r="C49" s="1164"/>
      <c r="D49" s="62"/>
      <c r="E49" s="1155" t="s">
        <v>16</v>
      </c>
      <c r="F49" s="1155"/>
      <c r="G49" s="1155"/>
      <c r="H49" s="1155"/>
      <c r="I49" s="1155"/>
      <c r="J49" s="1156"/>
      <c r="K49" s="63" t="s">
        <v>481</v>
      </c>
      <c r="L49" s="64" t="s">
        <v>481</v>
      </c>
      <c r="M49" s="64" t="s">
        <v>481</v>
      </c>
      <c r="N49" s="64" t="s">
        <v>481</v>
      </c>
      <c r="O49" s="65" t="s">
        <v>481</v>
      </c>
      <c r="P49" s="48"/>
      <c r="Q49" s="48"/>
      <c r="R49" s="48"/>
      <c r="S49" s="48"/>
      <c r="T49" s="48"/>
      <c r="U49" s="48"/>
    </row>
    <row r="50" spans="1:21" ht="30.75" customHeight="1" x14ac:dyDescent="0.15">
      <c r="A50" s="48"/>
      <c r="B50" s="1163"/>
      <c r="C50" s="1164"/>
      <c r="D50" s="62"/>
      <c r="E50" s="1155" t="s">
        <v>17</v>
      </c>
      <c r="F50" s="1155"/>
      <c r="G50" s="1155"/>
      <c r="H50" s="1155"/>
      <c r="I50" s="1155"/>
      <c r="J50" s="1156"/>
      <c r="K50" s="63">
        <v>89</v>
      </c>
      <c r="L50" s="64">
        <v>76</v>
      </c>
      <c r="M50" s="64">
        <v>57</v>
      </c>
      <c r="N50" s="64">
        <v>48</v>
      </c>
      <c r="O50" s="65">
        <v>41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5443</v>
      </c>
      <c r="L52" s="64">
        <v>5570</v>
      </c>
      <c r="M52" s="64">
        <v>5627</v>
      </c>
      <c r="N52" s="64">
        <v>5956</v>
      </c>
      <c r="O52" s="65">
        <v>6013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1649</v>
      </c>
      <c r="L53" s="69">
        <v>1440</v>
      </c>
      <c r="M53" s="69">
        <v>1485</v>
      </c>
      <c r="N53" s="69">
        <v>1486</v>
      </c>
      <c r="O53" s="70">
        <v>1477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2016-04-20T07:29:53Z</cp:lastPrinted>
  <dcterms:created xsi:type="dcterms:W3CDTF">2016-02-15T02:07:35Z</dcterms:created>
  <dcterms:modified xsi:type="dcterms:W3CDTF">2016-04-25T00:50:05Z</dcterms:modified>
  <cp:category/>
</cp:coreProperties>
</file>