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AM36" i="9"/>
  <c r="C36" i="9"/>
  <c r="CO35" i="9"/>
  <c r="AM35" i="9"/>
  <c r="C35"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l="1"/>
  <c r="BE36" i="9" s="1"/>
  <c r="BE37" i="9" s="1"/>
  <c r="BW34" i="9"/>
  <c r="BW35" i="9" s="1"/>
  <c r="BW36" i="9" s="1"/>
  <c r="BW37" i="9" s="1"/>
  <c r="BW38" i="9" s="1"/>
  <c r="BW39" i="9" s="1"/>
  <c r="BW40" i="9" s="1"/>
  <c r="BW41" i="9" s="1"/>
  <c r="BW42" i="9" s="1"/>
  <c r="BW43" i="9" s="1"/>
  <c r="CO34" i="9" l="1"/>
</calcChain>
</file>

<file path=xl/sharedStrings.xml><?xml version="1.0" encoding="utf-8"?>
<sst xmlns="http://schemas.openxmlformats.org/spreadsheetml/2006/main" count="1049" uniqueCount="556">
  <si>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</si>
  <si>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</si>
  <si>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</si>
  <si>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</si>
  <si>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</si>
  <si>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</si>
  <si>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</si>
  <si>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</si>
  <si>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</si>
  <si>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</si>
  <si>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</si>
  <si>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</si>
  <si>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</si>
  <si>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</si>
  <si>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</si>
  <si>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</si>
  <si>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</si>
  <si>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</si>
  <si>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</si>
  <si>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</si>
  <si>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</si>
  <si>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</si>
  <si>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</si>
  <si>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</si>
  <si>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</si>
  <si>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</si>
  <si>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</si>
  <si>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</si>
  <si>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</si>
  <si>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</si>
  <si>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</si>
  <si>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</si>
  <si>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</si>
  <si>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</si>
  <si>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</si>
  <si>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</si>
  <si>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</si>
  <si>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</si>
  <si>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</si>
  <si>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</si>
  <si>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</si>
  <si>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</si>
  <si>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</si>
  <si>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</si>
  <si>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</si>
  <si>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</si>
  <si>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</si>
  <si>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</si>
  <si>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</si>
  <si>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</si>
  <si>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</si>
  <si>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</si>
  <si>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</si>
  <si>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</si>
  <si>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</si>
  <si>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</si>
  <si>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</si>
  <si>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</si>
  <si>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</si>
  <si>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</si>
  <si>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</si>
  <si>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</si>
  <si>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</si>
  <si>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</si>
  <si>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</si>
  <si>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</si>
  <si>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</si>
  <si>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</si>
  <si>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</si>
  <si>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</si>
  <si>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</si>
  <si>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</si>
  <si>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</si>
  <si>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</si>
  <si>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</si>
  <si>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</si>
  <si>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</si>
  <si>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</si>
  <si>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</si>
  <si>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</si>
  <si>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</si>
  <si>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東温市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</si>
  <si>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</si>
  <si>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</si>
  <si>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</si>
  <si>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</si>
  <si>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</si>
  <si>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</si>
  <si>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</si>
  <si>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</si>
  <si>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</si>
  <si>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</si>
  <si>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</si>
  <si>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</si>
  <si>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</si>
  <si>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</si>
  <si>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</si>
  <si>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</si>
  <si>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</si>
  <si>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</si>
  <si>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</si>
  <si>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</si>
  <si>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</si>
  <si>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</si>
  <si>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</si>
  <si>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</si>
  <si>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</si>
  <si>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</si>
  <si>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</si>
  <si>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</si>
  <si>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</si>
  <si>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</si>
  <si>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</si>
  <si>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</si>
  <si>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</si>
  <si>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</si>
  <si>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</si>
  <si>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</si>
  <si>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</si>
  <si>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</si>
  <si>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</si>
  <si>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</si>
  <si>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</si>
  <si>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</si>
  <si>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</si>
  <si>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</si>
  <si>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</si>
  <si>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</si>
  <si>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</si>
  <si>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</si>
  <si>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</si>
  <si>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</si>
  <si>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</si>
  <si>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</si>
  <si>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</si>
  <si>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</si>
  <si>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</si>
  <si>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</si>
  <si>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</si>
  <si>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</si>
  <si>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</si>
  <si>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</si>
  <si>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</si>
  <si>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</si>
  <si>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</si>
  <si>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</si>
  <si>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</si>
  <si>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</si>
  <si>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</si>
  <si>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</si>
  <si>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</si>
  <si>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</si>
  <si>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</si>
  <si>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</si>
  <si>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</si>
  <si>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</si>
  <si>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</si>
  <si>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</si>
  <si>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</si>
  <si>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</si>
  <si>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</si>
  <si>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</si>
  <si>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</si>
  <si>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</si>
  <si>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</si>
  <si>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</si>
  <si>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</si>
  <si>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</si>
  <si>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</si>
  <si>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</si>
  <si>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</si>
  <si>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</si>
  <si>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</si>
  <si>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</si>
  <si>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</si>
  <si>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</si>
  <si>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</si>
  <si>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</si>
  <si>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</si>
  <si>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</si>
  <si>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</si>
  <si>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</si>
  <si>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</si>
  <si>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</si>
  <si>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</si>
  <si>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</si>
  <si>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</si>
  <si>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</si>
  <si>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</si>
  <si>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</si>
  <si>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</si>
  <si>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</si>
  <si>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</si>
  <si>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</si>
  <si>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愛媛県東温市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</si>
  <si>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</si>
  <si>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</si>
  <si>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</si>
  <si>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</si>
  <si>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</si>
  <si>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</si>
  <si>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</si>
  <si>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</si>
  <si>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</si>
  <si>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</si>
  <si>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</si>
  <si>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</si>
  <si>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</si>
  <si>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</si>
  <si>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</si>
  <si>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</si>
  <si>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</si>
  <si>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</si>
  <si>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</si>
  <si>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</si>
  <si>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</si>
  <si>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</si>
  <si>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</si>
  <si>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</si>
  <si>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</si>
  <si>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</si>
  <si>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</si>
  <si>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</si>
  <si>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</si>
  <si>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</si>
  <si>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</si>
  <si>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</si>
  <si>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</si>
  <si>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</si>
  <si>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</si>
  <si>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</si>
  <si>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</si>
  <si>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</si>
  <si>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</si>
  <si>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</si>
  <si>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</si>
  <si>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</si>
  <si>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</si>
  <si>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</si>
  <si>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</si>
  <si>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</si>
  <si>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</si>
  <si>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</si>
  <si>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</si>
  <si>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</si>
  <si>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</si>
  <si>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</si>
  <si>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</si>
  <si>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</si>
  <si>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</si>
  <si>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</si>
  <si>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</si>
  <si>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</si>
  <si>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</si>
  <si>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</si>
  <si>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</si>
  <si>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</si>
  <si>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</si>
  <si>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</si>
  <si>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</si>
  <si>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</si>
  <si>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</si>
  <si>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</si>
  <si>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</si>
  <si>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</si>
  <si>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</si>
  <si>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</si>
  <si>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</si>
  <si>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</si>
  <si>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</si>
  <si>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</si>
  <si>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</si>
  <si>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</si>
  <si>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</si>
  <si>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</si>
  <si>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</si>
  <si>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</si>
  <si>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</si>
  <si>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</si>
  <si>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</si>
  <si>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</si>
  <si>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</si>
  <si>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</si>
  <si>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</si>
  <si>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</si>
  <si>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</si>
  <si>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</si>
  <si>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</si>
  <si>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</si>
  <si>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</si>
  <si>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</si>
  <si>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</si>
  <si>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</si>
  <si>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</si>
  <si>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</si>
  <si>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</si>
  <si>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</si>
  <si>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</si>
  <si>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</si>
  <si>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</si>
  <si>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</si>
  <si>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</si>
  <si>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</si>
  <si>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</si>
  <si>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</si>
  <si>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</si>
  <si>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</si>
  <si>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</si>
  <si>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</si>
  <si>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</si>
  <si>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</si>
  <si>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</si>
  <si>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</si>
  <si>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</si>
  <si>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</si>
  <si>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</si>
  <si>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</si>
  <si>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</si>
  <si>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</si>
  <si>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</si>
  <si>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</si>
  <si>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</si>
  <si>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</si>
  <si>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</si>
  <si>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</si>
  <si>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</si>
  <si>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</si>
  <si>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</si>
  <si>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</si>
  <si>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</si>
  <si>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</si>
  <si>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</si>
  <si>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</si>
  <si>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</si>
  <si>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</si>
  <si>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</si>
  <si>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</si>
  <si>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</si>
  <si>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</si>
  <si>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</si>
  <si>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</si>
  <si>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</si>
  <si>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</si>
  <si>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</si>
  <si>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愛媛県東温市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</si>
  <si>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</si>
  <si>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</si>
  <si>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</si>
  <si>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</si>
  <si>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</si>
  <si>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</si>
  <si>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</si>
  <si>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</si>
  <si>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</si>
  <si>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</si>
  <si>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</si>
  <si>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</si>
  <si>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</si>
  <si>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</si>
  <si>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</si>
  <si>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</si>
  <si>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</si>
  <si>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</si>
  <si>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</si>
  <si>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</si>
  <si>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</si>
  <si>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</si>
  <si>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</si>
  <si>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</si>
  <si>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</si>
  <si>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</si>
  <si>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</si>
  <si>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</si>
  <si>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</si>
  <si>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</si>
  <si>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</si>
  <si>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</si>
  <si>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</si>
  <si>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</si>
  <si>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</si>
  <si>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</si>
  <si>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</si>
  <si>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</si>
  <si>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</si>
  <si>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簡易水道特別会計</t>
    <phoneticPr fontId="5"/>
  </si>
  <si>
    <t>法非適用企業</t>
    <phoneticPr fontId="5"/>
  </si>
  <si>
    <t>公共下水道特別会計</t>
    <phoneticPr fontId="5"/>
  </si>
  <si>
    <t>農業集落排水特別会計</t>
    <phoneticPr fontId="5"/>
  </si>
  <si>
    <t>ふるさと交流館特別会計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</si>
  <si>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</si>
  <si>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</si>
  <si>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</si>
  <si>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</si>
  <si>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</si>
  <si>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</si>
  <si>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</si>
  <si>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</si>
  <si>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</si>
  <si>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</si>
  <si>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</si>
  <si>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</si>
  <si>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</si>
  <si>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</si>
  <si>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</si>
  <si>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</si>
  <si>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</si>
  <si>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</si>
  <si>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</si>
  <si>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</si>
  <si>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</si>
  <si>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</si>
  <si>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</si>
  <si>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</si>
  <si>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</si>
  <si>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</si>
  <si>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</si>
  <si>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</si>
  <si>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</si>
  <si>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</si>
  <si>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</si>
  <si>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</si>
  <si>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</si>
  <si>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</si>
  <si>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</si>
  <si>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</si>
  <si>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</si>
  <si>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</si>
  <si>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</si>
  <si>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</si>
  <si>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</si>
  <si>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</si>
  <si>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</si>
  <si>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</si>
  <si>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</si>
  <si>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</si>
  <si>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</si>
  <si>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</si>
  <si>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</si>
  <si>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</si>
  <si>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</si>
  <si>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</si>
  <si>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</si>
  <si>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</si>
  <si>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</si>
  <si>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</si>
  <si>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</si>
  <si>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</si>
  <si>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</si>
  <si>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</si>
  <si>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</si>
  <si>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</si>
  <si>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</si>
  <si>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</si>
  <si>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</si>
  <si>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</si>
  <si>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</si>
  <si>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</si>
  <si>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</si>
  <si>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</si>
  <si>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</si>
  <si>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</si>
  <si>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</si>
  <si>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</si>
  <si>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</si>
  <si>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</si>
  <si>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</si>
  <si>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</si>
  <si>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</si>
  <si>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</si>
  <si>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</si>
  <si>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</si>
  <si>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</si>
  <si>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</si>
  <si>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</si>
  <si>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</si>
  <si>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</si>
  <si>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</si>
  <si>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</si>
  <si>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</si>
  <si>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</si>
  <si>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</si>
  <si>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</si>
  <si>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</si>
  <si>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</si>
  <si>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</si>
  <si>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</si>
  <si>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</si>
  <si>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</si>
  <si>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</si>
  <si>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</si>
  <si>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</si>
  <si>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</si>
  <si>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t>
  </si>
  <si>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</si>
  <si>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</si>
  <si>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</si>
  <si>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</si>
  <si>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</si>
  <si>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</si>
  <si>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</si>
  <si>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</si>
  <si>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</si>
  <si>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</si>
  <si>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</si>
  <si>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</si>
  <si>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</si>
  <si>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</si>
  <si>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</si>
  <si>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</si>
  <si>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</si>
  <si>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</si>
  <si>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</si>
  <si>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</si>
  <si>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</si>
  <si>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</si>
  <si>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</si>
  <si>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</si>
  <si>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</si>
  <si>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</si>
  <si>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</si>
  <si>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</si>
  <si>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</si>
  <si>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3.23</t>
  </si>
  <si>
    <t>水道事業会計</t>
  </si>
  <si>
    <t>一般会計</t>
  </si>
  <si>
    <t>国民健康保険特別会計</t>
  </si>
  <si>
    <t>介護保険特別会計</t>
  </si>
  <si>
    <t>後期高齢者医療特別会計</t>
  </si>
  <si>
    <t>簡易水道特別会計</t>
  </si>
  <si>
    <t>ふるさと交流館特別会計</t>
  </si>
  <si>
    <t>公共下水道特別会計</t>
  </si>
  <si>
    <t>その他会計（赤字）</t>
  </si>
  <si>
    <t>その他会計（黒字）</t>
  </si>
  <si>
    <t>松山養護老人ホーム事務組合（一般会計）</t>
    <rPh sb="0" eb="2">
      <t>マツヤマ</t>
    </rPh>
    <rPh sb="2" eb="4">
      <t>ヨウゴ</t>
    </rPh>
    <rPh sb="4" eb="6">
      <t>ロウジン</t>
    </rPh>
    <rPh sb="9" eb="11">
      <t>ジム</t>
    </rPh>
    <rPh sb="11" eb="13">
      <t>クミアイ</t>
    </rPh>
    <rPh sb="14" eb="16">
      <t>イッパン</t>
    </rPh>
    <rPh sb="16" eb="18">
      <t>カイケイ</t>
    </rPh>
    <phoneticPr fontId="2"/>
  </si>
  <si>
    <t>松山養護老人ホーム事務組合（診療所事業特別会計）</t>
    <rPh sb="14" eb="16">
      <t>シンリョウ</t>
    </rPh>
    <rPh sb="16" eb="17">
      <t>ショ</t>
    </rPh>
    <rPh sb="17" eb="19">
      <t>ジギョウ</t>
    </rPh>
    <rPh sb="19" eb="21">
      <t>トクベツ</t>
    </rPh>
    <rPh sb="21" eb="23">
      <t>カイケイ</t>
    </rPh>
    <phoneticPr fontId="2"/>
  </si>
  <si>
    <t>松山広域福祉事務組合（一般会計）</t>
    <rPh sb="0" eb="2">
      <t>マツヤマ</t>
    </rPh>
    <rPh sb="2" eb="4">
      <t>コウイキ</t>
    </rPh>
    <rPh sb="4" eb="6">
      <t>フクシ</t>
    </rPh>
    <rPh sb="6" eb="8">
      <t>ジム</t>
    </rPh>
    <rPh sb="8" eb="10">
      <t>クミアイ</t>
    </rPh>
    <rPh sb="11" eb="13">
      <t>イッパン</t>
    </rPh>
    <rPh sb="13" eb="15">
      <t>カイケイ</t>
    </rPh>
    <phoneticPr fontId="2"/>
  </si>
  <si>
    <t>松山広域福祉事務組合（公営企業会計）</t>
    <rPh sb="0" eb="2">
      <t>マツヤマ</t>
    </rPh>
    <rPh sb="2" eb="4">
      <t>コウイキ</t>
    </rPh>
    <rPh sb="4" eb="6">
      <t>フクシ</t>
    </rPh>
    <rPh sb="6" eb="8">
      <t>ジム</t>
    </rPh>
    <rPh sb="8" eb="10">
      <t>クミアイ</t>
    </rPh>
    <rPh sb="11" eb="13">
      <t>コウエイ</t>
    </rPh>
    <rPh sb="13" eb="15">
      <t>キギョウ</t>
    </rPh>
    <rPh sb="15" eb="17">
      <t>カイケイ</t>
    </rPh>
    <phoneticPr fontId="2"/>
  </si>
  <si>
    <t>松山衛生事務組合</t>
    <rPh sb="0" eb="2">
      <t>マツヤマ</t>
    </rPh>
    <rPh sb="2" eb="4">
      <t>エイセイ</t>
    </rPh>
    <rPh sb="4" eb="6">
      <t>ジム</t>
    </rPh>
    <rPh sb="6" eb="8">
      <t>クミアイ</t>
    </rPh>
    <phoneticPr fontId="2"/>
  </si>
  <si>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</si>
  <si>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2"/>
  </si>
  <si>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2"/>
  </si>
  <si>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
  </si>
  <si>
    <t>松山市・東温市共有山林組合</t>
    <rPh sb="0" eb="3">
      <t>マツヤマシ</t>
    </rPh>
    <rPh sb="4" eb="7">
      <t>トウオンシ</t>
    </rPh>
    <rPh sb="7" eb="9">
      <t>キョウユウ</t>
    </rPh>
    <rPh sb="9" eb="11">
      <t>サンリン</t>
    </rPh>
    <rPh sb="11" eb="13">
      <t>クミアイ</t>
    </rPh>
    <phoneticPr fontId="2"/>
  </si>
  <si>
    <t>愛媛地方税滞納整理機構</t>
    <rPh sb="0" eb="2">
      <t>エヒメ</t>
    </rPh>
    <rPh sb="2" eb="5">
      <t>チホウゼイ</t>
    </rPh>
    <rPh sb="5" eb="7">
      <t>タイノウ</t>
    </rPh>
    <rPh sb="7" eb="9">
      <t>セイリ</t>
    </rPh>
    <rPh sb="9" eb="11">
      <t>キコウ</t>
    </rPh>
    <phoneticPr fontId="2"/>
  </si>
  <si>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2"/>
  </si>
  <si>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</si>
  <si>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</si>
  <si>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</si>
  <si>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t>
    <phoneticPr fontId="2"/>
  </si>
  <si>
    <t>東温市土地開発公社</t>
    <rPh sb="0" eb="2">
      <t>トウオン</t>
    </rPh>
    <rPh sb="2" eb="3">
      <t>シ</t>
    </rPh>
    <rPh sb="3" eb="5">
      <t>トチ</t>
    </rPh>
    <rPh sb="5" eb="7">
      <t>カイハツ</t>
    </rPh>
    <rPh sb="7" eb="9">
      <t>コウシャ</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</si>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</sst>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70627</c:v>
                </c:pt>
                <c:pt idx="1">
                  <c:v>73306</c:v>
                </c:pt>
                <c:pt idx="2">
                  <c:v>50478</c:v>
                </c:pt>
                <c:pt idx="3">
                  <c:v>63644</c:v>
                </c:pt>
                <c:pt idx="4">
                  <c:v>76301</c:v>
                </c:pt>
              </c:numCache>
            </c:numRef>
          </c:val>
          <c:smooth val="0"/>
        </c:ser>
        <c:dLbls>
          <c:showLegendKey val="0"/>
          <c:showVal val="0"/>
          <c:showCatName val="0"/>
          <c:showSerName val="0"/>
          <c:showPercent val="0"/>
          <c:showBubbleSize val="0"/>
        </c:dLbls>
        <c:marker val="1"/>
        <c:smooth val="0"/>
        <c:axId val="137540352"/>
        <c:axId val="137542272"/>
      </c:lineChart>
      <c:catAx>
        <c:axId val="1375403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542272"/>
        <c:crosses val="autoZero"/>
        <c:auto val="1"/>
        <c:lblAlgn val="ctr"/>
        <c:lblOffset val="100"/>
        <c:tickLblSkip val="1"/>
        <c:tickMarkSkip val="1"/>
        <c:noMultiLvlLbl val="0"/>
      </c:catAx>
      <c:valAx>
        <c:axId val="13754227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5403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7.21</c:v>
                </c:pt>
                <c:pt idx="1">
                  <c:v>7.31</c:v>
                </c:pt>
                <c:pt idx="2">
                  <c:v>8.61</c:v>
                </c:pt>
                <c:pt idx="3">
                  <c:v>8.2899999999999991</c:v>
                </c:pt>
                <c:pt idx="4">
                  <c:v>7.08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36.26</c:v>
                </c:pt>
                <c:pt idx="1">
                  <c:v>33.270000000000003</c:v>
                </c:pt>
                <c:pt idx="2">
                  <c:v>36.56</c:v>
                </c:pt>
                <c:pt idx="3">
                  <c:v>40.549999999999997</c:v>
                </c:pt>
                <c:pt idx="4">
                  <c:v>43.27</c:v>
                </c:pt>
              </c:numCache>
            </c:numRef>
          </c:val>
        </c:ser>
        <c:dLbls>
          <c:showLegendKey val="0"/>
          <c:showVal val="0"/>
          <c:showCatName val="0"/>
          <c:showSerName val="0"/>
          <c:showPercent val="0"/>
          <c:showBubbleSize val="0"/>
        </c:dLbls>
        <c:gapWidth val="250"/>
        <c:overlap val="100"/>
        <c:axId val="137097600"/>
        <c:axId val="1370995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6.85</c:v>
                </c:pt>
                <c:pt idx="1">
                  <c:v>-3.23</c:v>
                </c:pt>
                <c:pt idx="2">
                  <c:v>4.1900000000000004</c:v>
                </c:pt>
                <c:pt idx="3">
                  <c:v>4.47</c:v>
                </c:pt>
                <c:pt idx="4">
                  <c:v>1.63</c:v>
                </c:pt>
              </c:numCache>
            </c:numRef>
          </c:val>
          <c:smooth val="0"/>
        </c:ser>
        <c:dLbls>
          <c:showLegendKey val="0"/>
          <c:showVal val="0"/>
          <c:showCatName val="0"/>
          <c:showSerName val="0"/>
          <c:showPercent val="0"/>
          <c:showBubbleSize val="0"/>
        </c:dLbls>
        <c:marker val="1"/>
        <c:smooth val="0"/>
        <c:axId val="137097600"/>
        <c:axId val="137099520"/>
      </c:lineChart>
      <c:catAx>
        <c:axId val="137097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099520"/>
        <c:crosses val="autoZero"/>
        <c:auto val="1"/>
        <c:lblAlgn val="ctr"/>
        <c:lblOffset val="100"/>
        <c:tickLblSkip val="1"/>
        <c:tickMarkSkip val="1"/>
        <c:noMultiLvlLbl val="0"/>
      </c:catAx>
      <c:valAx>
        <c:axId val="137099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097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ふるさと交流館特別会計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0.17</c:v>
                </c:pt>
                <c:pt idx="2">
                  <c:v>#N/A</c:v>
                </c:pt>
                <c:pt idx="3">
                  <c:v>0.11</c:v>
                </c:pt>
                <c:pt idx="4">
                  <c:v>#N/A</c:v>
                </c:pt>
                <c:pt idx="5">
                  <c:v>0.02</c:v>
                </c:pt>
                <c:pt idx="6">
                  <c:v>#N/A</c:v>
                </c:pt>
                <c:pt idx="7">
                  <c:v>0.12</c:v>
                </c:pt>
                <c:pt idx="8">
                  <c:v>#N/A</c:v>
                </c:pt>
                <c:pt idx="9">
                  <c:v>7.0000000000000007E-2</c:v>
                </c:pt>
              </c:numCache>
            </c:numRef>
          </c:val>
        </c:ser>
        <c:ser>
          <c:idx val="4"/>
          <c:order val="4"/>
          <c:tx>
            <c:strRef>
              <c:f>データシート!$A$31</c:f>
              <c:strCache>
                <c:ptCount val="1"/>
                <c:pt idx="0">
                  <c:v>簡易水道特別会計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0.18</c:v>
                </c:pt>
                <c:pt idx="2">
                  <c:v>#N/A</c:v>
                </c:pt>
                <c:pt idx="3">
                  <c:v>0.17</c:v>
                </c:pt>
                <c:pt idx="4">
                  <c:v>#N/A</c:v>
                </c:pt>
                <c:pt idx="5">
                  <c:v>0.17</c:v>
                </c:pt>
                <c:pt idx="6">
                  <c:v>#N/A</c:v>
                </c:pt>
                <c:pt idx="7">
                  <c:v>0.17</c:v>
                </c:pt>
                <c:pt idx="8">
                  <c:v>#N/A</c:v>
                </c:pt>
                <c:pt idx="9">
                  <c:v>0.16</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c:v>
                </c:pt>
                <c:pt idx="2">
                  <c:v>#N/A</c:v>
                </c:pt>
                <c:pt idx="3">
                  <c:v>0.22</c:v>
                </c:pt>
                <c:pt idx="4">
                  <c:v>#N/A</c:v>
                </c:pt>
                <c:pt idx="5">
                  <c:v>0.26</c:v>
                </c:pt>
                <c:pt idx="6">
                  <c:v>#N/A</c:v>
                </c:pt>
                <c:pt idx="7">
                  <c:v>0.25</c:v>
                </c:pt>
                <c:pt idx="8">
                  <c:v>#N/A</c:v>
                </c:pt>
                <c:pt idx="9">
                  <c:v>0.27</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0.69</c:v>
                </c:pt>
                <c:pt idx="2">
                  <c:v>#N/A</c:v>
                </c:pt>
                <c:pt idx="3">
                  <c:v>0.89</c:v>
                </c:pt>
                <c:pt idx="4">
                  <c:v>#N/A</c:v>
                </c:pt>
                <c:pt idx="5">
                  <c:v>0.4</c:v>
                </c:pt>
                <c:pt idx="6">
                  <c:v>#N/A</c:v>
                </c:pt>
                <c:pt idx="7">
                  <c:v>0.54</c:v>
                </c:pt>
                <c:pt idx="8">
                  <c:v>#N/A</c:v>
                </c:pt>
                <c:pt idx="9">
                  <c:v>0.8</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2.23</c:v>
                </c:pt>
                <c:pt idx="2">
                  <c:v>#N/A</c:v>
                </c:pt>
                <c:pt idx="3">
                  <c:v>3.19</c:v>
                </c:pt>
                <c:pt idx="4">
                  <c:v>#N/A</c:v>
                </c:pt>
                <c:pt idx="5">
                  <c:v>4.04</c:v>
                </c:pt>
                <c:pt idx="6">
                  <c:v>#N/A</c:v>
                </c:pt>
                <c:pt idx="7">
                  <c:v>4.8600000000000003</c:v>
                </c:pt>
                <c:pt idx="8">
                  <c:v>#N/A</c:v>
                </c:pt>
                <c:pt idx="9">
                  <c:v>5.01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7.2</c:v>
                </c:pt>
                <c:pt idx="2">
                  <c:v>#N/A</c:v>
                </c:pt>
                <c:pt idx="3">
                  <c:v>7.3</c:v>
                </c:pt>
                <c:pt idx="4">
                  <c:v>#N/A</c:v>
                </c:pt>
                <c:pt idx="5">
                  <c:v>8.61</c:v>
                </c:pt>
                <c:pt idx="6">
                  <c:v>#N/A</c:v>
                </c:pt>
                <c:pt idx="7">
                  <c:v>8.2799999999999994</c:v>
                </c:pt>
                <c:pt idx="8">
                  <c:v>#N/A</c:v>
                </c:pt>
                <c:pt idx="9">
                  <c:v>7.07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20.170000000000002</c:v>
                </c:pt>
                <c:pt idx="2">
                  <c:v>#N/A</c:v>
                </c:pt>
                <c:pt idx="3">
                  <c:v>21.43</c:v>
                </c:pt>
                <c:pt idx="4">
                  <c:v>#N/A</c:v>
                </c:pt>
                <c:pt idx="5">
                  <c:v>23.17</c:v>
                </c:pt>
                <c:pt idx="6">
                  <c:v>#N/A</c:v>
                </c:pt>
                <c:pt idx="7">
                  <c:v>23.66</c:v>
                </c:pt>
                <c:pt idx="8">
                  <c:v>#N/A</c:v>
                </c:pt>
                <c:pt idx="9">
                  <c:v>24</c:v>
                </c:pt>
              </c:numCache>
            </c:numRef>
          </c:val>
        </c:ser>
        <c:dLbls>
          <c:showLegendKey val="0"/>
          <c:showVal val="0"/>
          <c:showCatName val="0"/>
          <c:showSerName val="0"/>
          <c:showPercent val="0"/>
          <c:showBubbleSize val="0"/>
        </c:dLbls>
        <c:gapWidth val="150"/>
        <c:overlap val="100"/>
        <c:axId val="137288704"/>
        <c:axId val="137175808"/>
      </c:barChart>
      <c:catAx>
        <c:axId val="137288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175808"/>
        <c:crosses val="autoZero"/>
        <c:auto val="1"/>
        <c:lblAlgn val="ctr"/>
        <c:lblOffset val="100"/>
        <c:tickLblSkip val="1"/>
        <c:tickMarkSkip val="1"/>
        <c:noMultiLvlLbl val="0"/>
      </c:catAx>
      <c:valAx>
        <c:axId val="137175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2887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1291</c:v>
                </c:pt>
                <c:pt idx="5">
                  <c:v>1245</c:v>
                </c:pt>
                <c:pt idx="8">
                  <c:v>1255</c:v>
                </c:pt>
                <c:pt idx="11">
                  <c:v>1317</c:v>
                </c:pt>
                <c:pt idx="14">
                  <c:v>1378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47</c:v>
                </c:pt>
                <c:pt idx="3">
                  <c:v>43</c:v>
                </c:pt>
                <c:pt idx="6">
                  <c:v>43</c:v>
                </c:pt>
                <c:pt idx="9">
                  <c:v>43</c:v>
                </c:pt>
                <c:pt idx="12">
                  <c:v>43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625</c:v>
                </c:pt>
                <c:pt idx="3">
                  <c:v>636</c:v>
                </c:pt>
                <c:pt idx="6">
                  <c:v>669</c:v>
                </c:pt>
                <c:pt idx="9">
                  <c:v>688</c:v>
                </c:pt>
                <c:pt idx="12">
                  <c:v>684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1659</c:v>
                </c:pt>
                <c:pt idx="3">
                  <c:v>1613</c:v>
                </c:pt>
                <c:pt idx="6">
                  <c:v>1566</c:v>
                </c:pt>
                <c:pt idx="9">
                  <c:v>1557</c:v>
                </c:pt>
                <c:pt idx="12">
                  <c:v>1530</c:v>
                </c:pt>
              </c:numCache>
            </c:numRef>
          </c:val>
        </c:ser>
        <c:dLbls>
          <c:showLegendKey val="0"/>
          <c:showVal val="0"/>
          <c:showCatName val="0"/>
          <c:showSerName val="0"/>
          <c:showPercent val="0"/>
          <c:showBubbleSize val="0"/>
        </c:dLbls>
        <c:gapWidth val="100"/>
        <c:overlap val="100"/>
        <c:axId val="138041600"/>
        <c:axId val="1380478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1060</c:v>
                </c:pt>
                <c:pt idx="2">
                  <c:v>#N/A</c:v>
                </c:pt>
                <c:pt idx="3">
                  <c:v>#N/A</c:v>
                </c:pt>
                <c:pt idx="4">
                  <c:v>1047</c:v>
                </c:pt>
                <c:pt idx="5">
                  <c:v>#N/A</c:v>
                </c:pt>
                <c:pt idx="6">
                  <c:v>#N/A</c:v>
                </c:pt>
                <c:pt idx="7">
                  <c:v>1023</c:v>
                </c:pt>
                <c:pt idx="8">
                  <c:v>#N/A</c:v>
                </c:pt>
                <c:pt idx="9">
                  <c:v>#N/A</c:v>
                </c:pt>
                <c:pt idx="10">
                  <c:v>971</c:v>
                </c:pt>
                <c:pt idx="11">
                  <c:v>#N/A</c:v>
                </c:pt>
                <c:pt idx="12">
                  <c:v>#N/A</c:v>
                </c:pt>
                <c:pt idx="13">
                  <c:v>879</c:v>
                </c:pt>
                <c:pt idx="14">
                  <c:v>#N/A</c:v>
                </c:pt>
              </c:numCache>
            </c:numRef>
          </c:val>
          <c:smooth val="0"/>
        </c:ser>
        <c:dLbls>
          <c:showLegendKey val="0"/>
          <c:showVal val="0"/>
          <c:showCatName val="0"/>
          <c:showSerName val="0"/>
          <c:showPercent val="0"/>
          <c:showBubbleSize val="0"/>
        </c:dLbls>
        <c:marker val="1"/>
        <c:smooth val="0"/>
        <c:axId val="138041600"/>
        <c:axId val="138047872"/>
      </c:lineChart>
      <c:catAx>
        <c:axId val="138041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047872"/>
        <c:crosses val="autoZero"/>
        <c:auto val="1"/>
        <c:lblAlgn val="ctr"/>
        <c:lblOffset val="100"/>
        <c:tickLblSkip val="1"/>
        <c:tickMarkSkip val="1"/>
        <c:noMultiLvlLbl val="0"/>
      </c:catAx>
      <c:valAx>
        <c:axId val="1380478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041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15851</c:v>
                </c:pt>
                <c:pt idx="5">
                  <c:v>16099</c:v>
                </c:pt>
                <c:pt idx="8">
                  <c:v>16010</c:v>
                </c:pt>
                <c:pt idx="11">
                  <c:v>16159</c:v>
                </c:pt>
                <c:pt idx="14">
                  <c:v>16362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320</c:v>
                </c:pt>
                <c:pt idx="5">
                  <c:v>308</c:v>
                </c:pt>
                <c:pt idx="8">
                  <c:v>275</c:v>
                </c:pt>
                <c:pt idx="11">
                  <c:v>253</c:v>
                </c:pt>
                <c:pt idx="14">
                  <c:v>232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5675</c:v>
                </c:pt>
                <c:pt idx="5">
                  <c:v>5339</c:v>
                </c:pt>
                <c:pt idx="8">
                  <c:v>5648</c:v>
                </c:pt>
                <c:pt idx="11">
                  <c:v>6155</c:v>
                </c:pt>
                <c:pt idx="14">
                  <c:v>6301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1435</c:v>
                </c:pt>
                <c:pt idx="3">
                  <c:v>1373</c:v>
                </c:pt>
                <c:pt idx="6">
                  <c:v>1336</c:v>
                </c:pt>
                <c:pt idx="9">
                  <c:v>1290</c:v>
                </c:pt>
                <c:pt idx="12">
                  <c:v>1233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13346</c:v>
                </c:pt>
                <c:pt idx="3">
                  <c:v>13244</c:v>
                </c:pt>
                <c:pt idx="6">
                  <c:v>13125</c:v>
                </c:pt>
                <c:pt idx="9">
                  <c:v>12982</c:v>
                </c:pt>
                <c:pt idx="12">
                  <c:v>12569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540</c:v>
                </c:pt>
                <c:pt idx="3">
                  <c:v>498</c:v>
                </c:pt>
                <c:pt idx="6">
                  <c:v>456</c:v>
                </c:pt>
                <c:pt idx="9">
                  <c:v>414</c:v>
                </c:pt>
                <c:pt idx="12">
                  <c:v>372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13768</c:v>
                </c:pt>
                <c:pt idx="3">
                  <c:v>13748</c:v>
                </c:pt>
                <c:pt idx="6">
                  <c:v>13645</c:v>
                </c:pt>
                <c:pt idx="9">
                  <c:v>13828</c:v>
                </c:pt>
                <c:pt idx="12">
                  <c:v>14280</c:v>
                </c:pt>
              </c:numCache>
            </c:numRef>
          </c:val>
        </c:ser>
        <c:dLbls>
          <c:showLegendKey val="0"/>
          <c:showVal val="0"/>
          <c:showCatName val="0"/>
          <c:showSerName val="0"/>
          <c:showPercent val="0"/>
          <c:showBubbleSize val="0"/>
        </c:dLbls>
        <c:gapWidth val="100"/>
        <c:overlap val="100"/>
        <c:axId val="137152768"/>
        <c:axId val="1382158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7242</c:v>
                </c:pt>
                <c:pt idx="2">
                  <c:v>#N/A</c:v>
                </c:pt>
                <c:pt idx="3">
                  <c:v>#N/A</c:v>
                </c:pt>
                <c:pt idx="4">
                  <c:v>7117</c:v>
                </c:pt>
                <c:pt idx="5">
                  <c:v>#N/A</c:v>
                </c:pt>
                <c:pt idx="6">
                  <c:v>#N/A</c:v>
                </c:pt>
                <c:pt idx="7">
                  <c:v>6629</c:v>
                </c:pt>
                <c:pt idx="8">
                  <c:v>#N/A</c:v>
                </c:pt>
                <c:pt idx="9">
                  <c:v>#N/A</c:v>
                </c:pt>
                <c:pt idx="10">
                  <c:v>5946</c:v>
                </c:pt>
                <c:pt idx="11">
                  <c:v>#N/A</c:v>
                </c:pt>
                <c:pt idx="12">
                  <c:v>#N/A</c:v>
                </c:pt>
                <c:pt idx="13">
                  <c:v>5559</c:v>
                </c:pt>
                <c:pt idx="14">
                  <c:v>#N/A</c:v>
                </c:pt>
              </c:numCache>
            </c:numRef>
          </c:val>
          <c:smooth val="0"/>
        </c:ser>
        <c:dLbls>
          <c:showLegendKey val="0"/>
          <c:showVal val="0"/>
          <c:showCatName val="0"/>
          <c:showSerName val="0"/>
          <c:showPercent val="0"/>
          <c:showBubbleSize val="0"/>
        </c:dLbls>
        <c:marker val="1"/>
        <c:smooth val="0"/>
        <c:axId val="137152768"/>
        <c:axId val="138215808"/>
      </c:lineChart>
      <c:catAx>
        <c:axId val="137152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8215808"/>
        <c:crosses val="autoZero"/>
        <c:auto val="1"/>
        <c:lblAlgn val="ctr"/>
        <c:lblOffset val="100"/>
        <c:tickLblSkip val="1"/>
        <c:tickMarkSkip val="1"/>
        <c:noMultiLvlLbl val="0"/>
      </c:catAx>
      <c:valAx>
        <c:axId val="1382158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152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愛媛県東温市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34,150
33,986
211.30
15,560,865
14,795,942
637,312
9,002,664
14,280,390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72.6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effectLst/>
              <a:latin typeface="+mn-lt"/>
              <a:ea typeface="+mn-ea"/>
              <a:cs typeface="+mn-cs"/>
            </a:rPr>
            <a:t>　Ｈ</a:t>
          </a:r>
          <a:r>
            <a:rPr kumimoji="1" lang="en-US" altLang="ja-JP" sz="1200">
              <a:solidFill>
                <a:sysClr val="windowText" lastClr="000000"/>
              </a:solidFill>
              <a:effectLst/>
              <a:latin typeface="+mn-lt"/>
              <a:ea typeface="+mn-ea"/>
              <a:cs typeface="+mn-cs"/>
            </a:rPr>
            <a:t>16</a:t>
          </a:r>
          <a:r>
            <a:rPr kumimoji="1" lang="ja-JP" altLang="ja-JP" sz="1200">
              <a:solidFill>
                <a:sysClr val="windowText" lastClr="000000"/>
              </a:solidFill>
              <a:effectLst/>
              <a:latin typeface="+mn-lt"/>
              <a:ea typeface="+mn-ea"/>
              <a:cs typeface="+mn-cs"/>
            </a:rPr>
            <a:t>年</a:t>
          </a:r>
          <a:r>
            <a:rPr kumimoji="1" lang="en-US" altLang="ja-JP" sz="1200">
              <a:solidFill>
                <a:sysClr val="windowText" lastClr="000000"/>
              </a:solidFill>
              <a:effectLst/>
              <a:latin typeface="+mn-lt"/>
              <a:ea typeface="+mn-ea"/>
              <a:cs typeface="+mn-cs"/>
            </a:rPr>
            <a:t>9</a:t>
          </a:r>
          <a:r>
            <a:rPr kumimoji="1" lang="ja-JP" altLang="ja-JP" sz="1200">
              <a:solidFill>
                <a:sysClr val="windowText" lastClr="000000"/>
              </a:solidFill>
              <a:effectLst/>
              <a:latin typeface="+mn-lt"/>
              <a:ea typeface="+mn-ea"/>
              <a:cs typeface="+mn-cs"/>
            </a:rPr>
            <a:t>月の</a:t>
          </a:r>
          <a:r>
            <a:rPr kumimoji="1" lang="en-US" altLang="ja-JP" sz="1200">
              <a:solidFill>
                <a:sysClr val="windowText" lastClr="000000"/>
              </a:solidFill>
              <a:effectLst/>
              <a:latin typeface="+mn-lt"/>
              <a:ea typeface="+mn-ea"/>
              <a:cs typeface="+mn-cs"/>
            </a:rPr>
            <a:t>2</a:t>
          </a:r>
          <a:r>
            <a:rPr kumimoji="1" lang="ja-JP" altLang="ja-JP" sz="1200">
              <a:solidFill>
                <a:sysClr val="windowText" lastClr="000000"/>
              </a:solidFill>
              <a:effectLst/>
              <a:latin typeface="+mn-lt"/>
              <a:ea typeface="+mn-ea"/>
              <a:cs typeface="+mn-cs"/>
            </a:rPr>
            <a:t>町合併により財政基盤の強化が図れ、類似団体平均を</a:t>
          </a:r>
          <a:r>
            <a:rPr kumimoji="1" lang="en-US" altLang="ja-JP" sz="1200">
              <a:solidFill>
                <a:sysClr val="windowText" lastClr="000000"/>
              </a:solidFill>
              <a:effectLst/>
              <a:latin typeface="+mn-lt"/>
              <a:ea typeface="+mn-ea"/>
              <a:cs typeface="+mn-cs"/>
            </a:rPr>
            <a:t>0.09</a:t>
          </a:r>
          <a:r>
            <a:rPr kumimoji="1" lang="ja-JP" altLang="ja-JP" sz="1200">
              <a:solidFill>
                <a:sysClr val="windowText" lastClr="000000"/>
              </a:solidFill>
              <a:effectLst/>
              <a:latin typeface="+mn-lt"/>
              <a:ea typeface="+mn-ea"/>
              <a:cs typeface="+mn-cs"/>
            </a:rPr>
            <a:t>、全国平均を</a:t>
          </a:r>
          <a:r>
            <a:rPr kumimoji="1" lang="en-US" altLang="ja-JP" sz="1200">
              <a:solidFill>
                <a:sysClr val="windowText" lastClr="000000"/>
              </a:solidFill>
              <a:effectLst/>
              <a:latin typeface="+mn-lt"/>
              <a:ea typeface="+mn-ea"/>
              <a:cs typeface="+mn-cs"/>
            </a:rPr>
            <a:t>0.01</a:t>
          </a:r>
          <a:r>
            <a:rPr kumimoji="1" lang="ja-JP" altLang="ja-JP" sz="1200">
              <a:solidFill>
                <a:sysClr val="windowText" lastClr="000000"/>
              </a:solidFill>
              <a:effectLst/>
              <a:latin typeface="+mn-lt"/>
              <a:ea typeface="+mn-ea"/>
              <a:cs typeface="+mn-cs"/>
            </a:rPr>
            <a:t>上回っている。近年は、ほぼ横ばいの状況で推移して</a:t>
          </a:r>
          <a:r>
            <a:rPr kumimoji="1" lang="ja-JP" altLang="en-US" sz="1200">
              <a:solidFill>
                <a:sysClr val="windowText" lastClr="000000"/>
              </a:solidFill>
              <a:effectLst/>
              <a:latin typeface="+mn-lt"/>
              <a:ea typeface="+mn-ea"/>
              <a:cs typeface="+mn-cs"/>
            </a:rPr>
            <a:t>いるが、</a:t>
          </a:r>
          <a:r>
            <a:rPr kumimoji="1" lang="ja-JP" altLang="ja-JP" sz="1200">
              <a:solidFill>
                <a:sysClr val="windowText" lastClr="000000"/>
              </a:solidFill>
              <a:effectLst/>
              <a:latin typeface="+mn-lt"/>
              <a:ea typeface="+mn-ea"/>
              <a:cs typeface="+mn-cs"/>
            </a:rPr>
            <a:t>今後は少子高齢化の進行や社会保障関連経費の増加が見込まれることから、実施事業における優先度の見極めやスクラップアンドビルド</a:t>
          </a:r>
          <a:r>
            <a:rPr kumimoji="1" lang="ja-JP" altLang="en-US" sz="1200">
              <a:solidFill>
                <a:sysClr val="windowText" lastClr="000000"/>
              </a:solidFill>
              <a:effectLst/>
              <a:latin typeface="+mn-lt"/>
              <a:ea typeface="+mn-ea"/>
              <a:cs typeface="+mn-cs"/>
            </a:rPr>
            <a:t>の徹底により</a:t>
          </a:r>
          <a:r>
            <a:rPr kumimoji="1" lang="ja-JP" altLang="ja-JP" sz="1200">
              <a:solidFill>
                <a:sysClr val="windowText" lastClr="000000"/>
              </a:solidFill>
              <a:effectLst/>
              <a:latin typeface="+mn-lt"/>
              <a:ea typeface="+mn-ea"/>
              <a:cs typeface="+mn-cs"/>
            </a:rPr>
            <a:t>、効率的な行政運営を図る。あわせて企業誘致の推進や中小企業振興施策の充実、また市税</a:t>
          </a:r>
          <a:r>
            <a:rPr kumimoji="1" lang="ja-JP" altLang="en-US" sz="1200">
              <a:solidFill>
                <a:sysClr val="windowText" lastClr="000000"/>
              </a:solidFill>
              <a:effectLst/>
              <a:latin typeface="+mn-lt"/>
              <a:ea typeface="+mn-ea"/>
              <a:cs typeface="+mn-cs"/>
            </a:rPr>
            <a:t>を中心とした債権管理の強化を図るなど、自主財源</a:t>
          </a:r>
          <a:r>
            <a:rPr kumimoji="1" lang="ja-JP" altLang="ja-JP" sz="1200">
              <a:solidFill>
                <a:sysClr val="windowText" lastClr="000000"/>
              </a:solidFill>
              <a:effectLst/>
              <a:latin typeface="+mn-lt"/>
              <a:ea typeface="+mn-ea"/>
              <a:cs typeface="+mn-cs"/>
            </a:rPr>
            <a:t>の適正確保に努める。</a:t>
          </a:r>
          <a:endParaRPr lang="ja-JP" altLang="ja-JP" sz="1200">
            <a:solidFill>
              <a:sysClr val="windowText" lastClr="000000"/>
            </a:solidFill>
            <a:effectLst/>
          </a:endParaRPr>
        </a:p>
        <a:p>
          <a:endParaRPr kumimoji="1" lang="ja-JP" altLang="en-US" sz="12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156633</xdr:rowOff>
    </xdr:from>
    <xdr:to>
      <xdr:col>7</xdr:col>
      <xdr:colOff>152400</xdr:colOff>
      <xdr:row>41</xdr:row>
      <xdr:rowOff>156633</xdr:rowOff>
    </xdr:to>
    <xdr:cxnSp macro="">
      <xdr:nvCxnSpPr>
        <xdr:cNvPr id="67" name="直線コネクタ 66"/>
        <xdr:cNvCxnSpPr/>
      </xdr:nvCxnSpPr>
      <xdr:spPr>
        <a:xfrm>
          <a:off x="4114800" y="718608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8"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156633</xdr:rowOff>
    </xdr:from>
    <xdr:to>
      <xdr:col>6</xdr:col>
      <xdr:colOff>0</xdr:colOff>
      <xdr:row>42</xdr:row>
      <xdr:rowOff>5292</xdr:rowOff>
    </xdr:to>
    <xdr:cxnSp macro="">
      <xdr:nvCxnSpPr>
        <xdr:cNvPr id="70" name="直線コネクタ 69"/>
        <xdr:cNvCxnSpPr/>
      </xdr:nvCxnSpPr>
      <xdr:spPr>
        <a:xfrm flipV="1">
          <a:off x="3225800" y="71860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2" name="テキスト ボックス 71"/>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156633</xdr:rowOff>
    </xdr:from>
    <xdr:to>
      <xdr:col>4</xdr:col>
      <xdr:colOff>482600</xdr:colOff>
      <xdr:row>42</xdr:row>
      <xdr:rowOff>5292</xdr:rowOff>
    </xdr:to>
    <xdr:cxnSp macro="">
      <xdr:nvCxnSpPr>
        <xdr:cNvPr id="73" name="直線コネクタ 72"/>
        <xdr:cNvCxnSpPr/>
      </xdr:nvCxnSpPr>
      <xdr:spPr>
        <a:xfrm>
          <a:off x="2336800" y="71860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116417</xdr:rowOff>
    </xdr:from>
    <xdr:to>
      <xdr:col>3</xdr:col>
      <xdr:colOff>279400</xdr:colOff>
      <xdr:row>41</xdr:row>
      <xdr:rowOff>156633</xdr:rowOff>
    </xdr:to>
    <xdr:cxnSp macro="">
      <xdr:nvCxnSpPr>
        <xdr:cNvPr id="76" name="直線コネクタ 75"/>
        <xdr:cNvCxnSpPr/>
      </xdr:nvCxnSpPr>
      <xdr:spPr>
        <a:xfrm>
          <a:off x="1447800" y="71458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8" name="テキスト ボックス 77"/>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161519</xdr:rowOff>
    </xdr:from>
    <xdr:ext cx="762000" cy="259045"/>
    <xdr:sp macro="" textlink="">
      <xdr:nvSpPr>
        <xdr:cNvPr id="80" name="テキスト ボックス 79"/>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105833</xdr:rowOff>
    </xdr:from>
    <xdr:to>
      <xdr:col>7</xdr:col>
      <xdr:colOff>203200</xdr:colOff>
      <xdr:row>42</xdr:row>
      <xdr:rowOff>35983</xdr:rowOff>
    </xdr:to>
    <xdr:sp macro="" textlink="">
      <xdr:nvSpPr>
        <xdr:cNvPr id="86" name="円/楕円 85"/>
        <xdr:cNvSpPr/>
      </xdr:nvSpPr>
      <xdr:spPr>
        <a:xfrm>
          <a:off x="49022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122360</xdr:rowOff>
    </xdr:from>
    <xdr:ext cx="762000" cy="259045"/>
    <xdr:sp macro="" textlink="">
      <xdr:nvSpPr>
        <xdr:cNvPr id="87" name="財政力該当値テキスト"/>
        <xdr:cNvSpPr txBox="1"/>
      </xdr:nvSpPr>
      <xdr:spPr>
        <a:xfrm>
          <a:off x="50419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105833</xdr:rowOff>
    </xdr:from>
    <xdr:to>
      <xdr:col>6</xdr:col>
      <xdr:colOff>50800</xdr:colOff>
      <xdr:row>42</xdr:row>
      <xdr:rowOff>35983</xdr:rowOff>
    </xdr:to>
    <xdr:sp macro="" textlink="">
      <xdr:nvSpPr>
        <xdr:cNvPr id="88" name="円/楕円 87"/>
        <xdr:cNvSpPr/>
      </xdr:nvSpPr>
      <xdr:spPr>
        <a:xfrm>
          <a:off x="4064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46160</xdr:rowOff>
    </xdr:from>
    <xdr:ext cx="736600" cy="259045"/>
    <xdr:sp macro="" textlink="">
      <xdr:nvSpPr>
        <xdr:cNvPr id="89" name="テキスト ボックス 88"/>
        <xdr:cNvSpPr txBox="1"/>
      </xdr:nvSpPr>
      <xdr:spPr>
        <a:xfrm>
          <a:off x="3733800" y="6904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125942</xdr:rowOff>
    </xdr:from>
    <xdr:to>
      <xdr:col>4</xdr:col>
      <xdr:colOff>533400</xdr:colOff>
      <xdr:row>42</xdr:row>
      <xdr:rowOff>56092</xdr:rowOff>
    </xdr:to>
    <xdr:sp macro="" textlink="">
      <xdr:nvSpPr>
        <xdr:cNvPr id="90" name="円/楕円 89"/>
        <xdr:cNvSpPr/>
      </xdr:nvSpPr>
      <xdr:spPr>
        <a:xfrm>
          <a:off x="3175000" y="71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66269</xdr:rowOff>
    </xdr:from>
    <xdr:ext cx="762000" cy="259045"/>
    <xdr:sp macro="" textlink="">
      <xdr:nvSpPr>
        <xdr:cNvPr id="91" name="テキスト ボックス 90"/>
        <xdr:cNvSpPr txBox="1"/>
      </xdr:nvSpPr>
      <xdr:spPr>
        <a:xfrm>
          <a:off x="2844800" y="692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105833</xdr:rowOff>
    </xdr:from>
    <xdr:to>
      <xdr:col>3</xdr:col>
      <xdr:colOff>330200</xdr:colOff>
      <xdr:row>42</xdr:row>
      <xdr:rowOff>35983</xdr:rowOff>
    </xdr:to>
    <xdr:sp macro="" textlink="">
      <xdr:nvSpPr>
        <xdr:cNvPr id="92" name="円/楕円 91"/>
        <xdr:cNvSpPr/>
      </xdr:nvSpPr>
      <xdr:spPr>
        <a:xfrm>
          <a:off x="2286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46160</xdr:rowOff>
    </xdr:from>
    <xdr:ext cx="762000" cy="259045"/>
    <xdr:sp macro="" textlink="">
      <xdr:nvSpPr>
        <xdr:cNvPr id="93" name="テキスト ボックス 92"/>
        <xdr:cNvSpPr txBox="1"/>
      </xdr:nvSpPr>
      <xdr:spPr>
        <a:xfrm>
          <a:off x="1955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94" name="円/楕円 93"/>
        <xdr:cNvSpPr/>
      </xdr:nvSpPr>
      <xdr:spPr>
        <a:xfrm>
          <a:off x="1397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5944</xdr:rowOff>
    </xdr:from>
    <xdr:ext cx="762000" cy="259045"/>
    <xdr:sp macro="" textlink="">
      <xdr:nvSpPr>
        <xdr:cNvPr id="95" name="テキスト ボックス 94"/>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障害者福祉費（自立支援給付等）の増加による扶助費の伸び</a:t>
          </a:r>
          <a:r>
            <a:rPr kumimoji="1" lang="ja-JP" altLang="en-US" sz="1200">
              <a:solidFill>
                <a:sysClr val="windowText" lastClr="000000"/>
              </a:solidFill>
              <a:effectLst/>
              <a:latin typeface="+mn-lt"/>
              <a:ea typeface="+mn-ea"/>
              <a:cs typeface="+mn-cs"/>
            </a:rPr>
            <a:t>（対前年度費</a:t>
          </a:r>
          <a:r>
            <a:rPr kumimoji="1" lang="en-US" altLang="ja-JP" sz="1200">
              <a:solidFill>
                <a:sysClr val="windowText" lastClr="000000"/>
              </a:solidFill>
              <a:effectLst/>
              <a:latin typeface="+mn-lt"/>
              <a:ea typeface="+mn-ea"/>
              <a:cs typeface="+mn-cs"/>
            </a:rPr>
            <a:t>10.5</a:t>
          </a:r>
          <a:r>
            <a:rPr kumimoji="1" lang="ja-JP" altLang="en-US" sz="1200">
              <a:solidFill>
                <a:sysClr val="windowText" lastClr="000000"/>
              </a:solidFill>
              <a:effectLst/>
              <a:latin typeface="+mn-lt"/>
              <a:ea typeface="+mn-ea"/>
              <a:cs typeface="+mn-cs"/>
            </a:rPr>
            <a:t>％）の</a:t>
          </a:r>
          <a:r>
            <a:rPr kumimoji="1" lang="ja-JP" altLang="ja-JP" sz="1200">
              <a:solidFill>
                <a:sysClr val="windowText" lastClr="000000"/>
              </a:solidFill>
              <a:effectLst/>
              <a:latin typeface="+mn-lt"/>
              <a:ea typeface="+mn-ea"/>
              <a:cs typeface="+mn-cs"/>
            </a:rPr>
            <a:t>影響</a:t>
          </a:r>
          <a:r>
            <a:rPr kumimoji="1" lang="ja-JP" altLang="en-US" sz="1200">
              <a:solidFill>
                <a:sysClr val="windowText" lastClr="000000"/>
              </a:solidFill>
              <a:effectLst/>
              <a:latin typeface="+mn-lt"/>
              <a:ea typeface="+mn-ea"/>
              <a:cs typeface="+mn-cs"/>
            </a:rPr>
            <a:t>もあり</a:t>
          </a:r>
          <a:r>
            <a:rPr kumimoji="1" lang="ja-JP" altLang="ja-JP" sz="1200">
              <a:solidFill>
                <a:sysClr val="windowText" lastClr="000000"/>
              </a:solidFill>
              <a:effectLst/>
              <a:latin typeface="+mn-lt"/>
              <a:ea typeface="+mn-ea"/>
              <a:cs typeface="+mn-cs"/>
            </a:rPr>
            <a:t>、近年は増加傾向にあるが、Ｈ</a:t>
          </a:r>
          <a:r>
            <a:rPr kumimoji="1" lang="en-US" altLang="ja-JP" sz="1200">
              <a:solidFill>
                <a:sysClr val="windowText" lastClr="000000"/>
              </a:solidFill>
              <a:effectLst/>
              <a:latin typeface="+mn-lt"/>
              <a:ea typeface="+mn-ea"/>
              <a:cs typeface="+mn-cs"/>
            </a:rPr>
            <a:t>26</a:t>
          </a:r>
          <a:r>
            <a:rPr kumimoji="1" lang="ja-JP" altLang="ja-JP" sz="1200">
              <a:solidFill>
                <a:sysClr val="windowText" lastClr="000000"/>
              </a:solidFill>
              <a:effectLst/>
              <a:latin typeface="+mn-lt"/>
              <a:ea typeface="+mn-ea"/>
              <a:cs typeface="+mn-cs"/>
            </a:rPr>
            <a:t>年度は類似団体平均を</a:t>
          </a:r>
          <a:r>
            <a:rPr kumimoji="1" lang="en-US" altLang="ja-JP" sz="1200">
              <a:solidFill>
                <a:sysClr val="windowText" lastClr="000000"/>
              </a:solidFill>
              <a:effectLst/>
              <a:latin typeface="+mn-lt"/>
              <a:ea typeface="+mn-ea"/>
              <a:cs typeface="+mn-cs"/>
            </a:rPr>
            <a:t>1.4</a:t>
          </a:r>
          <a:r>
            <a:rPr kumimoji="1" lang="ja-JP" altLang="ja-JP" sz="1200">
              <a:solidFill>
                <a:sysClr val="windowText" lastClr="000000"/>
              </a:solidFill>
              <a:effectLst/>
              <a:latin typeface="+mn-lt"/>
              <a:ea typeface="+mn-ea"/>
              <a:cs typeface="+mn-cs"/>
            </a:rPr>
            <a:t>％、全国平均を</a:t>
          </a:r>
          <a:r>
            <a:rPr kumimoji="1" lang="en-US" altLang="ja-JP" sz="1200">
              <a:solidFill>
                <a:sysClr val="windowText" lastClr="000000"/>
              </a:solidFill>
              <a:effectLst/>
              <a:latin typeface="+mn-lt"/>
              <a:ea typeface="+mn-ea"/>
              <a:cs typeface="+mn-cs"/>
            </a:rPr>
            <a:t>2.6</a:t>
          </a:r>
          <a:r>
            <a:rPr kumimoji="1" lang="ja-JP" altLang="ja-JP" sz="1200">
              <a:solidFill>
                <a:sysClr val="windowText" lastClr="000000"/>
              </a:solidFill>
              <a:effectLst/>
              <a:latin typeface="+mn-lt"/>
              <a:ea typeface="+mn-ea"/>
              <a:cs typeface="+mn-cs"/>
            </a:rPr>
            <a:t>％下回っ</a:t>
          </a:r>
          <a:r>
            <a:rPr kumimoji="1" lang="ja-JP" altLang="en-US" sz="1200">
              <a:solidFill>
                <a:sysClr val="windowText" lastClr="000000"/>
              </a:solidFill>
              <a:effectLst/>
              <a:latin typeface="+mn-lt"/>
              <a:ea typeface="+mn-ea"/>
              <a:cs typeface="+mn-cs"/>
            </a:rPr>
            <a:t>た。</a:t>
          </a:r>
          <a:r>
            <a:rPr kumimoji="1" lang="ja-JP" altLang="ja-JP" sz="1200">
              <a:solidFill>
                <a:sysClr val="windowText" lastClr="000000"/>
              </a:solidFill>
              <a:effectLst/>
              <a:latin typeface="+mn-lt"/>
              <a:ea typeface="+mn-ea"/>
              <a:cs typeface="+mn-cs"/>
            </a:rPr>
            <a:t>公債費</a:t>
          </a:r>
          <a:r>
            <a:rPr kumimoji="1" lang="ja-JP" altLang="en-US" sz="1200">
              <a:solidFill>
                <a:sysClr val="windowText" lastClr="000000"/>
              </a:solidFill>
              <a:effectLst/>
              <a:latin typeface="+mn-lt"/>
              <a:ea typeface="+mn-ea"/>
              <a:cs typeface="+mn-cs"/>
            </a:rPr>
            <a:t>については、</a:t>
          </a:r>
          <a:r>
            <a:rPr kumimoji="1" lang="ja-JP" altLang="ja-JP" sz="1200">
              <a:solidFill>
                <a:sysClr val="windowText" lastClr="000000"/>
              </a:solidFill>
              <a:effectLst/>
              <a:latin typeface="+mn-lt"/>
              <a:ea typeface="+mn-ea"/>
              <a:cs typeface="+mn-cs"/>
            </a:rPr>
            <a:t>過去の借入に対する償還が順調に進んでいるため、対前年度比</a:t>
          </a:r>
          <a:r>
            <a:rPr kumimoji="1" lang="en-US" altLang="ja-JP" sz="1200">
              <a:solidFill>
                <a:sysClr val="windowText" lastClr="000000"/>
              </a:solidFill>
              <a:effectLst/>
              <a:latin typeface="+mn-lt"/>
              <a:ea typeface="+mn-ea"/>
              <a:cs typeface="+mn-cs"/>
            </a:rPr>
            <a:t>1.7</a:t>
          </a:r>
          <a:r>
            <a:rPr kumimoji="1" lang="ja-JP" altLang="ja-JP" sz="1200">
              <a:solidFill>
                <a:sysClr val="windowText" lastClr="000000"/>
              </a:solidFill>
              <a:effectLst/>
              <a:latin typeface="+mn-lt"/>
              <a:ea typeface="+mn-ea"/>
              <a:cs typeface="+mn-cs"/>
            </a:rPr>
            <a:t>％の減少となったが、扶助費</a:t>
          </a:r>
          <a:r>
            <a:rPr kumimoji="1" lang="ja-JP" altLang="en-US" sz="1200">
              <a:solidFill>
                <a:sysClr val="windowText" lastClr="000000"/>
              </a:solidFill>
              <a:effectLst/>
              <a:latin typeface="+mn-lt"/>
              <a:ea typeface="+mn-ea"/>
              <a:cs typeface="+mn-cs"/>
            </a:rPr>
            <a:t>以外にも</a:t>
          </a:r>
          <a:r>
            <a:rPr kumimoji="1" lang="ja-JP" altLang="ja-JP" sz="1200">
              <a:solidFill>
                <a:sysClr val="windowText" lastClr="000000"/>
              </a:solidFill>
              <a:effectLst/>
              <a:latin typeface="+mn-lt"/>
              <a:ea typeface="+mn-ea"/>
              <a:cs typeface="+mn-cs"/>
            </a:rPr>
            <a:t>物件費が</a:t>
          </a:r>
          <a:r>
            <a:rPr kumimoji="1" lang="en-US" altLang="ja-JP" sz="1200">
              <a:solidFill>
                <a:sysClr val="windowText" lastClr="000000"/>
              </a:solidFill>
              <a:effectLst/>
              <a:latin typeface="+mn-lt"/>
              <a:ea typeface="+mn-ea"/>
              <a:cs typeface="+mn-cs"/>
            </a:rPr>
            <a:t>4.9</a:t>
          </a:r>
          <a:r>
            <a:rPr kumimoji="1" lang="ja-JP" altLang="ja-JP" sz="1200">
              <a:solidFill>
                <a:sysClr val="windowText" lastClr="000000"/>
              </a:solidFill>
              <a:effectLst/>
              <a:latin typeface="+mn-lt"/>
              <a:ea typeface="+mn-ea"/>
              <a:cs typeface="+mn-cs"/>
            </a:rPr>
            <a:t>％、維持補修費が</a:t>
          </a:r>
          <a:r>
            <a:rPr kumimoji="1" lang="en-US" altLang="ja-JP" sz="1200">
              <a:solidFill>
                <a:sysClr val="windowText" lastClr="000000"/>
              </a:solidFill>
              <a:effectLst/>
              <a:latin typeface="+mn-lt"/>
              <a:ea typeface="+mn-ea"/>
              <a:cs typeface="+mn-cs"/>
            </a:rPr>
            <a:t>11.1</a:t>
          </a:r>
          <a:r>
            <a:rPr kumimoji="1" lang="ja-JP" altLang="ja-JP" sz="1200">
              <a:solidFill>
                <a:sysClr val="windowText" lastClr="000000"/>
              </a:solidFill>
              <a:effectLst/>
              <a:latin typeface="+mn-lt"/>
              <a:ea typeface="+mn-ea"/>
              <a:cs typeface="+mn-cs"/>
            </a:rPr>
            <a:t>％など</a:t>
          </a:r>
          <a:r>
            <a:rPr kumimoji="1" lang="ja-JP" altLang="en-US" sz="1200">
              <a:solidFill>
                <a:sysClr val="windowText" lastClr="000000"/>
              </a:solidFill>
              <a:effectLst/>
              <a:latin typeface="+mn-lt"/>
              <a:ea typeface="+mn-ea"/>
              <a:cs typeface="+mn-cs"/>
            </a:rPr>
            <a:t>、</a:t>
          </a:r>
          <a:r>
            <a:rPr kumimoji="1" lang="ja-JP" altLang="ja-JP" sz="1200">
              <a:solidFill>
                <a:sysClr val="windowText" lastClr="000000"/>
              </a:solidFill>
              <a:effectLst/>
              <a:latin typeface="+mn-lt"/>
              <a:ea typeface="+mn-ea"/>
              <a:cs typeface="+mn-cs"/>
            </a:rPr>
            <a:t>経常経費の増加が見られるため、今後は行政改革への取組みなどを通じ、</a:t>
          </a:r>
          <a:r>
            <a:rPr kumimoji="1" lang="ja-JP" altLang="en-US" sz="1200">
              <a:solidFill>
                <a:sysClr val="windowText" lastClr="000000"/>
              </a:solidFill>
              <a:effectLst/>
              <a:latin typeface="+mn-lt"/>
              <a:ea typeface="+mn-ea"/>
              <a:cs typeface="+mn-cs"/>
            </a:rPr>
            <a:t>より一層の</a:t>
          </a:r>
          <a:r>
            <a:rPr kumimoji="1" lang="ja-JP" altLang="ja-JP" sz="1200">
              <a:solidFill>
                <a:sysClr val="windowText" lastClr="000000"/>
              </a:solidFill>
              <a:effectLst/>
              <a:latin typeface="+mn-lt"/>
              <a:ea typeface="+mn-ea"/>
              <a:cs typeface="+mn-cs"/>
            </a:rPr>
            <a:t>歳出削減に努める。</a:t>
          </a:r>
          <a:endParaRPr lang="ja-JP" altLang="ja-JP" sz="1200">
            <a:solidFill>
              <a:sysClr val="windowText" lastClr="000000"/>
            </a:solidFill>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62412</xdr:rowOff>
    </xdr:from>
    <xdr:to>
      <xdr:col>7</xdr:col>
      <xdr:colOff>152400</xdr:colOff>
      <xdr:row>59</xdr:row>
      <xdr:rowOff>117566</xdr:rowOff>
    </xdr:to>
    <xdr:cxnSp macro="">
      <xdr:nvCxnSpPr>
        <xdr:cNvPr id="132" name="直線コネクタ 131"/>
        <xdr:cNvCxnSpPr/>
      </xdr:nvCxnSpPr>
      <xdr:spPr>
        <a:xfrm>
          <a:off x="4114800" y="10177962"/>
          <a:ext cx="8382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62412</xdr:rowOff>
    </xdr:from>
    <xdr:to>
      <xdr:col>6</xdr:col>
      <xdr:colOff>0</xdr:colOff>
      <xdr:row>59</xdr:row>
      <xdr:rowOff>89988</xdr:rowOff>
    </xdr:to>
    <xdr:cxnSp macro="">
      <xdr:nvCxnSpPr>
        <xdr:cNvPr id="135" name="直線コネクタ 134"/>
        <xdr:cNvCxnSpPr/>
      </xdr:nvCxnSpPr>
      <xdr:spPr>
        <a:xfrm flipV="1">
          <a:off x="3225800" y="10177962"/>
          <a:ext cx="889000" cy="2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27940</xdr:rowOff>
    </xdr:from>
    <xdr:to>
      <xdr:col>4</xdr:col>
      <xdr:colOff>482600</xdr:colOff>
      <xdr:row>59</xdr:row>
      <xdr:rowOff>89988</xdr:rowOff>
    </xdr:to>
    <xdr:cxnSp macro="">
      <xdr:nvCxnSpPr>
        <xdr:cNvPr id="138" name="直線コネクタ 137"/>
        <xdr:cNvCxnSpPr/>
      </xdr:nvCxnSpPr>
      <xdr:spPr>
        <a:xfrm>
          <a:off x="2336800" y="10143490"/>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133894</xdr:rowOff>
    </xdr:from>
    <xdr:to>
      <xdr:col>3</xdr:col>
      <xdr:colOff>279400</xdr:colOff>
      <xdr:row>59</xdr:row>
      <xdr:rowOff>27940</xdr:rowOff>
    </xdr:to>
    <xdr:cxnSp macro="">
      <xdr:nvCxnSpPr>
        <xdr:cNvPr id="141" name="直線コネクタ 140"/>
        <xdr:cNvCxnSpPr/>
      </xdr:nvCxnSpPr>
      <xdr:spPr>
        <a:xfrm>
          <a:off x="1447800" y="10077994"/>
          <a:ext cx="8890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87647</xdr:rowOff>
    </xdr:from>
    <xdr:ext cx="762000" cy="259045"/>
    <xdr:sp macro="" textlink="">
      <xdr:nvSpPr>
        <xdr:cNvPr id="145" name="テキスト ボックス 144"/>
        <xdr:cNvSpPr txBox="1"/>
      </xdr:nvSpPr>
      <xdr:spPr>
        <a:xfrm>
          <a:off x="10668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66766</xdr:rowOff>
    </xdr:from>
    <xdr:to>
      <xdr:col>7</xdr:col>
      <xdr:colOff>203200</xdr:colOff>
      <xdr:row>59</xdr:row>
      <xdr:rowOff>168366</xdr:rowOff>
    </xdr:to>
    <xdr:sp macro="" textlink="">
      <xdr:nvSpPr>
        <xdr:cNvPr id="151" name="円/楕円 150"/>
        <xdr:cNvSpPr/>
      </xdr:nvSpPr>
      <xdr:spPr>
        <a:xfrm>
          <a:off x="4902200" y="1018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83293</xdr:rowOff>
    </xdr:from>
    <xdr:ext cx="762000" cy="259045"/>
    <xdr:sp macro="" textlink="">
      <xdr:nvSpPr>
        <xdr:cNvPr id="152" name="財政構造の弾力性該当値テキスト"/>
        <xdr:cNvSpPr txBox="1"/>
      </xdr:nvSpPr>
      <xdr:spPr>
        <a:xfrm>
          <a:off x="5041900" y="10027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11612</xdr:rowOff>
    </xdr:from>
    <xdr:to>
      <xdr:col>6</xdr:col>
      <xdr:colOff>50800</xdr:colOff>
      <xdr:row>59</xdr:row>
      <xdr:rowOff>113212</xdr:rowOff>
    </xdr:to>
    <xdr:sp macro="" textlink="">
      <xdr:nvSpPr>
        <xdr:cNvPr id="153" name="円/楕円 152"/>
        <xdr:cNvSpPr/>
      </xdr:nvSpPr>
      <xdr:spPr>
        <a:xfrm>
          <a:off x="4064000" y="10127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123389</xdr:rowOff>
    </xdr:from>
    <xdr:ext cx="736600" cy="259045"/>
    <xdr:sp macro="" textlink="">
      <xdr:nvSpPr>
        <xdr:cNvPr id="154" name="テキスト ボックス 153"/>
        <xdr:cNvSpPr txBox="1"/>
      </xdr:nvSpPr>
      <xdr:spPr>
        <a:xfrm>
          <a:off x="3733800" y="98960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39188</xdr:rowOff>
    </xdr:from>
    <xdr:to>
      <xdr:col>4</xdr:col>
      <xdr:colOff>533400</xdr:colOff>
      <xdr:row>59</xdr:row>
      <xdr:rowOff>140788</xdr:rowOff>
    </xdr:to>
    <xdr:sp macro="" textlink="">
      <xdr:nvSpPr>
        <xdr:cNvPr id="155" name="円/楕円 154"/>
        <xdr:cNvSpPr/>
      </xdr:nvSpPr>
      <xdr:spPr>
        <a:xfrm>
          <a:off x="3175000" y="10154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150965</xdr:rowOff>
    </xdr:from>
    <xdr:ext cx="762000" cy="259045"/>
    <xdr:sp macro="" textlink="">
      <xdr:nvSpPr>
        <xdr:cNvPr id="156" name="テキスト ボックス 155"/>
        <xdr:cNvSpPr txBox="1"/>
      </xdr:nvSpPr>
      <xdr:spPr>
        <a:xfrm>
          <a:off x="2844800" y="9923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148590</xdr:rowOff>
    </xdr:from>
    <xdr:to>
      <xdr:col>3</xdr:col>
      <xdr:colOff>330200</xdr:colOff>
      <xdr:row>59</xdr:row>
      <xdr:rowOff>78740</xdr:rowOff>
    </xdr:to>
    <xdr:sp macro="" textlink="">
      <xdr:nvSpPr>
        <xdr:cNvPr id="157" name="円/楕円 156"/>
        <xdr:cNvSpPr/>
      </xdr:nvSpPr>
      <xdr:spPr>
        <a:xfrm>
          <a:off x="2286000" y="1009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88917</xdr:rowOff>
    </xdr:from>
    <xdr:ext cx="762000" cy="259045"/>
    <xdr:sp macro="" textlink="">
      <xdr:nvSpPr>
        <xdr:cNvPr id="158" name="テキスト ボックス 157"/>
        <xdr:cNvSpPr txBox="1"/>
      </xdr:nvSpPr>
      <xdr:spPr>
        <a:xfrm>
          <a:off x="1955800" y="986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2</xdr:col>
      <xdr:colOff>25400</xdr:colOff>
      <xdr:row>58</xdr:row>
      <xdr:rowOff>83094</xdr:rowOff>
    </xdr:from>
    <xdr:to>
      <xdr:col>2</xdr:col>
      <xdr:colOff>127000</xdr:colOff>
      <xdr:row>59</xdr:row>
      <xdr:rowOff>13244</xdr:rowOff>
    </xdr:to>
    <xdr:sp macro="" textlink="">
      <xdr:nvSpPr>
        <xdr:cNvPr id="159" name="円/楕円 158"/>
        <xdr:cNvSpPr/>
      </xdr:nvSpPr>
      <xdr:spPr>
        <a:xfrm>
          <a:off x="1397000" y="1002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23421</xdr:rowOff>
    </xdr:from>
    <xdr:ext cx="762000" cy="259045"/>
    <xdr:sp macro="" textlink="">
      <xdr:nvSpPr>
        <xdr:cNvPr id="160" name="テキスト ボックス 159"/>
        <xdr:cNvSpPr txBox="1"/>
      </xdr:nvSpPr>
      <xdr:spPr>
        <a:xfrm>
          <a:off x="1066800" y="9796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[131,708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類似団体平均を</a:t>
          </a:r>
          <a:r>
            <a:rPr kumimoji="1" lang="en-US" altLang="ja-JP" sz="1200">
              <a:solidFill>
                <a:sysClr val="windowText" lastClr="000000"/>
              </a:solidFill>
              <a:effectLst/>
              <a:latin typeface="+mn-lt"/>
              <a:ea typeface="+mn-ea"/>
              <a:cs typeface="+mn-cs"/>
            </a:rPr>
            <a:t>20,451</a:t>
          </a:r>
          <a:r>
            <a:rPr kumimoji="1" lang="ja-JP" altLang="ja-JP" sz="1200">
              <a:solidFill>
                <a:sysClr val="windowText" lastClr="000000"/>
              </a:solidFill>
              <a:effectLst/>
              <a:latin typeface="+mn-lt"/>
              <a:ea typeface="+mn-ea"/>
              <a:cs typeface="+mn-cs"/>
            </a:rPr>
            <a:t>円下回っているが、全国平均を</a:t>
          </a:r>
          <a:r>
            <a:rPr kumimoji="1" lang="en-US" altLang="ja-JP" sz="1200">
              <a:solidFill>
                <a:sysClr val="windowText" lastClr="000000"/>
              </a:solidFill>
              <a:effectLst/>
              <a:latin typeface="+mn-lt"/>
              <a:ea typeface="+mn-ea"/>
              <a:cs typeface="+mn-cs"/>
            </a:rPr>
            <a:t>11,724</a:t>
          </a:r>
          <a:r>
            <a:rPr kumimoji="1" lang="ja-JP" altLang="ja-JP" sz="1200">
              <a:solidFill>
                <a:sysClr val="windowText" lastClr="000000"/>
              </a:solidFill>
              <a:effectLst/>
              <a:latin typeface="+mn-lt"/>
              <a:ea typeface="+mn-ea"/>
              <a:cs typeface="+mn-cs"/>
            </a:rPr>
            <a:t>円上回っている。今後も防災・減災対策や公共施設の老朽化対策など、</a:t>
          </a:r>
          <a:r>
            <a:rPr kumimoji="1" lang="ja-JP" altLang="en-US" sz="1200">
              <a:solidFill>
                <a:sysClr val="windowText" lastClr="000000"/>
              </a:solidFill>
              <a:effectLst/>
              <a:latin typeface="+mn-lt"/>
              <a:ea typeface="+mn-ea"/>
              <a:cs typeface="+mn-cs"/>
            </a:rPr>
            <a:t>将来的に</a:t>
          </a:r>
          <a:r>
            <a:rPr kumimoji="1" lang="ja-JP" altLang="ja-JP" sz="1200">
              <a:solidFill>
                <a:sysClr val="windowText" lastClr="000000"/>
              </a:solidFill>
              <a:effectLst/>
              <a:latin typeface="+mn-lt"/>
              <a:ea typeface="+mn-ea"/>
              <a:cs typeface="+mn-cs"/>
            </a:rPr>
            <a:t>多額の財源が</a:t>
          </a:r>
          <a:r>
            <a:rPr kumimoji="1" lang="ja-JP" altLang="en-US" sz="1200">
              <a:solidFill>
                <a:sysClr val="windowText" lastClr="000000"/>
              </a:solidFill>
              <a:effectLst/>
              <a:latin typeface="+mn-lt"/>
              <a:ea typeface="+mn-ea"/>
              <a:cs typeface="+mn-cs"/>
            </a:rPr>
            <a:t>必</a:t>
          </a:r>
          <a:r>
            <a:rPr kumimoji="1" lang="ja-JP" altLang="ja-JP" sz="1200">
              <a:solidFill>
                <a:sysClr val="windowText" lastClr="000000"/>
              </a:solidFill>
              <a:effectLst/>
              <a:latin typeface="+mn-lt"/>
              <a:ea typeface="+mn-ea"/>
              <a:cs typeface="+mn-cs"/>
            </a:rPr>
            <a:t>要</a:t>
          </a:r>
          <a:r>
            <a:rPr kumimoji="1" lang="ja-JP" altLang="en-US" sz="1200">
              <a:solidFill>
                <a:sysClr val="windowText" lastClr="000000"/>
              </a:solidFill>
              <a:effectLst/>
              <a:latin typeface="+mn-lt"/>
              <a:ea typeface="+mn-ea"/>
              <a:cs typeface="+mn-cs"/>
            </a:rPr>
            <a:t>となってくることが予想されるため</a:t>
          </a:r>
          <a:r>
            <a:rPr kumimoji="1" lang="ja-JP" altLang="ja-JP" sz="1200">
              <a:solidFill>
                <a:sysClr val="windowText" lastClr="000000"/>
              </a:solidFill>
              <a:effectLst/>
              <a:latin typeface="+mn-lt"/>
              <a:ea typeface="+mn-ea"/>
              <a:cs typeface="+mn-cs"/>
            </a:rPr>
            <a:t>、すべての事務事業の見直しを行い、費用対効果を含めた歳出削減に努める。</a:t>
          </a:r>
          <a:endParaRPr lang="ja-JP" altLang="ja-JP" sz="1200">
            <a:solidFill>
              <a:sysClr val="windowText" lastClr="000000"/>
            </a:solidFill>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127250</xdr:rowOff>
    </xdr:from>
    <xdr:to>
      <xdr:col>7</xdr:col>
      <xdr:colOff>152400</xdr:colOff>
      <xdr:row>82</xdr:row>
      <xdr:rowOff>140012</xdr:rowOff>
    </xdr:to>
    <xdr:cxnSp macro="">
      <xdr:nvCxnSpPr>
        <xdr:cNvPr id="192" name="直線コネクタ 191"/>
        <xdr:cNvCxnSpPr/>
      </xdr:nvCxnSpPr>
      <xdr:spPr>
        <a:xfrm>
          <a:off x="4114800" y="14186150"/>
          <a:ext cx="838200" cy="12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124788</xdr:rowOff>
    </xdr:from>
    <xdr:ext cx="762000" cy="259045"/>
    <xdr:sp macro="" textlink="">
      <xdr:nvSpPr>
        <xdr:cNvPr id="193" name="人件費・物件費等の状況平均値テキスト"/>
        <xdr:cNvSpPr txBox="1"/>
      </xdr:nvSpPr>
      <xdr:spPr>
        <a:xfrm>
          <a:off x="5041900" y="141836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124453</xdr:rowOff>
    </xdr:from>
    <xdr:to>
      <xdr:col>6</xdr:col>
      <xdr:colOff>0</xdr:colOff>
      <xdr:row>82</xdr:row>
      <xdr:rowOff>127250</xdr:rowOff>
    </xdr:to>
    <xdr:cxnSp macro="">
      <xdr:nvCxnSpPr>
        <xdr:cNvPr id="195" name="直線コネクタ 194"/>
        <xdr:cNvCxnSpPr/>
      </xdr:nvCxnSpPr>
      <xdr:spPr>
        <a:xfrm>
          <a:off x="3225800" y="14183353"/>
          <a:ext cx="889000" cy="2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122416</xdr:rowOff>
    </xdr:from>
    <xdr:to>
      <xdr:col>4</xdr:col>
      <xdr:colOff>482600</xdr:colOff>
      <xdr:row>82</xdr:row>
      <xdr:rowOff>124453</xdr:rowOff>
    </xdr:to>
    <xdr:cxnSp macro="">
      <xdr:nvCxnSpPr>
        <xdr:cNvPr id="198" name="直線コネクタ 197"/>
        <xdr:cNvCxnSpPr/>
      </xdr:nvCxnSpPr>
      <xdr:spPr>
        <a:xfrm>
          <a:off x="2336800" y="14181316"/>
          <a:ext cx="889000" cy="2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118256</xdr:rowOff>
    </xdr:from>
    <xdr:to>
      <xdr:col>3</xdr:col>
      <xdr:colOff>279400</xdr:colOff>
      <xdr:row>82</xdr:row>
      <xdr:rowOff>122416</xdr:rowOff>
    </xdr:to>
    <xdr:cxnSp macro="">
      <xdr:nvCxnSpPr>
        <xdr:cNvPr id="201" name="直線コネクタ 200"/>
        <xdr:cNvCxnSpPr/>
      </xdr:nvCxnSpPr>
      <xdr:spPr>
        <a:xfrm>
          <a:off x="1447800" y="14177156"/>
          <a:ext cx="889000" cy="4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23465</xdr:rowOff>
    </xdr:from>
    <xdr:ext cx="762000" cy="259045"/>
    <xdr:sp macro="" textlink="">
      <xdr:nvSpPr>
        <xdr:cNvPr id="205" name="テキスト ボックス 204"/>
        <xdr:cNvSpPr txBox="1"/>
      </xdr:nvSpPr>
      <xdr:spPr>
        <a:xfrm>
          <a:off x="1066800" y="14253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89212</xdr:rowOff>
    </xdr:from>
    <xdr:to>
      <xdr:col>7</xdr:col>
      <xdr:colOff>203200</xdr:colOff>
      <xdr:row>83</xdr:row>
      <xdr:rowOff>19362</xdr:rowOff>
    </xdr:to>
    <xdr:sp macro="" textlink="">
      <xdr:nvSpPr>
        <xdr:cNvPr id="211" name="円/楕円 210"/>
        <xdr:cNvSpPr/>
      </xdr:nvSpPr>
      <xdr:spPr>
        <a:xfrm>
          <a:off x="4902200" y="14148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10489</xdr:rowOff>
    </xdr:from>
    <xdr:ext cx="762000" cy="259045"/>
    <xdr:sp macro="" textlink="">
      <xdr:nvSpPr>
        <xdr:cNvPr id="212" name="人件費・物件費等の状況該当値テキスト"/>
        <xdr:cNvSpPr txBox="1"/>
      </xdr:nvSpPr>
      <xdr:spPr>
        <a:xfrm>
          <a:off x="5041900" y="14069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131,708</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76450</xdr:rowOff>
    </xdr:from>
    <xdr:to>
      <xdr:col>6</xdr:col>
      <xdr:colOff>50800</xdr:colOff>
      <xdr:row>83</xdr:row>
      <xdr:rowOff>6600</xdr:rowOff>
    </xdr:to>
    <xdr:sp macro="" textlink="">
      <xdr:nvSpPr>
        <xdr:cNvPr id="213" name="円/楕円 212"/>
        <xdr:cNvSpPr/>
      </xdr:nvSpPr>
      <xdr:spPr>
        <a:xfrm>
          <a:off x="4064000" y="14135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16777</xdr:rowOff>
    </xdr:from>
    <xdr:ext cx="736600" cy="259045"/>
    <xdr:sp macro="" textlink="">
      <xdr:nvSpPr>
        <xdr:cNvPr id="214" name="テキスト ボックス 213"/>
        <xdr:cNvSpPr txBox="1"/>
      </xdr:nvSpPr>
      <xdr:spPr>
        <a:xfrm>
          <a:off x="3733800" y="13904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126,419</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73653</xdr:rowOff>
    </xdr:from>
    <xdr:to>
      <xdr:col>4</xdr:col>
      <xdr:colOff>533400</xdr:colOff>
      <xdr:row>83</xdr:row>
      <xdr:rowOff>3803</xdr:rowOff>
    </xdr:to>
    <xdr:sp macro="" textlink="">
      <xdr:nvSpPr>
        <xdr:cNvPr id="215" name="円/楕円 214"/>
        <xdr:cNvSpPr/>
      </xdr:nvSpPr>
      <xdr:spPr>
        <a:xfrm>
          <a:off x="3175000" y="14132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13980</xdr:rowOff>
    </xdr:from>
    <xdr:ext cx="762000" cy="259045"/>
    <xdr:sp macro="" textlink="">
      <xdr:nvSpPr>
        <xdr:cNvPr id="216" name="テキスト ボックス 215"/>
        <xdr:cNvSpPr txBox="1"/>
      </xdr:nvSpPr>
      <xdr:spPr>
        <a:xfrm>
          <a:off x="2844800" y="13901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125,260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71616</xdr:rowOff>
    </xdr:from>
    <xdr:to>
      <xdr:col>3</xdr:col>
      <xdr:colOff>330200</xdr:colOff>
      <xdr:row>83</xdr:row>
      <xdr:rowOff>1766</xdr:rowOff>
    </xdr:to>
    <xdr:sp macro="" textlink="">
      <xdr:nvSpPr>
        <xdr:cNvPr id="217" name="円/楕円 216"/>
        <xdr:cNvSpPr/>
      </xdr:nvSpPr>
      <xdr:spPr>
        <a:xfrm>
          <a:off x="2286000" y="14130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11943</xdr:rowOff>
    </xdr:from>
    <xdr:ext cx="762000" cy="259045"/>
    <xdr:sp macro="" textlink="">
      <xdr:nvSpPr>
        <xdr:cNvPr id="218" name="テキスト ボックス 217"/>
        <xdr:cNvSpPr txBox="1"/>
      </xdr:nvSpPr>
      <xdr:spPr>
        <a:xfrm>
          <a:off x="1955800" y="13899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124,416</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67456</xdr:rowOff>
    </xdr:from>
    <xdr:to>
      <xdr:col>2</xdr:col>
      <xdr:colOff>127000</xdr:colOff>
      <xdr:row>82</xdr:row>
      <xdr:rowOff>169056</xdr:rowOff>
    </xdr:to>
    <xdr:sp macro="" textlink="">
      <xdr:nvSpPr>
        <xdr:cNvPr id="219" name="円/楕円 218"/>
        <xdr:cNvSpPr/>
      </xdr:nvSpPr>
      <xdr:spPr>
        <a:xfrm>
          <a:off x="1397000" y="1412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7783</xdr:rowOff>
    </xdr:from>
    <xdr:ext cx="762000" cy="259045"/>
    <xdr:sp macro="" textlink="">
      <xdr:nvSpPr>
        <xdr:cNvPr id="220" name="テキスト ボックス 219"/>
        <xdr:cNvSpPr txBox="1"/>
      </xdr:nvSpPr>
      <xdr:spPr>
        <a:xfrm>
          <a:off x="1066800" y="13895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122,692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国家公務員における</a:t>
          </a:r>
          <a:r>
            <a:rPr kumimoji="1" lang="en-US" altLang="ja-JP" sz="1200">
              <a:solidFill>
                <a:sysClr val="windowText" lastClr="000000"/>
              </a:solidFill>
              <a:effectLst/>
              <a:latin typeface="+mn-lt"/>
              <a:ea typeface="+mn-ea"/>
              <a:cs typeface="+mn-cs"/>
            </a:rPr>
            <a:t>2</a:t>
          </a:r>
          <a:r>
            <a:rPr kumimoji="1" lang="ja-JP" altLang="ja-JP" sz="1200">
              <a:solidFill>
                <a:sysClr val="windowText" lastClr="000000"/>
              </a:solidFill>
              <a:effectLst/>
              <a:latin typeface="+mn-lt"/>
              <a:ea typeface="+mn-ea"/>
              <a:cs typeface="+mn-cs"/>
            </a:rPr>
            <a:t>年間の時限的な給与減額措置（</a:t>
          </a:r>
          <a:r>
            <a:rPr kumimoji="1" lang="en-US" altLang="ja-JP" sz="1200">
              <a:solidFill>
                <a:sysClr val="windowText" lastClr="000000"/>
              </a:solidFill>
              <a:effectLst/>
              <a:latin typeface="+mn-lt"/>
              <a:ea typeface="+mn-ea"/>
              <a:cs typeface="+mn-cs"/>
            </a:rPr>
            <a:t>7.8</a:t>
          </a:r>
          <a:r>
            <a:rPr kumimoji="1" lang="ja-JP" altLang="ja-JP" sz="1200">
              <a:solidFill>
                <a:sysClr val="windowText" lastClr="000000"/>
              </a:solidFill>
              <a:effectLst/>
              <a:latin typeface="+mn-lt"/>
              <a:ea typeface="+mn-ea"/>
              <a:cs typeface="+mn-cs"/>
            </a:rPr>
            <a:t>％）の影響</a:t>
          </a:r>
          <a:r>
            <a:rPr kumimoji="1" lang="ja-JP" altLang="en-US" sz="1200">
              <a:solidFill>
                <a:sysClr val="windowText" lastClr="000000"/>
              </a:solidFill>
              <a:effectLst/>
              <a:latin typeface="+mn-lt"/>
              <a:ea typeface="+mn-ea"/>
              <a:cs typeface="+mn-cs"/>
            </a:rPr>
            <a:t>もあ</a:t>
          </a:r>
          <a:r>
            <a:rPr kumimoji="1" lang="ja-JP" altLang="ja-JP" sz="1200">
              <a:solidFill>
                <a:sysClr val="windowText" lastClr="000000"/>
              </a:solidFill>
              <a:effectLst/>
              <a:latin typeface="+mn-lt"/>
              <a:ea typeface="+mn-ea"/>
              <a:cs typeface="+mn-cs"/>
            </a:rPr>
            <a:t>り、Ｈ</a:t>
          </a:r>
          <a:r>
            <a:rPr kumimoji="1" lang="en-US" altLang="ja-JP" sz="1200">
              <a:solidFill>
                <a:sysClr val="windowText" lastClr="000000"/>
              </a:solidFill>
              <a:effectLst/>
              <a:latin typeface="+mn-lt"/>
              <a:ea typeface="+mn-ea"/>
              <a:cs typeface="+mn-cs"/>
            </a:rPr>
            <a:t>23</a:t>
          </a:r>
          <a:r>
            <a:rPr kumimoji="1" lang="ja-JP" altLang="ja-JP" sz="1200">
              <a:solidFill>
                <a:sysClr val="windowText" lastClr="000000"/>
              </a:solidFill>
              <a:effectLst/>
              <a:latin typeface="+mn-lt"/>
              <a:ea typeface="+mn-ea"/>
              <a:cs typeface="+mn-cs"/>
            </a:rPr>
            <a:t>年度及びＨ</a:t>
          </a:r>
          <a:r>
            <a:rPr kumimoji="1" lang="en-US" altLang="ja-JP" sz="1200">
              <a:solidFill>
                <a:sysClr val="windowText" lastClr="000000"/>
              </a:solidFill>
              <a:effectLst/>
              <a:latin typeface="+mn-lt"/>
              <a:ea typeface="+mn-ea"/>
              <a:cs typeface="+mn-cs"/>
            </a:rPr>
            <a:t>24</a:t>
          </a:r>
          <a:r>
            <a:rPr kumimoji="1" lang="ja-JP" altLang="ja-JP" sz="1200">
              <a:solidFill>
                <a:sysClr val="windowText" lastClr="000000"/>
              </a:solidFill>
              <a:effectLst/>
              <a:latin typeface="+mn-lt"/>
              <a:ea typeface="+mn-ea"/>
              <a:cs typeface="+mn-cs"/>
            </a:rPr>
            <a:t>年度についてはＨ</a:t>
          </a:r>
          <a:r>
            <a:rPr kumimoji="1" lang="en-US" altLang="ja-JP" sz="1200">
              <a:solidFill>
                <a:sysClr val="windowText" lastClr="000000"/>
              </a:solidFill>
              <a:effectLst/>
              <a:latin typeface="+mn-lt"/>
              <a:ea typeface="+mn-ea"/>
              <a:cs typeface="+mn-cs"/>
            </a:rPr>
            <a:t>22</a:t>
          </a:r>
          <a:r>
            <a:rPr kumimoji="1" lang="ja-JP" altLang="ja-JP" sz="1200">
              <a:solidFill>
                <a:sysClr val="windowText" lastClr="000000"/>
              </a:solidFill>
              <a:effectLst/>
              <a:latin typeface="+mn-lt"/>
              <a:ea typeface="+mn-ea"/>
              <a:cs typeface="+mn-cs"/>
            </a:rPr>
            <a:t>年度以前と比較して高い指数となっていたが、</a:t>
          </a:r>
          <a:r>
            <a:rPr kumimoji="1" lang="ja-JP" altLang="en-US" sz="1200">
              <a:solidFill>
                <a:sysClr val="windowText" lastClr="000000"/>
              </a:solidFill>
              <a:effectLst/>
              <a:latin typeface="+mn-lt"/>
              <a:ea typeface="+mn-ea"/>
              <a:cs typeface="+mn-cs"/>
            </a:rPr>
            <a:t>Ｈ</a:t>
          </a:r>
          <a:r>
            <a:rPr kumimoji="1" lang="en-US" altLang="ja-JP" sz="1200">
              <a:solidFill>
                <a:sysClr val="windowText" lastClr="000000"/>
              </a:solidFill>
              <a:effectLst/>
              <a:latin typeface="+mn-lt"/>
              <a:ea typeface="+mn-ea"/>
              <a:cs typeface="+mn-cs"/>
            </a:rPr>
            <a:t>25</a:t>
          </a:r>
          <a:r>
            <a:rPr kumimoji="1" lang="ja-JP" altLang="en-US" sz="1200">
              <a:solidFill>
                <a:sysClr val="windowText" lastClr="000000"/>
              </a:solidFill>
              <a:effectLst/>
              <a:latin typeface="+mn-lt"/>
              <a:ea typeface="+mn-ea"/>
              <a:cs typeface="+mn-cs"/>
            </a:rPr>
            <a:t>年度以降は従来の水準へと下がり、</a:t>
          </a:r>
          <a:r>
            <a:rPr kumimoji="1" lang="ja-JP" altLang="ja-JP" sz="1200">
              <a:solidFill>
                <a:sysClr val="windowText" lastClr="000000"/>
              </a:solidFill>
              <a:effectLst/>
              <a:latin typeface="+mn-lt"/>
              <a:ea typeface="+mn-ea"/>
              <a:cs typeface="+mn-cs"/>
            </a:rPr>
            <a:t>Ｈ</a:t>
          </a:r>
          <a:r>
            <a:rPr kumimoji="1" lang="en-US" altLang="ja-JP" sz="1200">
              <a:solidFill>
                <a:sysClr val="windowText" lastClr="000000"/>
              </a:solidFill>
              <a:effectLst/>
              <a:latin typeface="+mn-lt"/>
              <a:ea typeface="+mn-ea"/>
              <a:cs typeface="+mn-cs"/>
            </a:rPr>
            <a:t>26</a:t>
          </a:r>
          <a:r>
            <a:rPr kumimoji="1" lang="ja-JP" altLang="ja-JP" sz="1200">
              <a:solidFill>
                <a:sysClr val="windowText" lastClr="000000"/>
              </a:solidFill>
              <a:effectLst/>
              <a:latin typeface="+mn-lt"/>
              <a:ea typeface="+mn-ea"/>
              <a:cs typeface="+mn-cs"/>
            </a:rPr>
            <a:t>年度は類似団体平均を</a:t>
          </a:r>
          <a:r>
            <a:rPr kumimoji="1" lang="en-US" altLang="ja-JP" sz="1200">
              <a:solidFill>
                <a:sysClr val="windowText" lastClr="000000"/>
              </a:solidFill>
              <a:effectLst/>
              <a:latin typeface="+mn-lt"/>
              <a:ea typeface="+mn-ea"/>
              <a:cs typeface="+mn-cs"/>
            </a:rPr>
            <a:t>3.7</a:t>
          </a:r>
          <a:r>
            <a:rPr kumimoji="1" lang="ja-JP" altLang="en-US" sz="1200">
              <a:solidFill>
                <a:sysClr val="windowText" lastClr="000000"/>
              </a:solidFill>
              <a:effectLst/>
              <a:latin typeface="+mn-lt"/>
              <a:ea typeface="+mn-ea"/>
              <a:cs typeface="+mn-cs"/>
            </a:rPr>
            <a:t>％</a:t>
          </a:r>
          <a:r>
            <a:rPr kumimoji="1" lang="ja-JP" altLang="ja-JP" sz="1200">
              <a:solidFill>
                <a:sysClr val="windowText" lastClr="000000"/>
              </a:solidFill>
              <a:effectLst/>
              <a:latin typeface="+mn-lt"/>
              <a:ea typeface="+mn-ea"/>
              <a:cs typeface="+mn-cs"/>
            </a:rPr>
            <a:t>、全国平均を</a:t>
          </a:r>
          <a:r>
            <a:rPr kumimoji="1" lang="en-US" altLang="ja-JP" sz="1200">
              <a:solidFill>
                <a:sysClr val="windowText" lastClr="000000"/>
              </a:solidFill>
              <a:effectLst/>
              <a:latin typeface="+mn-lt"/>
              <a:ea typeface="+mn-ea"/>
              <a:cs typeface="+mn-cs"/>
            </a:rPr>
            <a:t>5.4</a:t>
          </a:r>
          <a:r>
            <a:rPr kumimoji="1" lang="ja-JP" altLang="en-US" sz="1200">
              <a:solidFill>
                <a:sysClr val="windowText" lastClr="000000"/>
              </a:solidFill>
              <a:effectLst/>
              <a:latin typeface="+mn-lt"/>
              <a:ea typeface="+mn-ea"/>
              <a:cs typeface="+mn-cs"/>
            </a:rPr>
            <a:t>％</a:t>
          </a:r>
          <a:r>
            <a:rPr kumimoji="1" lang="ja-JP" altLang="ja-JP" sz="1200">
              <a:solidFill>
                <a:sysClr val="windowText" lastClr="000000"/>
              </a:solidFill>
              <a:effectLst/>
              <a:latin typeface="+mn-lt"/>
              <a:ea typeface="+mn-ea"/>
              <a:cs typeface="+mn-cs"/>
            </a:rPr>
            <a:t>下回る状況となった。職員数や給与水準については、</a:t>
          </a:r>
          <a:r>
            <a:rPr kumimoji="1" lang="ja-JP" altLang="en-US" sz="1200">
              <a:solidFill>
                <a:sysClr val="windowText" lastClr="000000"/>
              </a:solidFill>
              <a:effectLst/>
              <a:latin typeface="+mn-lt"/>
              <a:ea typeface="+mn-ea"/>
              <a:cs typeface="+mn-cs"/>
            </a:rPr>
            <a:t>以前から</a:t>
          </a:r>
          <a:r>
            <a:rPr kumimoji="1" lang="ja-JP" altLang="ja-JP" sz="1200">
              <a:solidFill>
                <a:sysClr val="windowText" lastClr="000000"/>
              </a:solidFill>
              <a:effectLst/>
              <a:latin typeface="+mn-lt"/>
              <a:ea typeface="+mn-ea"/>
              <a:cs typeface="+mn-cs"/>
            </a:rPr>
            <a:t>類似団体</a:t>
          </a:r>
          <a:r>
            <a:rPr kumimoji="1" lang="ja-JP" altLang="en-US" sz="1200">
              <a:solidFill>
                <a:sysClr val="windowText" lastClr="000000"/>
              </a:solidFill>
              <a:effectLst/>
              <a:latin typeface="+mn-lt"/>
              <a:ea typeface="+mn-ea"/>
              <a:cs typeface="+mn-cs"/>
            </a:rPr>
            <a:t>と比較しても</a:t>
          </a:r>
          <a:r>
            <a:rPr kumimoji="1" lang="ja-JP" altLang="ja-JP" sz="1200">
              <a:solidFill>
                <a:sysClr val="windowText" lastClr="000000"/>
              </a:solidFill>
              <a:effectLst/>
              <a:latin typeface="+mn-lt"/>
              <a:ea typeface="+mn-ea"/>
              <a:cs typeface="+mn-cs"/>
            </a:rPr>
            <a:t>低い</a:t>
          </a:r>
          <a:r>
            <a:rPr kumimoji="1" lang="ja-JP" altLang="en-US" sz="1200">
              <a:solidFill>
                <a:sysClr val="windowText" lastClr="000000"/>
              </a:solidFill>
              <a:effectLst/>
              <a:latin typeface="+mn-lt"/>
              <a:ea typeface="+mn-ea"/>
              <a:cs typeface="+mn-cs"/>
            </a:rPr>
            <a:t>水準で推移しており、</a:t>
          </a:r>
          <a:r>
            <a:rPr kumimoji="1" lang="ja-JP" altLang="ja-JP" sz="1200">
              <a:solidFill>
                <a:sysClr val="windowText" lastClr="000000"/>
              </a:solidFill>
              <a:effectLst/>
              <a:latin typeface="+mn-lt"/>
              <a:ea typeface="+mn-ea"/>
              <a:cs typeface="+mn-cs"/>
            </a:rPr>
            <a:t>今後も国や県の給与に準じた適正な給与制度の運用を継続する。</a:t>
          </a:r>
          <a:endParaRPr lang="ja-JP" altLang="ja-JP" sz="1200">
            <a:solidFill>
              <a:sysClr val="windowText" lastClr="000000"/>
            </a:solidFill>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72898</xdr:rowOff>
    </xdr:from>
    <xdr:to>
      <xdr:col>24</xdr:col>
      <xdr:colOff>558800</xdr:colOff>
      <xdr:row>84</xdr:row>
      <xdr:rowOff>121158</xdr:rowOff>
    </xdr:to>
    <xdr:cxnSp macro="">
      <xdr:nvCxnSpPr>
        <xdr:cNvPr id="252" name="直線コネクタ 251"/>
        <xdr:cNvCxnSpPr/>
      </xdr:nvCxnSpPr>
      <xdr:spPr>
        <a:xfrm>
          <a:off x="16179800" y="14474698"/>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49547</xdr:rowOff>
    </xdr:from>
    <xdr:ext cx="762000" cy="259045"/>
    <xdr:sp macro="" textlink="">
      <xdr:nvSpPr>
        <xdr:cNvPr id="253" name="給与水準   （国との比較）平均値テキスト"/>
        <xdr:cNvSpPr txBox="1"/>
      </xdr:nvSpPr>
      <xdr:spPr>
        <a:xfrm>
          <a:off x="17106900" y="1462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72898</xdr:rowOff>
    </xdr:from>
    <xdr:to>
      <xdr:col>23</xdr:col>
      <xdr:colOff>406400</xdr:colOff>
      <xdr:row>86</xdr:row>
      <xdr:rowOff>106426</xdr:rowOff>
    </xdr:to>
    <xdr:cxnSp macro="">
      <xdr:nvCxnSpPr>
        <xdr:cNvPr id="255" name="直線コネクタ 254"/>
        <xdr:cNvCxnSpPr/>
      </xdr:nvCxnSpPr>
      <xdr:spPr>
        <a:xfrm flipV="1">
          <a:off x="15290800" y="14474698"/>
          <a:ext cx="8890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154195</xdr:rowOff>
    </xdr:from>
    <xdr:ext cx="736600" cy="259045"/>
    <xdr:sp macro="" textlink="">
      <xdr:nvSpPr>
        <xdr:cNvPr id="257" name="テキスト ボックス 256"/>
        <xdr:cNvSpPr txBox="1"/>
      </xdr:nvSpPr>
      <xdr:spPr>
        <a:xfrm>
          <a:off x="15798800" y="14727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91948</xdr:rowOff>
    </xdr:from>
    <xdr:to>
      <xdr:col>22</xdr:col>
      <xdr:colOff>203200</xdr:colOff>
      <xdr:row>86</xdr:row>
      <xdr:rowOff>106426</xdr:rowOff>
    </xdr:to>
    <xdr:cxnSp macro="">
      <xdr:nvCxnSpPr>
        <xdr:cNvPr id="258" name="直線コネクタ 257"/>
        <xdr:cNvCxnSpPr/>
      </xdr:nvCxnSpPr>
      <xdr:spPr>
        <a:xfrm>
          <a:off x="14401800" y="14836648"/>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16273</xdr:rowOff>
    </xdr:from>
    <xdr:ext cx="762000" cy="259045"/>
    <xdr:sp macro="" textlink="">
      <xdr:nvSpPr>
        <xdr:cNvPr id="260" name="テキスト ボックス 259"/>
        <xdr:cNvSpPr txBox="1"/>
      </xdr:nvSpPr>
      <xdr:spPr>
        <a:xfrm>
          <a:off x="14909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77724</xdr:rowOff>
    </xdr:from>
    <xdr:to>
      <xdr:col>21</xdr:col>
      <xdr:colOff>0</xdr:colOff>
      <xdr:row>86</xdr:row>
      <xdr:rowOff>91948</xdr:rowOff>
    </xdr:to>
    <xdr:cxnSp macro="">
      <xdr:nvCxnSpPr>
        <xdr:cNvPr id="261" name="直線コネクタ 260"/>
        <xdr:cNvCxnSpPr/>
      </xdr:nvCxnSpPr>
      <xdr:spPr>
        <a:xfrm>
          <a:off x="13512800" y="14479524"/>
          <a:ext cx="889000" cy="357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21099</xdr:rowOff>
    </xdr:from>
    <xdr:ext cx="762000" cy="259045"/>
    <xdr:sp macro="" textlink="">
      <xdr:nvSpPr>
        <xdr:cNvPr id="263" name="テキスト ボックス 262"/>
        <xdr:cNvSpPr txBox="1"/>
      </xdr:nvSpPr>
      <xdr:spPr>
        <a:xfrm>
          <a:off x="14020800" y="15108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149369</xdr:rowOff>
    </xdr:from>
    <xdr:ext cx="762000" cy="259045"/>
    <xdr:sp macro="" textlink="">
      <xdr:nvSpPr>
        <xdr:cNvPr id="265" name="テキスト ボックス 264"/>
        <xdr:cNvSpPr txBox="1"/>
      </xdr:nvSpPr>
      <xdr:spPr>
        <a:xfrm>
          <a:off x="13131800" y="1472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70358</xdr:rowOff>
    </xdr:from>
    <xdr:to>
      <xdr:col>24</xdr:col>
      <xdr:colOff>609600</xdr:colOff>
      <xdr:row>85</xdr:row>
      <xdr:rowOff>508</xdr:rowOff>
    </xdr:to>
    <xdr:sp macro="" textlink="">
      <xdr:nvSpPr>
        <xdr:cNvPr id="271" name="円/楕円 270"/>
        <xdr:cNvSpPr/>
      </xdr:nvSpPr>
      <xdr:spPr>
        <a:xfrm>
          <a:off x="16967200" y="1447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86885</xdr:rowOff>
    </xdr:from>
    <xdr:ext cx="762000" cy="259045"/>
    <xdr:sp macro="" textlink="">
      <xdr:nvSpPr>
        <xdr:cNvPr id="272" name="給与水準   （国との比較）該当値テキスト"/>
        <xdr:cNvSpPr txBox="1"/>
      </xdr:nvSpPr>
      <xdr:spPr>
        <a:xfrm>
          <a:off x="17106900" y="14317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22098</xdr:rowOff>
    </xdr:from>
    <xdr:to>
      <xdr:col>23</xdr:col>
      <xdr:colOff>457200</xdr:colOff>
      <xdr:row>84</xdr:row>
      <xdr:rowOff>123698</xdr:rowOff>
    </xdr:to>
    <xdr:sp macro="" textlink="">
      <xdr:nvSpPr>
        <xdr:cNvPr id="273" name="円/楕円 272"/>
        <xdr:cNvSpPr/>
      </xdr:nvSpPr>
      <xdr:spPr>
        <a:xfrm>
          <a:off x="16129000" y="14423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133875</xdr:rowOff>
    </xdr:from>
    <xdr:ext cx="736600" cy="259045"/>
    <xdr:sp macro="" textlink="">
      <xdr:nvSpPr>
        <xdr:cNvPr id="274" name="テキスト ボックス 273"/>
        <xdr:cNvSpPr txBox="1"/>
      </xdr:nvSpPr>
      <xdr:spPr>
        <a:xfrm>
          <a:off x="15798800" y="141927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55626</xdr:rowOff>
    </xdr:from>
    <xdr:to>
      <xdr:col>22</xdr:col>
      <xdr:colOff>254000</xdr:colOff>
      <xdr:row>86</xdr:row>
      <xdr:rowOff>157226</xdr:rowOff>
    </xdr:to>
    <xdr:sp macro="" textlink="">
      <xdr:nvSpPr>
        <xdr:cNvPr id="275" name="円/楕円 274"/>
        <xdr:cNvSpPr/>
      </xdr:nvSpPr>
      <xdr:spPr>
        <a:xfrm>
          <a:off x="15240000" y="1480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167403</xdr:rowOff>
    </xdr:from>
    <xdr:ext cx="762000" cy="259045"/>
    <xdr:sp macro="" textlink="">
      <xdr:nvSpPr>
        <xdr:cNvPr id="276" name="テキスト ボックス 275"/>
        <xdr:cNvSpPr txBox="1"/>
      </xdr:nvSpPr>
      <xdr:spPr>
        <a:xfrm>
          <a:off x="14909800" y="14569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41148</xdr:rowOff>
    </xdr:from>
    <xdr:to>
      <xdr:col>21</xdr:col>
      <xdr:colOff>50800</xdr:colOff>
      <xdr:row>86</xdr:row>
      <xdr:rowOff>142748</xdr:rowOff>
    </xdr:to>
    <xdr:sp macro="" textlink="">
      <xdr:nvSpPr>
        <xdr:cNvPr id="277" name="円/楕円 276"/>
        <xdr:cNvSpPr/>
      </xdr:nvSpPr>
      <xdr:spPr>
        <a:xfrm>
          <a:off x="14351000" y="1478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152925</xdr:rowOff>
    </xdr:from>
    <xdr:ext cx="762000" cy="259045"/>
    <xdr:sp macro="" textlink="">
      <xdr:nvSpPr>
        <xdr:cNvPr id="278" name="テキスト ボックス 277"/>
        <xdr:cNvSpPr txBox="1"/>
      </xdr:nvSpPr>
      <xdr:spPr>
        <a:xfrm>
          <a:off x="14020800" y="1455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26924</xdr:rowOff>
    </xdr:from>
    <xdr:to>
      <xdr:col>19</xdr:col>
      <xdr:colOff>533400</xdr:colOff>
      <xdr:row>84</xdr:row>
      <xdr:rowOff>128524</xdr:rowOff>
    </xdr:to>
    <xdr:sp macro="" textlink="">
      <xdr:nvSpPr>
        <xdr:cNvPr id="279" name="円/楕円 278"/>
        <xdr:cNvSpPr/>
      </xdr:nvSpPr>
      <xdr:spPr>
        <a:xfrm>
          <a:off x="13462000" y="1442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138701</xdr:rowOff>
    </xdr:from>
    <xdr:ext cx="762000" cy="259045"/>
    <xdr:sp macro="" textlink="">
      <xdr:nvSpPr>
        <xdr:cNvPr id="280" name="テキスト ボックス 279"/>
        <xdr:cNvSpPr txBox="1"/>
      </xdr:nvSpPr>
      <xdr:spPr>
        <a:xfrm>
          <a:off x="13131800" y="1419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人口千人当たりの職員数については、合併以前から一般行政職における新規採用の抑制を図ってきた</a:t>
          </a:r>
          <a:r>
            <a:rPr kumimoji="1" lang="ja-JP" altLang="en-US" sz="1200">
              <a:solidFill>
                <a:sysClr val="windowText" lastClr="000000"/>
              </a:solidFill>
              <a:effectLst/>
              <a:latin typeface="+mn-lt"/>
              <a:ea typeface="+mn-ea"/>
              <a:cs typeface="+mn-cs"/>
            </a:rPr>
            <a:t>ところであるが</a:t>
          </a:r>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Ｈ</a:t>
          </a:r>
          <a:r>
            <a:rPr kumimoji="1" lang="en-US" altLang="ja-JP" sz="1200">
              <a:solidFill>
                <a:sysClr val="windowText" lastClr="000000"/>
              </a:solidFill>
              <a:effectLst/>
              <a:latin typeface="+mn-lt"/>
              <a:ea typeface="+mn-ea"/>
              <a:cs typeface="+mn-cs"/>
            </a:rPr>
            <a:t>26</a:t>
          </a:r>
          <a:r>
            <a:rPr kumimoji="1" lang="ja-JP" altLang="en-US" sz="1200">
              <a:solidFill>
                <a:sysClr val="windowText" lastClr="000000"/>
              </a:solidFill>
              <a:effectLst/>
              <a:latin typeface="+mn-lt"/>
              <a:ea typeface="+mn-ea"/>
              <a:cs typeface="+mn-cs"/>
            </a:rPr>
            <a:t>年度は</a:t>
          </a:r>
          <a:r>
            <a:rPr kumimoji="1" lang="ja-JP" altLang="ja-JP" sz="1200">
              <a:solidFill>
                <a:sysClr val="windowText" lastClr="000000"/>
              </a:solidFill>
              <a:effectLst/>
              <a:latin typeface="+mn-lt"/>
              <a:ea typeface="+mn-ea"/>
              <a:cs typeface="+mn-cs"/>
            </a:rPr>
            <a:t>類似団体平均を</a:t>
          </a:r>
          <a:r>
            <a:rPr kumimoji="1" lang="en-US" altLang="ja-JP" sz="1200">
              <a:solidFill>
                <a:sysClr val="windowText" lastClr="000000"/>
              </a:solidFill>
              <a:effectLst/>
              <a:latin typeface="+mn-lt"/>
              <a:ea typeface="+mn-ea"/>
              <a:cs typeface="+mn-cs"/>
            </a:rPr>
            <a:t>0.04</a:t>
          </a:r>
          <a:r>
            <a:rPr kumimoji="1" lang="ja-JP" altLang="ja-JP" sz="1200">
              <a:solidFill>
                <a:sysClr val="windowText" lastClr="000000"/>
              </a:solidFill>
              <a:effectLst/>
              <a:latin typeface="+mn-lt"/>
              <a:ea typeface="+mn-ea"/>
              <a:cs typeface="+mn-cs"/>
            </a:rPr>
            <a:t>人</a:t>
          </a:r>
          <a:r>
            <a:rPr kumimoji="1" lang="ja-JP" altLang="en-US" sz="1200">
              <a:solidFill>
                <a:sysClr val="windowText" lastClr="000000"/>
              </a:solidFill>
              <a:effectLst/>
              <a:latin typeface="+mn-lt"/>
              <a:ea typeface="+mn-ea"/>
              <a:cs typeface="+mn-cs"/>
            </a:rPr>
            <a:t>上</a:t>
          </a:r>
          <a:r>
            <a:rPr kumimoji="1" lang="ja-JP" altLang="ja-JP" sz="1200">
              <a:solidFill>
                <a:sysClr val="windowText" lastClr="000000"/>
              </a:solidFill>
              <a:effectLst/>
              <a:latin typeface="+mn-lt"/>
              <a:ea typeface="+mn-ea"/>
              <a:cs typeface="+mn-cs"/>
            </a:rPr>
            <a:t>回る水準となっている。多様化する住民ニーズに応え、</a:t>
          </a:r>
          <a:r>
            <a:rPr kumimoji="1" lang="ja-JP" altLang="en-US" sz="1200">
              <a:solidFill>
                <a:sysClr val="windowText" lastClr="000000"/>
              </a:solidFill>
              <a:effectLst/>
              <a:latin typeface="+mn-lt"/>
              <a:ea typeface="+mn-ea"/>
              <a:cs typeface="+mn-cs"/>
            </a:rPr>
            <a:t>かつ</a:t>
          </a:r>
          <a:r>
            <a:rPr kumimoji="1" lang="ja-JP" altLang="ja-JP" sz="1200">
              <a:solidFill>
                <a:sysClr val="windowText" lastClr="000000"/>
              </a:solidFill>
              <a:effectLst/>
              <a:latin typeface="+mn-lt"/>
              <a:ea typeface="+mn-ea"/>
              <a:cs typeface="+mn-cs"/>
            </a:rPr>
            <a:t>質の高いサービス</a:t>
          </a:r>
          <a:r>
            <a:rPr kumimoji="1" lang="ja-JP" altLang="en-US" sz="1200">
              <a:solidFill>
                <a:sysClr val="windowText" lastClr="000000"/>
              </a:solidFill>
              <a:effectLst/>
              <a:latin typeface="+mn-lt"/>
              <a:ea typeface="+mn-ea"/>
              <a:cs typeface="+mn-cs"/>
            </a:rPr>
            <a:t>を</a:t>
          </a:r>
          <a:r>
            <a:rPr kumimoji="1" lang="ja-JP" altLang="ja-JP" sz="1200">
              <a:solidFill>
                <a:sysClr val="windowText" lastClr="000000"/>
              </a:solidFill>
              <a:effectLst/>
              <a:latin typeface="+mn-lt"/>
              <a:ea typeface="+mn-ea"/>
              <a:cs typeface="+mn-cs"/>
            </a:rPr>
            <a:t>継続</a:t>
          </a:r>
          <a:r>
            <a:rPr kumimoji="1" lang="ja-JP" altLang="en-US" sz="1200">
              <a:solidFill>
                <a:sysClr val="windowText" lastClr="000000"/>
              </a:solidFill>
              <a:effectLst/>
              <a:latin typeface="+mn-lt"/>
              <a:ea typeface="+mn-ea"/>
              <a:cs typeface="+mn-cs"/>
            </a:rPr>
            <a:t>していくためには</a:t>
          </a:r>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恒常的に</a:t>
          </a:r>
          <a:r>
            <a:rPr kumimoji="1" lang="ja-JP" altLang="ja-JP" sz="1200">
              <a:solidFill>
                <a:sysClr val="windowText" lastClr="000000"/>
              </a:solidFill>
              <a:effectLst/>
              <a:latin typeface="+mn-lt"/>
              <a:ea typeface="+mn-ea"/>
              <a:cs typeface="+mn-cs"/>
            </a:rPr>
            <a:t>職員数</a:t>
          </a:r>
          <a:r>
            <a:rPr kumimoji="1" lang="ja-JP" altLang="en-US" sz="1200">
              <a:solidFill>
                <a:sysClr val="windowText" lastClr="000000"/>
              </a:solidFill>
              <a:effectLst/>
              <a:latin typeface="+mn-lt"/>
              <a:ea typeface="+mn-ea"/>
              <a:cs typeface="+mn-cs"/>
            </a:rPr>
            <a:t>を</a:t>
          </a:r>
          <a:r>
            <a:rPr kumimoji="1" lang="ja-JP" altLang="ja-JP" sz="1200">
              <a:solidFill>
                <a:sysClr val="windowText" lastClr="000000"/>
              </a:solidFill>
              <a:effectLst/>
              <a:latin typeface="+mn-lt"/>
              <a:ea typeface="+mn-ea"/>
              <a:cs typeface="+mn-cs"/>
            </a:rPr>
            <a:t>削減</a:t>
          </a:r>
          <a:r>
            <a:rPr kumimoji="1" lang="ja-JP" altLang="en-US" sz="1200">
              <a:solidFill>
                <a:sysClr val="windowText" lastClr="000000"/>
              </a:solidFill>
              <a:effectLst/>
              <a:latin typeface="+mn-lt"/>
              <a:ea typeface="+mn-ea"/>
              <a:cs typeface="+mn-cs"/>
            </a:rPr>
            <a:t>し続けていくことにも限界があることから、</a:t>
          </a:r>
          <a:r>
            <a:rPr kumimoji="1" lang="ja-JP" altLang="ja-JP" sz="1200">
              <a:solidFill>
                <a:sysClr val="windowText" lastClr="000000"/>
              </a:solidFill>
              <a:effectLst/>
              <a:latin typeface="+mn-lt"/>
              <a:ea typeface="+mn-ea"/>
              <a:cs typeface="+mn-cs"/>
            </a:rPr>
            <a:t>臨時職員等</a:t>
          </a:r>
          <a:r>
            <a:rPr kumimoji="1" lang="ja-JP" altLang="en-US" sz="1200">
              <a:solidFill>
                <a:sysClr val="windowText" lastClr="000000"/>
              </a:solidFill>
              <a:effectLst/>
              <a:latin typeface="+mn-lt"/>
              <a:ea typeface="+mn-ea"/>
              <a:cs typeface="+mn-cs"/>
            </a:rPr>
            <a:t>による</a:t>
          </a:r>
          <a:r>
            <a:rPr kumimoji="1" lang="ja-JP" altLang="ja-JP" sz="1200">
              <a:solidFill>
                <a:sysClr val="windowText" lastClr="000000"/>
              </a:solidFill>
              <a:effectLst/>
              <a:latin typeface="+mn-lt"/>
              <a:ea typeface="+mn-ea"/>
              <a:cs typeface="+mn-cs"/>
            </a:rPr>
            <a:t>対応</a:t>
          </a:r>
          <a:r>
            <a:rPr kumimoji="1" lang="ja-JP" altLang="en-US" sz="1200">
              <a:solidFill>
                <a:sysClr val="windowText" lastClr="000000"/>
              </a:solidFill>
              <a:effectLst/>
              <a:latin typeface="+mn-lt"/>
              <a:ea typeface="+mn-ea"/>
              <a:cs typeface="+mn-cs"/>
            </a:rPr>
            <a:t>も含めて</a:t>
          </a:r>
          <a:r>
            <a:rPr kumimoji="1" lang="ja-JP" altLang="ja-JP" sz="1200">
              <a:solidFill>
                <a:sysClr val="windowText" lastClr="000000"/>
              </a:solidFill>
              <a:effectLst/>
              <a:latin typeface="+mn-lt"/>
              <a:ea typeface="+mn-ea"/>
              <a:cs typeface="+mn-cs"/>
            </a:rPr>
            <a:t>適正な定員管理</a:t>
          </a:r>
          <a:r>
            <a:rPr kumimoji="1" lang="ja-JP" altLang="en-US" sz="1200">
              <a:solidFill>
                <a:sysClr val="windowText" lastClr="000000"/>
              </a:solidFill>
              <a:effectLst/>
              <a:latin typeface="+mn-lt"/>
              <a:ea typeface="+mn-ea"/>
              <a:cs typeface="+mn-cs"/>
            </a:rPr>
            <a:t>を継続する</a:t>
          </a:r>
          <a:r>
            <a:rPr kumimoji="1" lang="ja-JP" altLang="ja-JP" sz="1200">
              <a:solidFill>
                <a:sysClr val="windowText" lastClr="000000"/>
              </a:solidFill>
              <a:effectLst/>
              <a:latin typeface="+mn-lt"/>
              <a:ea typeface="+mn-ea"/>
              <a:cs typeface="+mn-cs"/>
            </a:rPr>
            <a:t>ことと</a:t>
          </a:r>
          <a:r>
            <a:rPr kumimoji="1" lang="ja-JP" altLang="en-US" sz="1200">
              <a:solidFill>
                <a:sysClr val="windowText" lastClr="000000"/>
              </a:solidFill>
              <a:effectLst/>
              <a:latin typeface="+mn-lt"/>
              <a:ea typeface="+mn-ea"/>
              <a:cs typeface="+mn-cs"/>
            </a:rPr>
            <a:t>し</a:t>
          </a:r>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あわせて</a:t>
          </a:r>
          <a:r>
            <a:rPr kumimoji="1" lang="ja-JP" altLang="ja-JP" sz="1200">
              <a:solidFill>
                <a:sysClr val="windowText" lastClr="000000"/>
              </a:solidFill>
              <a:effectLst/>
              <a:latin typeface="+mn-lt"/>
              <a:ea typeface="+mn-ea"/>
              <a:cs typeface="+mn-cs"/>
            </a:rPr>
            <a:t>将来に亘って職員の年齢構成等に歪みが生じないよう採用者の平準化</a:t>
          </a:r>
          <a:r>
            <a:rPr kumimoji="1" lang="ja-JP" altLang="en-US" sz="1200">
              <a:solidFill>
                <a:sysClr val="windowText" lastClr="000000"/>
              </a:solidFill>
              <a:effectLst/>
              <a:latin typeface="+mn-lt"/>
              <a:ea typeface="+mn-ea"/>
              <a:cs typeface="+mn-cs"/>
            </a:rPr>
            <a:t>を図る。</a:t>
          </a:r>
          <a:endParaRPr lang="ja-JP" altLang="ja-JP" sz="1200">
            <a:solidFill>
              <a:sysClr val="windowText" lastClr="000000"/>
            </a:solidFill>
            <a:effectLst/>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24916</xdr:rowOff>
    </xdr:from>
    <xdr:to>
      <xdr:col>24</xdr:col>
      <xdr:colOff>558800</xdr:colOff>
      <xdr:row>62</xdr:row>
      <xdr:rowOff>42152</xdr:rowOff>
    </xdr:to>
    <xdr:cxnSp macro="">
      <xdr:nvCxnSpPr>
        <xdr:cNvPr id="317" name="直線コネクタ 316"/>
        <xdr:cNvCxnSpPr/>
      </xdr:nvCxnSpPr>
      <xdr:spPr>
        <a:xfrm>
          <a:off x="16179800" y="10654816"/>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1936</xdr:rowOff>
    </xdr:from>
    <xdr:to>
      <xdr:col>23</xdr:col>
      <xdr:colOff>406400</xdr:colOff>
      <xdr:row>62</xdr:row>
      <xdr:rowOff>24916</xdr:rowOff>
    </xdr:to>
    <xdr:cxnSp macro="">
      <xdr:nvCxnSpPr>
        <xdr:cNvPr id="320" name="直線コネクタ 319"/>
        <xdr:cNvCxnSpPr/>
      </xdr:nvCxnSpPr>
      <xdr:spPr>
        <a:xfrm>
          <a:off x="15290800" y="10631836"/>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165342</xdr:rowOff>
    </xdr:from>
    <xdr:to>
      <xdr:col>22</xdr:col>
      <xdr:colOff>203200</xdr:colOff>
      <xdr:row>62</xdr:row>
      <xdr:rowOff>1936</xdr:rowOff>
    </xdr:to>
    <xdr:cxnSp macro="">
      <xdr:nvCxnSpPr>
        <xdr:cNvPr id="323" name="直線コネクタ 322"/>
        <xdr:cNvCxnSpPr/>
      </xdr:nvCxnSpPr>
      <xdr:spPr>
        <a:xfrm>
          <a:off x="14401800" y="10623792"/>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164193</xdr:rowOff>
    </xdr:from>
    <xdr:to>
      <xdr:col>21</xdr:col>
      <xdr:colOff>0</xdr:colOff>
      <xdr:row>61</xdr:row>
      <xdr:rowOff>165342</xdr:rowOff>
    </xdr:to>
    <xdr:cxnSp macro="">
      <xdr:nvCxnSpPr>
        <xdr:cNvPr id="326" name="直線コネクタ 325"/>
        <xdr:cNvCxnSpPr/>
      </xdr:nvCxnSpPr>
      <xdr:spPr>
        <a:xfrm>
          <a:off x="13512800" y="10622643"/>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89219</xdr:rowOff>
    </xdr:from>
    <xdr:ext cx="762000" cy="259045"/>
    <xdr:sp macro="" textlink="">
      <xdr:nvSpPr>
        <xdr:cNvPr id="330" name="テキスト ボックス 329"/>
        <xdr:cNvSpPr txBox="1"/>
      </xdr:nvSpPr>
      <xdr:spPr>
        <a:xfrm>
          <a:off x="13131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162802</xdr:rowOff>
    </xdr:from>
    <xdr:to>
      <xdr:col>24</xdr:col>
      <xdr:colOff>609600</xdr:colOff>
      <xdr:row>62</xdr:row>
      <xdr:rowOff>92952</xdr:rowOff>
    </xdr:to>
    <xdr:sp macro="" textlink="">
      <xdr:nvSpPr>
        <xdr:cNvPr id="336" name="円/楕円 335"/>
        <xdr:cNvSpPr/>
      </xdr:nvSpPr>
      <xdr:spPr>
        <a:xfrm>
          <a:off x="16967200" y="10621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134879</xdr:rowOff>
    </xdr:from>
    <xdr:ext cx="762000" cy="259045"/>
    <xdr:sp macro="" textlink="">
      <xdr:nvSpPr>
        <xdr:cNvPr id="337" name="定員管理の状況該当値テキスト"/>
        <xdr:cNvSpPr txBox="1"/>
      </xdr:nvSpPr>
      <xdr:spPr>
        <a:xfrm>
          <a:off x="17106900" y="10593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145566</xdr:rowOff>
    </xdr:from>
    <xdr:to>
      <xdr:col>23</xdr:col>
      <xdr:colOff>457200</xdr:colOff>
      <xdr:row>62</xdr:row>
      <xdr:rowOff>75716</xdr:rowOff>
    </xdr:to>
    <xdr:sp macro="" textlink="">
      <xdr:nvSpPr>
        <xdr:cNvPr id="338" name="円/楕円 337"/>
        <xdr:cNvSpPr/>
      </xdr:nvSpPr>
      <xdr:spPr>
        <a:xfrm>
          <a:off x="16129000" y="1060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85893</xdr:rowOff>
    </xdr:from>
    <xdr:ext cx="736600" cy="259045"/>
    <xdr:sp macro="" textlink="">
      <xdr:nvSpPr>
        <xdr:cNvPr id="339" name="テキスト ボックス 338"/>
        <xdr:cNvSpPr txBox="1"/>
      </xdr:nvSpPr>
      <xdr:spPr>
        <a:xfrm>
          <a:off x="15798800" y="103728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122586</xdr:rowOff>
    </xdr:from>
    <xdr:to>
      <xdr:col>22</xdr:col>
      <xdr:colOff>254000</xdr:colOff>
      <xdr:row>62</xdr:row>
      <xdr:rowOff>52736</xdr:rowOff>
    </xdr:to>
    <xdr:sp macro="" textlink="">
      <xdr:nvSpPr>
        <xdr:cNvPr id="340" name="円/楕円 339"/>
        <xdr:cNvSpPr/>
      </xdr:nvSpPr>
      <xdr:spPr>
        <a:xfrm>
          <a:off x="15240000" y="10581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62913</xdr:rowOff>
    </xdr:from>
    <xdr:ext cx="762000" cy="259045"/>
    <xdr:sp macro="" textlink="">
      <xdr:nvSpPr>
        <xdr:cNvPr id="341" name="テキスト ボックス 340"/>
        <xdr:cNvSpPr txBox="1"/>
      </xdr:nvSpPr>
      <xdr:spPr>
        <a:xfrm>
          <a:off x="14909800" y="10349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114542</xdr:rowOff>
    </xdr:from>
    <xdr:to>
      <xdr:col>21</xdr:col>
      <xdr:colOff>50800</xdr:colOff>
      <xdr:row>62</xdr:row>
      <xdr:rowOff>44692</xdr:rowOff>
    </xdr:to>
    <xdr:sp macro="" textlink="">
      <xdr:nvSpPr>
        <xdr:cNvPr id="342" name="円/楕円 341"/>
        <xdr:cNvSpPr/>
      </xdr:nvSpPr>
      <xdr:spPr>
        <a:xfrm>
          <a:off x="14351000" y="1057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54869</xdr:rowOff>
    </xdr:from>
    <xdr:ext cx="762000" cy="259045"/>
    <xdr:sp macro="" textlink="">
      <xdr:nvSpPr>
        <xdr:cNvPr id="343" name="テキスト ボックス 342"/>
        <xdr:cNvSpPr txBox="1"/>
      </xdr:nvSpPr>
      <xdr:spPr>
        <a:xfrm>
          <a:off x="14020800" y="1034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113393</xdr:rowOff>
    </xdr:from>
    <xdr:to>
      <xdr:col>19</xdr:col>
      <xdr:colOff>533400</xdr:colOff>
      <xdr:row>62</xdr:row>
      <xdr:rowOff>43543</xdr:rowOff>
    </xdr:to>
    <xdr:sp macro="" textlink="">
      <xdr:nvSpPr>
        <xdr:cNvPr id="344" name="円/楕円 343"/>
        <xdr:cNvSpPr/>
      </xdr:nvSpPr>
      <xdr:spPr>
        <a:xfrm>
          <a:off x="13462000" y="1057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53720</xdr:rowOff>
    </xdr:from>
    <xdr:ext cx="762000" cy="259045"/>
    <xdr:sp macro="" textlink="">
      <xdr:nvSpPr>
        <xdr:cNvPr id="345" name="テキスト ボックス 344"/>
        <xdr:cNvSpPr txBox="1"/>
      </xdr:nvSpPr>
      <xdr:spPr>
        <a:xfrm>
          <a:off x="13131800" y="1034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実質公債費比率については、</a:t>
          </a:r>
          <a:r>
            <a:rPr kumimoji="1" lang="ja-JP" altLang="en-US" sz="1200">
              <a:solidFill>
                <a:sysClr val="windowText" lastClr="000000"/>
              </a:solidFill>
              <a:effectLst/>
              <a:latin typeface="+mn-lt"/>
              <a:ea typeface="+mn-ea"/>
              <a:cs typeface="+mn-cs"/>
            </a:rPr>
            <a:t>これまで</a:t>
          </a:r>
          <a:r>
            <a:rPr kumimoji="1" lang="ja-JP" altLang="ja-JP" sz="1200">
              <a:solidFill>
                <a:sysClr val="windowText" lastClr="000000"/>
              </a:solidFill>
              <a:effectLst/>
              <a:latin typeface="+mn-lt"/>
              <a:ea typeface="+mn-ea"/>
              <a:cs typeface="+mn-cs"/>
            </a:rPr>
            <a:t>交付税措置のない地方債発行を抑制してきた</a:t>
          </a:r>
          <a:r>
            <a:rPr kumimoji="1" lang="ja-JP" altLang="en-US" sz="1200">
              <a:solidFill>
                <a:sysClr val="windowText" lastClr="000000"/>
              </a:solidFill>
              <a:effectLst/>
              <a:latin typeface="+mn-lt"/>
              <a:ea typeface="+mn-ea"/>
              <a:cs typeface="+mn-cs"/>
            </a:rPr>
            <a:t>ことから</a:t>
          </a:r>
          <a:r>
            <a:rPr kumimoji="1" lang="ja-JP" altLang="ja-JP" sz="1200">
              <a:solidFill>
                <a:sysClr val="windowText" lastClr="000000"/>
              </a:solidFill>
              <a:effectLst/>
              <a:latin typeface="+mn-lt"/>
              <a:ea typeface="+mn-ea"/>
              <a:cs typeface="+mn-cs"/>
            </a:rPr>
            <a:t>、Ｈ</a:t>
          </a:r>
          <a:r>
            <a:rPr kumimoji="1" lang="en-US" altLang="ja-JP" sz="1200">
              <a:solidFill>
                <a:sysClr val="windowText" lastClr="000000"/>
              </a:solidFill>
              <a:effectLst/>
              <a:latin typeface="+mn-lt"/>
              <a:ea typeface="+mn-ea"/>
              <a:cs typeface="+mn-cs"/>
            </a:rPr>
            <a:t>22</a:t>
          </a:r>
          <a:r>
            <a:rPr kumimoji="1" lang="ja-JP" altLang="ja-JP" sz="1200">
              <a:solidFill>
                <a:sysClr val="windowText" lastClr="000000"/>
              </a:solidFill>
              <a:effectLst/>
              <a:latin typeface="+mn-lt"/>
              <a:ea typeface="+mn-ea"/>
              <a:cs typeface="+mn-cs"/>
            </a:rPr>
            <a:t>年度以降は低下</a:t>
          </a:r>
          <a:r>
            <a:rPr kumimoji="1" lang="ja-JP" altLang="en-US" sz="1200">
              <a:solidFill>
                <a:sysClr val="windowText" lastClr="000000"/>
              </a:solidFill>
              <a:effectLst/>
              <a:latin typeface="+mn-lt"/>
              <a:ea typeface="+mn-ea"/>
              <a:cs typeface="+mn-cs"/>
            </a:rPr>
            <a:t>傾向にあり、Ｈ</a:t>
          </a:r>
          <a:r>
            <a:rPr kumimoji="1" lang="en-US" altLang="ja-JP" sz="1200">
              <a:solidFill>
                <a:sysClr val="windowText" lastClr="000000"/>
              </a:solidFill>
              <a:effectLst/>
              <a:latin typeface="+mn-lt"/>
              <a:ea typeface="+mn-ea"/>
              <a:cs typeface="+mn-cs"/>
            </a:rPr>
            <a:t>26</a:t>
          </a:r>
          <a:r>
            <a:rPr kumimoji="1" lang="ja-JP" altLang="en-US" sz="1200">
              <a:solidFill>
                <a:sysClr val="windowText" lastClr="000000"/>
              </a:solidFill>
              <a:effectLst/>
              <a:latin typeface="+mn-lt"/>
              <a:ea typeface="+mn-ea"/>
              <a:cs typeface="+mn-cs"/>
            </a:rPr>
            <a:t>年度は対前年度比</a:t>
          </a:r>
          <a:r>
            <a:rPr kumimoji="1" lang="en-US" altLang="ja-JP" sz="1200">
              <a:solidFill>
                <a:sysClr val="windowText" lastClr="000000"/>
              </a:solidFill>
              <a:effectLst/>
              <a:latin typeface="+mn-lt"/>
              <a:ea typeface="+mn-ea"/>
              <a:cs typeface="+mn-cs"/>
            </a:rPr>
            <a:t>0.7</a:t>
          </a:r>
          <a:r>
            <a:rPr kumimoji="1" lang="ja-JP" altLang="en-US" sz="1200">
              <a:solidFill>
                <a:sysClr val="windowText" lastClr="000000"/>
              </a:solidFill>
              <a:effectLst/>
              <a:latin typeface="+mn-lt"/>
              <a:ea typeface="+mn-ea"/>
              <a:cs typeface="+mn-cs"/>
            </a:rPr>
            <a:t>％の比率改善が見られた</a:t>
          </a:r>
          <a:r>
            <a:rPr kumimoji="1" lang="ja-JP" altLang="ja-JP" sz="1200">
              <a:solidFill>
                <a:sysClr val="windowText" lastClr="000000"/>
              </a:solidFill>
              <a:effectLst/>
              <a:latin typeface="+mn-lt"/>
              <a:ea typeface="+mn-ea"/>
              <a:cs typeface="+mn-cs"/>
            </a:rPr>
            <a:t>。しかし、現在、</a:t>
          </a:r>
          <a:r>
            <a:rPr kumimoji="1" lang="ja-JP" altLang="en-US" sz="1200">
              <a:solidFill>
                <a:sysClr val="windowText" lastClr="000000"/>
              </a:solidFill>
              <a:effectLst/>
              <a:latin typeface="+mn-lt"/>
              <a:ea typeface="+mn-ea"/>
              <a:cs typeface="+mn-cs"/>
            </a:rPr>
            <a:t>上下水道事業に係る</a:t>
          </a:r>
          <a:r>
            <a:rPr kumimoji="1" lang="ja-JP" altLang="ja-JP" sz="1200">
              <a:solidFill>
                <a:sysClr val="windowText" lastClr="000000"/>
              </a:solidFill>
              <a:effectLst/>
              <a:latin typeface="+mn-lt"/>
              <a:ea typeface="+mn-ea"/>
              <a:cs typeface="+mn-cs"/>
            </a:rPr>
            <a:t>施設整備を継続して進めている</a:t>
          </a:r>
          <a:r>
            <a:rPr kumimoji="1" lang="ja-JP" altLang="en-US" sz="1200">
              <a:solidFill>
                <a:sysClr val="windowText" lastClr="000000"/>
              </a:solidFill>
              <a:effectLst/>
              <a:latin typeface="+mn-lt"/>
              <a:ea typeface="+mn-ea"/>
              <a:cs typeface="+mn-cs"/>
            </a:rPr>
            <a:t>ことから</a:t>
          </a:r>
          <a:r>
            <a:rPr kumimoji="1" lang="ja-JP" altLang="ja-JP" sz="1200">
              <a:solidFill>
                <a:sysClr val="windowText" lastClr="000000"/>
              </a:solidFill>
              <a:effectLst/>
              <a:latin typeface="+mn-lt"/>
              <a:ea typeface="+mn-ea"/>
              <a:cs typeface="+mn-cs"/>
            </a:rPr>
            <a:t>、一般会計からの繰出金を充てている公営企業債の償還額（準元利償還金）</a:t>
          </a:r>
          <a:r>
            <a:rPr kumimoji="1" lang="ja-JP" altLang="en-US" sz="1200">
              <a:solidFill>
                <a:sysClr val="windowText" lastClr="000000"/>
              </a:solidFill>
              <a:effectLst/>
              <a:latin typeface="+mn-lt"/>
              <a:ea typeface="+mn-ea"/>
              <a:cs typeface="+mn-cs"/>
            </a:rPr>
            <a:t>増加の</a:t>
          </a:r>
          <a:r>
            <a:rPr kumimoji="1" lang="ja-JP" altLang="ja-JP" sz="1200">
              <a:solidFill>
                <a:sysClr val="windowText" lastClr="000000"/>
              </a:solidFill>
              <a:effectLst/>
              <a:latin typeface="+mn-lt"/>
              <a:ea typeface="+mn-ea"/>
              <a:cs typeface="+mn-cs"/>
            </a:rPr>
            <a:t>影響</a:t>
          </a:r>
          <a:r>
            <a:rPr kumimoji="1" lang="ja-JP" altLang="en-US" sz="1200">
              <a:solidFill>
                <a:sysClr val="windowText" lastClr="000000"/>
              </a:solidFill>
              <a:effectLst/>
              <a:latin typeface="+mn-lt"/>
              <a:ea typeface="+mn-ea"/>
              <a:cs typeface="+mn-cs"/>
            </a:rPr>
            <a:t>により</a:t>
          </a:r>
          <a:r>
            <a:rPr kumimoji="1" lang="ja-JP" altLang="ja-JP" sz="1200">
              <a:solidFill>
                <a:sysClr val="windowText" lastClr="000000"/>
              </a:solidFill>
              <a:effectLst/>
              <a:latin typeface="+mn-lt"/>
              <a:ea typeface="+mn-ea"/>
              <a:cs typeface="+mn-cs"/>
            </a:rPr>
            <a:t>、比率の改善幅が縮小</a:t>
          </a:r>
          <a:r>
            <a:rPr kumimoji="1" lang="ja-JP" altLang="en-US" sz="1200">
              <a:solidFill>
                <a:sysClr val="windowText" lastClr="000000"/>
              </a:solidFill>
              <a:effectLst/>
              <a:latin typeface="+mn-lt"/>
              <a:ea typeface="+mn-ea"/>
              <a:cs typeface="+mn-cs"/>
            </a:rPr>
            <a:t>され</a:t>
          </a:r>
          <a:r>
            <a:rPr kumimoji="1" lang="ja-JP" altLang="ja-JP" sz="1200">
              <a:solidFill>
                <a:sysClr val="windowText" lastClr="000000"/>
              </a:solidFill>
              <a:effectLst/>
              <a:latin typeface="+mn-lt"/>
              <a:ea typeface="+mn-ea"/>
              <a:cs typeface="+mn-cs"/>
            </a:rPr>
            <a:t>、類似団体平均と比較して</a:t>
          </a:r>
          <a:r>
            <a:rPr kumimoji="1" lang="en-US" altLang="ja-JP" sz="1200">
              <a:solidFill>
                <a:sysClr val="windowText" lastClr="000000"/>
              </a:solidFill>
              <a:effectLst/>
              <a:latin typeface="+mn-lt"/>
              <a:ea typeface="+mn-ea"/>
              <a:cs typeface="+mn-cs"/>
            </a:rPr>
            <a:t>1.4</a:t>
          </a:r>
          <a:r>
            <a:rPr kumimoji="1" lang="ja-JP" altLang="ja-JP" sz="1200">
              <a:solidFill>
                <a:sysClr val="windowText" lastClr="000000"/>
              </a:solidFill>
              <a:effectLst/>
              <a:latin typeface="+mn-lt"/>
              <a:ea typeface="+mn-ea"/>
              <a:cs typeface="+mn-cs"/>
            </a:rPr>
            <a:t>％上回る結果となった。</a:t>
          </a:r>
          <a:endParaRPr lang="ja-JP" altLang="ja-JP" sz="1200">
            <a:solidFill>
              <a:sysClr val="windowText" lastClr="000000"/>
            </a:solidFill>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47625</xdr:rowOff>
    </xdr:from>
    <xdr:to>
      <xdr:col>24</xdr:col>
      <xdr:colOff>558800</xdr:colOff>
      <xdr:row>38</xdr:row>
      <xdr:rowOff>64516</xdr:rowOff>
    </xdr:to>
    <xdr:cxnSp macro="">
      <xdr:nvCxnSpPr>
        <xdr:cNvPr id="377" name="直線コネクタ 376"/>
        <xdr:cNvCxnSpPr/>
      </xdr:nvCxnSpPr>
      <xdr:spPr>
        <a:xfrm flipV="1">
          <a:off x="16179800" y="6562725"/>
          <a:ext cx="8382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64516</xdr:rowOff>
    </xdr:from>
    <xdr:to>
      <xdr:col>23</xdr:col>
      <xdr:colOff>406400</xdr:colOff>
      <xdr:row>38</xdr:row>
      <xdr:rowOff>71755</xdr:rowOff>
    </xdr:to>
    <xdr:cxnSp macro="">
      <xdr:nvCxnSpPr>
        <xdr:cNvPr id="380" name="直線コネクタ 379"/>
        <xdr:cNvCxnSpPr/>
      </xdr:nvCxnSpPr>
      <xdr:spPr>
        <a:xfrm flipV="1">
          <a:off x="15290800" y="6579616"/>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71755</xdr:rowOff>
    </xdr:from>
    <xdr:to>
      <xdr:col>22</xdr:col>
      <xdr:colOff>203200</xdr:colOff>
      <xdr:row>38</xdr:row>
      <xdr:rowOff>78994</xdr:rowOff>
    </xdr:to>
    <xdr:cxnSp macro="">
      <xdr:nvCxnSpPr>
        <xdr:cNvPr id="383" name="直線コネクタ 382"/>
        <xdr:cNvCxnSpPr/>
      </xdr:nvCxnSpPr>
      <xdr:spPr>
        <a:xfrm flipV="1">
          <a:off x="14401800" y="6586855"/>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115841</xdr:rowOff>
    </xdr:from>
    <xdr:ext cx="762000" cy="259045"/>
    <xdr:sp macro="" textlink="">
      <xdr:nvSpPr>
        <xdr:cNvPr id="385" name="テキスト ボックス 384"/>
        <xdr:cNvSpPr txBox="1"/>
      </xdr:nvSpPr>
      <xdr:spPr>
        <a:xfrm>
          <a:off x="14909800" y="6288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78994</xdr:rowOff>
    </xdr:from>
    <xdr:to>
      <xdr:col>21</xdr:col>
      <xdr:colOff>0</xdr:colOff>
      <xdr:row>38</xdr:row>
      <xdr:rowOff>86233</xdr:rowOff>
    </xdr:to>
    <xdr:cxnSp macro="">
      <xdr:nvCxnSpPr>
        <xdr:cNvPr id="386" name="直線コネクタ 385"/>
        <xdr:cNvCxnSpPr/>
      </xdr:nvCxnSpPr>
      <xdr:spPr>
        <a:xfrm flipV="1">
          <a:off x="13512800" y="6594094"/>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139971</xdr:rowOff>
    </xdr:from>
    <xdr:ext cx="762000" cy="259045"/>
    <xdr:sp macro="" textlink="">
      <xdr:nvSpPr>
        <xdr:cNvPr id="388" name="テキスト ボックス 387"/>
        <xdr:cNvSpPr txBox="1"/>
      </xdr:nvSpPr>
      <xdr:spPr>
        <a:xfrm>
          <a:off x="14020800" y="6312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390" name="テキスト ボックス 389"/>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168275</xdr:rowOff>
    </xdr:from>
    <xdr:to>
      <xdr:col>24</xdr:col>
      <xdr:colOff>609600</xdr:colOff>
      <xdr:row>38</xdr:row>
      <xdr:rowOff>98425</xdr:rowOff>
    </xdr:to>
    <xdr:sp macro="" textlink="">
      <xdr:nvSpPr>
        <xdr:cNvPr id="396" name="円/楕円 395"/>
        <xdr:cNvSpPr/>
      </xdr:nvSpPr>
      <xdr:spPr>
        <a:xfrm>
          <a:off x="169672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140352</xdr:rowOff>
    </xdr:from>
    <xdr:ext cx="762000" cy="259045"/>
    <xdr:sp macro="" textlink="">
      <xdr:nvSpPr>
        <xdr:cNvPr id="397" name="公債費負担の状況該当値テキスト"/>
        <xdr:cNvSpPr txBox="1"/>
      </xdr:nvSpPr>
      <xdr:spPr>
        <a:xfrm>
          <a:off x="17106900" y="6484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13716</xdr:rowOff>
    </xdr:from>
    <xdr:to>
      <xdr:col>23</xdr:col>
      <xdr:colOff>457200</xdr:colOff>
      <xdr:row>38</xdr:row>
      <xdr:rowOff>115316</xdr:rowOff>
    </xdr:to>
    <xdr:sp macro="" textlink="">
      <xdr:nvSpPr>
        <xdr:cNvPr id="398" name="円/楕円 397"/>
        <xdr:cNvSpPr/>
      </xdr:nvSpPr>
      <xdr:spPr>
        <a:xfrm>
          <a:off x="16129000" y="6528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100093</xdr:rowOff>
    </xdr:from>
    <xdr:ext cx="736600" cy="259045"/>
    <xdr:sp macro="" textlink="">
      <xdr:nvSpPr>
        <xdr:cNvPr id="399" name="テキスト ボックス 398"/>
        <xdr:cNvSpPr txBox="1"/>
      </xdr:nvSpPr>
      <xdr:spPr>
        <a:xfrm>
          <a:off x="15798800" y="6615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20955</xdr:rowOff>
    </xdr:from>
    <xdr:to>
      <xdr:col>22</xdr:col>
      <xdr:colOff>254000</xdr:colOff>
      <xdr:row>38</xdr:row>
      <xdr:rowOff>122555</xdr:rowOff>
    </xdr:to>
    <xdr:sp macro="" textlink="">
      <xdr:nvSpPr>
        <xdr:cNvPr id="400" name="円/楕円 399"/>
        <xdr:cNvSpPr/>
      </xdr:nvSpPr>
      <xdr:spPr>
        <a:xfrm>
          <a:off x="15240000" y="653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107332</xdr:rowOff>
    </xdr:from>
    <xdr:ext cx="762000" cy="259045"/>
    <xdr:sp macro="" textlink="">
      <xdr:nvSpPr>
        <xdr:cNvPr id="401" name="テキスト ボックス 400"/>
        <xdr:cNvSpPr txBox="1"/>
      </xdr:nvSpPr>
      <xdr:spPr>
        <a:xfrm>
          <a:off x="14909800" y="6622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28194</xdr:rowOff>
    </xdr:from>
    <xdr:to>
      <xdr:col>21</xdr:col>
      <xdr:colOff>50800</xdr:colOff>
      <xdr:row>38</xdr:row>
      <xdr:rowOff>129794</xdr:rowOff>
    </xdr:to>
    <xdr:sp macro="" textlink="">
      <xdr:nvSpPr>
        <xdr:cNvPr id="402" name="円/楕円 401"/>
        <xdr:cNvSpPr/>
      </xdr:nvSpPr>
      <xdr:spPr>
        <a:xfrm>
          <a:off x="14351000" y="6543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403" name="テキスト ボックス 402"/>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35433</xdr:rowOff>
    </xdr:from>
    <xdr:to>
      <xdr:col>19</xdr:col>
      <xdr:colOff>533400</xdr:colOff>
      <xdr:row>38</xdr:row>
      <xdr:rowOff>137033</xdr:rowOff>
    </xdr:to>
    <xdr:sp macro="" textlink="">
      <xdr:nvSpPr>
        <xdr:cNvPr id="404" name="円/楕円 403"/>
        <xdr:cNvSpPr/>
      </xdr:nvSpPr>
      <xdr:spPr>
        <a:xfrm>
          <a:off x="13462000" y="6550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147210</xdr:rowOff>
    </xdr:from>
    <xdr:ext cx="762000" cy="259045"/>
    <xdr:sp macro="" textlink="">
      <xdr:nvSpPr>
        <xdr:cNvPr id="405" name="テキスト ボックス 404"/>
        <xdr:cNvSpPr txBox="1"/>
      </xdr:nvSpPr>
      <xdr:spPr>
        <a:xfrm>
          <a:off x="13131800" y="6319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将来負担比率の主な減少要因としては、</a:t>
          </a:r>
          <a:r>
            <a:rPr kumimoji="1" lang="ja-JP" altLang="en-US" sz="1200">
              <a:solidFill>
                <a:sysClr val="windowText" lastClr="000000"/>
              </a:solidFill>
              <a:effectLst/>
              <a:latin typeface="+mn-lt"/>
              <a:ea typeface="+mn-ea"/>
              <a:cs typeface="+mn-cs"/>
            </a:rPr>
            <a:t>公営企業債残高の減による公営企業債等繰入見込額の減少や経年による</a:t>
          </a:r>
          <a:r>
            <a:rPr kumimoji="1" lang="ja-JP" altLang="ja-JP" sz="1200">
              <a:solidFill>
                <a:sysClr val="windowText" lastClr="000000"/>
              </a:solidFill>
              <a:effectLst/>
              <a:latin typeface="+mn-lt"/>
              <a:ea typeface="+mn-ea"/>
              <a:cs typeface="+mn-cs"/>
            </a:rPr>
            <a:t>債務負担行為額</a:t>
          </a:r>
          <a:r>
            <a:rPr kumimoji="1" lang="ja-JP" altLang="en-US" sz="1200">
              <a:solidFill>
                <a:sysClr val="windowText" lastClr="000000"/>
              </a:solidFill>
              <a:effectLst/>
              <a:latin typeface="+mn-lt"/>
              <a:ea typeface="+mn-ea"/>
              <a:cs typeface="+mn-cs"/>
            </a:rPr>
            <a:t>等</a:t>
          </a:r>
          <a:r>
            <a:rPr kumimoji="1" lang="ja-JP" altLang="ja-JP" sz="1200">
              <a:solidFill>
                <a:sysClr val="windowText" lastClr="000000"/>
              </a:solidFill>
              <a:effectLst/>
              <a:latin typeface="+mn-lt"/>
              <a:ea typeface="+mn-ea"/>
              <a:cs typeface="+mn-cs"/>
            </a:rPr>
            <a:t>の減少、また</a:t>
          </a:r>
          <a:r>
            <a:rPr kumimoji="1" lang="ja-JP" altLang="en-US" sz="1200">
              <a:solidFill>
                <a:sysClr val="windowText" lastClr="000000"/>
              </a:solidFill>
              <a:effectLst/>
              <a:latin typeface="+mn-lt"/>
              <a:ea typeface="+mn-ea"/>
              <a:cs typeface="+mn-cs"/>
            </a:rPr>
            <a:t>主に</a:t>
          </a:r>
          <a:r>
            <a:rPr kumimoji="1" lang="ja-JP" altLang="ja-JP" sz="1200">
              <a:solidFill>
                <a:sysClr val="windowText" lastClr="000000"/>
              </a:solidFill>
              <a:effectLst/>
              <a:latin typeface="+mn-lt"/>
              <a:ea typeface="+mn-ea"/>
              <a:cs typeface="+mn-cs"/>
            </a:rPr>
            <a:t>財政調整基金の積立てによる充当可能基金の増加</a:t>
          </a:r>
          <a:r>
            <a:rPr kumimoji="1" lang="ja-JP" altLang="en-US" sz="1200">
              <a:solidFill>
                <a:sysClr val="windowText" lastClr="000000"/>
              </a:solidFill>
              <a:effectLst/>
              <a:latin typeface="+mn-lt"/>
              <a:ea typeface="+mn-ea"/>
              <a:cs typeface="+mn-cs"/>
            </a:rPr>
            <a:t>や</a:t>
          </a:r>
          <a:r>
            <a:rPr kumimoji="1" lang="ja-JP" altLang="ja-JP" sz="1200">
              <a:solidFill>
                <a:sysClr val="windowText" lastClr="000000"/>
              </a:solidFill>
              <a:effectLst/>
              <a:latin typeface="+mn-lt"/>
              <a:ea typeface="+mn-ea"/>
              <a:cs typeface="+mn-cs"/>
            </a:rPr>
            <a:t>臨時財政対策債</a:t>
          </a:r>
          <a:r>
            <a:rPr kumimoji="1" lang="ja-JP" altLang="en-US" sz="1200">
              <a:solidFill>
                <a:sysClr val="windowText" lastClr="000000"/>
              </a:solidFill>
              <a:effectLst/>
              <a:latin typeface="+mn-lt"/>
              <a:ea typeface="+mn-ea"/>
              <a:cs typeface="+mn-cs"/>
            </a:rPr>
            <a:t>、合併特例債の増加による基準財政需要額算入見込額の増加が挙げられる。しかし、</a:t>
          </a:r>
          <a:r>
            <a:rPr kumimoji="1" lang="ja-JP" altLang="ja-JP" sz="1200">
              <a:solidFill>
                <a:sysClr val="windowText" lastClr="000000"/>
              </a:solidFill>
              <a:effectLst/>
              <a:latin typeface="+mn-lt"/>
              <a:ea typeface="+mn-ea"/>
              <a:cs typeface="+mn-cs"/>
            </a:rPr>
            <a:t>類似団体平均を</a:t>
          </a:r>
          <a:r>
            <a:rPr kumimoji="1" lang="en-US" altLang="ja-JP" sz="1200">
              <a:solidFill>
                <a:sysClr val="windowText" lastClr="000000"/>
              </a:solidFill>
              <a:effectLst/>
              <a:latin typeface="+mn-lt"/>
              <a:ea typeface="+mn-ea"/>
              <a:cs typeface="+mn-cs"/>
            </a:rPr>
            <a:t>11.8</a:t>
          </a:r>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、全国平均を</a:t>
          </a:r>
          <a:r>
            <a:rPr kumimoji="1" lang="en-US" altLang="ja-JP" sz="1200">
              <a:solidFill>
                <a:sysClr val="windowText" lastClr="000000"/>
              </a:solidFill>
              <a:effectLst/>
              <a:latin typeface="+mn-lt"/>
              <a:ea typeface="+mn-ea"/>
              <a:cs typeface="+mn-cs"/>
            </a:rPr>
            <a:t>26.8</a:t>
          </a:r>
          <a:r>
            <a:rPr kumimoji="1" lang="ja-JP" altLang="en-US" sz="1200">
              <a:solidFill>
                <a:sysClr val="windowText" lastClr="000000"/>
              </a:solidFill>
              <a:effectLst/>
              <a:latin typeface="+mn-lt"/>
              <a:ea typeface="+mn-ea"/>
              <a:cs typeface="+mn-cs"/>
            </a:rPr>
            <a:t>％</a:t>
          </a:r>
          <a:r>
            <a:rPr kumimoji="1" lang="ja-JP" altLang="ja-JP" sz="1200">
              <a:solidFill>
                <a:sysClr val="windowText" lastClr="000000"/>
              </a:solidFill>
              <a:effectLst/>
              <a:latin typeface="+mn-lt"/>
              <a:ea typeface="+mn-ea"/>
              <a:cs typeface="+mn-cs"/>
            </a:rPr>
            <a:t>上回る結果となっており、引き続き交付税措置のない地方債の発行抑制や公営企業への繰出しの縮小なども含めて比率の改善に努める。</a:t>
          </a:r>
          <a:endParaRPr lang="ja-JP" altLang="ja-JP" sz="1200">
            <a:solidFill>
              <a:sysClr val="windowText" lastClr="000000"/>
            </a:solidFill>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116353</xdr:rowOff>
    </xdr:from>
    <xdr:to>
      <xdr:col>24</xdr:col>
      <xdr:colOff>558800</xdr:colOff>
      <xdr:row>14</xdr:row>
      <xdr:rowOff>125804</xdr:rowOff>
    </xdr:to>
    <xdr:cxnSp macro="">
      <xdr:nvCxnSpPr>
        <xdr:cNvPr id="439" name="直線コネクタ 438"/>
        <xdr:cNvCxnSpPr/>
      </xdr:nvCxnSpPr>
      <xdr:spPr>
        <a:xfrm flipV="1">
          <a:off x="16179800" y="2516653"/>
          <a:ext cx="838200" cy="9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125804</xdr:rowOff>
    </xdr:from>
    <xdr:to>
      <xdr:col>23</xdr:col>
      <xdr:colOff>406400</xdr:colOff>
      <xdr:row>14</xdr:row>
      <xdr:rowOff>145711</xdr:rowOff>
    </xdr:to>
    <xdr:cxnSp macro="">
      <xdr:nvCxnSpPr>
        <xdr:cNvPr id="442" name="直線コネクタ 441"/>
        <xdr:cNvCxnSpPr/>
      </xdr:nvCxnSpPr>
      <xdr:spPr>
        <a:xfrm flipV="1">
          <a:off x="15290800" y="2526104"/>
          <a:ext cx="889000" cy="19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145711</xdr:rowOff>
    </xdr:from>
    <xdr:to>
      <xdr:col>22</xdr:col>
      <xdr:colOff>203200</xdr:colOff>
      <xdr:row>14</xdr:row>
      <xdr:rowOff>155967</xdr:rowOff>
    </xdr:to>
    <xdr:cxnSp macro="">
      <xdr:nvCxnSpPr>
        <xdr:cNvPr id="445" name="直線コネクタ 444"/>
        <xdr:cNvCxnSpPr/>
      </xdr:nvCxnSpPr>
      <xdr:spPr>
        <a:xfrm flipV="1">
          <a:off x="14401800" y="2546011"/>
          <a:ext cx="889000" cy="10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7" name="テキスト ボックス 446"/>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155967</xdr:rowOff>
    </xdr:from>
    <xdr:to>
      <xdr:col>21</xdr:col>
      <xdr:colOff>0</xdr:colOff>
      <xdr:row>14</xdr:row>
      <xdr:rowOff>158179</xdr:rowOff>
    </xdr:to>
    <xdr:cxnSp macro="">
      <xdr:nvCxnSpPr>
        <xdr:cNvPr id="448" name="直線コネクタ 447"/>
        <xdr:cNvCxnSpPr/>
      </xdr:nvCxnSpPr>
      <xdr:spPr>
        <a:xfrm flipV="1">
          <a:off x="13512800" y="2556267"/>
          <a:ext cx="889000" cy="2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37450</xdr:rowOff>
    </xdr:from>
    <xdr:ext cx="762000" cy="259045"/>
    <xdr:sp macro="" textlink="">
      <xdr:nvSpPr>
        <xdr:cNvPr id="450" name="テキスト ボックス 449"/>
        <xdr:cNvSpPr txBox="1"/>
      </xdr:nvSpPr>
      <xdr:spPr>
        <a:xfrm>
          <a:off x="14020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37990</xdr:rowOff>
    </xdr:from>
    <xdr:ext cx="762000" cy="259045"/>
    <xdr:sp macro="" textlink="">
      <xdr:nvSpPr>
        <xdr:cNvPr id="452" name="テキスト ボックス 451"/>
        <xdr:cNvSpPr txBox="1"/>
      </xdr:nvSpPr>
      <xdr:spPr>
        <a:xfrm>
          <a:off x="13131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65553</xdr:rowOff>
    </xdr:from>
    <xdr:to>
      <xdr:col>24</xdr:col>
      <xdr:colOff>609600</xdr:colOff>
      <xdr:row>14</xdr:row>
      <xdr:rowOff>167153</xdr:rowOff>
    </xdr:to>
    <xdr:sp macro="" textlink="">
      <xdr:nvSpPr>
        <xdr:cNvPr id="458" name="円/楕円 457"/>
        <xdr:cNvSpPr/>
      </xdr:nvSpPr>
      <xdr:spPr>
        <a:xfrm>
          <a:off x="16967200" y="2465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37630</xdr:rowOff>
    </xdr:from>
    <xdr:ext cx="762000" cy="259045"/>
    <xdr:sp macro="" textlink="">
      <xdr:nvSpPr>
        <xdr:cNvPr id="459" name="将来負担の状況該当値テキスト"/>
        <xdr:cNvSpPr txBox="1"/>
      </xdr:nvSpPr>
      <xdr:spPr>
        <a:xfrm>
          <a:off x="17106900" y="2437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75004</xdr:rowOff>
    </xdr:from>
    <xdr:to>
      <xdr:col>23</xdr:col>
      <xdr:colOff>457200</xdr:colOff>
      <xdr:row>15</xdr:row>
      <xdr:rowOff>5154</xdr:rowOff>
    </xdr:to>
    <xdr:sp macro="" textlink="">
      <xdr:nvSpPr>
        <xdr:cNvPr id="460" name="円/楕円 459"/>
        <xdr:cNvSpPr/>
      </xdr:nvSpPr>
      <xdr:spPr>
        <a:xfrm>
          <a:off x="16129000" y="2475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161381</xdr:rowOff>
    </xdr:from>
    <xdr:ext cx="736600" cy="259045"/>
    <xdr:sp macro="" textlink="">
      <xdr:nvSpPr>
        <xdr:cNvPr id="461" name="テキスト ボックス 460"/>
        <xdr:cNvSpPr txBox="1"/>
      </xdr:nvSpPr>
      <xdr:spPr>
        <a:xfrm>
          <a:off x="15798800" y="2561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94911</xdr:rowOff>
    </xdr:from>
    <xdr:to>
      <xdr:col>22</xdr:col>
      <xdr:colOff>254000</xdr:colOff>
      <xdr:row>15</xdr:row>
      <xdr:rowOff>25061</xdr:rowOff>
    </xdr:to>
    <xdr:sp macro="" textlink="">
      <xdr:nvSpPr>
        <xdr:cNvPr id="462" name="円/楕円 461"/>
        <xdr:cNvSpPr/>
      </xdr:nvSpPr>
      <xdr:spPr>
        <a:xfrm>
          <a:off x="15240000" y="2495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9838</xdr:rowOff>
    </xdr:from>
    <xdr:ext cx="762000" cy="259045"/>
    <xdr:sp macro="" textlink="">
      <xdr:nvSpPr>
        <xdr:cNvPr id="463" name="テキスト ボックス 462"/>
        <xdr:cNvSpPr txBox="1"/>
      </xdr:nvSpPr>
      <xdr:spPr>
        <a:xfrm>
          <a:off x="14909800" y="258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105167</xdr:rowOff>
    </xdr:from>
    <xdr:to>
      <xdr:col>21</xdr:col>
      <xdr:colOff>50800</xdr:colOff>
      <xdr:row>15</xdr:row>
      <xdr:rowOff>35317</xdr:rowOff>
    </xdr:to>
    <xdr:sp macro="" textlink="">
      <xdr:nvSpPr>
        <xdr:cNvPr id="464" name="円/楕円 463"/>
        <xdr:cNvSpPr/>
      </xdr:nvSpPr>
      <xdr:spPr>
        <a:xfrm>
          <a:off x="14351000" y="2505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20094</xdr:rowOff>
    </xdr:from>
    <xdr:ext cx="762000" cy="259045"/>
    <xdr:sp macro="" textlink="">
      <xdr:nvSpPr>
        <xdr:cNvPr id="465" name="テキスト ボックス 464"/>
        <xdr:cNvSpPr txBox="1"/>
      </xdr:nvSpPr>
      <xdr:spPr>
        <a:xfrm>
          <a:off x="14020800" y="259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107379</xdr:rowOff>
    </xdr:from>
    <xdr:to>
      <xdr:col>19</xdr:col>
      <xdr:colOff>533400</xdr:colOff>
      <xdr:row>15</xdr:row>
      <xdr:rowOff>37529</xdr:rowOff>
    </xdr:to>
    <xdr:sp macro="" textlink="">
      <xdr:nvSpPr>
        <xdr:cNvPr id="466" name="円/楕円 465"/>
        <xdr:cNvSpPr/>
      </xdr:nvSpPr>
      <xdr:spPr>
        <a:xfrm>
          <a:off x="13462000" y="2507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47706</xdr:rowOff>
    </xdr:from>
    <xdr:ext cx="762000" cy="259045"/>
    <xdr:sp macro="" textlink="">
      <xdr:nvSpPr>
        <xdr:cNvPr id="467" name="テキスト ボックス 466"/>
        <xdr:cNvSpPr txBox="1"/>
      </xdr:nvSpPr>
      <xdr:spPr>
        <a:xfrm>
          <a:off x="13131800" y="2276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愛媛県東温市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34,150
33,986
211.30
15,560,865
14,795,942
637,312
9,002,664
14,280,390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72.6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人件費にかかる経常収支比率については、類似団体平均を</a:t>
          </a:r>
          <a:r>
            <a:rPr kumimoji="1" lang="en-US" altLang="ja-JP" sz="1200">
              <a:solidFill>
                <a:sysClr val="windowText" lastClr="000000"/>
              </a:solidFill>
              <a:effectLst/>
              <a:latin typeface="+mn-lt"/>
              <a:ea typeface="+mn-ea"/>
              <a:cs typeface="+mn-cs"/>
            </a:rPr>
            <a:t>0.2</a:t>
          </a:r>
          <a:r>
            <a:rPr kumimoji="1" lang="ja-JP" altLang="ja-JP" sz="1200">
              <a:solidFill>
                <a:sysClr val="windowText" lastClr="000000"/>
              </a:solidFill>
              <a:effectLst/>
              <a:latin typeface="+mn-lt"/>
              <a:ea typeface="+mn-ea"/>
              <a:cs typeface="+mn-cs"/>
            </a:rPr>
            <a:t>％、全国平均を</a:t>
          </a:r>
          <a:r>
            <a:rPr kumimoji="1" lang="en-US" altLang="ja-JP" sz="1200">
              <a:solidFill>
                <a:sysClr val="windowText" lastClr="000000"/>
              </a:solidFill>
              <a:effectLst/>
              <a:latin typeface="+mn-lt"/>
              <a:ea typeface="+mn-ea"/>
              <a:cs typeface="+mn-cs"/>
            </a:rPr>
            <a:t>0.2</a:t>
          </a:r>
          <a:r>
            <a:rPr kumimoji="1" lang="ja-JP" altLang="ja-JP" sz="1200">
              <a:solidFill>
                <a:sysClr val="windowText" lastClr="000000"/>
              </a:solidFill>
              <a:effectLst/>
              <a:latin typeface="+mn-lt"/>
              <a:ea typeface="+mn-ea"/>
              <a:cs typeface="+mn-cs"/>
            </a:rPr>
            <a:t>％下回っている。主な要因として</a:t>
          </a:r>
          <a:r>
            <a:rPr kumimoji="1" lang="ja-JP" altLang="en-US" sz="1200">
              <a:solidFill>
                <a:sysClr val="windowText" lastClr="000000"/>
              </a:solidFill>
              <a:effectLst/>
              <a:latin typeface="+mn-lt"/>
              <a:ea typeface="+mn-ea"/>
              <a:cs typeface="+mn-cs"/>
            </a:rPr>
            <a:t>は</a:t>
          </a:r>
          <a:r>
            <a:rPr kumimoji="1" lang="ja-JP" altLang="ja-JP" sz="1200">
              <a:solidFill>
                <a:sysClr val="windowText" lastClr="000000"/>
              </a:solidFill>
              <a:effectLst/>
              <a:latin typeface="+mn-lt"/>
              <a:ea typeface="+mn-ea"/>
              <a:cs typeface="+mn-cs"/>
            </a:rPr>
            <a:t>、職員数や給与水準が類似団体と比較して低いことが挙げられ</a:t>
          </a:r>
          <a:r>
            <a:rPr kumimoji="1" lang="ja-JP" altLang="en-US" sz="1200">
              <a:solidFill>
                <a:sysClr val="windowText" lastClr="000000"/>
              </a:solidFill>
              <a:effectLst/>
              <a:latin typeface="+mn-lt"/>
              <a:ea typeface="+mn-ea"/>
              <a:cs typeface="+mn-cs"/>
            </a:rPr>
            <a:t>るが、</a:t>
          </a:r>
          <a:r>
            <a:rPr kumimoji="1" lang="ja-JP" altLang="ja-JP" sz="1200">
              <a:solidFill>
                <a:sysClr val="windowText" lastClr="000000"/>
              </a:solidFill>
              <a:effectLst/>
              <a:latin typeface="+mn-lt"/>
              <a:ea typeface="+mn-ea"/>
              <a:cs typeface="+mn-cs"/>
            </a:rPr>
            <a:t>Ｈ</a:t>
          </a:r>
          <a:r>
            <a:rPr kumimoji="1" lang="en-US" altLang="ja-JP" sz="1200">
              <a:solidFill>
                <a:sysClr val="windowText" lastClr="000000"/>
              </a:solidFill>
              <a:effectLst/>
              <a:latin typeface="+mn-lt"/>
              <a:ea typeface="+mn-ea"/>
              <a:cs typeface="+mn-cs"/>
            </a:rPr>
            <a:t>26</a:t>
          </a:r>
          <a:r>
            <a:rPr kumimoji="1" lang="ja-JP" altLang="ja-JP" sz="1200">
              <a:solidFill>
                <a:sysClr val="windowText" lastClr="000000"/>
              </a:solidFill>
              <a:effectLst/>
              <a:latin typeface="+mn-lt"/>
              <a:ea typeface="+mn-ea"/>
              <a:cs typeface="+mn-cs"/>
            </a:rPr>
            <a:t>年度は</a:t>
          </a:r>
          <a:r>
            <a:rPr kumimoji="1" lang="ja-JP" altLang="en-US" sz="1200">
              <a:solidFill>
                <a:sysClr val="windowText" lastClr="000000"/>
              </a:solidFill>
              <a:effectLst/>
              <a:latin typeface="+mn-lt"/>
              <a:ea typeface="+mn-ea"/>
              <a:cs typeface="+mn-cs"/>
            </a:rPr>
            <a:t>共済組合負担金率や勤勉手当支給割合の引上げ等による影響もあり、対前年度比で</a:t>
          </a:r>
          <a:r>
            <a:rPr kumimoji="1" lang="en-US" altLang="ja-JP" sz="1200">
              <a:solidFill>
                <a:sysClr val="windowText" lastClr="000000"/>
              </a:solidFill>
              <a:effectLst/>
              <a:latin typeface="+mn-lt"/>
              <a:ea typeface="+mn-ea"/>
              <a:cs typeface="+mn-cs"/>
            </a:rPr>
            <a:t>0.5</a:t>
          </a:r>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増加</a:t>
          </a:r>
          <a:r>
            <a:rPr kumimoji="1" lang="ja-JP" altLang="ja-JP" sz="1200">
              <a:solidFill>
                <a:sysClr val="windowText" lastClr="000000"/>
              </a:solidFill>
              <a:effectLst/>
              <a:latin typeface="+mn-lt"/>
              <a:ea typeface="+mn-ea"/>
              <a:cs typeface="+mn-cs"/>
            </a:rPr>
            <a:t>している。今後も国や県の給与に準じた適正な給与制度による運営を行い、人件費の抑制に努める。</a:t>
          </a:r>
          <a:endParaRPr lang="ja-JP" altLang="ja-JP" sz="120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96520</xdr:rowOff>
    </xdr:from>
    <xdr:to>
      <xdr:col>7</xdr:col>
      <xdr:colOff>15875</xdr:colOff>
      <xdr:row>36</xdr:row>
      <xdr:rowOff>134620</xdr:rowOff>
    </xdr:to>
    <xdr:cxnSp macro="">
      <xdr:nvCxnSpPr>
        <xdr:cNvPr id="64" name="直線コネクタ 63"/>
        <xdr:cNvCxnSpPr/>
      </xdr:nvCxnSpPr>
      <xdr:spPr>
        <a:xfrm>
          <a:off x="3987800" y="62687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96520</xdr:rowOff>
    </xdr:from>
    <xdr:to>
      <xdr:col>5</xdr:col>
      <xdr:colOff>549275</xdr:colOff>
      <xdr:row>36</xdr:row>
      <xdr:rowOff>142240</xdr:rowOff>
    </xdr:to>
    <xdr:cxnSp macro="">
      <xdr:nvCxnSpPr>
        <xdr:cNvPr id="67" name="直線コネクタ 66"/>
        <xdr:cNvCxnSpPr/>
      </xdr:nvCxnSpPr>
      <xdr:spPr>
        <a:xfrm flipV="1">
          <a:off x="3098800" y="62687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142240</xdr:rowOff>
    </xdr:from>
    <xdr:to>
      <xdr:col>4</xdr:col>
      <xdr:colOff>346075</xdr:colOff>
      <xdr:row>36</xdr:row>
      <xdr:rowOff>142240</xdr:rowOff>
    </xdr:to>
    <xdr:cxnSp macro="">
      <xdr:nvCxnSpPr>
        <xdr:cNvPr id="70" name="直線コネクタ 69"/>
        <xdr:cNvCxnSpPr/>
      </xdr:nvCxnSpPr>
      <xdr:spPr>
        <a:xfrm>
          <a:off x="2209800" y="63144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73660</xdr:rowOff>
    </xdr:from>
    <xdr:to>
      <xdr:col>3</xdr:col>
      <xdr:colOff>142875</xdr:colOff>
      <xdr:row>36</xdr:row>
      <xdr:rowOff>142240</xdr:rowOff>
    </xdr:to>
    <xdr:cxnSp macro="">
      <xdr:nvCxnSpPr>
        <xdr:cNvPr id="73" name="直線コネクタ 72"/>
        <xdr:cNvCxnSpPr/>
      </xdr:nvCxnSpPr>
      <xdr:spPr>
        <a:xfrm>
          <a:off x="1320800" y="62458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44467</xdr:rowOff>
    </xdr:from>
    <xdr:ext cx="762000" cy="259045"/>
    <xdr:sp macro="" textlink="">
      <xdr:nvSpPr>
        <xdr:cNvPr id="77" name="テキスト ボックス 76"/>
        <xdr:cNvSpPr txBox="1"/>
      </xdr:nvSpPr>
      <xdr:spPr>
        <a:xfrm>
          <a:off x="939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83820</xdr:rowOff>
    </xdr:from>
    <xdr:to>
      <xdr:col>7</xdr:col>
      <xdr:colOff>66675</xdr:colOff>
      <xdr:row>37</xdr:row>
      <xdr:rowOff>13970</xdr:rowOff>
    </xdr:to>
    <xdr:sp macro="" textlink="">
      <xdr:nvSpPr>
        <xdr:cNvPr id="83" name="円/楕円 82"/>
        <xdr:cNvSpPr/>
      </xdr:nvSpPr>
      <xdr:spPr>
        <a:xfrm>
          <a:off x="4775200" y="625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100347</xdr:rowOff>
    </xdr:from>
    <xdr:ext cx="762000" cy="259045"/>
    <xdr:sp macro="" textlink="">
      <xdr:nvSpPr>
        <xdr:cNvPr id="84" name="人件費該当値テキスト"/>
        <xdr:cNvSpPr txBox="1"/>
      </xdr:nvSpPr>
      <xdr:spPr>
        <a:xfrm>
          <a:off x="49149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45720</xdr:rowOff>
    </xdr:from>
    <xdr:to>
      <xdr:col>5</xdr:col>
      <xdr:colOff>600075</xdr:colOff>
      <xdr:row>36</xdr:row>
      <xdr:rowOff>147320</xdr:rowOff>
    </xdr:to>
    <xdr:sp macro="" textlink="">
      <xdr:nvSpPr>
        <xdr:cNvPr id="85" name="円/楕円 84"/>
        <xdr:cNvSpPr/>
      </xdr:nvSpPr>
      <xdr:spPr>
        <a:xfrm>
          <a:off x="39370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157497</xdr:rowOff>
    </xdr:from>
    <xdr:ext cx="736600" cy="259045"/>
    <xdr:sp macro="" textlink="">
      <xdr:nvSpPr>
        <xdr:cNvPr id="86" name="テキスト ボックス 85"/>
        <xdr:cNvSpPr txBox="1"/>
      </xdr:nvSpPr>
      <xdr:spPr>
        <a:xfrm>
          <a:off x="3606800" y="5986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91440</xdr:rowOff>
    </xdr:from>
    <xdr:to>
      <xdr:col>4</xdr:col>
      <xdr:colOff>396875</xdr:colOff>
      <xdr:row>37</xdr:row>
      <xdr:rowOff>21590</xdr:rowOff>
    </xdr:to>
    <xdr:sp macro="" textlink="">
      <xdr:nvSpPr>
        <xdr:cNvPr id="87" name="円/楕円 86"/>
        <xdr:cNvSpPr/>
      </xdr:nvSpPr>
      <xdr:spPr>
        <a:xfrm>
          <a:off x="3048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31767</xdr:rowOff>
    </xdr:from>
    <xdr:ext cx="762000" cy="259045"/>
    <xdr:sp macro="" textlink="">
      <xdr:nvSpPr>
        <xdr:cNvPr id="88" name="テキスト ボックス 87"/>
        <xdr:cNvSpPr txBox="1"/>
      </xdr:nvSpPr>
      <xdr:spPr>
        <a:xfrm>
          <a:off x="2717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91440</xdr:rowOff>
    </xdr:from>
    <xdr:to>
      <xdr:col>3</xdr:col>
      <xdr:colOff>193675</xdr:colOff>
      <xdr:row>37</xdr:row>
      <xdr:rowOff>21590</xdr:rowOff>
    </xdr:to>
    <xdr:sp macro="" textlink="">
      <xdr:nvSpPr>
        <xdr:cNvPr id="89" name="円/楕円 88"/>
        <xdr:cNvSpPr/>
      </xdr:nvSpPr>
      <xdr:spPr>
        <a:xfrm>
          <a:off x="2159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31767</xdr:rowOff>
    </xdr:from>
    <xdr:ext cx="762000" cy="259045"/>
    <xdr:sp macro="" textlink="">
      <xdr:nvSpPr>
        <xdr:cNvPr id="90" name="テキスト ボックス 89"/>
        <xdr:cNvSpPr txBox="1"/>
      </xdr:nvSpPr>
      <xdr:spPr>
        <a:xfrm>
          <a:off x="1828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22860</xdr:rowOff>
    </xdr:from>
    <xdr:to>
      <xdr:col>1</xdr:col>
      <xdr:colOff>676275</xdr:colOff>
      <xdr:row>36</xdr:row>
      <xdr:rowOff>124460</xdr:rowOff>
    </xdr:to>
    <xdr:sp macro="" textlink="">
      <xdr:nvSpPr>
        <xdr:cNvPr id="91" name="円/楕円 90"/>
        <xdr:cNvSpPr/>
      </xdr:nvSpPr>
      <xdr:spPr>
        <a:xfrm>
          <a:off x="1270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134637</xdr:rowOff>
    </xdr:from>
    <xdr:ext cx="762000" cy="259045"/>
    <xdr:sp macro="" textlink="">
      <xdr:nvSpPr>
        <xdr:cNvPr id="92" name="テキスト ボックス 91"/>
        <xdr:cNvSpPr txBox="1"/>
      </xdr:nvSpPr>
      <xdr:spPr>
        <a:xfrm>
          <a:off x="939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類似団体平均を</a:t>
          </a:r>
          <a:r>
            <a:rPr kumimoji="1" lang="en-US" altLang="ja-JP" sz="1200">
              <a:solidFill>
                <a:sysClr val="windowText" lastClr="000000"/>
              </a:solidFill>
              <a:effectLst/>
              <a:latin typeface="+mn-lt"/>
              <a:ea typeface="+mn-ea"/>
              <a:cs typeface="+mn-cs"/>
            </a:rPr>
            <a:t>3.1</a:t>
          </a:r>
          <a:r>
            <a:rPr kumimoji="1" lang="ja-JP" altLang="ja-JP" sz="1200">
              <a:solidFill>
                <a:sysClr val="windowText" lastClr="000000"/>
              </a:solidFill>
              <a:effectLst/>
              <a:latin typeface="+mn-lt"/>
              <a:ea typeface="+mn-ea"/>
              <a:cs typeface="+mn-cs"/>
            </a:rPr>
            <a:t>％、全国平均を</a:t>
          </a:r>
          <a:r>
            <a:rPr kumimoji="1" lang="en-US" altLang="ja-JP" sz="1200">
              <a:solidFill>
                <a:sysClr val="windowText" lastClr="000000"/>
              </a:solidFill>
              <a:effectLst/>
              <a:latin typeface="+mn-lt"/>
              <a:ea typeface="+mn-ea"/>
              <a:cs typeface="+mn-cs"/>
            </a:rPr>
            <a:t>1.5</a:t>
          </a:r>
          <a:r>
            <a:rPr kumimoji="1" lang="ja-JP" altLang="ja-JP" sz="1200">
              <a:solidFill>
                <a:sysClr val="windowText" lastClr="000000"/>
              </a:solidFill>
              <a:effectLst/>
              <a:latin typeface="+mn-lt"/>
              <a:ea typeface="+mn-ea"/>
              <a:cs typeface="+mn-cs"/>
            </a:rPr>
            <a:t>％上回っている。その主な要因として、</a:t>
          </a:r>
          <a:r>
            <a:rPr kumimoji="1" lang="ja-JP" altLang="en-US" sz="1200">
              <a:solidFill>
                <a:sysClr val="windowText" lastClr="000000"/>
              </a:solidFill>
              <a:effectLst/>
              <a:latin typeface="+mn-lt"/>
              <a:ea typeface="+mn-ea"/>
              <a:cs typeface="+mn-cs"/>
            </a:rPr>
            <a:t>保育所や幼稚園に係る臨時職員賃金、また、予防接種等委託や国土調査に係る地籍測量委託等</a:t>
          </a:r>
          <a:r>
            <a:rPr kumimoji="1" lang="ja-JP" altLang="ja-JP" sz="1200">
              <a:solidFill>
                <a:sysClr val="windowText" lastClr="000000"/>
              </a:solidFill>
              <a:effectLst/>
              <a:latin typeface="+mn-lt"/>
              <a:ea typeface="+mn-ea"/>
              <a:cs typeface="+mn-cs"/>
            </a:rPr>
            <a:t>の増加が挙げられる。Ｈ</a:t>
          </a:r>
          <a:r>
            <a:rPr kumimoji="1" lang="en-US" altLang="ja-JP" sz="1200">
              <a:solidFill>
                <a:sysClr val="windowText" lastClr="000000"/>
              </a:solidFill>
              <a:effectLst/>
              <a:latin typeface="+mn-lt"/>
              <a:ea typeface="+mn-ea"/>
              <a:cs typeface="+mn-cs"/>
            </a:rPr>
            <a:t>22</a:t>
          </a:r>
          <a:r>
            <a:rPr kumimoji="1" lang="ja-JP" altLang="ja-JP" sz="1200">
              <a:solidFill>
                <a:sysClr val="windowText" lastClr="000000"/>
              </a:solidFill>
              <a:effectLst/>
              <a:latin typeface="+mn-lt"/>
              <a:ea typeface="+mn-ea"/>
              <a:cs typeface="+mn-cs"/>
            </a:rPr>
            <a:t>年度以降の傾向としては、</a:t>
          </a:r>
          <a:r>
            <a:rPr kumimoji="1" lang="en-US" altLang="ja-JP" sz="1200">
              <a:solidFill>
                <a:sysClr val="windowText" lastClr="000000"/>
              </a:solidFill>
              <a:effectLst/>
              <a:latin typeface="+mn-lt"/>
              <a:ea typeface="+mn-ea"/>
              <a:cs typeface="+mn-cs"/>
            </a:rPr>
            <a:t>15.0</a:t>
          </a:r>
          <a:r>
            <a:rPr kumimoji="1" lang="ja-JP" altLang="ja-JP" sz="1200">
              <a:solidFill>
                <a:sysClr val="windowText" lastClr="000000"/>
              </a:solidFill>
              <a:effectLst/>
              <a:latin typeface="+mn-lt"/>
              <a:ea typeface="+mn-ea"/>
              <a:cs typeface="+mn-cs"/>
            </a:rPr>
            <a:t>％前後を横ばい状態で推移している</a:t>
          </a:r>
          <a:r>
            <a:rPr kumimoji="1" lang="ja-JP" altLang="en-US" sz="1200">
              <a:solidFill>
                <a:sysClr val="windowText" lastClr="000000"/>
              </a:solidFill>
              <a:effectLst/>
              <a:latin typeface="+mn-lt"/>
              <a:ea typeface="+mn-ea"/>
              <a:cs typeface="+mn-cs"/>
            </a:rPr>
            <a:t>が、</a:t>
          </a:r>
          <a:r>
            <a:rPr kumimoji="1" lang="ja-JP" altLang="ja-JP" sz="1200">
              <a:solidFill>
                <a:sysClr val="windowText" lastClr="000000"/>
              </a:solidFill>
              <a:effectLst/>
              <a:latin typeface="+mn-lt"/>
              <a:ea typeface="+mn-ea"/>
              <a:cs typeface="+mn-cs"/>
            </a:rPr>
            <a:t>保育所の受入れ児童の低年齢化や共働き世帯の増加により、今後も臨時職員賃金の増加が</a:t>
          </a:r>
          <a:r>
            <a:rPr kumimoji="1" lang="ja-JP" altLang="en-US" sz="1200">
              <a:solidFill>
                <a:sysClr val="windowText" lastClr="000000"/>
              </a:solidFill>
              <a:effectLst/>
              <a:latin typeface="+mn-lt"/>
              <a:ea typeface="+mn-ea"/>
              <a:cs typeface="+mn-cs"/>
            </a:rPr>
            <a:t>予想される</a:t>
          </a:r>
          <a:r>
            <a:rPr kumimoji="1" lang="ja-JP" altLang="ja-JP" sz="1200">
              <a:solidFill>
                <a:sysClr val="windowText" lastClr="000000"/>
              </a:solidFill>
              <a:effectLst/>
              <a:latin typeface="+mn-lt"/>
              <a:ea typeface="+mn-ea"/>
              <a:cs typeface="+mn-cs"/>
            </a:rPr>
            <a:t>。</a:t>
          </a:r>
          <a:endParaRPr lang="ja-JP" altLang="ja-JP" sz="12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50800</xdr:rowOff>
    </xdr:from>
    <xdr:to>
      <xdr:col>24</xdr:col>
      <xdr:colOff>31750</xdr:colOff>
      <xdr:row>18</xdr:row>
      <xdr:rowOff>148771</xdr:rowOff>
    </xdr:to>
    <xdr:cxnSp macro="">
      <xdr:nvCxnSpPr>
        <xdr:cNvPr id="127" name="直線コネクタ 126"/>
        <xdr:cNvCxnSpPr/>
      </xdr:nvCxnSpPr>
      <xdr:spPr>
        <a:xfrm>
          <a:off x="15671800" y="3136900"/>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50800</xdr:rowOff>
    </xdr:from>
    <xdr:to>
      <xdr:col>22</xdr:col>
      <xdr:colOff>565150</xdr:colOff>
      <xdr:row>18</xdr:row>
      <xdr:rowOff>94343</xdr:rowOff>
    </xdr:to>
    <xdr:cxnSp macro="">
      <xdr:nvCxnSpPr>
        <xdr:cNvPr id="130" name="直線コネクタ 129"/>
        <xdr:cNvCxnSpPr/>
      </xdr:nvCxnSpPr>
      <xdr:spPr>
        <a:xfrm flipV="1">
          <a:off x="14782800" y="31369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7257</xdr:rowOff>
    </xdr:from>
    <xdr:to>
      <xdr:col>21</xdr:col>
      <xdr:colOff>361950</xdr:colOff>
      <xdr:row>18</xdr:row>
      <xdr:rowOff>94343</xdr:rowOff>
    </xdr:to>
    <xdr:cxnSp macro="">
      <xdr:nvCxnSpPr>
        <xdr:cNvPr id="133" name="直線コネクタ 132"/>
        <xdr:cNvCxnSpPr/>
      </xdr:nvCxnSpPr>
      <xdr:spPr>
        <a:xfrm>
          <a:off x="13893800" y="30933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167821</xdr:rowOff>
    </xdr:from>
    <xdr:to>
      <xdr:col>20</xdr:col>
      <xdr:colOff>158750</xdr:colOff>
      <xdr:row>18</xdr:row>
      <xdr:rowOff>7257</xdr:rowOff>
    </xdr:to>
    <xdr:cxnSp macro="">
      <xdr:nvCxnSpPr>
        <xdr:cNvPr id="136" name="直線コネクタ 135"/>
        <xdr:cNvCxnSpPr/>
      </xdr:nvCxnSpPr>
      <xdr:spPr>
        <a:xfrm>
          <a:off x="13004800" y="3082471"/>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30134</xdr:rowOff>
    </xdr:from>
    <xdr:ext cx="762000" cy="259045"/>
    <xdr:sp macro="" textlink="">
      <xdr:nvSpPr>
        <xdr:cNvPr id="140" name="テキスト ボックス 139"/>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97971</xdr:rowOff>
    </xdr:from>
    <xdr:to>
      <xdr:col>24</xdr:col>
      <xdr:colOff>82550</xdr:colOff>
      <xdr:row>19</xdr:row>
      <xdr:rowOff>28122</xdr:rowOff>
    </xdr:to>
    <xdr:sp macro="" textlink="">
      <xdr:nvSpPr>
        <xdr:cNvPr id="146" name="円/楕円 145"/>
        <xdr:cNvSpPr/>
      </xdr:nvSpPr>
      <xdr:spPr>
        <a:xfrm>
          <a:off x="16459200" y="318407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70048</xdr:rowOff>
    </xdr:from>
    <xdr:ext cx="762000" cy="259045"/>
    <xdr:sp macro="" textlink="">
      <xdr:nvSpPr>
        <xdr:cNvPr id="147" name="物件費該当値テキスト"/>
        <xdr:cNvSpPr txBox="1"/>
      </xdr:nvSpPr>
      <xdr:spPr>
        <a:xfrm>
          <a:off x="16598900" y="3156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0</xdr:rowOff>
    </xdr:from>
    <xdr:to>
      <xdr:col>22</xdr:col>
      <xdr:colOff>615950</xdr:colOff>
      <xdr:row>18</xdr:row>
      <xdr:rowOff>101600</xdr:rowOff>
    </xdr:to>
    <xdr:sp macro="" textlink="">
      <xdr:nvSpPr>
        <xdr:cNvPr id="148" name="円/楕円 147"/>
        <xdr:cNvSpPr/>
      </xdr:nvSpPr>
      <xdr:spPr>
        <a:xfrm>
          <a:off x="156210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86377</xdr:rowOff>
    </xdr:from>
    <xdr:ext cx="736600" cy="259045"/>
    <xdr:sp macro="" textlink="">
      <xdr:nvSpPr>
        <xdr:cNvPr id="149" name="テキスト ボックス 148"/>
        <xdr:cNvSpPr txBox="1"/>
      </xdr:nvSpPr>
      <xdr:spPr>
        <a:xfrm>
          <a:off x="15290800" y="317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43543</xdr:rowOff>
    </xdr:from>
    <xdr:to>
      <xdr:col>21</xdr:col>
      <xdr:colOff>412750</xdr:colOff>
      <xdr:row>18</xdr:row>
      <xdr:rowOff>145143</xdr:rowOff>
    </xdr:to>
    <xdr:sp macro="" textlink="">
      <xdr:nvSpPr>
        <xdr:cNvPr id="150" name="円/楕円 149"/>
        <xdr:cNvSpPr/>
      </xdr:nvSpPr>
      <xdr:spPr>
        <a:xfrm>
          <a:off x="147320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129920</xdr:rowOff>
    </xdr:from>
    <xdr:ext cx="762000" cy="259045"/>
    <xdr:sp macro="" textlink="">
      <xdr:nvSpPr>
        <xdr:cNvPr id="151" name="テキスト ボックス 150"/>
        <xdr:cNvSpPr txBox="1"/>
      </xdr:nvSpPr>
      <xdr:spPr>
        <a:xfrm>
          <a:off x="14401800" y="321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127907</xdr:rowOff>
    </xdr:from>
    <xdr:to>
      <xdr:col>20</xdr:col>
      <xdr:colOff>209550</xdr:colOff>
      <xdr:row>18</xdr:row>
      <xdr:rowOff>58057</xdr:rowOff>
    </xdr:to>
    <xdr:sp macro="" textlink="">
      <xdr:nvSpPr>
        <xdr:cNvPr id="152" name="円/楕円 151"/>
        <xdr:cNvSpPr/>
      </xdr:nvSpPr>
      <xdr:spPr>
        <a:xfrm>
          <a:off x="13843000" y="304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42834</xdr:rowOff>
    </xdr:from>
    <xdr:ext cx="762000" cy="259045"/>
    <xdr:sp macro="" textlink="">
      <xdr:nvSpPr>
        <xdr:cNvPr id="153" name="テキスト ボックス 152"/>
        <xdr:cNvSpPr txBox="1"/>
      </xdr:nvSpPr>
      <xdr:spPr>
        <a:xfrm>
          <a:off x="13512800" y="312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117021</xdr:rowOff>
    </xdr:from>
    <xdr:to>
      <xdr:col>19</xdr:col>
      <xdr:colOff>6350</xdr:colOff>
      <xdr:row>18</xdr:row>
      <xdr:rowOff>47171</xdr:rowOff>
    </xdr:to>
    <xdr:sp macro="" textlink="">
      <xdr:nvSpPr>
        <xdr:cNvPr id="154" name="円/楕円 153"/>
        <xdr:cNvSpPr/>
      </xdr:nvSpPr>
      <xdr:spPr>
        <a:xfrm>
          <a:off x="12954000" y="3031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31948</xdr:rowOff>
    </xdr:from>
    <xdr:ext cx="762000" cy="259045"/>
    <xdr:sp macro="" textlink="">
      <xdr:nvSpPr>
        <xdr:cNvPr id="155" name="テキスト ボックス 154"/>
        <xdr:cNvSpPr txBox="1"/>
      </xdr:nvSpPr>
      <xdr:spPr>
        <a:xfrm>
          <a:off x="12623800" y="3118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類似団体平均を</a:t>
          </a:r>
          <a:r>
            <a:rPr kumimoji="1" lang="en-US" altLang="ja-JP" sz="1200">
              <a:solidFill>
                <a:sysClr val="windowText" lastClr="000000"/>
              </a:solidFill>
              <a:effectLst/>
              <a:latin typeface="+mn-lt"/>
              <a:ea typeface="+mn-ea"/>
              <a:cs typeface="+mn-cs"/>
            </a:rPr>
            <a:t>0.8</a:t>
          </a:r>
          <a:r>
            <a:rPr kumimoji="1" lang="ja-JP" altLang="ja-JP" sz="1200">
              <a:solidFill>
                <a:sysClr val="windowText" lastClr="000000"/>
              </a:solidFill>
              <a:effectLst/>
              <a:latin typeface="+mn-lt"/>
              <a:ea typeface="+mn-ea"/>
              <a:cs typeface="+mn-cs"/>
            </a:rPr>
            <a:t>％上回り、全国平均を</a:t>
          </a:r>
          <a:r>
            <a:rPr kumimoji="1" lang="en-US" altLang="ja-JP" sz="1200">
              <a:solidFill>
                <a:sysClr val="windowText" lastClr="000000"/>
              </a:solidFill>
              <a:effectLst/>
              <a:latin typeface="+mn-lt"/>
              <a:ea typeface="+mn-ea"/>
              <a:cs typeface="+mn-cs"/>
            </a:rPr>
            <a:t>2.9</a:t>
          </a:r>
          <a:r>
            <a:rPr kumimoji="1" lang="ja-JP" altLang="ja-JP" sz="1200">
              <a:solidFill>
                <a:sysClr val="windowText" lastClr="000000"/>
              </a:solidFill>
              <a:effectLst/>
              <a:latin typeface="+mn-lt"/>
              <a:ea typeface="+mn-ea"/>
              <a:cs typeface="+mn-cs"/>
            </a:rPr>
            <a:t>％下回っている。平成</a:t>
          </a:r>
          <a:r>
            <a:rPr kumimoji="1" lang="en-US" altLang="ja-JP" sz="1200">
              <a:solidFill>
                <a:sysClr val="windowText" lastClr="000000"/>
              </a:solidFill>
              <a:effectLst/>
              <a:latin typeface="+mn-lt"/>
              <a:ea typeface="+mn-ea"/>
              <a:cs typeface="+mn-cs"/>
            </a:rPr>
            <a:t>25</a:t>
          </a:r>
          <a:r>
            <a:rPr kumimoji="1" lang="ja-JP" altLang="ja-JP" sz="1200">
              <a:solidFill>
                <a:sysClr val="windowText" lastClr="000000"/>
              </a:solidFill>
              <a:effectLst/>
              <a:latin typeface="+mn-lt"/>
              <a:ea typeface="+mn-ea"/>
              <a:cs typeface="+mn-cs"/>
            </a:rPr>
            <a:t>年</a:t>
          </a:r>
          <a:r>
            <a:rPr kumimoji="1" lang="en-US" altLang="ja-JP" sz="1200">
              <a:solidFill>
                <a:sysClr val="windowText" lastClr="000000"/>
              </a:solidFill>
              <a:effectLst/>
              <a:latin typeface="+mn-lt"/>
              <a:ea typeface="+mn-ea"/>
              <a:cs typeface="+mn-cs"/>
            </a:rPr>
            <a:t>4</a:t>
          </a:r>
          <a:r>
            <a:rPr kumimoji="1" lang="ja-JP" altLang="ja-JP" sz="1200">
              <a:solidFill>
                <a:sysClr val="windowText" lastClr="000000"/>
              </a:solidFill>
              <a:effectLst/>
              <a:latin typeface="+mn-lt"/>
              <a:ea typeface="+mn-ea"/>
              <a:cs typeface="+mn-cs"/>
            </a:rPr>
            <a:t>月には障害者総合支援法が施行され、制度内容も広く浸透してきたことから、近年は障害者福祉費（</a:t>
          </a:r>
          <a:r>
            <a:rPr kumimoji="1" lang="ja-JP" altLang="en-US" sz="1200">
              <a:solidFill>
                <a:sysClr val="windowText" lastClr="000000"/>
              </a:solidFill>
              <a:effectLst/>
              <a:latin typeface="+mn-lt"/>
              <a:ea typeface="+mn-ea"/>
              <a:cs typeface="+mn-cs"/>
            </a:rPr>
            <a:t>主に</a:t>
          </a:r>
          <a:r>
            <a:rPr kumimoji="1" lang="ja-JP" altLang="ja-JP" sz="1200">
              <a:solidFill>
                <a:sysClr val="windowText" lastClr="000000"/>
              </a:solidFill>
              <a:effectLst/>
              <a:latin typeface="+mn-lt"/>
              <a:ea typeface="+mn-ea"/>
              <a:cs typeface="+mn-cs"/>
            </a:rPr>
            <a:t>自立支援給付等）に要する費用の増加が著しく、扶助費が年々増加傾向にある。</a:t>
          </a:r>
          <a:r>
            <a:rPr kumimoji="1" lang="ja-JP" altLang="en-US" sz="1200">
              <a:solidFill>
                <a:sysClr val="windowText" lastClr="000000"/>
              </a:solidFill>
              <a:effectLst/>
              <a:latin typeface="+mn-lt"/>
              <a:ea typeface="+mn-ea"/>
              <a:cs typeface="+mn-cs"/>
            </a:rPr>
            <a:t>なお、Ｈ</a:t>
          </a:r>
          <a:r>
            <a:rPr kumimoji="1" lang="en-US" altLang="ja-JP" sz="1200">
              <a:solidFill>
                <a:sysClr val="windowText" lastClr="000000"/>
              </a:solidFill>
              <a:effectLst/>
              <a:latin typeface="+mn-lt"/>
              <a:ea typeface="+mn-ea"/>
              <a:cs typeface="+mn-cs"/>
            </a:rPr>
            <a:t>26</a:t>
          </a:r>
          <a:r>
            <a:rPr kumimoji="1" lang="ja-JP" altLang="en-US" sz="1200">
              <a:solidFill>
                <a:sysClr val="windowText" lastClr="000000"/>
              </a:solidFill>
              <a:effectLst/>
              <a:latin typeface="+mn-lt"/>
              <a:ea typeface="+mn-ea"/>
              <a:cs typeface="+mn-cs"/>
            </a:rPr>
            <a:t>年度については臨時福祉給付金や子育て世帯臨時特例給付金事業の実施も影響し、対前年度比</a:t>
          </a:r>
          <a:r>
            <a:rPr kumimoji="1" lang="en-US" altLang="ja-JP" sz="1200">
              <a:solidFill>
                <a:sysClr val="windowText" lastClr="000000"/>
              </a:solidFill>
              <a:effectLst/>
              <a:latin typeface="+mn-lt"/>
              <a:ea typeface="+mn-ea"/>
              <a:cs typeface="+mn-cs"/>
            </a:rPr>
            <a:t>0.2</a:t>
          </a:r>
          <a:r>
            <a:rPr kumimoji="1" lang="ja-JP" altLang="en-US" sz="1200">
              <a:solidFill>
                <a:sysClr val="windowText" lastClr="000000"/>
              </a:solidFill>
              <a:effectLst/>
              <a:latin typeface="+mn-lt"/>
              <a:ea typeface="+mn-ea"/>
              <a:cs typeface="+mn-cs"/>
            </a:rPr>
            <a:t>％の増加となっている。</a:t>
          </a:r>
          <a:endParaRPr lang="ja-JP" altLang="ja-JP" sz="12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34472</xdr:rowOff>
    </xdr:from>
    <xdr:to>
      <xdr:col>7</xdr:col>
      <xdr:colOff>15875</xdr:colOff>
      <xdr:row>56</xdr:row>
      <xdr:rowOff>56243</xdr:rowOff>
    </xdr:to>
    <xdr:cxnSp macro="">
      <xdr:nvCxnSpPr>
        <xdr:cNvPr id="190" name="直線コネクタ 189"/>
        <xdr:cNvCxnSpPr/>
      </xdr:nvCxnSpPr>
      <xdr:spPr>
        <a:xfrm>
          <a:off x="3987800" y="9635672"/>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106334</xdr:rowOff>
    </xdr:from>
    <xdr:ext cx="762000" cy="259045"/>
    <xdr:sp macro="" textlink="">
      <xdr:nvSpPr>
        <xdr:cNvPr id="191" name="扶助費平均値テキスト"/>
        <xdr:cNvSpPr txBox="1"/>
      </xdr:nvSpPr>
      <xdr:spPr>
        <a:xfrm>
          <a:off x="4914900" y="936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23585</xdr:rowOff>
    </xdr:from>
    <xdr:to>
      <xdr:col>5</xdr:col>
      <xdr:colOff>549275</xdr:colOff>
      <xdr:row>56</xdr:row>
      <xdr:rowOff>34472</xdr:rowOff>
    </xdr:to>
    <xdr:cxnSp macro="">
      <xdr:nvCxnSpPr>
        <xdr:cNvPr id="193" name="直線コネクタ 192"/>
        <xdr:cNvCxnSpPr/>
      </xdr:nvCxnSpPr>
      <xdr:spPr>
        <a:xfrm>
          <a:off x="3098800" y="96247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195" name="テキスト ボックス 194"/>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140607</xdr:rowOff>
    </xdr:from>
    <xdr:to>
      <xdr:col>4</xdr:col>
      <xdr:colOff>346075</xdr:colOff>
      <xdr:row>56</xdr:row>
      <xdr:rowOff>23585</xdr:rowOff>
    </xdr:to>
    <xdr:cxnSp macro="">
      <xdr:nvCxnSpPr>
        <xdr:cNvPr id="196" name="直線コネクタ 195"/>
        <xdr:cNvCxnSpPr/>
      </xdr:nvCxnSpPr>
      <xdr:spPr>
        <a:xfrm>
          <a:off x="2209800" y="9570357"/>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8" name="テキスト ボックス 197"/>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86178</xdr:rowOff>
    </xdr:from>
    <xdr:to>
      <xdr:col>3</xdr:col>
      <xdr:colOff>142875</xdr:colOff>
      <xdr:row>55</xdr:row>
      <xdr:rowOff>140607</xdr:rowOff>
    </xdr:to>
    <xdr:cxnSp macro="">
      <xdr:nvCxnSpPr>
        <xdr:cNvPr id="199" name="直線コネクタ 198"/>
        <xdr:cNvCxnSpPr/>
      </xdr:nvCxnSpPr>
      <xdr:spPr>
        <a:xfrm>
          <a:off x="1320800" y="95159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125384</xdr:rowOff>
    </xdr:from>
    <xdr:ext cx="762000" cy="259045"/>
    <xdr:sp macro="" textlink="">
      <xdr:nvSpPr>
        <xdr:cNvPr id="201" name="テキスト ボックス 200"/>
        <xdr:cNvSpPr txBox="1"/>
      </xdr:nvSpPr>
      <xdr:spPr>
        <a:xfrm>
          <a:off x="18288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136270</xdr:rowOff>
    </xdr:from>
    <xdr:ext cx="762000" cy="259045"/>
    <xdr:sp macro="" textlink="">
      <xdr:nvSpPr>
        <xdr:cNvPr id="203" name="テキスト ボックス 202"/>
        <xdr:cNvSpPr txBox="1"/>
      </xdr:nvSpPr>
      <xdr:spPr>
        <a:xfrm>
          <a:off x="939800" y="922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5443</xdr:rowOff>
    </xdr:from>
    <xdr:to>
      <xdr:col>7</xdr:col>
      <xdr:colOff>66675</xdr:colOff>
      <xdr:row>56</xdr:row>
      <xdr:rowOff>107043</xdr:rowOff>
    </xdr:to>
    <xdr:sp macro="" textlink="">
      <xdr:nvSpPr>
        <xdr:cNvPr id="209" name="円/楕円 208"/>
        <xdr:cNvSpPr/>
      </xdr:nvSpPr>
      <xdr:spPr>
        <a:xfrm>
          <a:off x="4775200" y="960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148970</xdr:rowOff>
    </xdr:from>
    <xdr:ext cx="762000" cy="259045"/>
    <xdr:sp macro="" textlink="">
      <xdr:nvSpPr>
        <xdr:cNvPr id="210" name="扶助費該当値テキスト"/>
        <xdr:cNvSpPr txBox="1"/>
      </xdr:nvSpPr>
      <xdr:spPr>
        <a:xfrm>
          <a:off x="4914900" y="957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155122</xdr:rowOff>
    </xdr:from>
    <xdr:to>
      <xdr:col>5</xdr:col>
      <xdr:colOff>600075</xdr:colOff>
      <xdr:row>56</xdr:row>
      <xdr:rowOff>85272</xdr:rowOff>
    </xdr:to>
    <xdr:sp macro="" textlink="">
      <xdr:nvSpPr>
        <xdr:cNvPr id="211" name="円/楕円 210"/>
        <xdr:cNvSpPr/>
      </xdr:nvSpPr>
      <xdr:spPr>
        <a:xfrm>
          <a:off x="3937000" y="9584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70049</xdr:rowOff>
    </xdr:from>
    <xdr:ext cx="736600" cy="259045"/>
    <xdr:sp macro="" textlink="">
      <xdr:nvSpPr>
        <xdr:cNvPr id="212" name="テキスト ボックス 211"/>
        <xdr:cNvSpPr txBox="1"/>
      </xdr:nvSpPr>
      <xdr:spPr>
        <a:xfrm>
          <a:off x="3606800" y="9671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144235</xdr:rowOff>
    </xdr:from>
    <xdr:to>
      <xdr:col>4</xdr:col>
      <xdr:colOff>396875</xdr:colOff>
      <xdr:row>56</xdr:row>
      <xdr:rowOff>74385</xdr:rowOff>
    </xdr:to>
    <xdr:sp macro="" textlink="">
      <xdr:nvSpPr>
        <xdr:cNvPr id="213" name="円/楕円 212"/>
        <xdr:cNvSpPr/>
      </xdr:nvSpPr>
      <xdr:spPr>
        <a:xfrm>
          <a:off x="30480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59162</xdr:rowOff>
    </xdr:from>
    <xdr:ext cx="762000" cy="259045"/>
    <xdr:sp macro="" textlink="">
      <xdr:nvSpPr>
        <xdr:cNvPr id="214" name="テキスト ボックス 213"/>
        <xdr:cNvSpPr txBox="1"/>
      </xdr:nvSpPr>
      <xdr:spPr>
        <a:xfrm>
          <a:off x="2717800" y="9660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89807</xdr:rowOff>
    </xdr:from>
    <xdr:to>
      <xdr:col>3</xdr:col>
      <xdr:colOff>193675</xdr:colOff>
      <xdr:row>56</xdr:row>
      <xdr:rowOff>19957</xdr:rowOff>
    </xdr:to>
    <xdr:sp macro="" textlink="">
      <xdr:nvSpPr>
        <xdr:cNvPr id="215" name="円/楕円 214"/>
        <xdr:cNvSpPr/>
      </xdr:nvSpPr>
      <xdr:spPr>
        <a:xfrm>
          <a:off x="2159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4734</xdr:rowOff>
    </xdr:from>
    <xdr:ext cx="762000" cy="259045"/>
    <xdr:sp macro="" textlink="">
      <xdr:nvSpPr>
        <xdr:cNvPr id="216" name="テキスト ボックス 215"/>
        <xdr:cNvSpPr txBox="1"/>
      </xdr:nvSpPr>
      <xdr:spPr>
        <a:xfrm>
          <a:off x="1828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217" name="円/楕円 216"/>
        <xdr:cNvSpPr/>
      </xdr:nvSpPr>
      <xdr:spPr>
        <a:xfrm>
          <a:off x="1270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121755</xdr:rowOff>
    </xdr:from>
    <xdr:ext cx="762000" cy="259045"/>
    <xdr:sp macro="" textlink="">
      <xdr:nvSpPr>
        <xdr:cNvPr id="218" name="テキスト ボックス 217"/>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類似団体平均を</a:t>
          </a:r>
          <a:r>
            <a:rPr kumimoji="1" lang="en-US" altLang="ja-JP" sz="1200">
              <a:solidFill>
                <a:sysClr val="windowText" lastClr="000000"/>
              </a:solidFill>
              <a:effectLst/>
              <a:latin typeface="+mn-lt"/>
              <a:ea typeface="+mn-ea"/>
              <a:cs typeface="+mn-cs"/>
            </a:rPr>
            <a:t>3.2</a:t>
          </a:r>
          <a:r>
            <a:rPr kumimoji="1" lang="ja-JP" altLang="ja-JP" sz="1200">
              <a:solidFill>
                <a:sysClr val="windowText" lastClr="000000"/>
              </a:solidFill>
              <a:effectLst/>
              <a:latin typeface="+mn-lt"/>
              <a:ea typeface="+mn-ea"/>
              <a:cs typeface="+mn-cs"/>
            </a:rPr>
            <a:t>％、全国平均を</a:t>
          </a:r>
          <a:r>
            <a:rPr kumimoji="1" lang="en-US" altLang="ja-JP" sz="1200">
              <a:solidFill>
                <a:sysClr val="windowText" lastClr="000000"/>
              </a:solidFill>
              <a:effectLst/>
              <a:latin typeface="+mn-lt"/>
              <a:ea typeface="+mn-ea"/>
              <a:cs typeface="+mn-cs"/>
            </a:rPr>
            <a:t>4.7</a:t>
          </a:r>
          <a:r>
            <a:rPr kumimoji="1" lang="ja-JP" altLang="ja-JP" sz="1200">
              <a:solidFill>
                <a:sysClr val="windowText" lastClr="000000"/>
              </a:solidFill>
              <a:effectLst/>
              <a:latin typeface="+mn-lt"/>
              <a:ea typeface="+mn-ea"/>
              <a:cs typeface="+mn-cs"/>
            </a:rPr>
            <a:t>％上回り、</a:t>
          </a:r>
          <a:r>
            <a:rPr kumimoji="1" lang="ja-JP" altLang="en-US" sz="1200">
              <a:solidFill>
                <a:sysClr val="windowText" lastClr="000000"/>
              </a:solidFill>
              <a:effectLst/>
              <a:latin typeface="+mn-lt"/>
              <a:ea typeface="+mn-ea"/>
              <a:cs typeface="+mn-cs"/>
            </a:rPr>
            <a:t>対</a:t>
          </a:r>
          <a:r>
            <a:rPr kumimoji="1" lang="ja-JP" altLang="ja-JP" sz="1200">
              <a:solidFill>
                <a:sysClr val="windowText" lastClr="000000"/>
              </a:solidFill>
              <a:effectLst/>
              <a:latin typeface="+mn-lt"/>
              <a:ea typeface="+mn-ea"/>
              <a:cs typeface="+mn-cs"/>
            </a:rPr>
            <a:t>前年度</a:t>
          </a:r>
          <a:r>
            <a:rPr kumimoji="1" lang="ja-JP" altLang="en-US" sz="1200">
              <a:solidFill>
                <a:sysClr val="windowText" lastClr="000000"/>
              </a:solidFill>
              <a:effectLst/>
              <a:latin typeface="+mn-lt"/>
              <a:ea typeface="+mn-ea"/>
              <a:cs typeface="+mn-cs"/>
            </a:rPr>
            <a:t>比</a:t>
          </a:r>
          <a:r>
            <a:rPr kumimoji="1" lang="en-US" altLang="ja-JP" sz="1200">
              <a:solidFill>
                <a:sysClr val="windowText" lastClr="000000"/>
              </a:solidFill>
              <a:effectLst/>
              <a:latin typeface="+mn-lt"/>
              <a:ea typeface="+mn-ea"/>
              <a:cs typeface="+mn-cs"/>
            </a:rPr>
            <a:t>0.2</a:t>
          </a:r>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の</a:t>
          </a:r>
          <a:r>
            <a:rPr kumimoji="1" lang="ja-JP" altLang="ja-JP" sz="1200">
              <a:solidFill>
                <a:sysClr val="windowText" lastClr="000000"/>
              </a:solidFill>
              <a:effectLst/>
              <a:latin typeface="+mn-lt"/>
              <a:ea typeface="+mn-ea"/>
              <a:cs typeface="+mn-cs"/>
            </a:rPr>
            <a:t>増加</a:t>
          </a:r>
          <a:r>
            <a:rPr kumimoji="1" lang="ja-JP" altLang="en-US" sz="1200">
              <a:solidFill>
                <a:sysClr val="windowText" lastClr="000000"/>
              </a:solidFill>
              <a:effectLst/>
              <a:latin typeface="+mn-lt"/>
              <a:ea typeface="+mn-ea"/>
              <a:cs typeface="+mn-cs"/>
            </a:rPr>
            <a:t>となって</a:t>
          </a:r>
          <a:r>
            <a:rPr kumimoji="1" lang="ja-JP" altLang="ja-JP" sz="1200">
              <a:solidFill>
                <a:sysClr val="windowText" lastClr="000000"/>
              </a:solidFill>
              <a:effectLst/>
              <a:latin typeface="+mn-lt"/>
              <a:ea typeface="+mn-ea"/>
              <a:cs typeface="+mn-cs"/>
            </a:rPr>
            <a:t>いるが、</a:t>
          </a:r>
          <a:r>
            <a:rPr kumimoji="1" lang="ja-JP" altLang="en-US" sz="1200">
              <a:solidFill>
                <a:sysClr val="windowText" lastClr="000000"/>
              </a:solidFill>
              <a:effectLst/>
              <a:latin typeface="+mn-lt"/>
              <a:ea typeface="+mn-ea"/>
              <a:cs typeface="+mn-cs"/>
            </a:rPr>
            <a:t>その</a:t>
          </a:r>
          <a:r>
            <a:rPr kumimoji="1" lang="ja-JP" altLang="ja-JP" sz="1200">
              <a:solidFill>
                <a:sysClr val="windowText" lastClr="000000"/>
              </a:solidFill>
              <a:effectLst/>
              <a:latin typeface="+mn-lt"/>
              <a:ea typeface="+mn-ea"/>
              <a:cs typeface="+mn-cs"/>
            </a:rPr>
            <a:t>主な要因として介護保険特別会計及び後期高齢者医療特別会計</a:t>
          </a:r>
          <a:r>
            <a:rPr kumimoji="1" lang="ja-JP" altLang="en-US" sz="1200">
              <a:solidFill>
                <a:sysClr val="windowText" lastClr="000000"/>
              </a:solidFill>
              <a:effectLst/>
              <a:latin typeface="+mn-lt"/>
              <a:ea typeface="+mn-ea"/>
              <a:cs typeface="+mn-cs"/>
            </a:rPr>
            <a:t>等</a:t>
          </a:r>
          <a:r>
            <a:rPr kumimoji="1" lang="ja-JP" altLang="ja-JP" sz="1200">
              <a:solidFill>
                <a:sysClr val="windowText" lastClr="000000"/>
              </a:solidFill>
              <a:effectLst/>
              <a:latin typeface="+mn-lt"/>
              <a:ea typeface="+mn-ea"/>
              <a:cs typeface="+mn-cs"/>
            </a:rPr>
            <a:t>に対する繰出金の増加が挙げられる。将来</a:t>
          </a:r>
          <a:r>
            <a:rPr kumimoji="1" lang="ja-JP" altLang="en-US" sz="1200">
              <a:solidFill>
                <a:sysClr val="windowText" lastClr="000000"/>
              </a:solidFill>
              <a:effectLst/>
              <a:latin typeface="+mn-lt"/>
              <a:ea typeface="+mn-ea"/>
              <a:cs typeface="+mn-cs"/>
            </a:rPr>
            <a:t>的に</a:t>
          </a:r>
          <a:r>
            <a:rPr kumimoji="1" lang="ja-JP" altLang="ja-JP" sz="1200">
              <a:solidFill>
                <a:sysClr val="windowText" lastClr="000000"/>
              </a:solidFill>
              <a:effectLst/>
              <a:latin typeface="+mn-lt"/>
              <a:ea typeface="+mn-ea"/>
              <a:cs typeface="+mn-cs"/>
            </a:rPr>
            <a:t>財政状況の悪化を招くことのないよう</a:t>
          </a:r>
          <a:r>
            <a:rPr kumimoji="1" lang="ja-JP" altLang="en-US" sz="1200">
              <a:solidFill>
                <a:sysClr val="windowText" lastClr="000000"/>
              </a:solidFill>
              <a:effectLst/>
              <a:latin typeface="+mn-lt"/>
              <a:ea typeface="+mn-ea"/>
              <a:cs typeface="+mn-cs"/>
            </a:rPr>
            <a:t>に、</a:t>
          </a:r>
          <a:r>
            <a:rPr kumimoji="1" lang="ja-JP" altLang="ja-JP" sz="1200">
              <a:solidFill>
                <a:sysClr val="windowText" lastClr="000000"/>
              </a:solidFill>
              <a:effectLst/>
              <a:latin typeface="+mn-lt"/>
              <a:ea typeface="+mn-ea"/>
              <a:cs typeface="+mn-cs"/>
            </a:rPr>
            <a:t>保険料の適正化</a:t>
          </a:r>
          <a:r>
            <a:rPr kumimoji="1" lang="ja-JP" altLang="en-US" sz="1200">
              <a:solidFill>
                <a:sysClr val="windowText" lastClr="000000"/>
              </a:solidFill>
              <a:effectLst/>
              <a:latin typeface="+mn-lt"/>
              <a:ea typeface="+mn-ea"/>
              <a:cs typeface="+mn-cs"/>
            </a:rPr>
            <a:t>を図るなど普通</a:t>
          </a:r>
          <a:r>
            <a:rPr kumimoji="1" lang="ja-JP" altLang="ja-JP" sz="1200">
              <a:solidFill>
                <a:sysClr val="windowText" lastClr="000000"/>
              </a:solidFill>
              <a:effectLst/>
              <a:latin typeface="+mn-lt"/>
              <a:ea typeface="+mn-ea"/>
              <a:cs typeface="+mn-cs"/>
            </a:rPr>
            <a:t>会計の財政負担軽減に努める。</a:t>
          </a:r>
          <a:endParaRPr lang="ja-JP" altLang="ja-JP" sz="1200">
            <a:solidFill>
              <a:sysClr val="windowText" lastClr="000000"/>
            </a:solidFill>
            <a:effectLst/>
          </a:endParaRPr>
        </a:p>
        <a:p>
          <a:endParaRPr lang="ja-JP" altLang="ja-JP" sz="12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96520</xdr:rowOff>
    </xdr:from>
    <xdr:to>
      <xdr:col>24</xdr:col>
      <xdr:colOff>31750</xdr:colOff>
      <xdr:row>58</xdr:row>
      <xdr:rowOff>119380</xdr:rowOff>
    </xdr:to>
    <xdr:cxnSp macro="">
      <xdr:nvCxnSpPr>
        <xdr:cNvPr id="251" name="直線コネクタ 250"/>
        <xdr:cNvCxnSpPr/>
      </xdr:nvCxnSpPr>
      <xdr:spPr>
        <a:xfrm>
          <a:off x="15671800" y="100406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58420</xdr:rowOff>
    </xdr:from>
    <xdr:to>
      <xdr:col>22</xdr:col>
      <xdr:colOff>565150</xdr:colOff>
      <xdr:row>58</xdr:row>
      <xdr:rowOff>96520</xdr:rowOff>
    </xdr:to>
    <xdr:cxnSp macro="">
      <xdr:nvCxnSpPr>
        <xdr:cNvPr id="254" name="直線コネクタ 253"/>
        <xdr:cNvCxnSpPr/>
      </xdr:nvCxnSpPr>
      <xdr:spPr>
        <a:xfrm>
          <a:off x="14782800" y="100025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20320</xdr:rowOff>
    </xdr:from>
    <xdr:to>
      <xdr:col>21</xdr:col>
      <xdr:colOff>361950</xdr:colOff>
      <xdr:row>58</xdr:row>
      <xdr:rowOff>58420</xdr:rowOff>
    </xdr:to>
    <xdr:cxnSp macro="">
      <xdr:nvCxnSpPr>
        <xdr:cNvPr id="257" name="直線コネクタ 256"/>
        <xdr:cNvCxnSpPr/>
      </xdr:nvCxnSpPr>
      <xdr:spPr>
        <a:xfrm>
          <a:off x="13893800" y="99644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161290</xdr:rowOff>
    </xdr:from>
    <xdr:to>
      <xdr:col>20</xdr:col>
      <xdr:colOff>158750</xdr:colOff>
      <xdr:row>58</xdr:row>
      <xdr:rowOff>20320</xdr:rowOff>
    </xdr:to>
    <xdr:cxnSp macro="">
      <xdr:nvCxnSpPr>
        <xdr:cNvPr id="260" name="直線コネクタ 259"/>
        <xdr:cNvCxnSpPr/>
      </xdr:nvCxnSpPr>
      <xdr:spPr>
        <a:xfrm>
          <a:off x="13004800" y="99339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64" name="テキスト ボックス 263"/>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68580</xdr:rowOff>
    </xdr:from>
    <xdr:to>
      <xdr:col>24</xdr:col>
      <xdr:colOff>82550</xdr:colOff>
      <xdr:row>58</xdr:row>
      <xdr:rowOff>170180</xdr:rowOff>
    </xdr:to>
    <xdr:sp macro="" textlink="">
      <xdr:nvSpPr>
        <xdr:cNvPr id="270" name="円/楕円 269"/>
        <xdr:cNvSpPr/>
      </xdr:nvSpPr>
      <xdr:spPr>
        <a:xfrm>
          <a:off x="16459200" y="1001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40657</xdr:rowOff>
    </xdr:from>
    <xdr:ext cx="762000" cy="259045"/>
    <xdr:sp macro="" textlink="">
      <xdr:nvSpPr>
        <xdr:cNvPr id="271" name="その他該当値テキスト"/>
        <xdr:cNvSpPr txBox="1"/>
      </xdr:nvSpPr>
      <xdr:spPr>
        <a:xfrm>
          <a:off x="16598900" y="998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45720</xdr:rowOff>
    </xdr:from>
    <xdr:to>
      <xdr:col>22</xdr:col>
      <xdr:colOff>615950</xdr:colOff>
      <xdr:row>58</xdr:row>
      <xdr:rowOff>147320</xdr:rowOff>
    </xdr:to>
    <xdr:sp macro="" textlink="">
      <xdr:nvSpPr>
        <xdr:cNvPr id="272" name="円/楕円 271"/>
        <xdr:cNvSpPr/>
      </xdr:nvSpPr>
      <xdr:spPr>
        <a:xfrm>
          <a:off x="15621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132097</xdr:rowOff>
    </xdr:from>
    <xdr:ext cx="736600" cy="259045"/>
    <xdr:sp macro="" textlink="">
      <xdr:nvSpPr>
        <xdr:cNvPr id="273" name="テキスト ボックス 272"/>
        <xdr:cNvSpPr txBox="1"/>
      </xdr:nvSpPr>
      <xdr:spPr>
        <a:xfrm>
          <a:off x="15290800" y="1007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7620</xdr:rowOff>
    </xdr:from>
    <xdr:to>
      <xdr:col>21</xdr:col>
      <xdr:colOff>412750</xdr:colOff>
      <xdr:row>58</xdr:row>
      <xdr:rowOff>109220</xdr:rowOff>
    </xdr:to>
    <xdr:sp macro="" textlink="">
      <xdr:nvSpPr>
        <xdr:cNvPr id="274" name="円/楕円 273"/>
        <xdr:cNvSpPr/>
      </xdr:nvSpPr>
      <xdr:spPr>
        <a:xfrm>
          <a:off x="14732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93997</xdr:rowOff>
    </xdr:from>
    <xdr:ext cx="762000" cy="259045"/>
    <xdr:sp macro="" textlink="">
      <xdr:nvSpPr>
        <xdr:cNvPr id="275" name="テキスト ボックス 274"/>
        <xdr:cNvSpPr txBox="1"/>
      </xdr:nvSpPr>
      <xdr:spPr>
        <a:xfrm>
          <a:off x="14401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140970</xdr:rowOff>
    </xdr:from>
    <xdr:to>
      <xdr:col>20</xdr:col>
      <xdr:colOff>209550</xdr:colOff>
      <xdr:row>58</xdr:row>
      <xdr:rowOff>71120</xdr:rowOff>
    </xdr:to>
    <xdr:sp macro="" textlink="">
      <xdr:nvSpPr>
        <xdr:cNvPr id="276" name="円/楕円 275"/>
        <xdr:cNvSpPr/>
      </xdr:nvSpPr>
      <xdr:spPr>
        <a:xfrm>
          <a:off x="138430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55897</xdr:rowOff>
    </xdr:from>
    <xdr:ext cx="762000" cy="259045"/>
    <xdr:sp macro="" textlink="">
      <xdr:nvSpPr>
        <xdr:cNvPr id="277" name="テキスト ボックス 276"/>
        <xdr:cNvSpPr txBox="1"/>
      </xdr:nvSpPr>
      <xdr:spPr>
        <a:xfrm>
          <a:off x="135128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110490</xdr:rowOff>
    </xdr:from>
    <xdr:to>
      <xdr:col>19</xdr:col>
      <xdr:colOff>6350</xdr:colOff>
      <xdr:row>58</xdr:row>
      <xdr:rowOff>40640</xdr:rowOff>
    </xdr:to>
    <xdr:sp macro="" textlink="">
      <xdr:nvSpPr>
        <xdr:cNvPr id="278" name="円/楕円 277"/>
        <xdr:cNvSpPr/>
      </xdr:nvSpPr>
      <xdr:spPr>
        <a:xfrm>
          <a:off x="12954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25417</xdr:rowOff>
    </xdr:from>
    <xdr:ext cx="762000" cy="259045"/>
    <xdr:sp macro="" textlink="">
      <xdr:nvSpPr>
        <xdr:cNvPr id="279" name="テキスト ボックス 278"/>
        <xdr:cNvSpPr txBox="1"/>
      </xdr:nvSpPr>
      <xdr:spPr>
        <a:xfrm>
          <a:off x="12623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effectLst/>
              <a:latin typeface="+mn-lt"/>
              <a:ea typeface="+mn-ea"/>
              <a:cs typeface="+mn-cs"/>
            </a:rPr>
            <a:t>　</a:t>
          </a:r>
          <a:r>
            <a:rPr kumimoji="1" lang="ja-JP" altLang="ja-JP" sz="1200">
              <a:solidFill>
                <a:sysClr val="windowText" lastClr="000000"/>
              </a:solidFill>
              <a:effectLst/>
              <a:latin typeface="+mn-lt"/>
              <a:ea typeface="+mn-ea"/>
              <a:cs typeface="+mn-cs"/>
            </a:rPr>
            <a:t>類似団体平均を</a:t>
          </a:r>
          <a:r>
            <a:rPr kumimoji="1" lang="en-US" altLang="ja-JP" sz="1200">
              <a:solidFill>
                <a:sysClr val="windowText" lastClr="000000"/>
              </a:solidFill>
              <a:effectLst/>
              <a:latin typeface="+mn-lt"/>
              <a:ea typeface="+mn-ea"/>
              <a:cs typeface="+mn-cs"/>
            </a:rPr>
            <a:t>5.2</a:t>
          </a:r>
          <a:r>
            <a:rPr kumimoji="1" lang="ja-JP" altLang="ja-JP" sz="1200">
              <a:solidFill>
                <a:sysClr val="windowText" lastClr="000000"/>
              </a:solidFill>
              <a:effectLst/>
              <a:latin typeface="+mn-lt"/>
              <a:ea typeface="+mn-ea"/>
              <a:cs typeface="+mn-cs"/>
            </a:rPr>
            <a:t>％、全国平均を</a:t>
          </a:r>
          <a:r>
            <a:rPr kumimoji="1" lang="en-US" altLang="ja-JP" sz="1200">
              <a:solidFill>
                <a:sysClr val="windowText" lastClr="000000"/>
              </a:solidFill>
              <a:effectLst/>
              <a:latin typeface="+mn-lt"/>
              <a:ea typeface="+mn-ea"/>
              <a:cs typeface="+mn-cs"/>
            </a:rPr>
            <a:t>4.1</a:t>
          </a:r>
          <a:r>
            <a:rPr kumimoji="1" lang="ja-JP" altLang="ja-JP" sz="1200">
              <a:solidFill>
                <a:sysClr val="windowText" lastClr="000000"/>
              </a:solidFill>
              <a:effectLst/>
              <a:latin typeface="+mn-lt"/>
              <a:ea typeface="+mn-ea"/>
              <a:cs typeface="+mn-cs"/>
            </a:rPr>
            <a:t>％下回っているが、平成</a:t>
          </a:r>
          <a:r>
            <a:rPr kumimoji="1" lang="en-US" altLang="ja-JP" sz="1200">
              <a:solidFill>
                <a:sysClr val="windowText" lastClr="000000"/>
              </a:solidFill>
              <a:effectLst/>
              <a:latin typeface="+mn-lt"/>
              <a:ea typeface="+mn-ea"/>
              <a:cs typeface="+mn-cs"/>
            </a:rPr>
            <a:t>22</a:t>
          </a:r>
          <a:r>
            <a:rPr kumimoji="1" lang="ja-JP" altLang="ja-JP" sz="1200">
              <a:solidFill>
                <a:sysClr val="windowText" lastClr="000000"/>
              </a:solidFill>
              <a:effectLst/>
              <a:latin typeface="+mn-lt"/>
              <a:ea typeface="+mn-ea"/>
              <a:cs typeface="+mn-cs"/>
            </a:rPr>
            <a:t>年度以降は</a:t>
          </a:r>
          <a:r>
            <a:rPr kumimoji="1" lang="en-US" altLang="ja-JP" sz="1200">
              <a:solidFill>
                <a:sysClr val="windowText" lastClr="000000"/>
              </a:solidFill>
              <a:effectLst/>
              <a:latin typeface="+mn-lt"/>
              <a:ea typeface="+mn-ea"/>
              <a:cs typeface="+mn-cs"/>
            </a:rPr>
            <a:t>6.0</a:t>
          </a:r>
          <a:r>
            <a:rPr kumimoji="1" lang="ja-JP" altLang="ja-JP" sz="1200">
              <a:solidFill>
                <a:sysClr val="windowText" lastClr="000000"/>
              </a:solidFill>
              <a:effectLst/>
              <a:latin typeface="+mn-lt"/>
              <a:ea typeface="+mn-ea"/>
              <a:cs typeface="+mn-cs"/>
            </a:rPr>
            <a:t>％前後の横ばい状態で推移している。Ｈ</a:t>
          </a:r>
          <a:r>
            <a:rPr kumimoji="1" lang="en-US" altLang="ja-JP" sz="1200">
              <a:solidFill>
                <a:sysClr val="windowText" lastClr="000000"/>
              </a:solidFill>
              <a:effectLst/>
              <a:latin typeface="+mn-lt"/>
              <a:ea typeface="+mn-ea"/>
              <a:cs typeface="+mn-cs"/>
            </a:rPr>
            <a:t>23</a:t>
          </a:r>
          <a:r>
            <a:rPr kumimoji="1" lang="ja-JP" altLang="ja-JP" sz="1200">
              <a:solidFill>
                <a:sysClr val="windowText" lastClr="000000"/>
              </a:solidFill>
              <a:effectLst/>
              <a:latin typeface="+mn-lt"/>
              <a:ea typeface="+mn-ea"/>
              <a:cs typeface="+mn-cs"/>
            </a:rPr>
            <a:t>年度については東日本大震災に伴う消防団員等公務災害補償負担金の追加負担、Ｈ</a:t>
          </a:r>
          <a:r>
            <a:rPr kumimoji="1" lang="en-US" altLang="ja-JP" sz="1200">
              <a:solidFill>
                <a:sysClr val="windowText" lastClr="000000"/>
              </a:solidFill>
              <a:effectLst/>
              <a:latin typeface="+mn-lt"/>
              <a:ea typeface="+mn-ea"/>
              <a:cs typeface="+mn-cs"/>
            </a:rPr>
            <a:t>24</a:t>
          </a:r>
          <a:r>
            <a:rPr kumimoji="1" lang="ja-JP" altLang="ja-JP" sz="1200">
              <a:solidFill>
                <a:sysClr val="windowText" lastClr="000000"/>
              </a:solidFill>
              <a:effectLst/>
              <a:latin typeface="+mn-lt"/>
              <a:ea typeface="+mn-ea"/>
              <a:cs typeface="+mn-cs"/>
            </a:rPr>
            <a:t>年度には市長、市議会議員選挙の実施、また生活交通バス路線運行助成の増額の影響により若干増となったが、Ｈ</a:t>
          </a:r>
          <a:r>
            <a:rPr kumimoji="1" lang="en-US" altLang="ja-JP" sz="1200">
              <a:solidFill>
                <a:sysClr val="windowText" lastClr="000000"/>
              </a:solidFill>
              <a:effectLst/>
              <a:latin typeface="+mn-lt"/>
              <a:ea typeface="+mn-ea"/>
              <a:cs typeface="+mn-cs"/>
            </a:rPr>
            <a:t>25</a:t>
          </a:r>
          <a:r>
            <a:rPr kumimoji="1" lang="ja-JP" altLang="ja-JP" sz="1200">
              <a:solidFill>
                <a:sysClr val="windowText" lastClr="000000"/>
              </a:solidFill>
              <a:effectLst/>
              <a:latin typeface="+mn-lt"/>
              <a:ea typeface="+mn-ea"/>
              <a:cs typeface="+mn-cs"/>
            </a:rPr>
            <a:t>年度は水道事業会計への負担金（消火栓の新設改良・維持管理）等の減少もあり</a:t>
          </a:r>
          <a:r>
            <a:rPr kumimoji="1" lang="ja-JP" altLang="en-US" sz="1200">
              <a:solidFill>
                <a:sysClr val="windowText" lastClr="000000"/>
              </a:solidFill>
              <a:effectLst/>
              <a:latin typeface="+mn-lt"/>
              <a:ea typeface="+mn-ea"/>
              <a:cs typeface="+mn-cs"/>
            </a:rPr>
            <a:t>若干</a:t>
          </a:r>
          <a:r>
            <a:rPr kumimoji="1" lang="ja-JP" altLang="ja-JP" sz="1200">
              <a:solidFill>
                <a:sysClr val="windowText" lastClr="000000"/>
              </a:solidFill>
              <a:effectLst/>
              <a:latin typeface="+mn-lt"/>
              <a:ea typeface="+mn-ea"/>
              <a:cs typeface="+mn-cs"/>
            </a:rPr>
            <a:t>減少に転じ</a:t>
          </a:r>
          <a:r>
            <a:rPr kumimoji="1" lang="ja-JP" altLang="en-US" sz="1200">
              <a:solidFill>
                <a:sysClr val="windowText" lastClr="000000"/>
              </a:solidFill>
              <a:effectLst/>
              <a:latin typeface="+mn-lt"/>
              <a:ea typeface="+mn-ea"/>
              <a:cs typeface="+mn-cs"/>
            </a:rPr>
            <a:t>、Ｈ</a:t>
          </a:r>
          <a:r>
            <a:rPr kumimoji="1" lang="en-US" altLang="ja-JP" sz="1200">
              <a:solidFill>
                <a:sysClr val="windowText" lastClr="000000"/>
              </a:solidFill>
              <a:effectLst/>
              <a:latin typeface="+mn-lt"/>
              <a:ea typeface="+mn-ea"/>
              <a:cs typeface="+mn-cs"/>
            </a:rPr>
            <a:t>26</a:t>
          </a:r>
          <a:r>
            <a:rPr kumimoji="1" lang="ja-JP" altLang="en-US" sz="1200">
              <a:solidFill>
                <a:sysClr val="windowText" lastClr="000000"/>
              </a:solidFill>
              <a:effectLst/>
              <a:latin typeface="+mn-lt"/>
              <a:ea typeface="+mn-ea"/>
              <a:cs typeface="+mn-cs"/>
            </a:rPr>
            <a:t>年度も同水準となった</a:t>
          </a:r>
          <a:r>
            <a:rPr kumimoji="1" lang="ja-JP" altLang="ja-JP" sz="1200">
              <a:solidFill>
                <a:sysClr val="windowText" lastClr="000000"/>
              </a:solidFill>
              <a:effectLst/>
              <a:latin typeface="+mn-lt"/>
              <a:ea typeface="+mn-ea"/>
              <a:cs typeface="+mn-cs"/>
            </a:rPr>
            <a:t>。</a:t>
          </a:r>
          <a:endParaRPr lang="ja-JP" altLang="ja-JP" sz="12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50800</xdr:rowOff>
    </xdr:from>
    <xdr:to>
      <xdr:col>24</xdr:col>
      <xdr:colOff>31750</xdr:colOff>
      <xdr:row>34</xdr:row>
      <xdr:rowOff>50800</xdr:rowOff>
    </xdr:to>
    <xdr:cxnSp macro="">
      <xdr:nvCxnSpPr>
        <xdr:cNvPr id="311" name="直線コネクタ 310"/>
        <xdr:cNvCxnSpPr/>
      </xdr:nvCxnSpPr>
      <xdr:spPr>
        <a:xfrm>
          <a:off x="15671800" y="58801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50800</xdr:rowOff>
    </xdr:from>
    <xdr:to>
      <xdr:col>22</xdr:col>
      <xdr:colOff>565150</xdr:colOff>
      <xdr:row>34</xdr:row>
      <xdr:rowOff>54610</xdr:rowOff>
    </xdr:to>
    <xdr:cxnSp macro="">
      <xdr:nvCxnSpPr>
        <xdr:cNvPr id="314" name="直線コネクタ 313"/>
        <xdr:cNvCxnSpPr/>
      </xdr:nvCxnSpPr>
      <xdr:spPr>
        <a:xfrm flipV="1">
          <a:off x="14782800" y="58801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43180</xdr:rowOff>
    </xdr:from>
    <xdr:to>
      <xdr:col>21</xdr:col>
      <xdr:colOff>361950</xdr:colOff>
      <xdr:row>34</xdr:row>
      <xdr:rowOff>54610</xdr:rowOff>
    </xdr:to>
    <xdr:cxnSp macro="">
      <xdr:nvCxnSpPr>
        <xdr:cNvPr id="317" name="直線コネクタ 316"/>
        <xdr:cNvCxnSpPr/>
      </xdr:nvCxnSpPr>
      <xdr:spPr>
        <a:xfrm>
          <a:off x="13893800" y="58724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39370</xdr:rowOff>
    </xdr:from>
    <xdr:to>
      <xdr:col>20</xdr:col>
      <xdr:colOff>158750</xdr:colOff>
      <xdr:row>34</xdr:row>
      <xdr:rowOff>43180</xdr:rowOff>
    </xdr:to>
    <xdr:cxnSp macro="">
      <xdr:nvCxnSpPr>
        <xdr:cNvPr id="320" name="直線コネクタ 319"/>
        <xdr:cNvCxnSpPr/>
      </xdr:nvCxnSpPr>
      <xdr:spPr>
        <a:xfrm>
          <a:off x="13004800" y="58686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101617</xdr:rowOff>
    </xdr:from>
    <xdr:ext cx="762000" cy="259045"/>
    <xdr:sp macro="" textlink="">
      <xdr:nvSpPr>
        <xdr:cNvPr id="324" name="テキスト ボックス 323"/>
        <xdr:cNvSpPr txBox="1"/>
      </xdr:nvSpPr>
      <xdr:spPr>
        <a:xfrm>
          <a:off x="12623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0</xdr:rowOff>
    </xdr:from>
    <xdr:to>
      <xdr:col>24</xdr:col>
      <xdr:colOff>82550</xdr:colOff>
      <xdr:row>34</xdr:row>
      <xdr:rowOff>101600</xdr:rowOff>
    </xdr:to>
    <xdr:sp macro="" textlink="">
      <xdr:nvSpPr>
        <xdr:cNvPr id="330" name="円/楕円 329"/>
        <xdr:cNvSpPr/>
      </xdr:nvSpPr>
      <xdr:spPr>
        <a:xfrm>
          <a:off x="164592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16527</xdr:rowOff>
    </xdr:from>
    <xdr:ext cx="762000" cy="259045"/>
    <xdr:sp macro="" textlink="">
      <xdr:nvSpPr>
        <xdr:cNvPr id="331" name="補助費等該当値テキスト"/>
        <xdr:cNvSpPr txBox="1"/>
      </xdr:nvSpPr>
      <xdr:spPr>
        <a:xfrm>
          <a:off x="165989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0</xdr:rowOff>
    </xdr:from>
    <xdr:to>
      <xdr:col>22</xdr:col>
      <xdr:colOff>615950</xdr:colOff>
      <xdr:row>34</xdr:row>
      <xdr:rowOff>101600</xdr:rowOff>
    </xdr:to>
    <xdr:sp macro="" textlink="">
      <xdr:nvSpPr>
        <xdr:cNvPr id="332" name="円/楕円 331"/>
        <xdr:cNvSpPr/>
      </xdr:nvSpPr>
      <xdr:spPr>
        <a:xfrm>
          <a:off x="15621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111777</xdr:rowOff>
    </xdr:from>
    <xdr:ext cx="736600" cy="259045"/>
    <xdr:sp macro="" textlink="">
      <xdr:nvSpPr>
        <xdr:cNvPr id="333" name="テキスト ボックス 332"/>
        <xdr:cNvSpPr txBox="1"/>
      </xdr:nvSpPr>
      <xdr:spPr>
        <a:xfrm>
          <a:off x="15290800" y="559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3810</xdr:rowOff>
    </xdr:from>
    <xdr:to>
      <xdr:col>21</xdr:col>
      <xdr:colOff>412750</xdr:colOff>
      <xdr:row>34</xdr:row>
      <xdr:rowOff>105410</xdr:rowOff>
    </xdr:to>
    <xdr:sp macro="" textlink="">
      <xdr:nvSpPr>
        <xdr:cNvPr id="334" name="円/楕円 333"/>
        <xdr:cNvSpPr/>
      </xdr:nvSpPr>
      <xdr:spPr>
        <a:xfrm>
          <a:off x="14732000" y="583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115587</xdr:rowOff>
    </xdr:from>
    <xdr:ext cx="762000" cy="259045"/>
    <xdr:sp macro="" textlink="">
      <xdr:nvSpPr>
        <xdr:cNvPr id="335" name="テキスト ボックス 334"/>
        <xdr:cNvSpPr txBox="1"/>
      </xdr:nvSpPr>
      <xdr:spPr>
        <a:xfrm>
          <a:off x="14401800" y="560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163830</xdr:rowOff>
    </xdr:from>
    <xdr:to>
      <xdr:col>20</xdr:col>
      <xdr:colOff>209550</xdr:colOff>
      <xdr:row>34</xdr:row>
      <xdr:rowOff>93980</xdr:rowOff>
    </xdr:to>
    <xdr:sp macro="" textlink="">
      <xdr:nvSpPr>
        <xdr:cNvPr id="336" name="円/楕円 335"/>
        <xdr:cNvSpPr/>
      </xdr:nvSpPr>
      <xdr:spPr>
        <a:xfrm>
          <a:off x="13843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104157</xdr:rowOff>
    </xdr:from>
    <xdr:ext cx="762000" cy="259045"/>
    <xdr:sp macro="" textlink="">
      <xdr:nvSpPr>
        <xdr:cNvPr id="337" name="テキスト ボックス 336"/>
        <xdr:cNvSpPr txBox="1"/>
      </xdr:nvSpPr>
      <xdr:spPr>
        <a:xfrm>
          <a:off x="13512800" y="559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160020</xdr:rowOff>
    </xdr:from>
    <xdr:to>
      <xdr:col>19</xdr:col>
      <xdr:colOff>6350</xdr:colOff>
      <xdr:row>34</xdr:row>
      <xdr:rowOff>90170</xdr:rowOff>
    </xdr:to>
    <xdr:sp macro="" textlink="">
      <xdr:nvSpPr>
        <xdr:cNvPr id="338" name="円/楕円 337"/>
        <xdr:cNvSpPr/>
      </xdr:nvSpPr>
      <xdr:spPr>
        <a:xfrm>
          <a:off x="12954000" y="581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100347</xdr:rowOff>
    </xdr:from>
    <xdr:ext cx="762000" cy="259045"/>
    <xdr:sp macro="" textlink="">
      <xdr:nvSpPr>
        <xdr:cNvPr id="339" name="テキスト ボックス 338"/>
        <xdr:cNvSpPr txBox="1"/>
      </xdr:nvSpPr>
      <xdr:spPr>
        <a:xfrm>
          <a:off x="12623800" y="5586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近年は、新市建設計画に基づく合併特例事業や防災</a:t>
          </a:r>
          <a:r>
            <a:rPr kumimoji="1" lang="ja-JP" altLang="en-US" sz="1200">
              <a:solidFill>
                <a:sysClr val="windowText" lastClr="000000"/>
              </a:solidFill>
              <a:effectLst/>
              <a:latin typeface="+mn-lt"/>
              <a:ea typeface="+mn-ea"/>
              <a:cs typeface="+mn-cs"/>
            </a:rPr>
            <a:t>・減災</a:t>
          </a:r>
          <a:r>
            <a:rPr kumimoji="1" lang="ja-JP" altLang="ja-JP" sz="1200">
              <a:solidFill>
                <a:sysClr val="windowText" lastClr="000000"/>
              </a:solidFill>
              <a:effectLst/>
              <a:latin typeface="+mn-lt"/>
              <a:ea typeface="+mn-ea"/>
              <a:cs typeface="+mn-cs"/>
            </a:rPr>
            <a:t>事業の実施などにより、一部元利償還金の増加する要因があるものの、過去の借入に対する償還が順調に進捗して</a:t>
          </a:r>
          <a:r>
            <a:rPr kumimoji="1" lang="ja-JP" altLang="en-US" sz="1200">
              <a:solidFill>
                <a:sysClr val="windowText" lastClr="000000"/>
              </a:solidFill>
              <a:effectLst/>
              <a:latin typeface="+mn-lt"/>
              <a:ea typeface="+mn-ea"/>
              <a:cs typeface="+mn-cs"/>
            </a:rPr>
            <a:t>おり</a:t>
          </a:r>
          <a:r>
            <a:rPr kumimoji="1" lang="ja-JP" altLang="ja-JP" sz="1200">
              <a:solidFill>
                <a:sysClr val="windowText" lastClr="000000"/>
              </a:solidFill>
              <a:effectLst/>
              <a:latin typeface="+mn-lt"/>
              <a:ea typeface="+mn-ea"/>
              <a:cs typeface="+mn-cs"/>
            </a:rPr>
            <a:t>、類似団体平均を</a:t>
          </a:r>
          <a:r>
            <a:rPr kumimoji="1" lang="en-US" altLang="ja-JP" sz="1200">
              <a:solidFill>
                <a:sysClr val="windowText" lastClr="000000"/>
              </a:solidFill>
              <a:effectLst/>
              <a:latin typeface="+mn-lt"/>
              <a:ea typeface="+mn-ea"/>
              <a:cs typeface="+mn-cs"/>
            </a:rPr>
            <a:t>3.1</a:t>
          </a:r>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、全国平均を</a:t>
          </a:r>
          <a:r>
            <a:rPr kumimoji="1" lang="en-US" altLang="ja-JP" sz="1200">
              <a:solidFill>
                <a:sysClr val="windowText" lastClr="000000"/>
              </a:solidFill>
              <a:effectLst/>
              <a:latin typeface="+mn-lt"/>
              <a:ea typeface="+mn-ea"/>
              <a:cs typeface="+mn-cs"/>
            </a:rPr>
            <a:t>1.6</a:t>
          </a:r>
          <a:r>
            <a:rPr kumimoji="1" lang="ja-JP" altLang="en-US" sz="1200">
              <a:solidFill>
                <a:sysClr val="windowText" lastClr="000000"/>
              </a:solidFill>
              <a:effectLst/>
              <a:latin typeface="+mn-lt"/>
              <a:ea typeface="+mn-ea"/>
              <a:cs typeface="+mn-cs"/>
            </a:rPr>
            <a:t>％</a:t>
          </a:r>
          <a:r>
            <a:rPr kumimoji="1" lang="ja-JP" altLang="ja-JP" sz="1200">
              <a:solidFill>
                <a:sysClr val="windowText" lastClr="000000"/>
              </a:solidFill>
              <a:effectLst/>
              <a:latin typeface="+mn-lt"/>
              <a:ea typeface="+mn-ea"/>
              <a:cs typeface="+mn-cs"/>
            </a:rPr>
            <a:t>下回る水準で推移している。なお、Ｈ</a:t>
          </a:r>
          <a:r>
            <a:rPr kumimoji="1" lang="en-US" altLang="ja-JP" sz="1200">
              <a:solidFill>
                <a:sysClr val="windowText" lastClr="000000"/>
              </a:solidFill>
              <a:effectLst/>
              <a:latin typeface="+mn-lt"/>
              <a:ea typeface="+mn-ea"/>
              <a:cs typeface="+mn-cs"/>
            </a:rPr>
            <a:t>22</a:t>
          </a:r>
          <a:r>
            <a:rPr kumimoji="1" lang="ja-JP" altLang="ja-JP" sz="1200">
              <a:solidFill>
                <a:sysClr val="windowText" lastClr="000000"/>
              </a:solidFill>
              <a:effectLst/>
              <a:latin typeface="+mn-lt"/>
              <a:ea typeface="+mn-ea"/>
              <a:cs typeface="+mn-cs"/>
            </a:rPr>
            <a:t>年度以降、比率は低下傾向に</a:t>
          </a:r>
          <a:r>
            <a:rPr kumimoji="1" lang="ja-JP" altLang="en-US" sz="1200">
              <a:solidFill>
                <a:sysClr val="windowText" lastClr="000000"/>
              </a:solidFill>
              <a:effectLst/>
              <a:latin typeface="+mn-lt"/>
              <a:ea typeface="+mn-ea"/>
              <a:cs typeface="+mn-cs"/>
            </a:rPr>
            <a:t>あることから、今後も</a:t>
          </a:r>
          <a:r>
            <a:rPr kumimoji="1" lang="ja-JP" altLang="ja-JP" sz="1200">
              <a:solidFill>
                <a:sysClr val="windowText" lastClr="000000"/>
              </a:solidFill>
              <a:effectLst/>
              <a:latin typeface="+mn-lt"/>
              <a:ea typeface="+mn-ea"/>
              <a:cs typeface="+mn-cs"/>
            </a:rPr>
            <a:t>事業の必要性を精査し、交付税措置</a:t>
          </a:r>
          <a:r>
            <a:rPr kumimoji="1" lang="ja-JP" altLang="en-US" sz="1200">
              <a:solidFill>
                <a:sysClr val="windowText" lastClr="000000"/>
              </a:solidFill>
              <a:effectLst/>
              <a:latin typeface="+mn-lt"/>
              <a:ea typeface="+mn-ea"/>
              <a:cs typeface="+mn-cs"/>
            </a:rPr>
            <a:t>の</a:t>
          </a:r>
          <a:r>
            <a:rPr kumimoji="1" lang="ja-JP" altLang="ja-JP" sz="1200">
              <a:solidFill>
                <a:sysClr val="windowText" lastClr="000000"/>
              </a:solidFill>
              <a:effectLst/>
              <a:latin typeface="+mn-lt"/>
              <a:ea typeface="+mn-ea"/>
              <a:cs typeface="+mn-cs"/>
            </a:rPr>
            <a:t>ない新規</a:t>
          </a:r>
          <a:r>
            <a:rPr kumimoji="1" lang="ja-JP" altLang="en-US" sz="1200">
              <a:solidFill>
                <a:sysClr val="windowText" lastClr="000000"/>
              </a:solidFill>
              <a:effectLst/>
              <a:latin typeface="+mn-lt"/>
              <a:ea typeface="+mn-ea"/>
              <a:cs typeface="+mn-cs"/>
            </a:rPr>
            <a:t>の</a:t>
          </a:r>
          <a:r>
            <a:rPr kumimoji="1" lang="ja-JP" altLang="ja-JP" sz="1200">
              <a:solidFill>
                <a:sysClr val="windowText" lastClr="000000"/>
              </a:solidFill>
              <a:effectLst/>
              <a:latin typeface="+mn-lt"/>
              <a:ea typeface="+mn-ea"/>
              <a:cs typeface="+mn-cs"/>
            </a:rPr>
            <a:t>地方債</a:t>
          </a:r>
          <a:r>
            <a:rPr kumimoji="1" lang="ja-JP" altLang="en-US" sz="1200">
              <a:solidFill>
                <a:sysClr val="windowText" lastClr="000000"/>
              </a:solidFill>
              <a:effectLst/>
              <a:latin typeface="+mn-lt"/>
              <a:ea typeface="+mn-ea"/>
              <a:cs typeface="+mn-cs"/>
            </a:rPr>
            <a:t>については</a:t>
          </a:r>
          <a:r>
            <a:rPr kumimoji="1" lang="ja-JP" altLang="ja-JP" sz="1200">
              <a:solidFill>
                <a:sysClr val="windowText" lastClr="000000"/>
              </a:solidFill>
              <a:effectLst/>
              <a:latin typeface="+mn-lt"/>
              <a:ea typeface="+mn-ea"/>
              <a:cs typeface="+mn-cs"/>
            </a:rPr>
            <a:t>発行抑制に努める。</a:t>
          </a:r>
          <a:endParaRPr lang="ja-JP" altLang="ja-JP" sz="1200">
            <a:solidFill>
              <a:sysClr val="windowText" lastClr="000000"/>
            </a:solidFill>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138430</xdr:rowOff>
    </xdr:from>
    <xdr:to>
      <xdr:col>7</xdr:col>
      <xdr:colOff>15875</xdr:colOff>
      <xdr:row>74</xdr:row>
      <xdr:rowOff>144145</xdr:rowOff>
    </xdr:to>
    <xdr:cxnSp macro="">
      <xdr:nvCxnSpPr>
        <xdr:cNvPr id="371" name="直線コネクタ 370"/>
        <xdr:cNvCxnSpPr/>
      </xdr:nvCxnSpPr>
      <xdr:spPr>
        <a:xfrm flipV="1">
          <a:off x="3987800" y="12825730"/>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144145</xdr:rowOff>
    </xdr:from>
    <xdr:to>
      <xdr:col>5</xdr:col>
      <xdr:colOff>549275</xdr:colOff>
      <xdr:row>74</xdr:row>
      <xdr:rowOff>149860</xdr:rowOff>
    </xdr:to>
    <xdr:cxnSp macro="">
      <xdr:nvCxnSpPr>
        <xdr:cNvPr id="374" name="直線コネクタ 373"/>
        <xdr:cNvCxnSpPr/>
      </xdr:nvCxnSpPr>
      <xdr:spPr>
        <a:xfrm flipV="1">
          <a:off x="3098800" y="1283144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149860</xdr:rowOff>
    </xdr:from>
    <xdr:to>
      <xdr:col>4</xdr:col>
      <xdr:colOff>346075</xdr:colOff>
      <xdr:row>74</xdr:row>
      <xdr:rowOff>155575</xdr:rowOff>
    </xdr:to>
    <xdr:cxnSp macro="">
      <xdr:nvCxnSpPr>
        <xdr:cNvPr id="377" name="直線コネクタ 376"/>
        <xdr:cNvCxnSpPr/>
      </xdr:nvCxnSpPr>
      <xdr:spPr>
        <a:xfrm flipV="1">
          <a:off x="2209800" y="1283716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155575</xdr:rowOff>
    </xdr:from>
    <xdr:to>
      <xdr:col>3</xdr:col>
      <xdr:colOff>142875</xdr:colOff>
      <xdr:row>74</xdr:row>
      <xdr:rowOff>157480</xdr:rowOff>
    </xdr:to>
    <xdr:cxnSp macro="">
      <xdr:nvCxnSpPr>
        <xdr:cNvPr id="380" name="直線コネクタ 379"/>
        <xdr:cNvCxnSpPr/>
      </xdr:nvCxnSpPr>
      <xdr:spPr>
        <a:xfrm flipV="1">
          <a:off x="1320800" y="1284287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74947</xdr:rowOff>
    </xdr:from>
    <xdr:ext cx="762000" cy="259045"/>
    <xdr:sp macro="" textlink="">
      <xdr:nvSpPr>
        <xdr:cNvPr id="384" name="テキスト ボックス 383"/>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87630</xdr:rowOff>
    </xdr:from>
    <xdr:to>
      <xdr:col>7</xdr:col>
      <xdr:colOff>66675</xdr:colOff>
      <xdr:row>75</xdr:row>
      <xdr:rowOff>17780</xdr:rowOff>
    </xdr:to>
    <xdr:sp macro="" textlink="">
      <xdr:nvSpPr>
        <xdr:cNvPr id="390" name="円/楕円 389"/>
        <xdr:cNvSpPr/>
      </xdr:nvSpPr>
      <xdr:spPr>
        <a:xfrm>
          <a:off x="4775200" y="1277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104157</xdr:rowOff>
    </xdr:from>
    <xdr:ext cx="762000" cy="259045"/>
    <xdr:sp macro="" textlink="">
      <xdr:nvSpPr>
        <xdr:cNvPr id="391" name="公債費該当値テキスト"/>
        <xdr:cNvSpPr txBox="1"/>
      </xdr:nvSpPr>
      <xdr:spPr>
        <a:xfrm>
          <a:off x="4914900" y="1262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93345</xdr:rowOff>
    </xdr:from>
    <xdr:to>
      <xdr:col>5</xdr:col>
      <xdr:colOff>600075</xdr:colOff>
      <xdr:row>75</xdr:row>
      <xdr:rowOff>23495</xdr:rowOff>
    </xdr:to>
    <xdr:sp macro="" textlink="">
      <xdr:nvSpPr>
        <xdr:cNvPr id="392" name="円/楕円 391"/>
        <xdr:cNvSpPr/>
      </xdr:nvSpPr>
      <xdr:spPr>
        <a:xfrm>
          <a:off x="3937000" y="12780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33672</xdr:rowOff>
    </xdr:from>
    <xdr:ext cx="736600" cy="259045"/>
    <xdr:sp macro="" textlink="">
      <xdr:nvSpPr>
        <xdr:cNvPr id="393" name="テキスト ボックス 392"/>
        <xdr:cNvSpPr txBox="1"/>
      </xdr:nvSpPr>
      <xdr:spPr>
        <a:xfrm>
          <a:off x="3606800" y="125495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99060</xdr:rowOff>
    </xdr:from>
    <xdr:to>
      <xdr:col>4</xdr:col>
      <xdr:colOff>396875</xdr:colOff>
      <xdr:row>75</xdr:row>
      <xdr:rowOff>29210</xdr:rowOff>
    </xdr:to>
    <xdr:sp macro="" textlink="">
      <xdr:nvSpPr>
        <xdr:cNvPr id="394" name="円/楕円 393"/>
        <xdr:cNvSpPr/>
      </xdr:nvSpPr>
      <xdr:spPr>
        <a:xfrm>
          <a:off x="3048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39387</xdr:rowOff>
    </xdr:from>
    <xdr:ext cx="762000" cy="259045"/>
    <xdr:sp macro="" textlink="">
      <xdr:nvSpPr>
        <xdr:cNvPr id="395" name="テキスト ボックス 394"/>
        <xdr:cNvSpPr txBox="1"/>
      </xdr:nvSpPr>
      <xdr:spPr>
        <a:xfrm>
          <a:off x="2717800" y="1255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104775</xdr:rowOff>
    </xdr:from>
    <xdr:to>
      <xdr:col>3</xdr:col>
      <xdr:colOff>193675</xdr:colOff>
      <xdr:row>75</xdr:row>
      <xdr:rowOff>34925</xdr:rowOff>
    </xdr:to>
    <xdr:sp macro="" textlink="">
      <xdr:nvSpPr>
        <xdr:cNvPr id="396" name="円/楕円 395"/>
        <xdr:cNvSpPr/>
      </xdr:nvSpPr>
      <xdr:spPr>
        <a:xfrm>
          <a:off x="2159000" y="12792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45102</xdr:rowOff>
    </xdr:from>
    <xdr:ext cx="762000" cy="259045"/>
    <xdr:sp macro="" textlink="">
      <xdr:nvSpPr>
        <xdr:cNvPr id="397" name="テキスト ボックス 396"/>
        <xdr:cNvSpPr txBox="1"/>
      </xdr:nvSpPr>
      <xdr:spPr>
        <a:xfrm>
          <a:off x="1828800" y="1256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106680</xdr:rowOff>
    </xdr:from>
    <xdr:to>
      <xdr:col>1</xdr:col>
      <xdr:colOff>676275</xdr:colOff>
      <xdr:row>75</xdr:row>
      <xdr:rowOff>36830</xdr:rowOff>
    </xdr:to>
    <xdr:sp macro="" textlink="">
      <xdr:nvSpPr>
        <xdr:cNvPr id="398" name="円/楕円 397"/>
        <xdr:cNvSpPr/>
      </xdr:nvSpPr>
      <xdr:spPr>
        <a:xfrm>
          <a:off x="1270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47007</xdr:rowOff>
    </xdr:from>
    <xdr:ext cx="762000" cy="259045"/>
    <xdr:sp macro="" textlink="">
      <xdr:nvSpPr>
        <xdr:cNvPr id="399" name="テキスト ボックス 398"/>
        <xdr:cNvSpPr txBox="1"/>
      </xdr:nvSpPr>
      <xdr:spPr>
        <a:xfrm>
          <a:off x="939800" y="1256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ysClr val="windowText" lastClr="000000"/>
              </a:solidFill>
              <a:effectLst/>
              <a:latin typeface="+mn-lt"/>
              <a:ea typeface="+mn-ea"/>
              <a:cs typeface="+mn-cs"/>
            </a:rPr>
            <a:t>　公債費を除いた経常収支比率は、類似団体平均を</a:t>
          </a:r>
          <a:r>
            <a:rPr kumimoji="1" lang="en-US" altLang="ja-JP" sz="1200">
              <a:solidFill>
                <a:sysClr val="windowText" lastClr="000000"/>
              </a:solidFill>
              <a:effectLst/>
              <a:latin typeface="+mn-lt"/>
              <a:ea typeface="+mn-ea"/>
              <a:cs typeface="+mn-cs"/>
            </a:rPr>
            <a:t>1.7</a:t>
          </a:r>
          <a:r>
            <a:rPr kumimoji="1" lang="ja-JP" altLang="ja-JP" sz="1200">
              <a:solidFill>
                <a:sysClr val="windowText" lastClr="000000"/>
              </a:solidFill>
              <a:effectLst/>
              <a:latin typeface="+mn-lt"/>
              <a:ea typeface="+mn-ea"/>
              <a:cs typeface="+mn-cs"/>
            </a:rPr>
            <a:t>％上回っているが、全国平均を</a:t>
          </a:r>
          <a:r>
            <a:rPr kumimoji="1" lang="en-US" altLang="ja-JP" sz="1200">
              <a:solidFill>
                <a:sysClr val="windowText" lastClr="000000"/>
              </a:solidFill>
              <a:effectLst/>
              <a:latin typeface="+mn-lt"/>
              <a:ea typeface="+mn-ea"/>
              <a:cs typeface="+mn-cs"/>
            </a:rPr>
            <a:t>1.0</a:t>
          </a:r>
          <a:r>
            <a:rPr kumimoji="1" lang="ja-JP" altLang="ja-JP" sz="1200">
              <a:solidFill>
                <a:sysClr val="windowText" lastClr="000000"/>
              </a:solidFill>
              <a:effectLst/>
              <a:latin typeface="+mn-lt"/>
              <a:ea typeface="+mn-ea"/>
              <a:cs typeface="+mn-cs"/>
            </a:rPr>
            <a:t>％下回り、</a:t>
          </a:r>
          <a:r>
            <a:rPr kumimoji="1" lang="ja-JP" altLang="en-US" sz="1200">
              <a:solidFill>
                <a:sysClr val="windowText" lastClr="000000"/>
              </a:solidFill>
              <a:effectLst/>
              <a:latin typeface="+mn-lt"/>
              <a:ea typeface="+mn-ea"/>
              <a:cs typeface="+mn-cs"/>
            </a:rPr>
            <a:t>対前年度比</a:t>
          </a:r>
          <a:r>
            <a:rPr kumimoji="1" lang="en-US" altLang="ja-JP" sz="1200">
              <a:solidFill>
                <a:sysClr val="windowText" lastClr="000000"/>
              </a:solidFill>
              <a:effectLst/>
              <a:latin typeface="+mn-lt"/>
              <a:ea typeface="+mn-ea"/>
              <a:cs typeface="+mn-cs"/>
            </a:rPr>
            <a:t>1.9</a:t>
          </a:r>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の増加となっている</a:t>
          </a:r>
          <a:r>
            <a:rPr kumimoji="1" lang="ja-JP" altLang="ja-JP" sz="1200">
              <a:solidFill>
                <a:sysClr val="windowText" lastClr="000000"/>
              </a:solidFill>
              <a:effectLst/>
              <a:latin typeface="+mn-lt"/>
              <a:ea typeface="+mn-ea"/>
              <a:cs typeface="+mn-cs"/>
            </a:rPr>
            <a:t>。Ｈ</a:t>
          </a:r>
          <a:r>
            <a:rPr kumimoji="1" lang="en-US" altLang="ja-JP" sz="1200">
              <a:solidFill>
                <a:sysClr val="windowText" lastClr="000000"/>
              </a:solidFill>
              <a:effectLst/>
              <a:latin typeface="+mn-lt"/>
              <a:ea typeface="+mn-ea"/>
              <a:cs typeface="+mn-cs"/>
            </a:rPr>
            <a:t>23</a:t>
          </a:r>
          <a:r>
            <a:rPr kumimoji="1" lang="ja-JP" altLang="ja-JP" sz="1200">
              <a:solidFill>
                <a:sysClr val="windowText" lastClr="000000"/>
              </a:solidFill>
              <a:effectLst/>
              <a:latin typeface="+mn-lt"/>
              <a:ea typeface="+mn-ea"/>
              <a:cs typeface="+mn-cs"/>
            </a:rPr>
            <a:t>年度以降は障害</a:t>
          </a:r>
          <a:r>
            <a:rPr kumimoji="1" lang="ja-JP" altLang="en-US" sz="1200">
              <a:solidFill>
                <a:sysClr val="windowText" lastClr="000000"/>
              </a:solidFill>
              <a:effectLst/>
              <a:latin typeface="+mn-lt"/>
              <a:ea typeface="+mn-ea"/>
              <a:cs typeface="+mn-cs"/>
            </a:rPr>
            <a:t>者</a:t>
          </a:r>
          <a:r>
            <a:rPr kumimoji="1" lang="ja-JP" altLang="ja-JP" sz="1200">
              <a:solidFill>
                <a:sysClr val="windowText" lastClr="000000"/>
              </a:solidFill>
              <a:effectLst/>
              <a:latin typeface="+mn-lt"/>
              <a:ea typeface="+mn-ea"/>
              <a:cs typeface="+mn-cs"/>
            </a:rPr>
            <a:t>福祉費に</a:t>
          </a:r>
          <a:r>
            <a:rPr kumimoji="1" lang="ja-JP" altLang="en-US" sz="1200">
              <a:solidFill>
                <a:sysClr val="windowText" lastClr="000000"/>
              </a:solidFill>
              <a:effectLst/>
              <a:latin typeface="+mn-lt"/>
              <a:ea typeface="+mn-ea"/>
              <a:cs typeface="+mn-cs"/>
            </a:rPr>
            <a:t>係る</a:t>
          </a:r>
          <a:r>
            <a:rPr kumimoji="1" lang="ja-JP" altLang="ja-JP" sz="1200">
              <a:solidFill>
                <a:sysClr val="windowText" lastClr="000000"/>
              </a:solidFill>
              <a:effectLst/>
              <a:latin typeface="+mn-lt"/>
              <a:ea typeface="+mn-ea"/>
              <a:cs typeface="+mn-cs"/>
            </a:rPr>
            <a:t>扶助費の増加により、比率が</a:t>
          </a:r>
          <a:r>
            <a:rPr kumimoji="1" lang="ja-JP" altLang="en-US" sz="1200">
              <a:solidFill>
                <a:sysClr val="windowText" lastClr="000000"/>
              </a:solidFill>
              <a:effectLst/>
              <a:latin typeface="+mn-lt"/>
              <a:ea typeface="+mn-ea"/>
              <a:cs typeface="+mn-cs"/>
            </a:rPr>
            <a:t>年々</a:t>
          </a:r>
          <a:r>
            <a:rPr kumimoji="1" lang="ja-JP" altLang="ja-JP" sz="1200">
              <a:solidFill>
                <a:sysClr val="windowText" lastClr="000000"/>
              </a:solidFill>
              <a:effectLst/>
              <a:latin typeface="+mn-lt"/>
              <a:ea typeface="+mn-ea"/>
              <a:cs typeface="+mn-cs"/>
            </a:rPr>
            <a:t>高く</a:t>
          </a:r>
          <a:r>
            <a:rPr kumimoji="1" lang="ja-JP" altLang="en-US" sz="1200">
              <a:solidFill>
                <a:sysClr val="windowText" lastClr="000000"/>
              </a:solidFill>
              <a:effectLst/>
              <a:latin typeface="+mn-lt"/>
              <a:ea typeface="+mn-ea"/>
              <a:cs typeface="+mn-cs"/>
            </a:rPr>
            <a:t>なっていく</a:t>
          </a:r>
          <a:r>
            <a:rPr kumimoji="1" lang="ja-JP" altLang="ja-JP" sz="1200">
              <a:solidFill>
                <a:sysClr val="windowText" lastClr="000000"/>
              </a:solidFill>
              <a:effectLst/>
              <a:latin typeface="+mn-lt"/>
              <a:ea typeface="+mn-ea"/>
              <a:cs typeface="+mn-cs"/>
            </a:rPr>
            <a:t>傾向にあ</a:t>
          </a:r>
          <a:r>
            <a:rPr kumimoji="1" lang="ja-JP" altLang="en-US" sz="1200">
              <a:solidFill>
                <a:sysClr val="windowText" lastClr="000000"/>
              </a:solidFill>
              <a:effectLst/>
              <a:latin typeface="+mn-lt"/>
              <a:ea typeface="+mn-ea"/>
              <a:cs typeface="+mn-cs"/>
            </a:rPr>
            <a:t>り</a:t>
          </a:r>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その他の要因として人件</a:t>
          </a:r>
          <a:r>
            <a:rPr kumimoji="1" lang="ja-JP" altLang="ja-JP" sz="1200">
              <a:solidFill>
                <a:sysClr val="windowText" lastClr="000000"/>
              </a:solidFill>
              <a:effectLst/>
              <a:latin typeface="+mn-lt"/>
              <a:ea typeface="+mn-ea"/>
              <a:cs typeface="+mn-cs"/>
            </a:rPr>
            <a:t>費</a:t>
          </a:r>
          <a:r>
            <a:rPr kumimoji="1" lang="ja-JP" altLang="en-US" sz="1200">
              <a:solidFill>
                <a:sysClr val="windowText" lastClr="000000"/>
              </a:solidFill>
              <a:effectLst/>
              <a:latin typeface="+mn-lt"/>
              <a:ea typeface="+mn-ea"/>
              <a:cs typeface="+mn-cs"/>
            </a:rPr>
            <a:t>や</a:t>
          </a:r>
          <a:r>
            <a:rPr kumimoji="1" lang="ja-JP" altLang="ja-JP" sz="1200">
              <a:solidFill>
                <a:sysClr val="windowText" lastClr="000000"/>
              </a:solidFill>
              <a:effectLst/>
              <a:latin typeface="+mn-lt"/>
              <a:ea typeface="+mn-ea"/>
              <a:cs typeface="+mn-cs"/>
            </a:rPr>
            <a:t>物件費</a:t>
          </a:r>
          <a:r>
            <a:rPr kumimoji="1" lang="ja-JP" altLang="en-US" sz="1200">
              <a:solidFill>
                <a:sysClr val="windowText" lastClr="000000"/>
              </a:solidFill>
              <a:effectLst/>
              <a:latin typeface="+mn-lt"/>
              <a:ea typeface="+mn-ea"/>
              <a:cs typeface="+mn-cs"/>
            </a:rPr>
            <a:t>等の増加が影響している</a:t>
          </a:r>
          <a:r>
            <a:rPr kumimoji="1" lang="ja-JP" altLang="ja-JP" sz="1200">
              <a:solidFill>
                <a:sysClr val="windowText" lastClr="000000"/>
              </a:solidFill>
              <a:effectLst/>
              <a:latin typeface="+mn-lt"/>
              <a:ea typeface="+mn-ea"/>
              <a:cs typeface="+mn-cs"/>
            </a:rPr>
            <a:t>。</a:t>
          </a:r>
          <a:endParaRPr lang="ja-JP" altLang="ja-JP" sz="12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77470</xdr:rowOff>
    </xdr:from>
    <xdr:to>
      <xdr:col>24</xdr:col>
      <xdr:colOff>31750</xdr:colOff>
      <xdr:row>77</xdr:row>
      <xdr:rowOff>149861</xdr:rowOff>
    </xdr:to>
    <xdr:cxnSp macro="">
      <xdr:nvCxnSpPr>
        <xdr:cNvPr id="432" name="直線コネクタ 431"/>
        <xdr:cNvCxnSpPr/>
      </xdr:nvCxnSpPr>
      <xdr:spPr>
        <a:xfrm>
          <a:off x="15671800" y="13279120"/>
          <a:ext cx="8382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77470</xdr:rowOff>
    </xdr:from>
    <xdr:to>
      <xdr:col>22</xdr:col>
      <xdr:colOff>565150</xdr:colOff>
      <xdr:row>77</xdr:row>
      <xdr:rowOff>96520</xdr:rowOff>
    </xdr:to>
    <xdr:cxnSp macro="">
      <xdr:nvCxnSpPr>
        <xdr:cNvPr id="435" name="直線コネクタ 434"/>
        <xdr:cNvCxnSpPr/>
      </xdr:nvCxnSpPr>
      <xdr:spPr>
        <a:xfrm flipV="1">
          <a:off x="14782800" y="1327912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16511</xdr:rowOff>
    </xdr:from>
    <xdr:to>
      <xdr:col>21</xdr:col>
      <xdr:colOff>361950</xdr:colOff>
      <xdr:row>77</xdr:row>
      <xdr:rowOff>96520</xdr:rowOff>
    </xdr:to>
    <xdr:cxnSp macro="">
      <xdr:nvCxnSpPr>
        <xdr:cNvPr id="438" name="直線コネクタ 437"/>
        <xdr:cNvCxnSpPr/>
      </xdr:nvCxnSpPr>
      <xdr:spPr>
        <a:xfrm>
          <a:off x="13893800" y="13218161"/>
          <a:ext cx="8890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111761</xdr:rowOff>
    </xdr:from>
    <xdr:to>
      <xdr:col>20</xdr:col>
      <xdr:colOff>158750</xdr:colOff>
      <xdr:row>77</xdr:row>
      <xdr:rowOff>16511</xdr:rowOff>
    </xdr:to>
    <xdr:cxnSp macro="">
      <xdr:nvCxnSpPr>
        <xdr:cNvPr id="441" name="直線コネクタ 440"/>
        <xdr:cNvCxnSpPr/>
      </xdr:nvCxnSpPr>
      <xdr:spPr>
        <a:xfrm>
          <a:off x="13004800" y="1314196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165117</xdr:rowOff>
    </xdr:from>
    <xdr:ext cx="762000" cy="259045"/>
    <xdr:sp macro="" textlink="">
      <xdr:nvSpPr>
        <xdr:cNvPr id="445" name="テキスト ボックス 444"/>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99061</xdr:rowOff>
    </xdr:from>
    <xdr:to>
      <xdr:col>24</xdr:col>
      <xdr:colOff>82550</xdr:colOff>
      <xdr:row>78</xdr:row>
      <xdr:rowOff>29211</xdr:rowOff>
    </xdr:to>
    <xdr:sp macro="" textlink="">
      <xdr:nvSpPr>
        <xdr:cNvPr id="451" name="円/楕円 450"/>
        <xdr:cNvSpPr/>
      </xdr:nvSpPr>
      <xdr:spPr>
        <a:xfrm>
          <a:off x="164592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71138</xdr:rowOff>
    </xdr:from>
    <xdr:ext cx="762000" cy="259045"/>
    <xdr:sp macro="" textlink="">
      <xdr:nvSpPr>
        <xdr:cNvPr id="452" name="公債費以外該当値テキスト"/>
        <xdr:cNvSpPr txBox="1"/>
      </xdr:nvSpPr>
      <xdr:spPr>
        <a:xfrm>
          <a:off x="165989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26670</xdr:rowOff>
    </xdr:from>
    <xdr:to>
      <xdr:col>22</xdr:col>
      <xdr:colOff>615950</xdr:colOff>
      <xdr:row>77</xdr:row>
      <xdr:rowOff>128270</xdr:rowOff>
    </xdr:to>
    <xdr:sp macro="" textlink="">
      <xdr:nvSpPr>
        <xdr:cNvPr id="453" name="円/楕円 452"/>
        <xdr:cNvSpPr/>
      </xdr:nvSpPr>
      <xdr:spPr>
        <a:xfrm>
          <a:off x="15621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113047</xdr:rowOff>
    </xdr:from>
    <xdr:ext cx="736600" cy="259045"/>
    <xdr:sp macro="" textlink="">
      <xdr:nvSpPr>
        <xdr:cNvPr id="454" name="テキスト ボックス 453"/>
        <xdr:cNvSpPr txBox="1"/>
      </xdr:nvSpPr>
      <xdr:spPr>
        <a:xfrm>
          <a:off x="15290800" y="13314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45720</xdr:rowOff>
    </xdr:from>
    <xdr:to>
      <xdr:col>21</xdr:col>
      <xdr:colOff>412750</xdr:colOff>
      <xdr:row>77</xdr:row>
      <xdr:rowOff>147320</xdr:rowOff>
    </xdr:to>
    <xdr:sp macro="" textlink="">
      <xdr:nvSpPr>
        <xdr:cNvPr id="455" name="円/楕円 454"/>
        <xdr:cNvSpPr/>
      </xdr:nvSpPr>
      <xdr:spPr>
        <a:xfrm>
          <a:off x="14732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132097</xdr:rowOff>
    </xdr:from>
    <xdr:ext cx="762000" cy="259045"/>
    <xdr:sp macro="" textlink="">
      <xdr:nvSpPr>
        <xdr:cNvPr id="456" name="テキスト ボックス 455"/>
        <xdr:cNvSpPr txBox="1"/>
      </xdr:nvSpPr>
      <xdr:spPr>
        <a:xfrm>
          <a:off x="14401800" y="1333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137161</xdr:rowOff>
    </xdr:from>
    <xdr:to>
      <xdr:col>20</xdr:col>
      <xdr:colOff>209550</xdr:colOff>
      <xdr:row>77</xdr:row>
      <xdr:rowOff>67311</xdr:rowOff>
    </xdr:to>
    <xdr:sp macro="" textlink="">
      <xdr:nvSpPr>
        <xdr:cNvPr id="457" name="円/楕円 456"/>
        <xdr:cNvSpPr/>
      </xdr:nvSpPr>
      <xdr:spPr>
        <a:xfrm>
          <a:off x="13843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52088</xdr:rowOff>
    </xdr:from>
    <xdr:ext cx="762000" cy="259045"/>
    <xdr:sp macro="" textlink="">
      <xdr:nvSpPr>
        <xdr:cNvPr id="458" name="テキスト ボックス 457"/>
        <xdr:cNvSpPr txBox="1"/>
      </xdr:nvSpPr>
      <xdr:spPr>
        <a:xfrm>
          <a:off x="135128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60961</xdr:rowOff>
    </xdr:from>
    <xdr:to>
      <xdr:col>19</xdr:col>
      <xdr:colOff>6350</xdr:colOff>
      <xdr:row>76</xdr:row>
      <xdr:rowOff>162561</xdr:rowOff>
    </xdr:to>
    <xdr:sp macro="" textlink="">
      <xdr:nvSpPr>
        <xdr:cNvPr id="459" name="円/楕円 458"/>
        <xdr:cNvSpPr/>
      </xdr:nvSpPr>
      <xdr:spPr>
        <a:xfrm>
          <a:off x="12954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147338</xdr:rowOff>
    </xdr:from>
    <xdr:ext cx="762000" cy="259045"/>
    <xdr:sp macro="" textlink="">
      <xdr:nvSpPr>
        <xdr:cNvPr id="460" name="テキスト ボックス 459"/>
        <xdr:cNvSpPr txBox="1"/>
      </xdr:nvSpPr>
      <xdr:spPr>
        <a:xfrm>
          <a:off x="126238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愛媛県東温市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16383</xdr:rowOff>
    </xdr:from>
    <xdr:to>
      <xdr:col>4</xdr:col>
      <xdr:colOff>1117600</xdr:colOff>
      <xdr:row>19</xdr:row>
      <xdr:rowOff>49390</xdr:rowOff>
    </xdr:to>
    <xdr:cxnSp macro="">
      <xdr:nvCxnSpPr>
        <xdr:cNvPr id="50" name="直線コネクタ 49"/>
        <xdr:cNvCxnSpPr/>
      </xdr:nvCxnSpPr>
      <xdr:spPr bwMode="auto">
        <a:xfrm flipV="1">
          <a:off x="5003800" y="3321558"/>
          <a:ext cx="647700" cy="330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76814</xdr:rowOff>
    </xdr:from>
    <xdr:ext cx="762000" cy="259045"/>
    <xdr:sp macro="" textlink="">
      <xdr:nvSpPr>
        <xdr:cNvPr id="51" name="人口1人当たり決算額の推移平均値テキスト130"/>
        <xdr:cNvSpPr txBox="1"/>
      </xdr:nvSpPr>
      <xdr:spPr>
        <a:xfrm>
          <a:off x="5740400" y="2867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37605</xdr:rowOff>
    </xdr:from>
    <xdr:to>
      <xdr:col>4</xdr:col>
      <xdr:colOff>469900</xdr:colOff>
      <xdr:row>19</xdr:row>
      <xdr:rowOff>49390</xdr:rowOff>
    </xdr:to>
    <xdr:cxnSp macro="">
      <xdr:nvCxnSpPr>
        <xdr:cNvPr id="53" name="直線コネクタ 52"/>
        <xdr:cNvCxnSpPr/>
      </xdr:nvCxnSpPr>
      <xdr:spPr bwMode="auto">
        <a:xfrm>
          <a:off x="4305300" y="3342780"/>
          <a:ext cx="698500" cy="117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38396</xdr:rowOff>
    </xdr:from>
    <xdr:ext cx="736600" cy="259045"/>
    <xdr:sp macro="" textlink="">
      <xdr:nvSpPr>
        <xdr:cNvPr id="55" name="テキスト ボックス 54"/>
        <xdr:cNvSpPr txBox="1"/>
      </xdr:nvSpPr>
      <xdr:spPr>
        <a:xfrm>
          <a:off x="4622800" y="2829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37605</xdr:rowOff>
    </xdr:from>
    <xdr:to>
      <xdr:col>3</xdr:col>
      <xdr:colOff>904875</xdr:colOff>
      <xdr:row>19</xdr:row>
      <xdr:rowOff>48920</xdr:rowOff>
    </xdr:to>
    <xdr:cxnSp macro="">
      <xdr:nvCxnSpPr>
        <xdr:cNvPr id="56" name="直線コネクタ 55"/>
        <xdr:cNvCxnSpPr/>
      </xdr:nvCxnSpPr>
      <xdr:spPr bwMode="auto">
        <a:xfrm flipV="1">
          <a:off x="3606800" y="3342780"/>
          <a:ext cx="698500" cy="113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19448</xdr:rowOff>
    </xdr:from>
    <xdr:ext cx="762000" cy="259045"/>
    <xdr:sp macro="" textlink="">
      <xdr:nvSpPr>
        <xdr:cNvPr id="58" name="テキスト ボックス 57"/>
        <xdr:cNvSpPr txBox="1"/>
      </xdr:nvSpPr>
      <xdr:spPr>
        <a:xfrm>
          <a:off x="39243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48920</xdr:rowOff>
    </xdr:from>
    <xdr:to>
      <xdr:col>3</xdr:col>
      <xdr:colOff>206375</xdr:colOff>
      <xdr:row>19</xdr:row>
      <xdr:rowOff>66396</xdr:rowOff>
    </xdr:to>
    <xdr:cxnSp macro="">
      <xdr:nvCxnSpPr>
        <xdr:cNvPr id="59" name="直線コネクタ 58"/>
        <xdr:cNvCxnSpPr/>
      </xdr:nvCxnSpPr>
      <xdr:spPr bwMode="auto">
        <a:xfrm flipV="1">
          <a:off x="2908300" y="3354095"/>
          <a:ext cx="698500" cy="174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161421</xdr:rowOff>
    </xdr:from>
    <xdr:ext cx="762000" cy="259045"/>
    <xdr:sp macro="" textlink="">
      <xdr:nvSpPr>
        <xdr:cNvPr id="61" name="テキスト ボックス 60"/>
        <xdr:cNvSpPr txBox="1"/>
      </xdr:nvSpPr>
      <xdr:spPr>
        <a:xfrm>
          <a:off x="32258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1719</xdr:rowOff>
    </xdr:from>
    <xdr:ext cx="762000" cy="259045"/>
    <xdr:sp macro="" textlink="">
      <xdr:nvSpPr>
        <xdr:cNvPr id="63" name="テキスト ボックス 62"/>
        <xdr:cNvSpPr txBox="1"/>
      </xdr:nvSpPr>
      <xdr:spPr>
        <a:xfrm>
          <a:off x="25273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137033</xdr:rowOff>
    </xdr:from>
    <xdr:to>
      <xdr:col>5</xdr:col>
      <xdr:colOff>34925</xdr:colOff>
      <xdr:row>19</xdr:row>
      <xdr:rowOff>67183</xdr:rowOff>
    </xdr:to>
    <xdr:sp macro="" textlink="">
      <xdr:nvSpPr>
        <xdr:cNvPr id="69" name="円/楕円 68"/>
        <xdr:cNvSpPr/>
      </xdr:nvSpPr>
      <xdr:spPr bwMode="auto">
        <a:xfrm>
          <a:off x="5600700" y="3270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109110</xdr:rowOff>
    </xdr:from>
    <xdr:ext cx="762000" cy="259045"/>
    <xdr:sp macro="" textlink="">
      <xdr:nvSpPr>
        <xdr:cNvPr id="70" name="人口1人当たり決算額の推移該当値テキスト130"/>
        <xdr:cNvSpPr txBox="1"/>
      </xdr:nvSpPr>
      <xdr:spPr>
        <a:xfrm>
          <a:off x="5740400" y="3242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78,460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170040</xdr:rowOff>
    </xdr:from>
    <xdr:to>
      <xdr:col>4</xdr:col>
      <xdr:colOff>520700</xdr:colOff>
      <xdr:row>19</xdr:row>
      <xdr:rowOff>100190</xdr:rowOff>
    </xdr:to>
    <xdr:sp macro="" textlink="">
      <xdr:nvSpPr>
        <xdr:cNvPr id="71" name="円/楕円 70"/>
        <xdr:cNvSpPr/>
      </xdr:nvSpPr>
      <xdr:spPr bwMode="auto">
        <a:xfrm>
          <a:off x="4953000" y="33037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84967</xdr:rowOff>
    </xdr:from>
    <xdr:ext cx="736600" cy="259045"/>
    <xdr:sp macro="" textlink="">
      <xdr:nvSpPr>
        <xdr:cNvPr id="72" name="テキスト ボックス 71"/>
        <xdr:cNvSpPr txBox="1"/>
      </xdr:nvSpPr>
      <xdr:spPr>
        <a:xfrm>
          <a:off x="4622800" y="3390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75,861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158255</xdr:rowOff>
    </xdr:from>
    <xdr:to>
      <xdr:col>3</xdr:col>
      <xdr:colOff>955675</xdr:colOff>
      <xdr:row>19</xdr:row>
      <xdr:rowOff>88405</xdr:rowOff>
    </xdr:to>
    <xdr:sp macro="" textlink="">
      <xdr:nvSpPr>
        <xdr:cNvPr id="73" name="円/楕円 72"/>
        <xdr:cNvSpPr/>
      </xdr:nvSpPr>
      <xdr:spPr bwMode="auto">
        <a:xfrm>
          <a:off x="4254500" y="32919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73182</xdr:rowOff>
    </xdr:from>
    <xdr:ext cx="762000" cy="259045"/>
    <xdr:sp macro="" textlink="">
      <xdr:nvSpPr>
        <xdr:cNvPr id="74" name="テキスト ボックス 73"/>
        <xdr:cNvSpPr txBox="1"/>
      </xdr:nvSpPr>
      <xdr:spPr>
        <a:xfrm>
          <a:off x="3924300" y="337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76,789</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169570</xdr:rowOff>
    </xdr:from>
    <xdr:to>
      <xdr:col>3</xdr:col>
      <xdr:colOff>257175</xdr:colOff>
      <xdr:row>19</xdr:row>
      <xdr:rowOff>99720</xdr:rowOff>
    </xdr:to>
    <xdr:sp macro="" textlink="">
      <xdr:nvSpPr>
        <xdr:cNvPr id="75" name="円/楕円 74"/>
        <xdr:cNvSpPr/>
      </xdr:nvSpPr>
      <xdr:spPr bwMode="auto">
        <a:xfrm>
          <a:off x="3556000" y="3303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84497</xdr:rowOff>
    </xdr:from>
    <xdr:ext cx="762000" cy="259045"/>
    <xdr:sp macro="" textlink="">
      <xdr:nvSpPr>
        <xdr:cNvPr id="76" name="テキスト ボックス 75"/>
        <xdr:cNvSpPr txBox="1"/>
      </xdr:nvSpPr>
      <xdr:spPr>
        <a:xfrm>
          <a:off x="3225800" y="338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75,898</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15596</xdr:rowOff>
    </xdr:from>
    <xdr:to>
      <xdr:col>2</xdr:col>
      <xdr:colOff>692150</xdr:colOff>
      <xdr:row>19</xdr:row>
      <xdr:rowOff>117196</xdr:rowOff>
    </xdr:to>
    <xdr:sp macro="" textlink="">
      <xdr:nvSpPr>
        <xdr:cNvPr id="77" name="円/楕円 76"/>
        <xdr:cNvSpPr/>
      </xdr:nvSpPr>
      <xdr:spPr bwMode="auto">
        <a:xfrm>
          <a:off x="2857500" y="33207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101973</xdr:rowOff>
    </xdr:from>
    <xdr:ext cx="762000" cy="259045"/>
    <xdr:sp macro="" textlink="">
      <xdr:nvSpPr>
        <xdr:cNvPr id="78" name="テキスト ボックス 77"/>
        <xdr:cNvSpPr txBox="1"/>
      </xdr:nvSpPr>
      <xdr:spPr>
        <a:xfrm>
          <a:off x="2527300" y="340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74,522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323512</xdr:rowOff>
    </xdr:from>
    <xdr:to>
      <xdr:col>4</xdr:col>
      <xdr:colOff>1117600</xdr:colOff>
      <xdr:row>37</xdr:row>
      <xdr:rowOff>333704</xdr:rowOff>
    </xdr:to>
    <xdr:cxnSp macro="">
      <xdr:nvCxnSpPr>
        <xdr:cNvPr id="112" name="直線コネクタ 111"/>
        <xdr:cNvCxnSpPr/>
      </xdr:nvCxnSpPr>
      <xdr:spPr bwMode="auto">
        <a:xfrm>
          <a:off x="5003800" y="7448212"/>
          <a:ext cx="647700" cy="101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318053</xdr:rowOff>
    </xdr:from>
    <xdr:to>
      <xdr:col>4</xdr:col>
      <xdr:colOff>469900</xdr:colOff>
      <xdr:row>37</xdr:row>
      <xdr:rowOff>323512</xdr:rowOff>
    </xdr:to>
    <xdr:cxnSp macro="">
      <xdr:nvCxnSpPr>
        <xdr:cNvPr id="115" name="直線コネクタ 114"/>
        <xdr:cNvCxnSpPr/>
      </xdr:nvCxnSpPr>
      <xdr:spPr bwMode="auto">
        <a:xfrm>
          <a:off x="4305300" y="7442753"/>
          <a:ext cx="698500" cy="5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39916</xdr:rowOff>
    </xdr:from>
    <xdr:ext cx="736600" cy="259045"/>
    <xdr:sp macro="" textlink="">
      <xdr:nvSpPr>
        <xdr:cNvPr id="117" name="テキスト ボックス 116"/>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315819</xdr:rowOff>
    </xdr:from>
    <xdr:to>
      <xdr:col>3</xdr:col>
      <xdr:colOff>904875</xdr:colOff>
      <xdr:row>37</xdr:row>
      <xdr:rowOff>318053</xdr:rowOff>
    </xdr:to>
    <xdr:cxnSp macro="">
      <xdr:nvCxnSpPr>
        <xdr:cNvPr id="118" name="直線コネクタ 117"/>
        <xdr:cNvCxnSpPr/>
      </xdr:nvCxnSpPr>
      <xdr:spPr bwMode="auto">
        <a:xfrm>
          <a:off x="3606800" y="7440519"/>
          <a:ext cx="698500" cy="22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314898</xdr:rowOff>
    </xdr:from>
    <xdr:to>
      <xdr:col>3</xdr:col>
      <xdr:colOff>206375</xdr:colOff>
      <xdr:row>37</xdr:row>
      <xdr:rowOff>315819</xdr:rowOff>
    </xdr:to>
    <xdr:cxnSp macro="">
      <xdr:nvCxnSpPr>
        <xdr:cNvPr id="121" name="直線コネクタ 120"/>
        <xdr:cNvCxnSpPr/>
      </xdr:nvCxnSpPr>
      <xdr:spPr bwMode="auto">
        <a:xfrm>
          <a:off x="2908300" y="7439598"/>
          <a:ext cx="698500" cy="9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15819</xdr:rowOff>
    </xdr:from>
    <xdr:ext cx="762000" cy="259045"/>
    <xdr:sp macro="" textlink="">
      <xdr:nvSpPr>
        <xdr:cNvPr id="125" name="テキスト ボックス 124"/>
        <xdr:cNvSpPr txBox="1"/>
      </xdr:nvSpPr>
      <xdr:spPr>
        <a:xfrm>
          <a:off x="25273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282904</xdr:rowOff>
    </xdr:from>
    <xdr:to>
      <xdr:col>5</xdr:col>
      <xdr:colOff>34925</xdr:colOff>
      <xdr:row>38</xdr:row>
      <xdr:rowOff>41604</xdr:rowOff>
    </xdr:to>
    <xdr:sp macro="" textlink="">
      <xdr:nvSpPr>
        <xdr:cNvPr id="131" name="円/楕円 130"/>
        <xdr:cNvSpPr/>
      </xdr:nvSpPr>
      <xdr:spPr bwMode="auto">
        <a:xfrm>
          <a:off x="5600700" y="74076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239843</xdr:rowOff>
    </xdr:from>
    <xdr:ext cx="762000" cy="259045"/>
    <xdr:sp macro="" textlink="">
      <xdr:nvSpPr>
        <xdr:cNvPr id="132" name="人口1人当たり決算額の推移該当値テキスト445"/>
        <xdr:cNvSpPr txBox="1"/>
      </xdr:nvSpPr>
      <xdr:spPr>
        <a:xfrm>
          <a:off x="5740400" y="7364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25,747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272712</xdr:rowOff>
    </xdr:from>
    <xdr:to>
      <xdr:col>4</xdr:col>
      <xdr:colOff>520700</xdr:colOff>
      <xdr:row>38</xdr:row>
      <xdr:rowOff>31412</xdr:rowOff>
    </xdr:to>
    <xdr:sp macro="" textlink="">
      <xdr:nvSpPr>
        <xdr:cNvPr id="133" name="円/楕円 132"/>
        <xdr:cNvSpPr/>
      </xdr:nvSpPr>
      <xdr:spPr bwMode="auto">
        <a:xfrm>
          <a:off x="4953000" y="73974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16189</xdr:rowOff>
    </xdr:from>
    <xdr:ext cx="736600" cy="259045"/>
    <xdr:sp macro="" textlink="">
      <xdr:nvSpPr>
        <xdr:cNvPr id="134" name="テキスト ボックス 133"/>
        <xdr:cNvSpPr txBox="1"/>
      </xdr:nvSpPr>
      <xdr:spPr>
        <a:xfrm>
          <a:off x="4622800" y="7483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28,422</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267253</xdr:rowOff>
    </xdr:from>
    <xdr:to>
      <xdr:col>3</xdr:col>
      <xdr:colOff>955675</xdr:colOff>
      <xdr:row>38</xdr:row>
      <xdr:rowOff>25953</xdr:rowOff>
    </xdr:to>
    <xdr:sp macro="" textlink="">
      <xdr:nvSpPr>
        <xdr:cNvPr id="135" name="円/楕円 134"/>
        <xdr:cNvSpPr/>
      </xdr:nvSpPr>
      <xdr:spPr bwMode="auto">
        <a:xfrm>
          <a:off x="4254500" y="73919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10730</xdr:rowOff>
    </xdr:from>
    <xdr:ext cx="762000" cy="259045"/>
    <xdr:sp macro="" textlink="">
      <xdr:nvSpPr>
        <xdr:cNvPr id="136" name="テキスト ボックス 135"/>
        <xdr:cNvSpPr txBox="1"/>
      </xdr:nvSpPr>
      <xdr:spPr>
        <a:xfrm>
          <a:off x="3924300" y="7478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29,855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265019</xdr:rowOff>
    </xdr:from>
    <xdr:to>
      <xdr:col>3</xdr:col>
      <xdr:colOff>257175</xdr:colOff>
      <xdr:row>38</xdr:row>
      <xdr:rowOff>23719</xdr:rowOff>
    </xdr:to>
    <xdr:sp macro="" textlink="">
      <xdr:nvSpPr>
        <xdr:cNvPr id="137" name="円/楕円 136"/>
        <xdr:cNvSpPr/>
      </xdr:nvSpPr>
      <xdr:spPr bwMode="auto">
        <a:xfrm>
          <a:off x="3556000" y="73897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8496</xdr:rowOff>
    </xdr:from>
    <xdr:ext cx="762000" cy="259045"/>
    <xdr:sp macro="" textlink="">
      <xdr:nvSpPr>
        <xdr:cNvPr id="138" name="テキスト ボックス 137"/>
        <xdr:cNvSpPr txBox="1"/>
      </xdr:nvSpPr>
      <xdr:spPr>
        <a:xfrm>
          <a:off x="3225800" y="7476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30,441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264098</xdr:rowOff>
    </xdr:from>
    <xdr:to>
      <xdr:col>2</xdr:col>
      <xdr:colOff>692150</xdr:colOff>
      <xdr:row>38</xdr:row>
      <xdr:rowOff>22798</xdr:rowOff>
    </xdr:to>
    <xdr:sp macro="" textlink="">
      <xdr:nvSpPr>
        <xdr:cNvPr id="139" name="円/楕円 138"/>
        <xdr:cNvSpPr/>
      </xdr:nvSpPr>
      <xdr:spPr bwMode="auto">
        <a:xfrm>
          <a:off x="2857500" y="7388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7575</xdr:rowOff>
    </xdr:from>
    <xdr:ext cx="762000" cy="259045"/>
    <xdr:sp macro="" textlink="">
      <xdr:nvSpPr>
        <xdr:cNvPr id="140" name="テキスト ボックス 139"/>
        <xdr:cNvSpPr txBox="1"/>
      </xdr:nvSpPr>
      <xdr:spPr>
        <a:xfrm>
          <a:off x="2527300" y="7475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30,683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愛媛県東温市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ysClr val="windowText" lastClr="000000"/>
              </a:solidFill>
              <a:effectLst/>
              <a:latin typeface="+mn-lt"/>
              <a:ea typeface="+mn-ea"/>
              <a:cs typeface="+mn-cs"/>
            </a:rPr>
            <a:t>　財政調整基金については、Ｈ</a:t>
          </a:r>
          <a:r>
            <a:rPr kumimoji="1" lang="en-US" altLang="ja-JP" sz="1200">
              <a:solidFill>
                <a:sysClr val="windowText" lastClr="000000"/>
              </a:solidFill>
              <a:effectLst/>
              <a:latin typeface="+mn-lt"/>
              <a:ea typeface="+mn-ea"/>
              <a:cs typeface="+mn-cs"/>
            </a:rPr>
            <a:t>23</a:t>
          </a:r>
          <a:r>
            <a:rPr kumimoji="1" lang="ja-JP" altLang="ja-JP" sz="1200">
              <a:solidFill>
                <a:sysClr val="windowText" lastClr="000000"/>
              </a:solidFill>
              <a:effectLst/>
              <a:latin typeface="+mn-lt"/>
              <a:ea typeface="+mn-ea"/>
              <a:cs typeface="+mn-cs"/>
            </a:rPr>
            <a:t>年度に学校施設改築事業等の財源として</a:t>
          </a:r>
          <a:r>
            <a:rPr kumimoji="1" lang="en-US" altLang="ja-JP" sz="1200">
              <a:solidFill>
                <a:sysClr val="windowText" lastClr="000000"/>
              </a:solidFill>
              <a:effectLst/>
              <a:latin typeface="+mn-lt"/>
              <a:ea typeface="+mn-ea"/>
              <a:cs typeface="+mn-cs"/>
            </a:rPr>
            <a:t>5</a:t>
          </a:r>
          <a:r>
            <a:rPr kumimoji="1" lang="ja-JP" altLang="ja-JP" sz="1200">
              <a:solidFill>
                <a:sysClr val="windowText" lastClr="000000"/>
              </a:solidFill>
              <a:effectLst/>
              <a:latin typeface="+mn-lt"/>
              <a:ea typeface="+mn-ea"/>
              <a:cs typeface="+mn-cs"/>
            </a:rPr>
            <a:t>億円の取崩しを行ったことにより一時的に落ち込んだが、その後順調な積戻しが図れた結果、Ｈ</a:t>
          </a:r>
          <a:r>
            <a:rPr kumimoji="1" lang="en-US" altLang="ja-JP" sz="1200">
              <a:solidFill>
                <a:sysClr val="windowText" lastClr="000000"/>
              </a:solidFill>
              <a:effectLst/>
              <a:latin typeface="+mn-lt"/>
              <a:ea typeface="+mn-ea"/>
              <a:cs typeface="+mn-cs"/>
            </a:rPr>
            <a:t>26</a:t>
          </a:r>
          <a:r>
            <a:rPr kumimoji="1" lang="ja-JP" altLang="ja-JP" sz="1200">
              <a:solidFill>
                <a:sysClr val="windowText" lastClr="000000"/>
              </a:solidFill>
              <a:effectLst/>
              <a:latin typeface="+mn-lt"/>
              <a:ea typeface="+mn-ea"/>
              <a:cs typeface="+mn-cs"/>
            </a:rPr>
            <a:t>年度末には基金残高</a:t>
          </a:r>
          <a:r>
            <a:rPr kumimoji="1" lang="ja-JP" altLang="en-US" sz="1200">
              <a:solidFill>
                <a:sysClr val="windowText" lastClr="000000"/>
              </a:solidFill>
              <a:effectLst/>
              <a:latin typeface="+mn-lt"/>
              <a:ea typeface="+mn-ea"/>
              <a:cs typeface="+mn-cs"/>
            </a:rPr>
            <a:t>は</a:t>
          </a:r>
          <a:r>
            <a:rPr kumimoji="1" lang="en-US" altLang="ja-JP" sz="1200">
              <a:solidFill>
                <a:sysClr val="windowText" lastClr="000000"/>
              </a:solidFill>
              <a:effectLst/>
              <a:latin typeface="+mn-lt"/>
              <a:ea typeface="+mn-ea"/>
              <a:cs typeface="+mn-cs"/>
            </a:rPr>
            <a:t>38.9</a:t>
          </a:r>
          <a:r>
            <a:rPr kumimoji="1" lang="ja-JP" altLang="ja-JP" sz="1200">
              <a:solidFill>
                <a:sysClr val="windowText" lastClr="000000"/>
              </a:solidFill>
              <a:effectLst/>
              <a:latin typeface="+mn-lt"/>
              <a:ea typeface="+mn-ea"/>
              <a:cs typeface="+mn-cs"/>
            </a:rPr>
            <a:t>億円となり、標準財政規模比は</a:t>
          </a:r>
          <a:r>
            <a:rPr kumimoji="1" lang="en-US" altLang="ja-JP" sz="1200">
              <a:solidFill>
                <a:sysClr val="windowText" lastClr="000000"/>
              </a:solidFill>
              <a:effectLst/>
              <a:latin typeface="+mn-lt"/>
              <a:ea typeface="+mn-ea"/>
              <a:cs typeface="+mn-cs"/>
            </a:rPr>
            <a:t>43.27</a:t>
          </a:r>
          <a:r>
            <a:rPr kumimoji="1" lang="ja-JP" altLang="ja-JP" sz="1200">
              <a:solidFill>
                <a:sysClr val="windowText" lastClr="000000"/>
              </a:solidFill>
              <a:effectLst/>
              <a:latin typeface="+mn-lt"/>
              <a:ea typeface="+mn-ea"/>
              <a:cs typeface="+mn-cs"/>
            </a:rPr>
            <a:t>％まで増加した。実質単年度収支について</a:t>
          </a:r>
          <a:r>
            <a:rPr kumimoji="1" lang="ja-JP" altLang="en-US" sz="1200">
              <a:solidFill>
                <a:sysClr val="windowText" lastClr="000000"/>
              </a:solidFill>
              <a:effectLst/>
              <a:latin typeface="+mn-lt"/>
              <a:ea typeface="+mn-ea"/>
              <a:cs typeface="+mn-cs"/>
            </a:rPr>
            <a:t>は</a:t>
          </a:r>
          <a:r>
            <a:rPr kumimoji="1" lang="ja-JP"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対前年度比</a:t>
          </a:r>
          <a:r>
            <a:rPr kumimoji="1" lang="en-US" altLang="ja-JP" sz="1200">
              <a:solidFill>
                <a:sysClr val="windowText" lastClr="000000"/>
              </a:solidFill>
              <a:effectLst/>
              <a:latin typeface="+mn-lt"/>
              <a:ea typeface="+mn-ea"/>
              <a:cs typeface="+mn-cs"/>
            </a:rPr>
            <a:t>2.84</a:t>
          </a:r>
          <a:r>
            <a:rPr kumimoji="1" lang="ja-JP" altLang="ja-JP" sz="1200">
              <a:solidFill>
                <a:sysClr val="windowText" lastClr="000000"/>
              </a:solidFill>
              <a:effectLst/>
              <a:latin typeface="+mn-lt"/>
              <a:ea typeface="+mn-ea"/>
              <a:cs typeface="+mn-cs"/>
            </a:rPr>
            <a:t>％の</a:t>
          </a:r>
          <a:r>
            <a:rPr kumimoji="1" lang="ja-JP" altLang="en-US" sz="1200">
              <a:solidFill>
                <a:sysClr val="windowText" lastClr="000000"/>
              </a:solidFill>
              <a:effectLst/>
              <a:latin typeface="+mn-lt"/>
              <a:ea typeface="+mn-ea"/>
              <a:cs typeface="+mn-cs"/>
            </a:rPr>
            <a:t>減少</a:t>
          </a:r>
          <a:r>
            <a:rPr kumimoji="1" lang="ja-JP" altLang="ja-JP" sz="1200">
              <a:solidFill>
                <a:sysClr val="windowText" lastClr="000000"/>
              </a:solidFill>
              <a:effectLst/>
              <a:latin typeface="+mn-lt"/>
              <a:ea typeface="+mn-ea"/>
              <a:cs typeface="+mn-cs"/>
            </a:rPr>
            <a:t>となった。</a:t>
          </a:r>
          <a:endParaRPr lang="ja-JP" altLang="ja-JP" sz="12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愛媛県東温市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ysClr val="windowText" lastClr="000000"/>
              </a:solidFill>
              <a:effectLst/>
              <a:latin typeface="+mn-lt"/>
              <a:ea typeface="+mn-ea"/>
              <a:cs typeface="+mn-cs"/>
            </a:rPr>
            <a:t>　この比率は、標準財政規模に対する各会計の実質収支額又は資金剰余額の比率を示したものであるが、水道事業会計、一般会計、その他７特別会計を含めた全会計において黒字比率となっており、赤字額は発生していない。</a:t>
          </a:r>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　このうち水道事業会計においては、未払金などの流動負債に比べて、現金預金や未収金などの流動資産が</a:t>
          </a:r>
          <a:r>
            <a:rPr kumimoji="1" lang="en-US" altLang="ja-JP" sz="1200">
              <a:solidFill>
                <a:sysClr val="windowText" lastClr="000000"/>
              </a:solidFill>
              <a:effectLst/>
              <a:latin typeface="+mn-lt"/>
              <a:ea typeface="+mn-ea"/>
              <a:cs typeface="+mn-cs"/>
            </a:rPr>
            <a:t>17.5</a:t>
          </a:r>
          <a:r>
            <a:rPr kumimoji="1" lang="ja-JP" altLang="ja-JP" sz="1200">
              <a:solidFill>
                <a:sysClr val="windowText" lastClr="000000"/>
              </a:solidFill>
              <a:effectLst/>
              <a:latin typeface="+mn-lt"/>
              <a:ea typeface="+mn-ea"/>
              <a:cs typeface="+mn-cs"/>
            </a:rPr>
            <a:t>億円多い状況となっており、標準財政規模に対する比率もＨ</a:t>
          </a:r>
          <a:r>
            <a:rPr kumimoji="1" lang="en-US" altLang="ja-JP" sz="1200">
              <a:solidFill>
                <a:sysClr val="windowText" lastClr="000000"/>
              </a:solidFill>
              <a:effectLst/>
              <a:latin typeface="+mn-lt"/>
              <a:ea typeface="+mn-ea"/>
              <a:cs typeface="+mn-cs"/>
            </a:rPr>
            <a:t>26</a:t>
          </a:r>
          <a:r>
            <a:rPr kumimoji="1" lang="ja-JP" altLang="ja-JP" sz="1200">
              <a:solidFill>
                <a:sysClr val="windowText" lastClr="000000"/>
              </a:solidFill>
              <a:effectLst/>
              <a:latin typeface="+mn-lt"/>
              <a:ea typeface="+mn-ea"/>
              <a:cs typeface="+mn-cs"/>
            </a:rPr>
            <a:t>年度で</a:t>
          </a:r>
          <a:r>
            <a:rPr kumimoji="1" lang="en-US" altLang="ja-JP" sz="1200">
              <a:solidFill>
                <a:sysClr val="windowText" lastClr="000000"/>
              </a:solidFill>
              <a:effectLst/>
              <a:latin typeface="+mn-lt"/>
              <a:ea typeface="+mn-ea"/>
              <a:cs typeface="+mn-cs"/>
            </a:rPr>
            <a:t>24.00</a:t>
          </a:r>
          <a:r>
            <a:rPr kumimoji="1" lang="ja-JP" altLang="ja-JP" sz="1200">
              <a:solidFill>
                <a:sysClr val="windowText" lastClr="000000"/>
              </a:solidFill>
              <a:effectLst/>
              <a:latin typeface="+mn-lt"/>
              <a:ea typeface="+mn-ea"/>
              <a:cs typeface="+mn-cs"/>
            </a:rPr>
            <a:t>％と、棒グラフにおいて最も大きな割合を占めている。次いで、</a:t>
          </a:r>
          <a:r>
            <a:rPr kumimoji="1" lang="en-US" altLang="ja-JP" sz="1200">
              <a:solidFill>
                <a:sysClr val="windowText" lastClr="000000"/>
              </a:solidFill>
              <a:effectLst/>
              <a:latin typeface="+mn-lt"/>
              <a:ea typeface="+mn-ea"/>
              <a:cs typeface="+mn-cs"/>
            </a:rPr>
            <a:t>2</a:t>
          </a:r>
          <a:r>
            <a:rPr kumimoji="1" lang="ja-JP" altLang="ja-JP" sz="1200">
              <a:solidFill>
                <a:sysClr val="windowText" lastClr="000000"/>
              </a:solidFill>
              <a:effectLst/>
              <a:latin typeface="+mn-lt"/>
              <a:ea typeface="+mn-ea"/>
              <a:cs typeface="+mn-cs"/>
            </a:rPr>
            <a:t>番目に多いのが一般会計の実質収支黒字額</a:t>
          </a:r>
          <a:r>
            <a:rPr kumimoji="1" lang="en-US" altLang="ja-JP" sz="1200">
              <a:solidFill>
                <a:sysClr val="windowText" lastClr="000000"/>
              </a:solidFill>
              <a:effectLst/>
              <a:latin typeface="+mn-lt"/>
              <a:ea typeface="+mn-ea"/>
              <a:cs typeface="+mn-cs"/>
            </a:rPr>
            <a:t>6.4</a:t>
          </a:r>
          <a:r>
            <a:rPr kumimoji="1" lang="ja-JP" altLang="ja-JP" sz="1200">
              <a:solidFill>
                <a:sysClr val="windowText" lastClr="000000"/>
              </a:solidFill>
              <a:effectLst/>
              <a:latin typeface="+mn-lt"/>
              <a:ea typeface="+mn-ea"/>
              <a:cs typeface="+mn-cs"/>
            </a:rPr>
            <a:t>億円であり、標準財政規模に対する比率は</a:t>
          </a:r>
          <a:r>
            <a:rPr kumimoji="1" lang="en-US" altLang="ja-JP" sz="1200">
              <a:solidFill>
                <a:sysClr val="windowText" lastClr="000000"/>
              </a:solidFill>
              <a:effectLst/>
              <a:latin typeface="+mn-lt"/>
              <a:ea typeface="+mn-ea"/>
              <a:cs typeface="+mn-cs"/>
            </a:rPr>
            <a:t>7.07</a:t>
          </a:r>
          <a:r>
            <a:rPr kumimoji="1" lang="ja-JP" altLang="ja-JP" sz="1200">
              <a:solidFill>
                <a:sysClr val="windowText" lastClr="000000"/>
              </a:solidFill>
              <a:effectLst/>
              <a:latin typeface="+mn-lt"/>
              <a:ea typeface="+mn-ea"/>
              <a:cs typeface="+mn-cs"/>
            </a:rPr>
            <a:t>％となっている。</a:t>
          </a:r>
          <a:endParaRPr lang="ja-JP" altLang="ja-JP" sz="12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愛媛県東温市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ysClr val="windowText" lastClr="000000"/>
              </a:solidFill>
              <a:effectLst/>
              <a:latin typeface="+mn-lt"/>
              <a:ea typeface="+mn-ea"/>
              <a:cs typeface="+mn-cs"/>
            </a:rPr>
            <a:t>　一般会計の元利償還金については、新市建設計画掲載事業に係る合併特例事業債や臨時財政対策債など、一部償還額が増額</a:t>
          </a:r>
          <a:r>
            <a:rPr kumimoji="1" lang="ja-JP" altLang="en-US" sz="1200">
              <a:solidFill>
                <a:sysClr val="windowText" lastClr="000000"/>
              </a:solidFill>
              <a:effectLst/>
              <a:latin typeface="+mn-lt"/>
              <a:ea typeface="+mn-ea"/>
              <a:cs typeface="+mn-cs"/>
            </a:rPr>
            <a:t>して</a:t>
          </a:r>
          <a:r>
            <a:rPr kumimoji="1" lang="ja-JP" altLang="ja-JP" sz="1200">
              <a:solidFill>
                <a:sysClr val="windowText" lastClr="000000"/>
              </a:solidFill>
              <a:effectLst/>
              <a:latin typeface="+mn-lt"/>
              <a:ea typeface="+mn-ea"/>
              <a:cs typeface="+mn-cs"/>
            </a:rPr>
            <a:t>いるものもあるが、全体として過去の借入に対する償還が順調に進捗していることから、</a:t>
          </a:r>
          <a:r>
            <a:rPr kumimoji="1" lang="ja-JP" altLang="en-US" sz="1200">
              <a:solidFill>
                <a:sysClr val="windowText" lastClr="000000"/>
              </a:solidFill>
              <a:effectLst/>
              <a:latin typeface="+mn-lt"/>
              <a:ea typeface="+mn-ea"/>
              <a:cs typeface="+mn-cs"/>
            </a:rPr>
            <a:t>年々減少傾向にあり、Ｈ</a:t>
          </a:r>
          <a:r>
            <a:rPr kumimoji="1" lang="en-US" altLang="ja-JP" sz="1200">
              <a:solidFill>
                <a:sysClr val="windowText" lastClr="000000"/>
              </a:solidFill>
              <a:effectLst/>
              <a:latin typeface="+mn-lt"/>
              <a:ea typeface="+mn-ea"/>
              <a:cs typeface="+mn-cs"/>
            </a:rPr>
            <a:t>25</a:t>
          </a:r>
          <a:r>
            <a:rPr kumimoji="1" lang="ja-JP" altLang="en-US" sz="1200">
              <a:solidFill>
                <a:sysClr val="windowText" lastClr="000000"/>
              </a:solidFill>
              <a:effectLst/>
              <a:latin typeface="+mn-lt"/>
              <a:ea typeface="+mn-ea"/>
              <a:cs typeface="+mn-cs"/>
            </a:rPr>
            <a:t>年度に比べて</a:t>
          </a:r>
          <a:r>
            <a:rPr kumimoji="1" lang="en-US" altLang="ja-JP" sz="1200">
              <a:solidFill>
                <a:sysClr val="windowText" lastClr="000000"/>
              </a:solidFill>
              <a:effectLst/>
              <a:latin typeface="+mn-lt"/>
              <a:ea typeface="+mn-ea"/>
              <a:cs typeface="+mn-cs"/>
            </a:rPr>
            <a:t>27</a:t>
          </a:r>
          <a:r>
            <a:rPr kumimoji="1" lang="ja-JP" altLang="ja-JP" sz="1200">
              <a:solidFill>
                <a:sysClr val="windowText" lastClr="000000"/>
              </a:solidFill>
              <a:effectLst/>
              <a:latin typeface="+mn-lt"/>
              <a:ea typeface="+mn-ea"/>
              <a:cs typeface="+mn-cs"/>
            </a:rPr>
            <a:t>百万円の減少となった。</a:t>
          </a:r>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　公営企業債の元利償還金に対する繰入金について、上下水道の施設整備の継続実施に</a:t>
          </a:r>
          <a:r>
            <a:rPr kumimoji="1" lang="ja-JP" altLang="en-US" sz="1200">
              <a:solidFill>
                <a:sysClr val="windowText" lastClr="000000"/>
              </a:solidFill>
              <a:effectLst/>
              <a:latin typeface="+mn-lt"/>
              <a:ea typeface="+mn-ea"/>
              <a:cs typeface="+mn-cs"/>
            </a:rPr>
            <a:t>伴い増加</a:t>
          </a:r>
          <a:r>
            <a:rPr kumimoji="1" lang="ja-JP" altLang="ja-JP" sz="1200">
              <a:solidFill>
                <a:sysClr val="windowText" lastClr="000000"/>
              </a:solidFill>
              <a:effectLst/>
              <a:latin typeface="+mn-lt"/>
              <a:ea typeface="+mn-ea"/>
              <a:cs typeface="+mn-cs"/>
            </a:rPr>
            <a:t>傾向</a:t>
          </a:r>
          <a:r>
            <a:rPr kumimoji="1" lang="ja-JP" altLang="en-US" sz="1200">
              <a:solidFill>
                <a:sysClr val="windowText" lastClr="000000"/>
              </a:solidFill>
              <a:effectLst/>
              <a:latin typeface="+mn-lt"/>
              <a:ea typeface="+mn-ea"/>
              <a:cs typeface="+mn-cs"/>
            </a:rPr>
            <a:t>となっており</a:t>
          </a:r>
          <a:r>
            <a:rPr kumimoji="1" lang="ja-JP" altLang="ja-JP" sz="1200">
              <a:solidFill>
                <a:sysClr val="windowText" lastClr="000000"/>
              </a:solidFill>
              <a:effectLst/>
              <a:latin typeface="+mn-lt"/>
              <a:ea typeface="+mn-ea"/>
              <a:cs typeface="+mn-cs"/>
            </a:rPr>
            <a:t>、Ｈ</a:t>
          </a:r>
          <a:r>
            <a:rPr kumimoji="1" lang="en-US" altLang="ja-JP" sz="1200">
              <a:solidFill>
                <a:sysClr val="windowText" lastClr="000000"/>
              </a:solidFill>
              <a:effectLst/>
              <a:latin typeface="+mn-lt"/>
              <a:ea typeface="+mn-ea"/>
              <a:cs typeface="+mn-cs"/>
            </a:rPr>
            <a:t>22</a:t>
          </a:r>
          <a:r>
            <a:rPr kumimoji="1" lang="ja-JP" altLang="ja-JP" sz="1200">
              <a:solidFill>
                <a:sysClr val="windowText" lastClr="000000"/>
              </a:solidFill>
              <a:effectLst/>
              <a:latin typeface="+mn-lt"/>
              <a:ea typeface="+mn-ea"/>
              <a:cs typeface="+mn-cs"/>
            </a:rPr>
            <a:t>年度</a:t>
          </a:r>
          <a:r>
            <a:rPr kumimoji="1" lang="ja-JP" altLang="en-US" sz="1200">
              <a:solidFill>
                <a:sysClr val="windowText" lastClr="000000"/>
              </a:solidFill>
              <a:effectLst/>
              <a:latin typeface="+mn-lt"/>
              <a:ea typeface="+mn-ea"/>
              <a:cs typeface="+mn-cs"/>
            </a:rPr>
            <a:t>と比較するとＨ</a:t>
          </a:r>
          <a:r>
            <a:rPr kumimoji="1" lang="en-US" altLang="ja-JP" sz="1200">
              <a:solidFill>
                <a:sysClr val="windowText" lastClr="000000"/>
              </a:solidFill>
              <a:effectLst/>
              <a:latin typeface="+mn-lt"/>
              <a:ea typeface="+mn-ea"/>
              <a:cs typeface="+mn-cs"/>
            </a:rPr>
            <a:t>26</a:t>
          </a:r>
          <a:r>
            <a:rPr kumimoji="1" lang="ja-JP" altLang="en-US" sz="1200">
              <a:solidFill>
                <a:sysClr val="windowText" lastClr="000000"/>
              </a:solidFill>
              <a:effectLst/>
              <a:latin typeface="+mn-lt"/>
              <a:ea typeface="+mn-ea"/>
              <a:cs typeface="+mn-cs"/>
            </a:rPr>
            <a:t>年度では</a:t>
          </a:r>
          <a:r>
            <a:rPr kumimoji="1" lang="en-US" altLang="ja-JP" sz="1200">
              <a:solidFill>
                <a:sysClr val="windowText" lastClr="000000"/>
              </a:solidFill>
              <a:effectLst/>
              <a:latin typeface="+mn-lt"/>
              <a:ea typeface="+mn-ea"/>
              <a:cs typeface="+mn-cs"/>
            </a:rPr>
            <a:t>59</a:t>
          </a:r>
          <a:r>
            <a:rPr kumimoji="1" lang="ja-JP" altLang="ja-JP" sz="1200">
              <a:solidFill>
                <a:sysClr val="windowText" lastClr="000000"/>
              </a:solidFill>
              <a:effectLst/>
              <a:latin typeface="+mn-lt"/>
              <a:ea typeface="+mn-ea"/>
              <a:cs typeface="+mn-cs"/>
            </a:rPr>
            <a:t>百万円増加している。　</a:t>
          </a:r>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　算入公債費等については、合併特例事業債</a:t>
          </a:r>
          <a:r>
            <a:rPr kumimoji="1" lang="ja-JP" altLang="en-US" sz="1200">
              <a:solidFill>
                <a:sysClr val="windowText" lastClr="000000"/>
              </a:solidFill>
              <a:effectLst/>
              <a:latin typeface="+mn-lt"/>
              <a:ea typeface="+mn-ea"/>
              <a:cs typeface="+mn-cs"/>
            </a:rPr>
            <a:t>や</a:t>
          </a:r>
          <a:r>
            <a:rPr kumimoji="1" lang="ja-JP" altLang="ja-JP" sz="1200">
              <a:solidFill>
                <a:sysClr val="windowText" lastClr="000000"/>
              </a:solidFill>
              <a:effectLst/>
              <a:latin typeface="+mn-lt"/>
              <a:ea typeface="+mn-ea"/>
              <a:cs typeface="+mn-cs"/>
            </a:rPr>
            <a:t>臨時財政対策債</a:t>
          </a:r>
          <a:r>
            <a:rPr kumimoji="1" lang="ja-JP" altLang="en-US" sz="1200">
              <a:solidFill>
                <a:sysClr val="windowText" lastClr="000000"/>
              </a:solidFill>
              <a:effectLst/>
              <a:latin typeface="+mn-lt"/>
              <a:ea typeface="+mn-ea"/>
              <a:cs typeface="+mn-cs"/>
            </a:rPr>
            <a:t>に</a:t>
          </a:r>
          <a:r>
            <a:rPr kumimoji="1" lang="ja-JP" altLang="ja-JP" sz="1200">
              <a:solidFill>
                <a:sysClr val="windowText" lastClr="000000"/>
              </a:solidFill>
              <a:effectLst/>
              <a:latin typeface="+mn-lt"/>
              <a:ea typeface="+mn-ea"/>
              <a:cs typeface="+mn-cs"/>
            </a:rPr>
            <a:t>係る地方債発行の増加に伴い、基準財政需要額への算入が増加している。</a:t>
          </a:r>
          <a:endParaRPr lang="ja-JP" altLang="ja-JP" sz="12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愛媛県東温市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ysClr val="windowText" lastClr="000000"/>
              </a:solidFill>
              <a:effectLst/>
              <a:latin typeface="+mn-lt"/>
              <a:ea typeface="+mn-ea"/>
              <a:cs typeface="+mn-cs"/>
            </a:rPr>
            <a:t>　一般会計の地方債</a:t>
          </a:r>
          <a:r>
            <a:rPr kumimoji="1" lang="ja-JP" altLang="en-US" sz="1200">
              <a:solidFill>
                <a:sysClr val="windowText" lastClr="000000"/>
              </a:solidFill>
              <a:effectLst/>
              <a:latin typeface="+mn-lt"/>
              <a:ea typeface="+mn-ea"/>
              <a:cs typeface="+mn-cs"/>
            </a:rPr>
            <a:t>残高については近年</a:t>
          </a:r>
          <a:r>
            <a:rPr kumimoji="1" lang="ja-JP" altLang="ja-JP" sz="1200">
              <a:solidFill>
                <a:sysClr val="windowText" lastClr="000000"/>
              </a:solidFill>
              <a:effectLst/>
              <a:latin typeface="+mn-lt"/>
              <a:ea typeface="+mn-ea"/>
              <a:cs typeface="+mn-cs"/>
            </a:rPr>
            <a:t>減少傾向にあったが、Ｈ</a:t>
          </a:r>
          <a:r>
            <a:rPr kumimoji="1" lang="en-US" altLang="ja-JP" sz="1200">
              <a:solidFill>
                <a:sysClr val="windowText" lastClr="000000"/>
              </a:solidFill>
              <a:effectLst/>
              <a:latin typeface="+mn-lt"/>
              <a:ea typeface="+mn-ea"/>
              <a:cs typeface="+mn-cs"/>
            </a:rPr>
            <a:t>25</a:t>
          </a:r>
          <a:r>
            <a:rPr kumimoji="1" lang="ja-JP" altLang="ja-JP" sz="1200">
              <a:solidFill>
                <a:sysClr val="windowText" lastClr="000000"/>
              </a:solidFill>
              <a:effectLst/>
              <a:latin typeface="+mn-lt"/>
              <a:ea typeface="+mn-ea"/>
              <a:cs typeface="+mn-cs"/>
            </a:rPr>
            <a:t>年度</a:t>
          </a:r>
          <a:r>
            <a:rPr kumimoji="1" lang="ja-JP" altLang="en-US" sz="1200">
              <a:solidFill>
                <a:sysClr val="windowText" lastClr="000000"/>
              </a:solidFill>
              <a:effectLst/>
              <a:latin typeface="+mn-lt"/>
              <a:ea typeface="+mn-ea"/>
              <a:cs typeface="+mn-cs"/>
            </a:rPr>
            <a:t>以降、</a:t>
          </a:r>
          <a:r>
            <a:rPr kumimoji="1" lang="ja-JP" altLang="ja-JP" sz="1200">
              <a:solidFill>
                <a:sysClr val="windowText" lastClr="000000"/>
              </a:solidFill>
              <a:effectLst/>
              <a:latin typeface="+mn-lt"/>
              <a:ea typeface="+mn-ea"/>
              <a:cs typeface="+mn-cs"/>
            </a:rPr>
            <a:t>消防救急デジタル無線施設整備事業、はしご車整備事業</a:t>
          </a:r>
          <a:r>
            <a:rPr kumimoji="1" lang="ja-JP" altLang="en-US" sz="1200">
              <a:solidFill>
                <a:sysClr val="windowText" lastClr="000000"/>
              </a:solidFill>
              <a:effectLst/>
              <a:latin typeface="+mn-lt"/>
              <a:ea typeface="+mn-ea"/>
              <a:cs typeface="+mn-cs"/>
            </a:rPr>
            <a:t>、</a:t>
          </a:r>
          <a:r>
            <a:rPr kumimoji="1" lang="ja-JP" altLang="ja-JP" sz="1200">
              <a:solidFill>
                <a:sysClr val="windowText" lastClr="000000"/>
              </a:solidFill>
              <a:effectLst/>
              <a:latin typeface="+mn-lt"/>
              <a:ea typeface="+mn-ea"/>
              <a:cs typeface="+mn-cs"/>
            </a:rPr>
            <a:t>防災行政無線周波数統合事業など防災力強化を目的とした事業</a:t>
          </a:r>
          <a:r>
            <a:rPr kumimoji="1" lang="ja-JP" altLang="en-US" sz="1200">
              <a:solidFill>
                <a:sysClr val="windowText" lastClr="000000"/>
              </a:solidFill>
              <a:effectLst/>
              <a:latin typeface="+mn-lt"/>
              <a:ea typeface="+mn-ea"/>
              <a:cs typeface="+mn-cs"/>
            </a:rPr>
            <a:t>の集中的な実施、また子育て環境の充実を図るための児童館建設事業の実施などにより、Ｈ</a:t>
          </a:r>
          <a:r>
            <a:rPr kumimoji="1" lang="en-US" altLang="ja-JP" sz="1200">
              <a:solidFill>
                <a:sysClr val="windowText" lastClr="000000"/>
              </a:solidFill>
              <a:effectLst/>
              <a:latin typeface="+mn-lt"/>
              <a:ea typeface="+mn-ea"/>
              <a:cs typeface="+mn-cs"/>
            </a:rPr>
            <a:t>26</a:t>
          </a:r>
          <a:r>
            <a:rPr kumimoji="1" lang="ja-JP" altLang="en-US" sz="1200">
              <a:solidFill>
                <a:sysClr val="windowText" lastClr="000000"/>
              </a:solidFill>
              <a:effectLst/>
              <a:latin typeface="+mn-lt"/>
              <a:ea typeface="+mn-ea"/>
              <a:cs typeface="+mn-cs"/>
            </a:rPr>
            <a:t>年度末では</a:t>
          </a:r>
          <a:r>
            <a:rPr kumimoji="1" lang="en-US" altLang="ja-JP" sz="1200">
              <a:solidFill>
                <a:sysClr val="windowText" lastClr="000000"/>
              </a:solidFill>
              <a:effectLst/>
              <a:latin typeface="+mn-lt"/>
              <a:ea typeface="+mn-ea"/>
              <a:cs typeface="+mn-cs"/>
            </a:rPr>
            <a:t>142.8</a:t>
          </a:r>
          <a:r>
            <a:rPr kumimoji="1" lang="ja-JP" altLang="en-US" sz="1200">
              <a:solidFill>
                <a:sysClr val="windowText" lastClr="000000"/>
              </a:solidFill>
              <a:effectLst/>
              <a:latin typeface="+mn-lt"/>
              <a:ea typeface="+mn-ea"/>
              <a:cs typeface="+mn-cs"/>
            </a:rPr>
            <a:t>億円まで増加した</a:t>
          </a:r>
          <a:r>
            <a:rPr kumimoji="1" lang="ja-JP" altLang="ja-JP" sz="1200">
              <a:solidFill>
                <a:sysClr val="windowText" lastClr="000000"/>
              </a:solidFill>
              <a:effectLst/>
              <a:latin typeface="+mn-lt"/>
              <a:ea typeface="+mn-ea"/>
              <a:cs typeface="+mn-cs"/>
            </a:rPr>
            <a:t>。原則として、交付税措置のない新規の地方債発行は継続して抑制を図っているが、今後も学校施設の耐震化事業や老朽改修事業、また新市建設計画に基づく合併特例事業など、地方債残高の増加要因が見込まれる。</a:t>
          </a:r>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　充当可能基金については、Ｈ</a:t>
          </a:r>
          <a:r>
            <a:rPr kumimoji="1" lang="en-US" altLang="ja-JP" sz="1200">
              <a:solidFill>
                <a:sysClr val="windowText" lastClr="000000"/>
              </a:solidFill>
              <a:effectLst/>
              <a:latin typeface="+mn-lt"/>
              <a:ea typeface="+mn-ea"/>
              <a:cs typeface="+mn-cs"/>
            </a:rPr>
            <a:t>23</a:t>
          </a:r>
          <a:r>
            <a:rPr kumimoji="1" lang="ja-JP" altLang="ja-JP" sz="1200">
              <a:solidFill>
                <a:sysClr val="windowText" lastClr="000000"/>
              </a:solidFill>
              <a:effectLst/>
              <a:latin typeface="+mn-lt"/>
              <a:ea typeface="+mn-ea"/>
              <a:cs typeface="+mn-cs"/>
            </a:rPr>
            <a:t>年度に学校施設改築事業等の財源として</a:t>
          </a:r>
          <a:r>
            <a:rPr kumimoji="1" lang="en-US" altLang="ja-JP" sz="1200">
              <a:solidFill>
                <a:sysClr val="windowText" lastClr="000000"/>
              </a:solidFill>
              <a:effectLst/>
              <a:latin typeface="+mn-lt"/>
              <a:ea typeface="+mn-ea"/>
              <a:cs typeface="+mn-cs"/>
            </a:rPr>
            <a:t>5</a:t>
          </a:r>
          <a:r>
            <a:rPr kumimoji="1" lang="ja-JP" altLang="ja-JP" sz="1200">
              <a:solidFill>
                <a:sysClr val="windowText" lastClr="000000"/>
              </a:solidFill>
              <a:effectLst/>
              <a:latin typeface="+mn-lt"/>
              <a:ea typeface="+mn-ea"/>
              <a:cs typeface="+mn-cs"/>
            </a:rPr>
            <a:t>億円の取崩しを行ったことにより一時的に落ち込んだが、その後、順調に積戻しを行いＨ</a:t>
          </a:r>
          <a:r>
            <a:rPr kumimoji="1" lang="en-US" altLang="ja-JP" sz="1200">
              <a:solidFill>
                <a:sysClr val="windowText" lastClr="000000"/>
              </a:solidFill>
              <a:effectLst/>
              <a:latin typeface="+mn-lt"/>
              <a:ea typeface="+mn-ea"/>
              <a:cs typeface="+mn-cs"/>
            </a:rPr>
            <a:t>26</a:t>
          </a:r>
          <a:r>
            <a:rPr kumimoji="1" lang="ja-JP" altLang="ja-JP" sz="1200">
              <a:solidFill>
                <a:sysClr val="windowText" lastClr="000000"/>
              </a:solidFill>
              <a:effectLst/>
              <a:latin typeface="+mn-lt"/>
              <a:ea typeface="+mn-ea"/>
              <a:cs typeface="+mn-cs"/>
            </a:rPr>
            <a:t>年度末には</a:t>
          </a:r>
          <a:r>
            <a:rPr kumimoji="1" lang="en-US" altLang="ja-JP" sz="1200">
              <a:solidFill>
                <a:sysClr val="windowText" lastClr="000000"/>
              </a:solidFill>
              <a:effectLst/>
              <a:latin typeface="+mn-lt"/>
              <a:ea typeface="+mn-ea"/>
              <a:cs typeface="+mn-cs"/>
            </a:rPr>
            <a:t>6,301</a:t>
          </a:r>
          <a:r>
            <a:rPr kumimoji="1" lang="ja-JP" altLang="ja-JP" sz="1200">
              <a:solidFill>
                <a:sysClr val="windowText" lastClr="000000"/>
              </a:solidFill>
              <a:effectLst/>
              <a:latin typeface="+mn-lt"/>
              <a:ea typeface="+mn-ea"/>
              <a:cs typeface="+mn-cs"/>
            </a:rPr>
            <a:t>百万円となり、Ｈ</a:t>
          </a:r>
          <a:r>
            <a:rPr kumimoji="1" lang="en-US" altLang="ja-JP" sz="1200">
              <a:solidFill>
                <a:sysClr val="windowText" lastClr="000000"/>
              </a:solidFill>
              <a:effectLst/>
              <a:latin typeface="+mn-lt"/>
              <a:ea typeface="+mn-ea"/>
              <a:cs typeface="+mn-cs"/>
            </a:rPr>
            <a:t>25</a:t>
          </a:r>
          <a:r>
            <a:rPr kumimoji="1" lang="ja-JP" altLang="ja-JP" sz="1200">
              <a:solidFill>
                <a:sysClr val="windowText" lastClr="000000"/>
              </a:solidFill>
              <a:effectLst/>
              <a:latin typeface="+mn-lt"/>
              <a:ea typeface="+mn-ea"/>
              <a:cs typeface="+mn-cs"/>
            </a:rPr>
            <a:t>年度に比べて</a:t>
          </a:r>
          <a:r>
            <a:rPr kumimoji="1" lang="en-US" altLang="ja-JP" sz="1200">
              <a:solidFill>
                <a:sysClr val="windowText" lastClr="000000"/>
              </a:solidFill>
              <a:effectLst/>
              <a:latin typeface="+mn-lt"/>
              <a:ea typeface="+mn-ea"/>
              <a:cs typeface="+mn-cs"/>
            </a:rPr>
            <a:t>146</a:t>
          </a:r>
          <a:r>
            <a:rPr kumimoji="1" lang="ja-JP" altLang="ja-JP" sz="1200">
              <a:solidFill>
                <a:sysClr val="windowText" lastClr="000000"/>
              </a:solidFill>
              <a:effectLst/>
              <a:latin typeface="+mn-lt"/>
              <a:ea typeface="+mn-ea"/>
              <a:cs typeface="+mn-cs"/>
            </a:rPr>
            <a:t>百万円の増加となった。</a:t>
          </a:r>
          <a:endParaRPr lang="ja-JP" altLang="ja-JP" sz="12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15560865</v>
      </c>
      <c r="BO4" s="379"/>
      <c r="BP4" s="379"/>
      <c r="BQ4" s="379"/>
      <c r="BR4" s="379"/>
      <c r="BS4" s="379"/>
      <c r="BT4" s="379"/>
      <c r="BU4" s="380"/>
      <c r="BV4" s="378">
        <v>15014772</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7.1</v>
      </c>
      <c r="CU4" s="556"/>
      <c r="CV4" s="556"/>
      <c r="CW4" s="556"/>
      <c r="CX4" s="556"/>
      <c r="CY4" s="556"/>
      <c r="CZ4" s="556"/>
      <c r="DA4" s="557"/>
      <c r="DB4" s="555">
        <v>8.3000000000000007</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14795942</v>
      </c>
      <c r="BO5" s="384"/>
      <c r="BP5" s="384"/>
      <c r="BQ5" s="384"/>
      <c r="BR5" s="384"/>
      <c r="BS5" s="384"/>
      <c r="BT5" s="384"/>
      <c r="BU5" s="385"/>
      <c r="BV5" s="383">
        <v>14123396</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88.7</v>
      </c>
      <c r="CU5" s="354"/>
      <c r="CV5" s="354"/>
      <c r="CW5" s="354"/>
      <c r="CX5" s="354"/>
      <c r="CY5" s="354"/>
      <c r="CZ5" s="354"/>
      <c r="DA5" s="355"/>
      <c r="DB5" s="353">
        <v>87.1</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764923</v>
      </c>
      <c r="BO6" s="384"/>
      <c r="BP6" s="384"/>
      <c r="BQ6" s="384"/>
      <c r="BR6" s="384"/>
      <c r="BS6" s="384"/>
      <c r="BT6" s="384"/>
      <c r="BU6" s="385"/>
      <c r="BV6" s="383">
        <v>891376</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95.2</v>
      </c>
      <c r="CU6" s="530"/>
      <c r="CV6" s="530"/>
      <c r="CW6" s="530"/>
      <c r="CX6" s="530"/>
      <c r="CY6" s="530"/>
      <c r="CZ6" s="530"/>
      <c r="DA6" s="531"/>
      <c r="DB6" s="529">
        <v>93.8</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127611</v>
      </c>
      <c r="BO7" s="384"/>
      <c r="BP7" s="384"/>
      <c r="BQ7" s="384"/>
      <c r="BR7" s="384"/>
      <c r="BS7" s="384"/>
      <c r="BT7" s="384"/>
      <c r="BU7" s="385"/>
      <c r="BV7" s="383">
        <v>147143</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9002664</v>
      </c>
      <c r="CU7" s="384"/>
      <c r="CV7" s="384"/>
      <c r="CW7" s="384"/>
      <c r="CX7" s="384"/>
      <c r="CY7" s="384"/>
      <c r="CZ7" s="384"/>
      <c r="DA7" s="385"/>
      <c r="DB7" s="383">
        <v>8981191</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637312</v>
      </c>
      <c r="BO8" s="384"/>
      <c r="BP8" s="384"/>
      <c r="BQ8" s="384"/>
      <c r="BR8" s="384"/>
      <c r="BS8" s="384"/>
      <c r="BT8" s="384"/>
      <c r="BU8" s="385"/>
      <c r="BV8" s="383">
        <v>744233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0.5</v>
      </c>
      <c r="CU8" s="493"/>
      <c r="CV8" s="493"/>
      <c r="CW8" s="493"/>
      <c r="CX8" s="493"/>
      <c r="CY8" s="493"/>
      <c r="CZ8" s="493"/>
      <c r="DA8" s="494"/>
      <c r="DB8" s="492">
        <v>0.5</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35253</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-106921</v>
      </c>
      <c r="BO9" s="384"/>
      <c r="BP9" s="384"/>
      <c r="BQ9" s="384"/>
      <c r="BR9" s="384"/>
      <c r="BS9" s="384"/>
      <c r="BT9" s="384"/>
      <c r="BU9" s="385"/>
      <c r="BV9" s="383">
        <v>-15581</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13.8</v>
      </c>
      <c r="CU9" s="354"/>
      <c r="CV9" s="354"/>
      <c r="CW9" s="354"/>
      <c r="CX9" s="354"/>
      <c r="CY9" s="354"/>
      <c r="CZ9" s="354"/>
      <c r="DA9" s="355"/>
      <c r="DB9" s="353">
        <v>14.1</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35278</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703612</v>
      </c>
      <c r="BO10" s="384"/>
      <c r="BP10" s="384"/>
      <c r="BQ10" s="384"/>
      <c r="BR10" s="384"/>
      <c r="BS10" s="384"/>
      <c r="BT10" s="384"/>
      <c r="BU10" s="385"/>
      <c r="BV10" s="383">
        <v>816810</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34150</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450000</v>
      </c>
      <c r="BO12" s="384"/>
      <c r="BP12" s="384"/>
      <c r="BQ12" s="384"/>
      <c r="BR12" s="384"/>
      <c r="BS12" s="384"/>
      <c r="BT12" s="384"/>
      <c r="BU12" s="385"/>
      <c r="BV12" s="383">
        <v>400000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33986</v>
      </c>
      <c r="S13" s="485"/>
      <c r="T13" s="485"/>
      <c r="U13" s="485"/>
      <c r="V13" s="486"/>
      <c r="W13" s="472" t="s">
        <v>123</v>
      </c>
      <c r="X13" s="396"/>
      <c r="Y13" s="396"/>
      <c r="Z13" s="396"/>
      <c r="AA13" s="396"/>
      <c r="AB13" s="397"/>
      <c r="AC13" s="359">
        <v>1408</v>
      </c>
      <c r="AD13" s="360"/>
      <c r="AE13" s="360"/>
      <c r="AF13" s="360"/>
      <c r="AG13" s="361"/>
      <c r="AH13" s="359">
        <v>1778</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146691</v>
      </c>
      <c r="BO13" s="384"/>
      <c r="BP13" s="384"/>
      <c r="BQ13" s="384"/>
      <c r="BR13" s="384"/>
      <c r="BS13" s="384"/>
      <c r="BT13" s="384"/>
      <c r="BU13" s="385"/>
      <c r="BV13" s="383">
        <v>401229</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12.5</v>
      </c>
      <c r="CU13" s="354"/>
      <c r="CV13" s="354"/>
      <c r="CW13" s="354"/>
      <c r="CX13" s="354"/>
      <c r="CY13" s="354"/>
      <c r="CZ13" s="354"/>
      <c r="DA13" s="355"/>
      <c r="DB13" s="353">
        <v>13.2</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34172</v>
      </c>
      <c r="S14" s="485"/>
      <c r="T14" s="485"/>
      <c r="U14" s="485"/>
      <c r="V14" s="486"/>
      <c r="W14" s="487"/>
      <c r="X14" s="399"/>
      <c r="Y14" s="399"/>
      <c r="Z14" s="399"/>
      <c r="AA14" s="399"/>
      <c r="AB14" s="400"/>
      <c r="AC14" s="477">
        <v>9.1999999999999993</v>
      </c>
      <c r="AD14" s="478"/>
      <c r="AE14" s="478"/>
      <c r="AF14" s="478"/>
      <c r="AG14" s="479"/>
      <c r="AH14" s="477">
        <v>11.1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72.599999999999994</v>
      </c>
      <c r="CU14" s="456"/>
      <c r="CV14" s="456"/>
      <c r="CW14" s="456"/>
      <c r="CX14" s="456"/>
      <c r="CY14" s="456"/>
      <c r="CZ14" s="456"/>
      <c r="DA14" s="457"/>
      <c r="DB14" s="488">
        <v>77.3</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34016</v>
      </c>
      <c r="S15" s="485"/>
      <c r="T15" s="485"/>
      <c r="U15" s="485"/>
      <c r="V15" s="486"/>
      <c r="W15" s="472" t="s">
        <v>130</v>
      </c>
      <c r="X15" s="396"/>
      <c r="Y15" s="396"/>
      <c r="Z15" s="396"/>
      <c r="AA15" s="396"/>
      <c r="AB15" s="397"/>
      <c r="AC15" s="359">
        <v>2820</v>
      </c>
      <c r="AD15" s="360"/>
      <c r="AE15" s="360"/>
      <c r="AF15" s="360"/>
      <c r="AG15" s="361"/>
      <c r="AH15" s="359">
        <v>3289</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3434673</v>
      </c>
      <c r="BO15" s="379"/>
      <c r="BP15" s="379"/>
      <c r="BQ15" s="379"/>
      <c r="BR15" s="379"/>
      <c r="BS15" s="379"/>
      <c r="BT15" s="379"/>
      <c r="BU15" s="380"/>
      <c r="BV15" s="378">
        <v>3348299</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18.399999999999999</v>
      </c>
      <c r="AD16" s="478"/>
      <c r="AE16" s="478"/>
      <c r="AF16" s="478"/>
      <c r="AG16" s="479"/>
      <c r="AH16" s="477">
        <v>20.6</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6780624</v>
      </c>
      <c r="BO16" s="384"/>
      <c r="BP16" s="384"/>
      <c r="BQ16" s="384"/>
      <c r="BR16" s="384"/>
      <c r="BS16" s="384"/>
      <c r="BT16" s="384"/>
      <c r="BU16" s="385"/>
      <c r="BV16" s="383">
        <v>6663163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11098</v>
      </c>
      <c r="AD17" s="360"/>
      <c r="AE17" s="360"/>
      <c r="AF17" s="360"/>
      <c r="AG17" s="361"/>
      <c r="AH17" s="359">
        <v>10787</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4425940</v>
      </c>
      <c r="BO17" s="384"/>
      <c r="BP17" s="384"/>
      <c r="BQ17" s="384"/>
      <c r="BR17" s="384"/>
      <c r="BS17" s="384"/>
      <c r="BT17" s="384"/>
      <c r="BU17" s="385"/>
      <c r="BV17" s="383">
        <v>4338592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211.3</v>
      </c>
      <c r="M18" s="448"/>
      <c r="N18" s="448"/>
      <c r="O18" s="448"/>
      <c r="P18" s="448"/>
      <c r="Q18" s="448"/>
      <c r="R18" s="449"/>
      <c r="S18" s="449"/>
      <c r="T18" s="449"/>
      <c r="U18" s="449"/>
      <c r="V18" s="450"/>
      <c r="W18" s="464"/>
      <c r="X18" s="465"/>
      <c r="Y18" s="465"/>
      <c r="Z18" s="465"/>
      <c r="AA18" s="465"/>
      <c r="AB18" s="473"/>
      <c r="AC18" s="347">
        <v>72.400000000000006</v>
      </c>
      <c r="AD18" s="348"/>
      <c r="AE18" s="348"/>
      <c r="AF18" s="348"/>
      <c r="AG18" s="451"/>
      <c r="AH18" s="347">
        <v>67.5</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8040230</v>
      </c>
      <c r="BO18" s="384"/>
      <c r="BP18" s="384"/>
      <c r="BQ18" s="384"/>
      <c r="BR18" s="384"/>
      <c r="BS18" s="384"/>
      <c r="BT18" s="384"/>
      <c r="BU18" s="385"/>
      <c r="BV18" s="383">
        <v>7867744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167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10893695</v>
      </c>
      <c r="BO19" s="384"/>
      <c r="BP19" s="384"/>
      <c r="BQ19" s="384"/>
      <c r="BR19" s="384"/>
      <c r="BS19" s="384"/>
      <c r="BT19" s="384"/>
      <c r="BU19" s="385"/>
      <c r="BV19" s="383">
        <v>10858095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13490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14280390</v>
      </c>
      <c r="BO23" s="384"/>
      <c r="BP23" s="384"/>
      <c r="BQ23" s="384"/>
      <c r="BR23" s="384"/>
      <c r="BS23" s="384"/>
      <c r="BT23" s="384"/>
      <c r="BU23" s="385"/>
      <c r="BV23" s="383">
        <v>13827931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8300</v>
      </c>
      <c r="R24" s="360"/>
      <c r="S24" s="360"/>
      <c r="T24" s="360"/>
      <c r="U24" s="360"/>
      <c r="V24" s="361"/>
      <c r="W24" s="425"/>
      <c r="X24" s="416"/>
      <c r="Y24" s="417"/>
      <c r="Z24" s="356" t="s">
        <v>153</v>
      </c>
      <c r="AA24" s="357"/>
      <c r="AB24" s="357"/>
      <c r="AC24" s="357"/>
      <c r="AD24" s="357"/>
      <c r="AE24" s="357"/>
      <c r="AF24" s="357"/>
      <c r="AG24" s="358"/>
      <c r="AH24" s="359">
        <v>294</v>
      </c>
      <c r="AI24" s="360"/>
      <c r="AJ24" s="360"/>
      <c r="AK24" s="360"/>
      <c r="AL24" s="361"/>
      <c r="AM24" s="359">
        <v>829668</v>
      </c>
      <c r="AN24" s="360"/>
      <c r="AO24" s="360"/>
      <c r="AP24" s="360"/>
      <c r="AQ24" s="360"/>
      <c r="AR24" s="361"/>
      <c r="AS24" s="359">
        <v>2822</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11152256</v>
      </c>
      <c r="BO24" s="384"/>
      <c r="BP24" s="384"/>
      <c r="BQ24" s="384"/>
      <c r="BR24" s="384"/>
      <c r="BS24" s="384"/>
      <c r="BT24" s="384"/>
      <c r="BU24" s="385"/>
      <c r="BV24" s="383">
        <v>11422051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6630</v>
      </c>
      <c r="R25" s="360"/>
      <c r="S25" s="360"/>
      <c r="T25" s="360"/>
      <c r="U25" s="360"/>
      <c r="V25" s="361"/>
      <c r="W25" s="425"/>
      <c r="X25" s="416"/>
      <c r="Y25" s="417"/>
      <c r="Z25" s="356" t="s">
        <v>156</v>
      </c>
      <c r="AA25" s="357"/>
      <c r="AB25" s="357"/>
      <c r="AC25" s="357"/>
      <c r="AD25" s="357"/>
      <c r="AE25" s="357"/>
      <c r="AF25" s="357"/>
      <c r="AG25" s="358"/>
      <c r="AH25" s="359">
        <v>49</v>
      </c>
      <c r="AI25" s="360"/>
      <c r="AJ25" s="360"/>
      <c r="AK25" s="360"/>
      <c r="AL25" s="361"/>
      <c r="AM25" s="359">
        <v>129311</v>
      </c>
      <c r="AN25" s="360"/>
      <c r="AO25" s="360"/>
      <c r="AP25" s="360"/>
      <c r="AQ25" s="360"/>
      <c r="AR25" s="361"/>
      <c r="AS25" s="359">
        <v>2639</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549548</v>
      </c>
      <c r="BO25" s="379"/>
      <c r="BP25" s="379"/>
      <c r="BQ25" s="379"/>
      <c r="BR25" s="379"/>
      <c r="BS25" s="379"/>
      <c r="BT25" s="379"/>
      <c r="BU25" s="380"/>
      <c r="BV25" s="378">
        <v>565285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5670</v>
      </c>
      <c r="R26" s="360"/>
      <c r="S26" s="360"/>
      <c r="T26" s="360"/>
      <c r="U26" s="360"/>
      <c r="V26" s="361"/>
      <c r="W26" s="425"/>
      <c r="X26" s="416"/>
      <c r="Y26" s="417"/>
      <c r="Z26" s="356" t="s">
        <v>159</v>
      </c>
      <c r="AA26" s="438"/>
      <c r="AB26" s="438"/>
      <c r="AC26" s="438"/>
      <c r="AD26" s="438"/>
      <c r="AE26" s="438"/>
      <c r="AF26" s="438"/>
      <c r="AG26" s="439"/>
      <c r="AH26" s="359">
        <v>11</v>
      </c>
      <c r="AI26" s="360"/>
      <c r="AJ26" s="360"/>
      <c r="AK26" s="360"/>
      <c r="AL26" s="361"/>
      <c r="AM26" s="359">
        <v>27698</v>
      </c>
      <c r="AN26" s="360"/>
      <c r="AO26" s="360"/>
      <c r="AP26" s="360"/>
      <c r="AQ26" s="360"/>
      <c r="AR26" s="361"/>
      <c r="AS26" s="359">
        <v>2518</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3960</v>
      </c>
      <c r="R27" s="360"/>
      <c r="S27" s="360"/>
      <c r="T27" s="360"/>
      <c r="U27" s="360"/>
      <c r="V27" s="361"/>
      <c r="W27" s="425"/>
      <c r="X27" s="416"/>
      <c r="Y27" s="417"/>
      <c r="Z27" s="356" t="s">
        <v>162</v>
      </c>
      <c r="AA27" s="357"/>
      <c r="AB27" s="357"/>
      <c r="AC27" s="357"/>
      <c r="AD27" s="357"/>
      <c r="AE27" s="357"/>
      <c r="AF27" s="357"/>
      <c r="AG27" s="358"/>
      <c r="AH27" s="359">
        <v>28</v>
      </c>
      <c r="AI27" s="360"/>
      <c r="AJ27" s="360"/>
      <c r="AK27" s="360"/>
      <c r="AL27" s="361"/>
      <c r="AM27" s="359">
        <v>78484</v>
      </c>
      <c r="AN27" s="360"/>
      <c r="AO27" s="360"/>
      <c r="AP27" s="360"/>
      <c r="AQ27" s="360"/>
      <c r="AR27" s="361"/>
      <c r="AS27" s="359">
        <v>2803</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430000</v>
      </c>
      <c r="BO27" s="387"/>
      <c r="BP27" s="387"/>
      <c r="BQ27" s="387"/>
      <c r="BR27" s="387"/>
      <c r="BS27" s="387"/>
      <c r="BT27" s="387"/>
      <c r="BU27" s="388"/>
      <c r="BV27" s="386">
        <v>430000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3230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3895243</v>
      </c>
      <c r="BO28" s="379"/>
      <c r="BP28" s="379"/>
      <c r="BQ28" s="379"/>
      <c r="BR28" s="379"/>
      <c r="BS28" s="379"/>
      <c r="BT28" s="379"/>
      <c r="BU28" s="380"/>
      <c r="BV28" s="378">
        <v>3641631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16</v>
      </c>
      <c r="M29" s="360"/>
      <c r="N29" s="360"/>
      <c r="O29" s="360"/>
      <c r="P29" s="361"/>
      <c r="Q29" s="359">
        <v>2970</v>
      </c>
      <c r="R29" s="360"/>
      <c r="S29" s="360"/>
      <c r="T29" s="360"/>
      <c r="U29" s="360"/>
      <c r="V29" s="361"/>
      <c r="W29" s="426"/>
      <c r="X29" s="427"/>
      <c r="Y29" s="428"/>
      <c r="Z29" s="356" t="s">
        <v>169</v>
      </c>
      <c r="AA29" s="357"/>
      <c r="AB29" s="357"/>
      <c r="AC29" s="357"/>
      <c r="AD29" s="357"/>
      <c r="AE29" s="357"/>
      <c r="AF29" s="357"/>
      <c r="AG29" s="358"/>
      <c r="AH29" s="359">
        <v>322</v>
      </c>
      <c r="AI29" s="360"/>
      <c r="AJ29" s="360"/>
      <c r="AK29" s="360"/>
      <c r="AL29" s="361"/>
      <c r="AM29" s="359">
        <v>908152</v>
      </c>
      <c r="AN29" s="360"/>
      <c r="AO29" s="360"/>
      <c r="AP29" s="360"/>
      <c r="AQ29" s="360"/>
      <c r="AR29" s="361"/>
      <c r="AS29" s="359">
        <v>2820</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1001928</v>
      </c>
      <c r="BO29" s="384"/>
      <c r="BP29" s="384"/>
      <c r="BQ29" s="384"/>
      <c r="BR29" s="384"/>
      <c r="BS29" s="384"/>
      <c r="BT29" s="384"/>
      <c r="BU29" s="385"/>
      <c r="BV29" s="383">
        <v>984582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93.3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974132</v>
      </c>
      <c r="BO30" s="387"/>
      <c r="BP30" s="387"/>
      <c r="BQ30" s="387"/>
      <c r="BR30" s="387"/>
      <c r="BS30" s="387"/>
      <c r="BT30" s="387"/>
      <c r="BU30" s="388"/>
      <c r="BV30" s="386">
        <v>1093490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松山養護老人ホーム事務組合（一般会計）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東温市土地開発公社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公共下水道特別会計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松山養護老人ホーム事務組合（診療所事業特別会計）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IF('各会計、関係団体の財政状況及び健全化判断比率'!B34="","",'各会計、関係団体の財政状況及び健全化判断比率'!B34)</f>
        <v>農業集落排水特別会計</v>
      </c>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松山広域福祉事務組合（一般会計）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9</v>
      </c>
      <c r="BF37" s="343"/>
      <c r="BG37" s="342" t="str">
        <f>IF('各会計、関係団体の財政状況及び健全化判断比率'!B35="","",'各会計、関係団体の財政状況及び健全化判断比率'!B35)</f>
        <v>ふるさと交流館特別会計</v>
      </c>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松山広域福祉事務組合（公営企業会計）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松山衛生事務組合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愛媛県市町総合事務組合（退職手当事業分）</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愛媛県市町総合事務組合（消防補償事業分）</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愛媛県市町総合事務組合（交通災害事業分）</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愛媛県市町総合事務組合（議員公務災害事業分）</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松山市・東温市共有山林組合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517</v>
      </c>
      <c r="J40" s="79" t="s">
        <v>518</v>
      </c>
      <c r="K40" s="79" t="s">
        <v>519</v>
      </c>
      <c r="L40" s="79" t="s">
        <v>520</v>
      </c>
      <c r="M40" s="80" t="s">
        <v>521</v>
      </c>
    </row>
    <row r="41" spans="2:13" ht="27.75" customHeight="1" x14ac:dyDescent="0.15">
      <c r="B41" s="1181" t="s">
        <v>23</v>
      </c>
      <c r="C41" s="1182"/>
      <c r="D41" s="81"/>
      <c r="E41" s="1183" t="s">
        <v>24</v>
      </c>
      <c r="F41" s="1183"/>
      <c r="G41" s="1183"/>
      <c r="H41" s="1184"/>
      <c r="I41" s="82">
        <v>13768</v>
      </c>
      <c r="J41" s="83">
        <v>13748</v>
      </c>
      <c r="K41" s="83">
        <v>13645</v>
      </c>
      <c r="L41" s="83">
        <v>13828</v>
      </c>
      <c r="M41" s="84">
        <v>14280</v>
      </c>
    </row>
    <row r="42" spans="2:13" ht="27.75" customHeight="1" x14ac:dyDescent="0.15">
      <c r="B42" s="1171"/>
      <c r="C42" s="1172"/>
      <c r="D42" s="85"/>
      <c r="E42" s="1175" t="s">
        <v>25</v>
      </c>
      <c r="F42" s="1175"/>
      <c r="G42" s="1175"/>
      <c r="H42" s="1176"/>
      <c r="I42" s="86">
        <v>540</v>
      </c>
      <c r="J42" s="87">
        <v>498</v>
      </c>
      <c r="K42" s="87">
        <v>456</v>
      </c>
      <c r="L42" s="87">
        <v>414</v>
      </c>
      <c r="M42" s="88">
        <v>372</v>
      </c>
    </row>
    <row r="43" spans="2:13" ht="27.75" customHeight="1" x14ac:dyDescent="0.15">
      <c r="B43" s="1171"/>
      <c r="C43" s="1172"/>
      <c r="D43" s="85"/>
      <c r="E43" s="1175" t="s">
        <v>26</v>
      </c>
      <c r="F43" s="1175"/>
      <c r="G43" s="1175"/>
      <c r="H43" s="1176"/>
      <c r="I43" s="86">
        <v>13346</v>
      </c>
      <c r="J43" s="87">
        <v>13244</v>
      </c>
      <c r="K43" s="87">
        <v>13125</v>
      </c>
      <c r="L43" s="87">
        <v>12982</v>
      </c>
      <c r="M43" s="88">
        <v>12569</v>
      </c>
    </row>
    <row r="44" spans="2:13" ht="27.75" customHeight="1" x14ac:dyDescent="0.15">
      <c r="B44" s="1171"/>
      <c r="C44" s="1172"/>
      <c r="D44" s="85"/>
      <c r="E44" s="1175" t="s">
        <v>27</v>
      </c>
      <c r="F44" s="1175"/>
      <c r="G44" s="1175"/>
      <c r="H44" s="1176"/>
      <c r="I44" s="86" t="s">
        <v>492</v>
      </c>
      <c r="J44" s="87" t="s">
        <v>492</v>
      </c>
      <c r="K44" s="87" t="s">
        <v>492</v>
      </c>
      <c r="L44" s="87" t="s">
        <v>492</v>
      </c>
      <c r="M44" s="88" t="s">
        <v>492</v>
      </c>
    </row>
    <row r="45" spans="2:13" ht="27.75" customHeight="1" x14ac:dyDescent="0.15">
      <c r="B45" s="1171"/>
      <c r="C45" s="1172"/>
      <c r="D45" s="85"/>
      <c r="E45" s="1175" t="s">
        <v>28</v>
      </c>
      <c r="F45" s="1175"/>
      <c r="G45" s="1175"/>
      <c r="H45" s="1176"/>
      <c r="I45" s="86">
        <v>1435</v>
      </c>
      <c r="J45" s="87">
        <v>1373</v>
      </c>
      <c r="K45" s="87">
        <v>1336</v>
      </c>
      <c r="L45" s="87">
        <v>1290</v>
      </c>
      <c r="M45" s="88">
        <v>1233</v>
      </c>
    </row>
    <row r="46" spans="2:13" ht="27.75" customHeight="1" x14ac:dyDescent="0.15">
      <c r="B46" s="1171"/>
      <c r="C46" s="1172"/>
      <c r="D46" s="85"/>
      <c r="E46" s="1175" t="s">
        <v>29</v>
      </c>
      <c r="F46" s="1175"/>
      <c r="G46" s="1175"/>
      <c r="H46" s="1176"/>
      <c r="I46" s="86" t="s">
        <v>492</v>
      </c>
      <c r="J46" s="87" t="s">
        <v>492</v>
      </c>
      <c r="K46" s="87" t="s">
        <v>492</v>
      </c>
      <c r="L46" s="87" t="s">
        <v>492</v>
      </c>
      <c r="M46" s="88" t="s">
        <v>492</v>
      </c>
    </row>
    <row r="47" spans="2:13" ht="27.75" customHeight="1" x14ac:dyDescent="0.15">
      <c r="B47" s="1171"/>
      <c r="C47" s="1172"/>
      <c r="D47" s="85"/>
      <c r="E47" s="1175" t="s">
        <v>30</v>
      </c>
      <c r="F47" s="1175"/>
      <c r="G47" s="1175"/>
      <c r="H47" s="1176"/>
      <c r="I47" s="86" t="s">
        <v>492</v>
      </c>
      <c r="J47" s="87" t="s">
        <v>492</v>
      </c>
      <c r="K47" s="87" t="s">
        <v>492</v>
      </c>
      <c r="L47" s="87" t="s">
        <v>492</v>
      </c>
      <c r="M47" s="88" t="s">
        <v>492</v>
      </c>
    </row>
    <row r="48" spans="2:13" ht="27.75" customHeight="1" x14ac:dyDescent="0.15">
      <c r="B48" s="1173"/>
      <c r="C48" s="1174"/>
      <c r="D48" s="85"/>
      <c r="E48" s="1175" t="s">
        <v>31</v>
      </c>
      <c r="F48" s="1175"/>
      <c r="G48" s="1175"/>
      <c r="H48" s="1176"/>
      <c r="I48" s="86" t="s">
        <v>492</v>
      </c>
      <c r="J48" s="87" t="s">
        <v>492</v>
      </c>
      <c r="K48" s="87" t="s">
        <v>492</v>
      </c>
      <c r="L48" s="87" t="s">
        <v>492</v>
      </c>
      <c r="M48" s="88" t="s">
        <v>492</v>
      </c>
    </row>
    <row r="49" spans="2:13" ht="27.75" customHeight="1" x14ac:dyDescent="0.15">
      <c r="B49" s="1169" t="s">
        <v>32</v>
      </c>
      <c r="C49" s="1170"/>
      <c r="D49" s="89"/>
      <c r="E49" s="1175" t="s">
        <v>33</v>
      </c>
      <c r="F49" s="1175"/>
      <c r="G49" s="1175"/>
      <c r="H49" s="1176"/>
      <c r="I49" s="86">
        <v>5675</v>
      </c>
      <c r="J49" s="87">
        <v>5339</v>
      </c>
      <c r="K49" s="87">
        <v>5648</v>
      </c>
      <c r="L49" s="87">
        <v>6155</v>
      </c>
      <c r="M49" s="88">
        <v>6301</v>
      </c>
    </row>
    <row r="50" spans="2:13" ht="27.75" customHeight="1" x14ac:dyDescent="0.15">
      <c r="B50" s="1171"/>
      <c r="C50" s="1172"/>
      <c r="D50" s="85"/>
      <c r="E50" s="1175" t="s">
        <v>34</v>
      </c>
      <c r="F50" s="1175"/>
      <c r="G50" s="1175"/>
      <c r="H50" s="1176"/>
      <c r="I50" s="86">
        <v>320</v>
      </c>
      <c r="J50" s="87">
        <v>308</v>
      </c>
      <c r="K50" s="87">
        <v>275</v>
      </c>
      <c r="L50" s="87">
        <v>253</v>
      </c>
      <c r="M50" s="88">
        <v>232</v>
      </c>
    </row>
    <row r="51" spans="2:13" ht="27.75" customHeight="1" x14ac:dyDescent="0.15">
      <c r="B51" s="1173"/>
      <c r="C51" s="1174"/>
      <c r="D51" s="85"/>
      <c r="E51" s="1175" t="s">
        <v>35</v>
      </c>
      <c r="F51" s="1175"/>
      <c r="G51" s="1175"/>
      <c r="H51" s="1176"/>
      <c r="I51" s="86">
        <v>15851</v>
      </c>
      <c r="J51" s="87">
        <v>16099</v>
      </c>
      <c r="K51" s="87">
        <v>16010</v>
      </c>
      <c r="L51" s="87">
        <v>16159</v>
      </c>
      <c r="M51" s="88">
        <v>16362</v>
      </c>
    </row>
    <row r="52" spans="2:13" ht="27.75" customHeight="1" thickBot="1" x14ac:dyDescent="0.2">
      <c r="B52" s="1177" t="s">
        <v>36</v>
      </c>
      <c r="C52" s="1178"/>
      <c r="D52" s="90"/>
      <c r="E52" s="1179" t="s">
        <v>37</v>
      </c>
      <c r="F52" s="1179"/>
      <c r="G52" s="1179"/>
      <c r="H52" s="1180"/>
      <c r="I52" s="91">
        <v>7242</v>
      </c>
      <c r="J52" s="92">
        <v>7117</v>
      </c>
      <c r="K52" s="92">
        <v>6629</v>
      </c>
      <c r="L52" s="92">
        <v>5946</v>
      </c>
      <c r="M52" s="93">
        <v>5559</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516</v>
      </c>
      <c r="G2" s="111"/>
      <c r="H2" s="112"/>
    </row>
    <row r="3" spans="1:8" x14ac:dyDescent="0.15">
      <c r="A3" s="108" t="s">
        <v>509</v>
      </c>
      <c r="B3" s="113"/>
      <c r="C3" s="114"/>
      <c r="D3" s="115">
        <v>70627</v>
      </c>
      <c r="E3" s="116"/>
      <c r="F3" s="117">
        <v>78670</v>
      </c>
      <c r="G3" s="118"/>
      <c r="H3" s="119"/>
    </row>
    <row r="4" spans="1:8" x14ac:dyDescent="0.15">
      <c r="A4" s="120"/>
      <c r="B4" s="121"/>
      <c r="C4" s="122"/>
      <c r="D4" s="123">
        <v>41697</v>
      </c>
      <c r="E4" s="124"/>
      <c r="F4" s="125">
        <v>38094</v>
      </c>
      <c r="G4" s="126"/>
      <c r="H4" s="127"/>
    </row>
    <row r="5" spans="1:8" x14ac:dyDescent="0.15">
      <c r="A5" s="108" t="s">
        <v>511</v>
      </c>
      <c r="B5" s="113"/>
      <c r="C5" s="114"/>
      <c r="D5" s="115">
        <v>73306</v>
      </c>
      <c r="E5" s="116"/>
      <c r="F5" s="117">
        <v>67201</v>
      </c>
      <c r="G5" s="118"/>
      <c r="H5" s="119"/>
    </row>
    <row r="6" spans="1:8" x14ac:dyDescent="0.15">
      <c r="A6" s="120"/>
      <c r="B6" s="121"/>
      <c r="C6" s="122"/>
      <c r="D6" s="123">
        <v>42940</v>
      </c>
      <c r="E6" s="124"/>
      <c r="F6" s="125">
        <v>35210</v>
      </c>
      <c r="G6" s="126"/>
      <c r="H6" s="127"/>
    </row>
    <row r="7" spans="1:8" x14ac:dyDescent="0.15">
      <c r="A7" s="108" t="s">
        <v>512</v>
      </c>
      <c r="B7" s="113"/>
      <c r="C7" s="114"/>
      <c r="D7" s="115">
        <v>50478</v>
      </c>
      <c r="E7" s="116"/>
      <c r="F7" s="117">
        <v>75709</v>
      </c>
      <c r="G7" s="118"/>
      <c r="H7" s="119"/>
    </row>
    <row r="8" spans="1:8" x14ac:dyDescent="0.15">
      <c r="A8" s="120"/>
      <c r="B8" s="121"/>
      <c r="C8" s="122"/>
      <c r="D8" s="123">
        <v>22869</v>
      </c>
      <c r="E8" s="124"/>
      <c r="F8" s="125">
        <v>35212</v>
      </c>
      <c r="G8" s="126"/>
      <c r="H8" s="127"/>
    </row>
    <row r="9" spans="1:8" x14ac:dyDescent="0.15">
      <c r="A9" s="108" t="s">
        <v>513</v>
      </c>
      <c r="B9" s="113"/>
      <c r="C9" s="114"/>
      <c r="D9" s="115">
        <v>63644</v>
      </c>
      <c r="E9" s="116"/>
      <c r="F9" s="117">
        <v>90961</v>
      </c>
      <c r="G9" s="118"/>
      <c r="H9" s="119"/>
    </row>
    <row r="10" spans="1:8" x14ac:dyDescent="0.15">
      <c r="A10" s="120"/>
      <c r="B10" s="121"/>
      <c r="C10" s="122"/>
      <c r="D10" s="123">
        <v>34016</v>
      </c>
      <c r="E10" s="124"/>
      <c r="F10" s="125">
        <v>37720</v>
      </c>
      <c r="G10" s="126"/>
      <c r="H10" s="127"/>
    </row>
    <row r="11" spans="1:8" x14ac:dyDescent="0.15">
      <c r="A11" s="108" t="s">
        <v>514</v>
      </c>
      <c r="B11" s="113"/>
      <c r="C11" s="114"/>
      <c r="D11" s="115">
        <v>76301</v>
      </c>
      <c r="E11" s="116"/>
      <c r="F11" s="117">
        <v>106614</v>
      </c>
      <c r="G11" s="118"/>
      <c r="H11" s="119"/>
    </row>
    <row r="12" spans="1:8" x14ac:dyDescent="0.15">
      <c r="A12" s="120"/>
      <c r="B12" s="121"/>
      <c r="C12" s="128"/>
      <c r="D12" s="123">
        <v>46615</v>
      </c>
      <c r="E12" s="124"/>
      <c r="F12" s="125">
        <v>45545</v>
      </c>
      <c r="G12" s="126"/>
      <c r="H12" s="127"/>
    </row>
    <row r="13" spans="1:8" x14ac:dyDescent="0.15">
      <c r="A13" s="108"/>
      <c r="B13" s="113"/>
      <c r="C13" s="129"/>
      <c r="D13" s="130">
        <v>66871</v>
      </c>
      <c r="E13" s="131"/>
      <c r="F13" s="132">
        <v>83831</v>
      </c>
      <c r="G13" s="133"/>
      <c r="H13" s="119"/>
    </row>
    <row r="14" spans="1:8" x14ac:dyDescent="0.15">
      <c r="A14" s="120"/>
      <c r="B14" s="121"/>
      <c r="C14" s="122"/>
      <c r="D14" s="123">
        <v>37627</v>
      </c>
      <c r="E14" s="124"/>
      <c r="F14" s="125">
        <v>38356</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7.21</v>
      </c>
      <c r="C19" s="134">
        <f>ROUND(VALUE(SUBSTITUTE(実質収支比率等に係る経年分析!G$48,"▲","-")),2)</f>
        <v>7.31</v>
      </c>
      <c r="D19" s="134">
        <f>ROUND(VALUE(SUBSTITUTE(実質収支比率等に係る経年分析!H$48,"▲","-")),2)</f>
        <v>8.61</v>
      </c>
      <c r="E19" s="134">
        <f>ROUND(VALUE(SUBSTITUTE(実質収支比率等に係る経年分析!I$48,"▲","-")),2)</f>
        <v>8.2899999999999991</v>
      </c>
      <c r="F19" s="134">
        <f>ROUND(VALUE(SUBSTITUTE(実質収支比率等に係る経年分析!J$48,"▲","-")),2)</f>
        <v>7.08</v>
      </c>
    </row>
    <row r="20" spans="1:11" x14ac:dyDescent="0.15">
      <c r="A20" s="134" t="s">
        <v>42</v>
      </c>
      <c r="B20" s="134">
        <f>ROUND(VALUE(SUBSTITUTE(実質収支比率等に係る経年分析!F$47,"▲","-")),2)</f>
        <v>36.26</v>
      </c>
      <c r="C20" s="134">
        <f>ROUND(VALUE(SUBSTITUTE(実質収支比率等に係る経年分析!G$47,"▲","-")),2)</f>
        <v>33.270000000000003</v>
      </c>
      <c r="D20" s="134">
        <f>ROUND(VALUE(SUBSTITUTE(実質収支比率等に係る経年分析!H$47,"▲","-")),2)</f>
        <v>36.56</v>
      </c>
      <c r="E20" s="134">
        <f>ROUND(VALUE(SUBSTITUTE(実質収支比率等に係る経年分析!I$47,"▲","-")),2)</f>
        <v>40.549999999999997</v>
      </c>
      <c r="F20" s="134">
        <f>ROUND(VALUE(SUBSTITUTE(実質収支比率等に係る経年分析!J$47,"▲","-")),2)</f>
        <v>43.27</v>
      </c>
    </row>
    <row r="21" spans="1:11" x14ac:dyDescent="0.15">
      <c r="A21" s="134" t="s">
        <v>43</v>
      </c>
      <c r="B21" s="134">
        <f>IF(ISNUMBER(VALUE(SUBSTITUTE(実質収支比率等に係る経年分析!F$49,"▲","-"))),ROUND(VALUE(SUBSTITUTE(実質収支比率等に係る経年分析!F$49,"▲","-")),2),NA())</f>
        <v>6.85</v>
      </c>
      <c r="C21" s="134">
        <f>IF(ISNUMBER(VALUE(SUBSTITUTE(実質収支比率等に係る経年分析!G$49,"▲","-"))),ROUND(VALUE(SUBSTITUTE(実質収支比率等に係る経年分析!G$49,"▲","-")),2),NA())</f>
        <v>-3.23</v>
      </c>
      <c r="D21" s="134">
        <f>IF(ISNUMBER(VALUE(SUBSTITUTE(実質収支比率等に係る経年分析!H$49,"▲","-"))),ROUND(VALUE(SUBSTITUTE(実質収支比率等に係る経年分析!H$49,"▲","-")),2),NA())</f>
        <v>4.1900000000000004</v>
      </c>
      <c r="E21" s="134">
        <f>IF(ISNUMBER(VALUE(SUBSTITUTE(実質収支比率等に係る経年分析!I$49,"▲","-"))),ROUND(VALUE(SUBSTITUTE(実質収支比率等に係る経年分析!I$49,"▲","-")),2),NA())</f>
        <v>4.47</v>
      </c>
      <c r="F21" s="134">
        <f>IF(ISNUMBER(VALUE(SUBSTITUTE(実質収支比率等に係る経年分析!J$49,"▲","-"))),ROUND(VALUE(SUBSTITUTE(実質収支比率等に係る経年分析!J$49,"▲","-")),2),NA())</f>
        <v>1.63</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公共下水道特別会計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ふるさと交流館特別会計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x14ac:dyDescent="0.15">
      <c r="A31" s="135" t="str">
        <f>IF(連結実質赤字比率に係る赤字・黒字の構成分析!C$39="",NA(),連結実質赤字比率に係る赤字・黒字の構成分析!C$39)</f>
        <v>簡易水道特別会計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0.16</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0.27</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0.89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3.19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4.8600000000000003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5.01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8.61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8.2799999999999994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7.07</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20.170000000000002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21.43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23.17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23.66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24</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1291</v>
      </c>
      <c r="E42" s="136"/>
      <c r="F42" s="136"/>
      <c r="G42" s="136">
        <f>'実質公債費比率（分子）の構造'!L$52</f>
        <v>1245</v>
      </c>
      <c r="H42" s="136"/>
      <c r="I42" s="136"/>
      <c r="J42" s="136">
        <f>'実質公債費比率（分子）の構造'!M$52</f>
        <v>1255</v>
      </c>
      <c r="K42" s="136"/>
      <c r="L42" s="136"/>
      <c r="M42" s="136">
        <f>'実質公債費比率（分子）の構造'!N$52</f>
        <v>1317</v>
      </c>
      <c r="N42" s="136"/>
      <c r="O42" s="136"/>
      <c r="P42" s="136">
        <f>'実質公債費比率（分子）の構造'!O$52</f>
        <v>1378</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47</v>
      </c>
      <c r="C44" s="136"/>
      <c r="D44" s="136"/>
      <c r="E44" s="136">
        <f>'実質公債費比率（分子）の構造'!L$50</f>
        <v>43</v>
      </c>
      <c r="F44" s="136"/>
      <c r="G44" s="136"/>
      <c r="H44" s="136">
        <f>'実質公債費比率（分子）の構造'!M$50</f>
        <v>43</v>
      </c>
      <c r="I44" s="136"/>
      <c r="J44" s="136"/>
      <c r="K44" s="136">
        <f>'実質公債費比率（分子）の構造'!N$50</f>
        <v>43</v>
      </c>
      <c r="L44" s="136"/>
      <c r="M44" s="136"/>
      <c r="N44" s="136">
        <f>'実質公債費比率（分子）の構造'!O$50</f>
        <v>43</v>
      </c>
      <c r="O44" s="136"/>
      <c r="P44" s="136"/>
    </row>
    <row r="45" spans="1:16" x14ac:dyDescent="0.15">
      <c r="A45" s="136" t="s">
        <v>53</v>
      </c>
      <c r="B45" s="136">
        <f>'実質公債費比率（分子）の構造'!K$49</f>
        <v>20</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625</v>
      </c>
      <c r="C46" s="136"/>
      <c r="D46" s="136"/>
      <c r="E46" s="136">
        <f>'実質公債費比率（分子）の構造'!L$48</f>
        <v>636</v>
      </c>
      <c r="F46" s="136"/>
      <c r="G46" s="136"/>
      <c r="H46" s="136">
        <f>'実質公債費比率（分子）の構造'!M$48</f>
        <v>669</v>
      </c>
      <c r="I46" s="136"/>
      <c r="J46" s="136"/>
      <c r="K46" s="136">
        <f>'実質公債費比率（分子）の構造'!N$48</f>
        <v>688</v>
      </c>
      <c r="L46" s="136"/>
      <c r="M46" s="136"/>
      <c r="N46" s="136">
        <f>'実質公債費比率（分子）の構造'!O$48</f>
        <v>684</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1659</v>
      </c>
      <c r="C49" s="136"/>
      <c r="D49" s="136"/>
      <c r="E49" s="136">
        <f>'実質公債費比率（分子）の構造'!L$45</f>
        <v>1613</v>
      </c>
      <c r="F49" s="136"/>
      <c r="G49" s="136"/>
      <c r="H49" s="136">
        <f>'実質公債費比率（分子）の構造'!M$45</f>
        <v>1566</v>
      </c>
      <c r="I49" s="136"/>
      <c r="J49" s="136"/>
      <c r="K49" s="136">
        <f>'実質公債費比率（分子）の構造'!N$45</f>
        <v>1557</v>
      </c>
      <c r="L49" s="136"/>
      <c r="M49" s="136"/>
      <c r="N49" s="136">
        <f>'実質公債費比率（分子）の構造'!O$45</f>
        <v>1530</v>
      </c>
      <c r="O49" s="136"/>
      <c r="P49" s="136"/>
    </row>
    <row r="50" spans="1:16" x14ac:dyDescent="0.15">
      <c r="A50" s="136" t="s">
        <v>58</v>
      </c>
      <c r="B50" s="136" t="e">
        <f>NA()</f>
        <v>#N/A</v>
      </c>
      <c r="C50" s="136">
        <f>IF(ISNUMBER('実質公債費比率（分子）の構造'!K$53),'実質公債費比率（分子）の構造'!K$53,NA())</f>
        <v>1060</v>
      </c>
      <c r="D50" s="136" t="e">
        <f>NA()</f>
        <v>#N/A</v>
      </c>
      <c r="E50" s="136" t="e">
        <f>NA()</f>
        <v>#N/A</v>
      </c>
      <c r="F50" s="136">
        <f>IF(ISNUMBER('実質公債費比率（分子）の構造'!L$53),'実質公債費比率（分子）の構造'!L$53,NA())</f>
        <v>1047</v>
      </c>
      <c r="G50" s="136" t="e">
        <f>NA()</f>
        <v>#N/A</v>
      </c>
      <c r="H50" s="136" t="e">
        <f>NA()</f>
        <v>#N/A</v>
      </c>
      <c r="I50" s="136">
        <f>IF(ISNUMBER('実質公債費比率（分子）の構造'!M$53),'実質公債費比率（分子）の構造'!M$53,NA())</f>
        <v>1023</v>
      </c>
      <c r="J50" s="136" t="e">
        <f>NA()</f>
        <v>#N/A</v>
      </c>
      <c r="K50" s="136" t="e">
        <f>NA()</f>
        <v>#N/A</v>
      </c>
      <c r="L50" s="136">
        <f>IF(ISNUMBER('実質公債費比率（分子）の構造'!N$53),'実質公債費比率（分子）の構造'!N$53,NA())</f>
        <v>971</v>
      </c>
      <c r="M50" s="136" t="e">
        <f>NA()</f>
        <v>#N/A</v>
      </c>
      <c r="N50" s="136" t="e">
        <f>NA()</f>
        <v>#N/A</v>
      </c>
      <c r="O50" s="136">
        <f>IF(ISNUMBER('実質公債費比率（分子）の構造'!O$53),'実質公債費比率（分子）の構造'!O$53,NA())</f>
        <v>879</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15851</v>
      </c>
      <c r="E56" s="135"/>
      <c r="F56" s="135"/>
      <c r="G56" s="135">
        <f>'将来負担比率（分子）の構造'!J$51</f>
        <v>16099</v>
      </c>
      <c r="H56" s="135"/>
      <c r="I56" s="135"/>
      <c r="J56" s="135">
        <f>'将来負担比率（分子）の構造'!K$51</f>
        <v>16010</v>
      </c>
      <c r="K56" s="135"/>
      <c r="L56" s="135"/>
      <c r="M56" s="135">
        <f>'将来負担比率（分子）の構造'!L$51</f>
        <v>16159</v>
      </c>
      <c r="N56" s="135"/>
      <c r="O56" s="135"/>
      <c r="P56" s="135">
        <f>'将来負担比率（分子）の構造'!M$51</f>
        <v>16362</v>
      </c>
    </row>
    <row r="57" spans="1:16" x14ac:dyDescent="0.15">
      <c r="A57" s="135" t="s">
        <v>34</v>
      </c>
      <c r="B57" s="135"/>
      <c r="C57" s="135"/>
      <c r="D57" s="135">
        <f>'将来負担比率（分子）の構造'!I$50</f>
        <v>320</v>
      </c>
      <c r="E57" s="135"/>
      <c r="F57" s="135"/>
      <c r="G57" s="135">
        <f>'将来負担比率（分子）の構造'!J$50</f>
        <v>308</v>
      </c>
      <c r="H57" s="135"/>
      <c r="I57" s="135"/>
      <c r="J57" s="135">
        <f>'将来負担比率（分子）の構造'!K$50</f>
        <v>275</v>
      </c>
      <c r="K57" s="135"/>
      <c r="L57" s="135"/>
      <c r="M57" s="135">
        <f>'将来負担比率（分子）の構造'!L$50</f>
        <v>253</v>
      </c>
      <c r="N57" s="135"/>
      <c r="O57" s="135"/>
      <c r="P57" s="135">
        <f>'将来負担比率（分子）の構造'!M$50</f>
        <v>232</v>
      </c>
    </row>
    <row r="58" spans="1:16" x14ac:dyDescent="0.15">
      <c r="A58" s="135" t="s">
        <v>33</v>
      </c>
      <c r="B58" s="135"/>
      <c r="C58" s="135"/>
      <c r="D58" s="135">
        <f>'将来負担比率（分子）の構造'!I$49</f>
        <v>5675</v>
      </c>
      <c r="E58" s="135"/>
      <c r="F58" s="135"/>
      <c r="G58" s="135">
        <f>'将来負担比率（分子）の構造'!J$49</f>
        <v>5339</v>
      </c>
      <c r="H58" s="135"/>
      <c r="I58" s="135"/>
      <c r="J58" s="135">
        <f>'将来負担比率（分子）の構造'!K$49</f>
        <v>5648</v>
      </c>
      <c r="K58" s="135"/>
      <c r="L58" s="135"/>
      <c r="M58" s="135">
        <f>'将来負担比率（分子）の構造'!L$49</f>
        <v>6155</v>
      </c>
      <c r="N58" s="135"/>
      <c r="O58" s="135"/>
      <c r="P58" s="135">
        <f>'将来負担比率（分子）の構造'!M$49</f>
        <v>6301</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1435</v>
      </c>
      <c r="C62" s="135"/>
      <c r="D62" s="135"/>
      <c r="E62" s="135">
        <f>'将来負担比率（分子）の構造'!J$45</f>
        <v>1373</v>
      </c>
      <c r="F62" s="135"/>
      <c r="G62" s="135"/>
      <c r="H62" s="135">
        <f>'将来負担比率（分子）の構造'!K$45</f>
        <v>1336</v>
      </c>
      <c r="I62" s="135"/>
      <c r="J62" s="135"/>
      <c r="K62" s="135">
        <f>'将来負担比率（分子）の構造'!L$45</f>
        <v>1290</v>
      </c>
      <c r="L62" s="135"/>
      <c r="M62" s="135"/>
      <c r="N62" s="135">
        <f>'将来負担比率（分子）の構造'!M$45</f>
        <v>1233</v>
      </c>
      <c r="O62" s="135"/>
      <c r="P62" s="135"/>
    </row>
    <row r="63" spans="1:16" x14ac:dyDescent="0.15">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26</v>
      </c>
      <c r="B64" s="135">
        <f>'将来負担比率（分子）の構造'!I$43</f>
        <v>13346</v>
      </c>
      <c r="C64" s="135"/>
      <c r="D64" s="135"/>
      <c r="E64" s="135">
        <f>'将来負担比率（分子）の構造'!J$43</f>
        <v>13244</v>
      </c>
      <c r="F64" s="135"/>
      <c r="G64" s="135"/>
      <c r="H64" s="135">
        <f>'将来負担比率（分子）の構造'!K$43</f>
        <v>13125</v>
      </c>
      <c r="I64" s="135"/>
      <c r="J64" s="135"/>
      <c r="K64" s="135">
        <f>'将来負担比率（分子）の構造'!L$43</f>
        <v>12982</v>
      </c>
      <c r="L64" s="135"/>
      <c r="M64" s="135"/>
      <c r="N64" s="135">
        <f>'将来負担比率（分子）の構造'!M$43</f>
        <v>12569</v>
      </c>
      <c r="O64" s="135"/>
      <c r="P64" s="135"/>
    </row>
    <row r="65" spans="1:16" x14ac:dyDescent="0.15">
      <c r="A65" s="135" t="s">
        <v>25</v>
      </c>
      <c r="B65" s="135">
        <f>'将来負担比率（分子）の構造'!I$42</f>
        <v>540</v>
      </c>
      <c r="C65" s="135"/>
      <c r="D65" s="135"/>
      <c r="E65" s="135">
        <f>'将来負担比率（分子）の構造'!J$42</f>
        <v>498</v>
      </c>
      <c r="F65" s="135"/>
      <c r="G65" s="135"/>
      <c r="H65" s="135">
        <f>'将来負担比率（分子）の構造'!K$42</f>
        <v>456</v>
      </c>
      <c r="I65" s="135"/>
      <c r="J65" s="135"/>
      <c r="K65" s="135">
        <f>'将来負担比率（分子）の構造'!L$42</f>
        <v>414</v>
      </c>
      <c r="L65" s="135"/>
      <c r="M65" s="135"/>
      <c r="N65" s="135">
        <f>'将来負担比率（分子）の構造'!M$42</f>
        <v>372</v>
      </c>
      <c r="O65" s="135"/>
      <c r="P65" s="135"/>
    </row>
    <row r="66" spans="1:16" x14ac:dyDescent="0.15">
      <c r="A66" s="135" t="s">
        <v>24</v>
      </c>
      <c r="B66" s="135">
        <f>'将来負担比率（分子）の構造'!I$41</f>
        <v>13768</v>
      </c>
      <c r="C66" s="135"/>
      <c r="D66" s="135"/>
      <c r="E66" s="135">
        <f>'将来負担比率（分子）の構造'!J$41</f>
        <v>13748</v>
      </c>
      <c r="F66" s="135"/>
      <c r="G66" s="135"/>
      <c r="H66" s="135">
        <f>'将来負担比率（分子）の構造'!K$41</f>
        <v>13645</v>
      </c>
      <c r="I66" s="135"/>
      <c r="J66" s="135"/>
      <c r="K66" s="135">
        <f>'将来負担比率（分子）の構造'!L$41</f>
        <v>13828</v>
      </c>
      <c r="L66" s="135"/>
      <c r="M66" s="135"/>
      <c r="N66" s="135">
        <f>'将来負担比率（分子）の構造'!M$41</f>
        <v>14280</v>
      </c>
      <c r="O66" s="135"/>
      <c r="P66" s="135"/>
    </row>
    <row r="67" spans="1:16" x14ac:dyDescent="0.15">
      <c r="A67" s="135" t="s">
        <v>62</v>
      </c>
      <c r="B67" s="135" t="e">
        <f>NA()</f>
        <v>#N/A</v>
      </c>
      <c r="C67" s="135">
        <f>IF(ISNUMBER('将来負担比率（分子）の構造'!I$52), IF('将来負担比率（分子）の構造'!I$52 &lt; 0, 0, '将来負担比率（分子）の構造'!I$52), NA())</f>
        <v>7242</v>
      </c>
      <c r="D67" s="135" t="e">
        <f>NA()</f>
        <v>#N/A</v>
      </c>
      <c r="E67" s="135" t="e">
        <f>NA()</f>
        <v>#N/A</v>
      </c>
      <c r="F67" s="135">
        <f>IF(ISNUMBER('将来負担比率（分子）の構造'!J$52), IF('将来負担比率（分子）の構造'!J$52 &lt; 0, 0, '将来負担比率（分子）の構造'!J$52), NA())</f>
        <v>7117</v>
      </c>
      <c r="G67" s="135" t="e">
        <f>NA()</f>
        <v>#N/A</v>
      </c>
      <c r="H67" s="135" t="e">
        <f>NA()</f>
        <v>#N/A</v>
      </c>
      <c r="I67" s="135">
        <f>IF(ISNUMBER('将来負担比率（分子）の構造'!K$52), IF('将来負担比率（分子）の構造'!K$52 &lt; 0, 0, '将来負担比率（分子）の構造'!K$52), NA())</f>
        <v>6629</v>
      </c>
      <c r="J67" s="135" t="e">
        <f>NA()</f>
        <v>#N/A</v>
      </c>
      <c r="K67" s="135" t="e">
        <f>NA()</f>
        <v>#N/A</v>
      </c>
      <c r="L67" s="135">
        <f>IF(ISNUMBER('将来負担比率（分子）の構造'!L$52), IF('将来負担比率（分子）の構造'!L$52 &lt; 0, 0, '将来負担比率（分子）の構造'!L$52), NA())</f>
        <v>5946</v>
      </c>
      <c r="M67" s="135" t="e">
        <f>NA()</f>
        <v>#N/A</v>
      </c>
      <c r="N67" s="135" t="e">
        <f>NA()</f>
        <v>#N/A</v>
      </c>
      <c r="O67" s="135">
        <f>IF(ISNUMBER('将来負担比率（分子）の構造'!M$52), IF('将来負担比率（分子）の構造'!M$52 &lt; 0, 0, '将来負担比率（分子）の構造'!M$52), NA())</f>
        <v>5559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3834513</v>
      </c>
      <c r="S5" s="639"/>
      <c r="T5" s="639"/>
      <c r="U5" s="639"/>
      <c r="V5" s="639"/>
      <c r="W5" s="639"/>
      <c r="X5" s="639"/>
      <c r="Y5" s="686"/>
      <c r="Z5" s="699">
        <v>24.6</v>
      </c>
      <c r="AA5" s="699"/>
      <c r="AB5" s="699"/>
      <c r="AC5" s="699"/>
      <c r="AD5" s="700">
        <v>3834513</v>
      </c>
      <c r="AE5" s="700"/>
      <c r="AF5" s="700"/>
      <c r="AG5" s="700"/>
      <c r="AH5" s="700"/>
      <c r="AI5" s="700"/>
      <c r="AJ5" s="700"/>
      <c r="AK5" s="700"/>
      <c r="AL5" s="687">
        <v>45.4</v>
      </c>
      <c r="AM5" s="656"/>
      <c r="AN5" s="656"/>
      <c r="AO5" s="688"/>
      <c r="AP5" s="675" t="s">
        <v>207</v>
      </c>
      <c r="AQ5" s="676"/>
      <c r="AR5" s="676"/>
      <c r="AS5" s="676"/>
      <c r="AT5" s="676"/>
      <c r="AU5" s="676"/>
      <c r="AV5" s="676"/>
      <c r="AW5" s="676"/>
      <c r="AX5" s="676"/>
      <c r="AY5" s="676"/>
      <c r="AZ5" s="676"/>
      <c r="BA5" s="676"/>
      <c r="BB5" s="676"/>
      <c r="BC5" s="676"/>
      <c r="BD5" s="676"/>
      <c r="BE5" s="676"/>
      <c r="BF5" s="677"/>
      <c r="BG5" s="588">
        <v>3831731</v>
      </c>
      <c r="BH5" s="589"/>
      <c r="BI5" s="589"/>
      <c r="BJ5" s="589"/>
      <c r="BK5" s="589"/>
      <c r="BL5" s="589"/>
      <c r="BM5" s="589"/>
      <c r="BN5" s="590"/>
      <c r="BO5" s="641">
        <v>99.9</v>
      </c>
      <c r="BP5" s="641"/>
      <c r="BQ5" s="641"/>
      <c r="BR5" s="641"/>
      <c r="BS5" s="642">
        <v>44432</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124681</v>
      </c>
      <c r="S6" s="589"/>
      <c r="T6" s="589"/>
      <c r="U6" s="589"/>
      <c r="V6" s="589"/>
      <c r="W6" s="589"/>
      <c r="X6" s="589"/>
      <c r="Y6" s="590"/>
      <c r="Z6" s="641">
        <v>0.8</v>
      </c>
      <c r="AA6" s="641"/>
      <c r="AB6" s="641"/>
      <c r="AC6" s="641"/>
      <c r="AD6" s="642">
        <v>124681</v>
      </c>
      <c r="AE6" s="642"/>
      <c r="AF6" s="642"/>
      <c r="AG6" s="642"/>
      <c r="AH6" s="642"/>
      <c r="AI6" s="642"/>
      <c r="AJ6" s="642"/>
      <c r="AK6" s="642"/>
      <c r="AL6" s="611">
        <v>1.5</v>
      </c>
      <c r="AM6" s="643"/>
      <c r="AN6" s="643"/>
      <c r="AO6" s="644"/>
      <c r="AP6" s="585" t="s">
        <v>212</v>
      </c>
      <c r="AQ6" s="586"/>
      <c r="AR6" s="586"/>
      <c r="AS6" s="586"/>
      <c r="AT6" s="586"/>
      <c r="AU6" s="586"/>
      <c r="AV6" s="586"/>
      <c r="AW6" s="586"/>
      <c r="AX6" s="586"/>
      <c r="AY6" s="586"/>
      <c r="AZ6" s="586"/>
      <c r="BA6" s="586"/>
      <c r="BB6" s="586"/>
      <c r="BC6" s="586"/>
      <c r="BD6" s="586"/>
      <c r="BE6" s="586"/>
      <c r="BF6" s="587"/>
      <c r="BG6" s="588">
        <v>3831731</v>
      </c>
      <c r="BH6" s="589"/>
      <c r="BI6" s="589"/>
      <c r="BJ6" s="589"/>
      <c r="BK6" s="589"/>
      <c r="BL6" s="589"/>
      <c r="BM6" s="589"/>
      <c r="BN6" s="590"/>
      <c r="BO6" s="641">
        <v>99.9</v>
      </c>
      <c r="BP6" s="641"/>
      <c r="BQ6" s="641"/>
      <c r="BR6" s="641"/>
      <c r="BS6" s="642">
        <v>44432</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176461</v>
      </c>
      <c r="CS6" s="589"/>
      <c r="CT6" s="589"/>
      <c r="CU6" s="589"/>
      <c r="CV6" s="589"/>
      <c r="CW6" s="589"/>
      <c r="CX6" s="589"/>
      <c r="CY6" s="590"/>
      <c r="CZ6" s="641">
        <v>1.2</v>
      </c>
      <c r="DA6" s="641"/>
      <c r="DB6" s="641"/>
      <c r="DC6" s="641"/>
      <c r="DD6" s="594">
        <v>23868</v>
      </c>
      <c r="DE6" s="589"/>
      <c r="DF6" s="589"/>
      <c r="DG6" s="589"/>
      <c r="DH6" s="589"/>
      <c r="DI6" s="589"/>
      <c r="DJ6" s="589"/>
      <c r="DK6" s="589"/>
      <c r="DL6" s="589"/>
      <c r="DM6" s="589"/>
      <c r="DN6" s="589"/>
      <c r="DO6" s="589"/>
      <c r="DP6" s="590"/>
      <c r="DQ6" s="594">
        <v>176459</v>
      </c>
      <c r="DR6" s="589"/>
      <c r="DS6" s="589"/>
      <c r="DT6" s="589"/>
      <c r="DU6" s="589"/>
      <c r="DV6" s="589"/>
      <c r="DW6" s="589"/>
      <c r="DX6" s="589"/>
      <c r="DY6" s="589"/>
      <c r="DZ6" s="589"/>
      <c r="EA6" s="589"/>
      <c r="EB6" s="589"/>
      <c r="EC6" s="624"/>
    </row>
    <row r="7" spans="2:143" ht="11.25" customHeight="1" x14ac:dyDescent="0.15">
      <c r="B7" s="585" t="s">
        <v>214</v>
      </c>
      <c r="C7" s="586"/>
      <c r="D7" s="586"/>
      <c r="E7" s="586"/>
      <c r="F7" s="586"/>
      <c r="G7" s="586"/>
      <c r="H7" s="586"/>
      <c r="I7" s="586"/>
      <c r="J7" s="586"/>
      <c r="K7" s="586"/>
      <c r="L7" s="586"/>
      <c r="M7" s="586"/>
      <c r="N7" s="586"/>
      <c r="O7" s="586"/>
      <c r="P7" s="586"/>
      <c r="Q7" s="587"/>
      <c r="R7" s="588">
        <v>12270</v>
      </c>
      <c r="S7" s="589"/>
      <c r="T7" s="589"/>
      <c r="U7" s="589"/>
      <c r="V7" s="589"/>
      <c r="W7" s="589"/>
      <c r="X7" s="589"/>
      <c r="Y7" s="590"/>
      <c r="Z7" s="641">
        <v>0.1</v>
      </c>
      <c r="AA7" s="641"/>
      <c r="AB7" s="641"/>
      <c r="AC7" s="641"/>
      <c r="AD7" s="642">
        <v>12270</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1645576</v>
      </c>
      <c r="BH7" s="589"/>
      <c r="BI7" s="589"/>
      <c r="BJ7" s="589"/>
      <c r="BK7" s="589"/>
      <c r="BL7" s="589"/>
      <c r="BM7" s="589"/>
      <c r="BN7" s="590"/>
      <c r="BO7" s="641">
        <v>42.9</v>
      </c>
      <c r="BP7" s="641"/>
      <c r="BQ7" s="641"/>
      <c r="BR7" s="641"/>
      <c r="BS7" s="642">
        <v>44432</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2046734</v>
      </c>
      <c r="CS7" s="589"/>
      <c r="CT7" s="589"/>
      <c r="CU7" s="589"/>
      <c r="CV7" s="589"/>
      <c r="CW7" s="589"/>
      <c r="CX7" s="589"/>
      <c r="CY7" s="590"/>
      <c r="CZ7" s="641">
        <v>13.8</v>
      </c>
      <c r="DA7" s="641"/>
      <c r="DB7" s="641"/>
      <c r="DC7" s="641"/>
      <c r="DD7" s="594">
        <v>166029</v>
      </c>
      <c r="DE7" s="589"/>
      <c r="DF7" s="589"/>
      <c r="DG7" s="589"/>
      <c r="DH7" s="589"/>
      <c r="DI7" s="589"/>
      <c r="DJ7" s="589"/>
      <c r="DK7" s="589"/>
      <c r="DL7" s="589"/>
      <c r="DM7" s="589"/>
      <c r="DN7" s="589"/>
      <c r="DO7" s="589"/>
      <c r="DP7" s="590"/>
      <c r="DQ7" s="594">
        <v>1800165</v>
      </c>
      <c r="DR7" s="589"/>
      <c r="DS7" s="589"/>
      <c r="DT7" s="589"/>
      <c r="DU7" s="589"/>
      <c r="DV7" s="589"/>
      <c r="DW7" s="589"/>
      <c r="DX7" s="589"/>
      <c r="DY7" s="589"/>
      <c r="DZ7" s="589"/>
      <c r="EA7" s="589"/>
      <c r="EB7" s="589"/>
      <c r="EC7" s="624"/>
    </row>
    <row r="8" spans="2:143" ht="11.25" customHeight="1" x14ac:dyDescent="0.15">
      <c r="B8" s="585" t="s">
        <v>217</v>
      </c>
      <c r="C8" s="586"/>
      <c r="D8" s="586"/>
      <c r="E8" s="586"/>
      <c r="F8" s="586"/>
      <c r="G8" s="586"/>
      <c r="H8" s="586"/>
      <c r="I8" s="586"/>
      <c r="J8" s="586"/>
      <c r="K8" s="586"/>
      <c r="L8" s="586"/>
      <c r="M8" s="586"/>
      <c r="N8" s="586"/>
      <c r="O8" s="586"/>
      <c r="P8" s="586"/>
      <c r="Q8" s="587"/>
      <c r="R8" s="588">
        <v>27856</v>
      </c>
      <c r="S8" s="589"/>
      <c r="T8" s="589"/>
      <c r="U8" s="589"/>
      <c r="V8" s="589"/>
      <c r="W8" s="589"/>
      <c r="X8" s="589"/>
      <c r="Y8" s="590"/>
      <c r="Z8" s="641">
        <v>0.2</v>
      </c>
      <c r="AA8" s="641"/>
      <c r="AB8" s="641"/>
      <c r="AC8" s="641"/>
      <c r="AD8" s="642">
        <v>27856</v>
      </c>
      <c r="AE8" s="642"/>
      <c r="AF8" s="642"/>
      <c r="AG8" s="642"/>
      <c r="AH8" s="642"/>
      <c r="AI8" s="642"/>
      <c r="AJ8" s="642"/>
      <c r="AK8" s="642"/>
      <c r="AL8" s="611">
        <v>0.3</v>
      </c>
      <c r="AM8" s="643"/>
      <c r="AN8" s="643"/>
      <c r="AO8" s="644"/>
      <c r="AP8" s="585" t="s">
        <v>218</v>
      </c>
      <c r="AQ8" s="586"/>
      <c r="AR8" s="586"/>
      <c r="AS8" s="586"/>
      <c r="AT8" s="586"/>
      <c r="AU8" s="586"/>
      <c r="AV8" s="586"/>
      <c r="AW8" s="586"/>
      <c r="AX8" s="586"/>
      <c r="AY8" s="586"/>
      <c r="AZ8" s="586"/>
      <c r="BA8" s="586"/>
      <c r="BB8" s="586"/>
      <c r="BC8" s="586"/>
      <c r="BD8" s="586"/>
      <c r="BE8" s="586"/>
      <c r="BF8" s="587"/>
      <c r="BG8" s="588">
        <v>52071</v>
      </c>
      <c r="BH8" s="589"/>
      <c r="BI8" s="589"/>
      <c r="BJ8" s="589"/>
      <c r="BK8" s="589"/>
      <c r="BL8" s="589"/>
      <c r="BM8" s="589"/>
      <c r="BN8" s="590"/>
      <c r="BO8" s="641">
        <v>1.4</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4829062</v>
      </c>
      <c r="CS8" s="589"/>
      <c r="CT8" s="589"/>
      <c r="CU8" s="589"/>
      <c r="CV8" s="589"/>
      <c r="CW8" s="589"/>
      <c r="CX8" s="589"/>
      <c r="CY8" s="590"/>
      <c r="CZ8" s="641">
        <v>32.6</v>
      </c>
      <c r="DA8" s="641"/>
      <c r="DB8" s="641"/>
      <c r="DC8" s="641"/>
      <c r="DD8" s="594">
        <v>196005</v>
      </c>
      <c r="DE8" s="589"/>
      <c r="DF8" s="589"/>
      <c r="DG8" s="589"/>
      <c r="DH8" s="589"/>
      <c r="DI8" s="589"/>
      <c r="DJ8" s="589"/>
      <c r="DK8" s="589"/>
      <c r="DL8" s="589"/>
      <c r="DM8" s="589"/>
      <c r="DN8" s="589"/>
      <c r="DO8" s="589"/>
      <c r="DP8" s="590"/>
      <c r="DQ8" s="594">
        <v>2529102</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18297</v>
      </c>
      <c r="S9" s="589"/>
      <c r="T9" s="589"/>
      <c r="U9" s="589"/>
      <c r="V9" s="589"/>
      <c r="W9" s="589"/>
      <c r="X9" s="589"/>
      <c r="Y9" s="590"/>
      <c r="Z9" s="641">
        <v>0.1</v>
      </c>
      <c r="AA9" s="641"/>
      <c r="AB9" s="641"/>
      <c r="AC9" s="641"/>
      <c r="AD9" s="642">
        <v>18297</v>
      </c>
      <c r="AE9" s="642"/>
      <c r="AF9" s="642"/>
      <c r="AG9" s="642"/>
      <c r="AH9" s="642"/>
      <c r="AI9" s="642"/>
      <c r="AJ9" s="642"/>
      <c r="AK9" s="642"/>
      <c r="AL9" s="611">
        <v>0.2</v>
      </c>
      <c r="AM9" s="643"/>
      <c r="AN9" s="643"/>
      <c r="AO9" s="644"/>
      <c r="AP9" s="585" t="s">
        <v>222</v>
      </c>
      <c r="AQ9" s="586"/>
      <c r="AR9" s="586"/>
      <c r="AS9" s="586"/>
      <c r="AT9" s="586"/>
      <c r="AU9" s="586"/>
      <c r="AV9" s="586"/>
      <c r="AW9" s="586"/>
      <c r="AX9" s="586"/>
      <c r="AY9" s="586"/>
      <c r="AZ9" s="586"/>
      <c r="BA9" s="586"/>
      <c r="BB9" s="586"/>
      <c r="BC9" s="586"/>
      <c r="BD9" s="586"/>
      <c r="BE9" s="586"/>
      <c r="BF9" s="587"/>
      <c r="BG9" s="588">
        <v>1319962</v>
      </c>
      <c r="BH9" s="589"/>
      <c r="BI9" s="589"/>
      <c r="BJ9" s="589"/>
      <c r="BK9" s="589"/>
      <c r="BL9" s="589"/>
      <c r="BM9" s="589"/>
      <c r="BN9" s="590"/>
      <c r="BO9" s="641">
        <v>34.4</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1121594</v>
      </c>
      <c r="CS9" s="589"/>
      <c r="CT9" s="589"/>
      <c r="CU9" s="589"/>
      <c r="CV9" s="589"/>
      <c r="CW9" s="589"/>
      <c r="CX9" s="589"/>
      <c r="CY9" s="590"/>
      <c r="CZ9" s="641">
        <v>7.6</v>
      </c>
      <c r="DA9" s="641"/>
      <c r="DB9" s="641"/>
      <c r="DC9" s="641"/>
      <c r="DD9" s="594">
        <v>80216</v>
      </c>
      <c r="DE9" s="589"/>
      <c r="DF9" s="589"/>
      <c r="DG9" s="589"/>
      <c r="DH9" s="589"/>
      <c r="DI9" s="589"/>
      <c r="DJ9" s="589"/>
      <c r="DK9" s="589"/>
      <c r="DL9" s="589"/>
      <c r="DM9" s="589"/>
      <c r="DN9" s="589"/>
      <c r="DO9" s="589"/>
      <c r="DP9" s="590"/>
      <c r="DQ9" s="594">
        <v>1056217</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386524</v>
      </c>
      <c r="S10" s="589"/>
      <c r="T10" s="589"/>
      <c r="U10" s="589"/>
      <c r="V10" s="589"/>
      <c r="W10" s="589"/>
      <c r="X10" s="589"/>
      <c r="Y10" s="590"/>
      <c r="Z10" s="641">
        <v>2.5</v>
      </c>
      <c r="AA10" s="641"/>
      <c r="AB10" s="641"/>
      <c r="AC10" s="641"/>
      <c r="AD10" s="642">
        <v>386524</v>
      </c>
      <c r="AE10" s="642"/>
      <c r="AF10" s="642"/>
      <c r="AG10" s="642"/>
      <c r="AH10" s="642"/>
      <c r="AI10" s="642"/>
      <c r="AJ10" s="642"/>
      <c r="AK10" s="642"/>
      <c r="AL10" s="611">
        <v>4.5999999999999996</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108533</v>
      </c>
      <c r="BH10" s="589"/>
      <c r="BI10" s="589"/>
      <c r="BJ10" s="589"/>
      <c r="BK10" s="589"/>
      <c r="BL10" s="589"/>
      <c r="BM10" s="589"/>
      <c r="BN10" s="590"/>
      <c r="BO10" s="641">
        <v>2.8</v>
      </c>
      <c r="BP10" s="641"/>
      <c r="BQ10" s="641"/>
      <c r="BR10" s="641"/>
      <c r="BS10" s="594">
        <v>17536</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26524</v>
      </c>
      <c r="CS10" s="589"/>
      <c r="CT10" s="589"/>
      <c r="CU10" s="589"/>
      <c r="CV10" s="589"/>
      <c r="CW10" s="589"/>
      <c r="CX10" s="589"/>
      <c r="CY10" s="590"/>
      <c r="CZ10" s="641">
        <v>0.2</v>
      </c>
      <c r="DA10" s="641"/>
      <c r="DB10" s="641"/>
      <c r="DC10" s="641"/>
      <c r="DD10" s="594" t="s">
        <v>219</v>
      </c>
      <c r="DE10" s="589"/>
      <c r="DF10" s="589"/>
      <c r="DG10" s="589"/>
      <c r="DH10" s="589"/>
      <c r="DI10" s="589"/>
      <c r="DJ10" s="589"/>
      <c r="DK10" s="589"/>
      <c r="DL10" s="589"/>
      <c r="DM10" s="589"/>
      <c r="DN10" s="589"/>
      <c r="DO10" s="589"/>
      <c r="DP10" s="590"/>
      <c r="DQ10" s="594">
        <v>243</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v>28994</v>
      </c>
      <c r="S11" s="589"/>
      <c r="T11" s="589"/>
      <c r="U11" s="589"/>
      <c r="V11" s="589"/>
      <c r="W11" s="589"/>
      <c r="X11" s="589"/>
      <c r="Y11" s="590"/>
      <c r="Z11" s="641">
        <v>0.2</v>
      </c>
      <c r="AA11" s="641"/>
      <c r="AB11" s="641"/>
      <c r="AC11" s="641"/>
      <c r="AD11" s="642">
        <v>28994</v>
      </c>
      <c r="AE11" s="642"/>
      <c r="AF11" s="642"/>
      <c r="AG11" s="642"/>
      <c r="AH11" s="642"/>
      <c r="AI11" s="642"/>
      <c r="AJ11" s="642"/>
      <c r="AK11" s="642"/>
      <c r="AL11" s="611">
        <v>0.3</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165010</v>
      </c>
      <c r="BH11" s="589"/>
      <c r="BI11" s="589"/>
      <c r="BJ11" s="589"/>
      <c r="BK11" s="589"/>
      <c r="BL11" s="589"/>
      <c r="BM11" s="589"/>
      <c r="BN11" s="590"/>
      <c r="BO11" s="641">
        <v>4.3</v>
      </c>
      <c r="BP11" s="641"/>
      <c r="BQ11" s="641"/>
      <c r="BR11" s="641"/>
      <c r="BS11" s="594">
        <v>26896</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842681</v>
      </c>
      <c r="CS11" s="589"/>
      <c r="CT11" s="589"/>
      <c r="CU11" s="589"/>
      <c r="CV11" s="589"/>
      <c r="CW11" s="589"/>
      <c r="CX11" s="589"/>
      <c r="CY11" s="590"/>
      <c r="CZ11" s="641">
        <v>5.7</v>
      </c>
      <c r="DA11" s="641"/>
      <c r="DB11" s="641"/>
      <c r="DC11" s="641"/>
      <c r="DD11" s="594">
        <v>146206</v>
      </c>
      <c r="DE11" s="589"/>
      <c r="DF11" s="589"/>
      <c r="DG11" s="589"/>
      <c r="DH11" s="589"/>
      <c r="DI11" s="589"/>
      <c r="DJ11" s="589"/>
      <c r="DK11" s="589"/>
      <c r="DL11" s="589"/>
      <c r="DM11" s="589"/>
      <c r="DN11" s="589"/>
      <c r="DO11" s="589"/>
      <c r="DP11" s="590"/>
      <c r="DQ11" s="594">
        <v>525573</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1903459</v>
      </c>
      <c r="BH12" s="589"/>
      <c r="BI12" s="589"/>
      <c r="BJ12" s="589"/>
      <c r="BK12" s="589"/>
      <c r="BL12" s="589"/>
      <c r="BM12" s="589"/>
      <c r="BN12" s="590"/>
      <c r="BO12" s="641">
        <v>49.6</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116975</v>
      </c>
      <c r="CS12" s="589"/>
      <c r="CT12" s="589"/>
      <c r="CU12" s="589"/>
      <c r="CV12" s="589"/>
      <c r="CW12" s="589"/>
      <c r="CX12" s="589"/>
      <c r="CY12" s="590"/>
      <c r="CZ12" s="641">
        <v>0.8</v>
      </c>
      <c r="DA12" s="641"/>
      <c r="DB12" s="641"/>
      <c r="DC12" s="641"/>
      <c r="DD12" s="594">
        <v>2300</v>
      </c>
      <c r="DE12" s="589"/>
      <c r="DF12" s="589"/>
      <c r="DG12" s="589"/>
      <c r="DH12" s="589"/>
      <c r="DI12" s="589"/>
      <c r="DJ12" s="589"/>
      <c r="DK12" s="589"/>
      <c r="DL12" s="589"/>
      <c r="DM12" s="589"/>
      <c r="DN12" s="589"/>
      <c r="DO12" s="589"/>
      <c r="DP12" s="590"/>
      <c r="DQ12" s="594">
        <v>75763</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15248</v>
      </c>
      <c r="S13" s="589"/>
      <c r="T13" s="589"/>
      <c r="U13" s="589"/>
      <c r="V13" s="589"/>
      <c r="W13" s="589"/>
      <c r="X13" s="589"/>
      <c r="Y13" s="590"/>
      <c r="Z13" s="641">
        <v>0.1</v>
      </c>
      <c r="AA13" s="641"/>
      <c r="AB13" s="641"/>
      <c r="AC13" s="641"/>
      <c r="AD13" s="642">
        <v>15248</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1874200</v>
      </c>
      <c r="BH13" s="589"/>
      <c r="BI13" s="589"/>
      <c r="BJ13" s="589"/>
      <c r="BK13" s="589"/>
      <c r="BL13" s="589"/>
      <c r="BM13" s="589"/>
      <c r="BN13" s="590"/>
      <c r="BO13" s="641">
        <v>48.9</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1531868</v>
      </c>
      <c r="CS13" s="589"/>
      <c r="CT13" s="589"/>
      <c r="CU13" s="589"/>
      <c r="CV13" s="589"/>
      <c r="CW13" s="589"/>
      <c r="CX13" s="589"/>
      <c r="CY13" s="590"/>
      <c r="CZ13" s="641">
        <v>10.4</v>
      </c>
      <c r="DA13" s="641"/>
      <c r="DB13" s="641"/>
      <c r="DC13" s="641"/>
      <c r="DD13" s="594">
        <v>933576</v>
      </c>
      <c r="DE13" s="589"/>
      <c r="DF13" s="589"/>
      <c r="DG13" s="589"/>
      <c r="DH13" s="589"/>
      <c r="DI13" s="589"/>
      <c r="DJ13" s="589"/>
      <c r="DK13" s="589"/>
      <c r="DL13" s="589"/>
      <c r="DM13" s="589"/>
      <c r="DN13" s="589"/>
      <c r="DO13" s="589"/>
      <c r="DP13" s="590"/>
      <c r="DQ13" s="594">
        <v>739396</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86169</v>
      </c>
      <c r="BH14" s="589"/>
      <c r="BI14" s="589"/>
      <c r="BJ14" s="589"/>
      <c r="BK14" s="589"/>
      <c r="BL14" s="589"/>
      <c r="BM14" s="589"/>
      <c r="BN14" s="590"/>
      <c r="BO14" s="641">
        <v>2.2000000000000002</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1003456</v>
      </c>
      <c r="CS14" s="589"/>
      <c r="CT14" s="589"/>
      <c r="CU14" s="589"/>
      <c r="CV14" s="589"/>
      <c r="CW14" s="589"/>
      <c r="CX14" s="589"/>
      <c r="CY14" s="590"/>
      <c r="CZ14" s="641">
        <v>6.8</v>
      </c>
      <c r="DA14" s="641"/>
      <c r="DB14" s="641"/>
      <c r="DC14" s="641"/>
      <c r="DD14" s="594">
        <v>568541</v>
      </c>
      <c r="DE14" s="589"/>
      <c r="DF14" s="589"/>
      <c r="DG14" s="589"/>
      <c r="DH14" s="589"/>
      <c r="DI14" s="589"/>
      <c r="DJ14" s="589"/>
      <c r="DK14" s="589"/>
      <c r="DL14" s="589"/>
      <c r="DM14" s="589"/>
      <c r="DN14" s="589"/>
      <c r="DO14" s="589"/>
      <c r="DP14" s="590"/>
      <c r="DQ14" s="594">
        <v>492610</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18409</v>
      </c>
      <c r="S15" s="589"/>
      <c r="T15" s="589"/>
      <c r="U15" s="589"/>
      <c r="V15" s="589"/>
      <c r="W15" s="589"/>
      <c r="X15" s="589"/>
      <c r="Y15" s="590"/>
      <c r="Z15" s="641">
        <v>0.1</v>
      </c>
      <c r="AA15" s="641"/>
      <c r="AB15" s="641"/>
      <c r="AC15" s="641"/>
      <c r="AD15" s="642">
        <v>18409</v>
      </c>
      <c r="AE15" s="642"/>
      <c r="AF15" s="642"/>
      <c r="AG15" s="642"/>
      <c r="AH15" s="642"/>
      <c r="AI15" s="642"/>
      <c r="AJ15" s="642"/>
      <c r="AK15" s="642"/>
      <c r="AL15" s="611">
        <v>0.2</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196527</v>
      </c>
      <c r="BH15" s="589"/>
      <c r="BI15" s="589"/>
      <c r="BJ15" s="589"/>
      <c r="BK15" s="589"/>
      <c r="BL15" s="589"/>
      <c r="BM15" s="589"/>
      <c r="BN15" s="590"/>
      <c r="BO15" s="641">
        <v>5.0999999999999996</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1531620</v>
      </c>
      <c r="CS15" s="589"/>
      <c r="CT15" s="589"/>
      <c r="CU15" s="589"/>
      <c r="CV15" s="589"/>
      <c r="CW15" s="589"/>
      <c r="CX15" s="589"/>
      <c r="CY15" s="590"/>
      <c r="CZ15" s="641">
        <v>10.4</v>
      </c>
      <c r="DA15" s="641"/>
      <c r="DB15" s="641"/>
      <c r="DC15" s="641"/>
      <c r="DD15" s="594">
        <v>488936</v>
      </c>
      <c r="DE15" s="589"/>
      <c r="DF15" s="589"/>
      <c r="DG15" s="589"/>
      <c r="DH15" s="589"/>
      <c r="DI15" s="589"/>
      <c r="DJ15" s="589"/>
      <c r="DK15" s="589"/>
      <c r="DL15" s="589"/>
      <c r="DM15" s="589"/>
      <c r="DN15" s="589"/>
      <c r="DO15" s="589"/>
      <c r="DP15" s="590"/>
      <c r="DQ15" s="594">
        <v>1213507</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4369048</v>
      </c>
      <c r="S16" s="589"/>
      <c r="T16" s="589"/>
      <c r="U16" s="589"/>
      <c r="V16" s="589"/>
      <c r="W16" s="589"/>
      <c r="X16" s="589"/>
      <c r="Y16" s="590"/>
      <c r="Z16" s="641">
        <v>28.1</v>
      </c>
      <c r="AA16" s="641"/>
      <c r="AB16" s="641"/>
      <c r="AC16" s="641"/>
      <c r="AD16" s="642">
        <v>3959099</v>
      </c>
      <c r="AE16" s="642"/>
      <c r="AF16" s="642"/>
      <c r="AG16" s="642"/>
      <c r="AH16" s="642"/>
      <c r="AI16" s="642"/>
      <c r="AJ16" s="642"/>
      <c r="AK16" s="642"/>
      <c r="AL16" s="611">
        <v>46.9</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38990</v>
      </c>
      <c r="CS16" s="589"/>
      <c r="CT16" s="589"/>
      <c r="CU16" s="589"/>
      <c r="CV16" s="589"/>
      <c r="CW16" s="589"/>
      <c r="CX16" s="589"/>
      <c r="CY16" s="590"/>
      <c r="CZ16" s="641">
        <v>0.3</v>
      </c>
      <c r="DA16" s="641"/>
      <c r="DB16" s="641"/>
      <c r="DC16" s="641"/>
      <c r="DD16" s="594" t="s">
        <v>219</v>
      </c>
      <c r="DE16" s="589"/>
      <c r="DF16" s="589"/>
      <c r="DG16" s="589"/>
      <c r="DH16" s="589"/>
      <c r="DI16" s="589"/>
      <c r="DJ16" s="589"/>
      <c r="DK16" s="589"/>
      <c r="DL16" s="589"/>
      <c r="DM16" s="589"/>
      <c r="DN16" s="589"/>
      <c r="DO16" s="589"/>
      <c r="DP16" s="590"/>
      <c r="DQ16" s="594">
        <v>15477</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3959099</v>
      </c>
      <c r="S17" s="589"/>
      <c r="T17" s="589"/>
      <c r="U17" s="589"/>
      <c r="V17" s="589"/>
      <c r="W17" s="589"/>
      <c r="X17" s="589"/>
      <c r="Y17" s="590"/>
      <c r="Z17" s="641">
        <v>25.4</v>
      </c>
      <c r="AA17" s="641"/>
      <c r="AB17" s="641"/>
      <c r="AC17" s="641"/>
      <c r="AD17" s="642">
        <v>3959099</v>
      </c>
      <c r="AE17" s="642"/>
      <c r="AF17" s="642"/>
      <c r="AG17" s="642"/>
      <c r="AH17" s="642"/>
      <c r="AI17" s="642"/>
      <c r="AJ17" s="642"/>
      <c r="AK17" s="642"/>
      <c r="AL17" s="611">
        <v>46.9</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1529977</v>
      </c>
      <c r="CS17" s="589"/>
      <c r="CT17" s="589"/>
      <c r="CU17" s="589"/>
      <c r="CV17" s="589"/>
      <c r="CW17" s="589"/>
      <c r="CX17" s="589"/>
      <c r="CY17" s="590"/>
      <c r="CZ17" s="641">
        <v>10.3</v>
      </c>
      <c r="DA17" s="641"/>
      <c r="DB17" s="641"/>
      <c r="DC17" s="641"/>
      <c r="DD17" s="594" t="s">
        <v>219</v>
      </c>
      <c r="DE17" s="589"/>
      <c r="DF17" s="589"/>
      <c r="DG17" s="589"/>
      <c r="DH17" s="589"/>
      <c r="DI17" s="589"/>
      <c r="DJ17" s="589"/>
      <c r="DK17" s="589"/>
      <c r="DL17" s="589"/>
      <c r="DM17" s="589"/>
      <c r="DN17" s="589"/>
      <c r="DO17" s="589"/>
      <c r="DP17" s="590"/>
      <c r="DQ17" s="594">
        <v>1504260</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409949</v>
      </c>
      <c r="S18" s="589"/>
      <c r="T18" s="589"/>
      <c r="U18" s="589"/>
      <c r="V18" s="589"/>
      <c r="W18" s="589"/>
      <c r="X18" s="589"/>
      <c r="Y18" s="590"/>
      <c r="Z18" s="641">
        <v>2.6</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t="s">
        <v>219</v>
      </c>
      <c r="S19" s="589"/>
      <c r="T19" s="589"/>
      <c r="U19" s="589"/>
      <c r="V19" s="589"/>
      <c r="W19" s="589"/>
      <c r="X19" s="589"/>
      <c r="Y19" s="590"/>
      <c r="Z19" s="641" t="s">
        <v>219</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2782</v>
      </c>
      <c r="BH19" s="589"/>
      <c r="BI19" s="589"/>
      <c r="BJ19" s="589"/>
      <c r="BK19" s="589"/>
      <c r="BL19" s="589"/>
      <c r="BM19" s="589"/>
      <c r="BN19" s="590"/>
      <c r="BO19" s="641">
        <v>0.1</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8835840</v>
      </c>
      <c r="S20" s="589"/>
      <c r="T20" s="589"/>
      <c r="U20" s="589"/>
      <c r="V20" s="589"/>
      <c r="W20" s="589"/>
      <c r="X20" s="589"/>
      <c r="Y20" s="590"/>
      <c r="Z20" s="641">
        <v>56.8</v>
      </c>
      <c r="AA20" s="641"/>
      <c r="AB20" s="641"/>
      <c r="AC20" s="641"/>
      <c r="AD20" s="642">
        <v>8425891</v>
      </c>
      <c r="AE20" s="642"/>
      <c r="AF20" s="642"/>
      <c r="AG20" s="642"/>
      <c r="AH20" s="642"/>
      <c r="AI20" s="642"/>
      <c r="AJ20" s="642"/>
      <c r="AK20" s="642"/>
      <c r="AL20" s="611">
        <v>99.7</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2782</v>
      </c>
      <c r="BH20" s="589"/>
      <c r="BI20" s="589"/>
      <c r="BJ20" s="589"/>
      <c r="BK20" s="589"/>
      <c r="BL20" s="589"/>
      <c r="BM20" s="589"/>
      <c r="BN20" s="590"/>
      <c r="BO20" s="641">
        <v>0.1</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14795942</v>
      </c>
      <c r="CS20" s="589"/>
      <c r="CT20" s="589"/>
      <c r="CU20" s="589"/>
      <c r="CV20" s="589"/>
      <c r="CW20" s="589"/>
      <c r="CX20" s="589"/>
      <c r="CY20" s="590"/>
      <c r="CZ20" s="641">
        <v>100</v>
      </c>
      <c r="DA20" s="641"/>
      <c r="DB20" s="641"/>
      <c r="DC20" s="641"/>
      <c r="DD20" s="594">
        <v>2605677</v>
      </c>
      <c r="DE20" s="589"/>
      <c r="DF20" s="589"/>
      <c r="DG20" s="589"/>
      <c r="DH20" s="589"/>
      <c r="DI20" s="589"/>
      <c r="DJ20" s="589"/>
      <c r="DK20" s="589"/>
      <c r="DL20" s="589"/>
      <c r="DM20" s="589"/>
      <c r="DN20" s="589"/>
      <c r="DO20" s="589"/>
      <c r="DP20" s="590"/>
      <c r="DQ20" s="594">
        <v>10128772</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4351</v>
      </c>
      <c r="S21" s="589"/>
      <c r="T21" s="589"/>
      <c r="U21" s="589"/>
      <c r="V21" s="589"/>
      <c r="W21" s="589"/>
      <c r="X21" s="589"/>
      <c r="Y21" s="590"/>
      <c r="Z21" s="641">
        <v>0</v>
      </c>
      <c r="AA21" s="641"/>
      <c r="AB21" s="641"/>
      <c r="AC21" s="641"/>
      <c r="AD21" s="642">
        <v>4351</v>
      </c>
      <c r="AE21" s="642"/>
      <c r="AF21" s="642"/>
      <c r="AG21" s="642"/>
      <c r="AH21" s="642"/>
      <c r="AI21" s="642"/>
      <c r="AJ21" s="642"/>
      <c r="AK21" s="642"/>
      <c r="AL21" s="611">
        <v>0.1</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v>2782</v>
      </c>
      <c r="BH21" s="589"/>
      <c r="BI21" s="589"/>
      <c r="BJ21" s="589"/>
      <c r="BK21" s="589"/>
      <c r="BL21" s="589"/>
      <c r="BM21" s="589"/>
      <c r="BN21" s="590"/>
      <c r="BO21" s="641">
        <v>0.1</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25028</v>
      </c>
      <c r="S22" s="589"/>
      <c r="T22" s="589"/>
      <c r="U22" s="589"/>
      <c r="V22" s="589"/>
      <c r="W22" s="589"/>
      <c r="X22" s="589"/>
      <c r="Y22" s="590"/>
      <c r="Z22" s="641">
        <v>0.2</v>
      </c>
      <c r="AA22" s="641"/>
      <c r="AB22" s="641"/>
      <c r="AC22" s="641"/>
      <c r="AD22" s="642" t="s">
        <v>219</v>
      </c>
      <c r="AE22" s="642"/>
      <c r="AF22" s="642"/>
      <c r="AG22" s="642"/>
      <c r="AH22" s="642"/>
      <c r="AI22" s="642"/>
      <c r="AJ22" s="642"/>
      <c r="AK22" s="642"/>
      <c r="AL22" s="611" t="s">
        <v>219</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243092</v>
      </c>
      <c r="S23" s="589"/>
      <c r="T23" s="589"/>
      <c r="U23" s="589"/>
      <c r="V23" s="589"/>
      <c r="W23" s="589"/>
      <c r="X23" s="589"/>
      <c r="Y23" s="590"/>
      <c r="Z23" s="641">
        <v>1.6</v>
      </c>
      <c r="AA23" s="641"/>
      <c r="AB23" s="641"/>
      <c r="AC23" s="641"/>
      <c r="AD23" s="642">
        <v>12699</v>
      </c>
      <c r="AE23" s="642"/>
      <c r="AF23" s="642"/>
      <c r="AG23" s="642"/>
      <c r="AH23" s="642"/>
      <c r="AI23" s="642"/>
      <c r="AJ23" s="642"/>
      <c r="AK23" s="642"/>
      <c r="AL23" s="611">
        <v>0.2</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t="s">
        <v>219</v>
      </c>
      <c r="BH23" s="589"/>
      <c r="BI23" s="589"/>
      <c r="BJ23" s="589"/>
      <c r="BK23" s="589"/>
      <c r="BL23" s="589"/>
      <c r="BM23" s="589"/>
      <c r="BN23" s="590"/>
      <c r="BO23" s="641" t="s">
        <v>219</v>
      </c>
      <c r="BP23" s="641"/>
      <c r="BQ23" s="641"/>
      <c r="BR23" s="641"/>
      <c r="BS23" s="594" t="s">
        <v>219</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21657</v>
      </c>
      <c r="S24" s="589"/>
      <c r="T24" s="589"/>
      <c r="U24" s="589"/>
      <c r="V24" s="589"/>
      <c r="W24" s="589"/>
      <c r="X24" s="589"/>
      <c r="Y24" s="590"/>
      <c r="Z24" s="641">
        <v>0.1</v>
      </c>
      <c r="AA24" s="641"/>
      <c r="AB24" s="641"/>
      <c r="AC24" s="641"/>
      <c r="AD24" s="642" t="s">
        <v>219</v>
      </c>
      <c r="AE24" s="642"/>
      <c r="AF24" s="642"/>
      <c r="AG24" s="642"/>
      <c r="AH24" s="642"/>
      <c r="AI24" s="642"/>
      <c r="AJ24" s="642"/>
      <c r="AK24" s="642"/>
      <c r="AL24" s="611" t="s">
        <v>219</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6386521</v>
      </c>
      <c r="CS24" s="639"/>
      <c r="CT24" s="639"/>
      <c r="CU24" s="639"/>
      <c r="CV24" s="639"/>
      <c r="CW24" s="639"/>
      <c r="CX24" s="639"/>
      <c r="CY24" s="686"/>
      <c r="CZ24" s="690">
        <v>43.2</v>
      </c>
      <c r="DA24" s="691"/>
      <c r="DB24" s="691"/>
      <c r="DC24" s="692"/>
      <c r="DD24" s="685">
        <v>4513130</v>
      </c>
      <c r="DE24" s="639"/>
      <c r="DF24" s="639"/>
      <c r="DG24" s="639"/>
      <c r="DH24" s="639"/>
      <c r="DI24" s="639"/>
      <c r="DJ24" s="639"/>
      <c r="DK24" s="686"/>
      <c r="DL24" s="685">
        <v>4437998</v>
      </c>
      <c r="DM24" s="639"/>
      <c r="DN24" s="639"/>
      <c r="DO24" s="639"/>
      <c r="DP24" s="639"/>
      <c r="DQ24" s="639"/>
      <c r="DR24" s="639"/>
      <c r="DS24" s="639"/>
      <c r="DT24" s="639"/>
      <c r="DU24" s="639"/>
      <c r="DV24" s="686"/>
      <c r="DW24" s="687">
        <v>49</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1793607</v>
      </c>
      <c r="S25" s="589"/>
      <c r="T25" s="589"/>
      <c r="U25" s="589"/>
      <c r="V25" s="589"/>
      <c r="W25" s="589"/>
      <c r="X25" s="589"/>
      <c r="Y25" s="590"/>
      <c r="Z25" s="641">
        <v>11.5</v>
      </c>
      <c r="AA25" s="641"/>
      <c r="AB25" s="641"/>
      <c r="AC25" s="641"/>
      <c r="AD25" s="642" t="s">
        <v>219</v>
      </c>
      <c r="AE25" s="642"/>
      <c r="AF25" s="642"/>
      <c r="AG25" s="642"/>
      <c r="AH25" s="642"/>
      <c r="AI25" s="642"/>
      <c r="AJ25" s="642"/>
      <c r="AK25" s="642"/>
      <c r="AL25" s="611" t="s">
        <v>219</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2351442</v>
      </c>
      <c r="CS25" s="607"/>
      <c r="CT25" s="607"/>
      <c r="CU25" s="607"/>
      <c r="CV25" s="607"/>
      <c r="CW25" s="607"/>
      <c r="CX25" s="607"/>
      <c r="CY25" s="608"/>
      <c r="CZ25" s="591">
        <v>15.9</v>
      </c>
      <c r="DA25" s="609"/>
      <c r="DB25" s="609"/>
      <c r="DC25" s="610"/>
      <c r="DD25" s="594">
        <v>2209841</v>
      </c>
      <c r="DE25" s="607"/>
      <c r="DF25" s="607"/>
      <c r="DG25" s="607"/>
      <c r="DH25" s="607"/>
      <c r="DI25" s="607"/>
      <c r="DJ25" s="607"/>
      <c r="DK25" s="608"/>
      <c r="DL25" s="594">
        <v>2135334</v>
      </c>
      <c r="DM25" s="607"/>
      <c r="DN25" s="607"/>
      <c r="DO25" s="607"/>
      <c r="DP25" s="607"/>
      <c r="DQ25" s="607"/>
      <c r="DR25" s="607"/>
      <c r="DS25" s="607"/>
      <c r="DT25" s="607"/>
      <c r="DU25" s="607"/>
      <c r="DV25" s="608"/>
      <c r="DW25" s="611">
        <v>23.6</v>
      </c>
      <c r="DX25" s="612"/>
      <c r="DY25" s="612"/>
      <c r="DZ25" s="612"/>
      <c r="EA25" s="612"/>
      <c r="EB25" s="612"/>
      <c r="EC25" s="613"/>
    </row>
    <row r="26" spans="2:133" ht="11.25" customHeight="1" x14ac:dyDescent="0.15">
      <c r="B26" s="682" t="s">
        <v>275</v>
      </c>
      <c r="C26" s="683"/>
      <c r="D26" s="683"/>
      <c r="E26" s="683"/>
      <c r="F26" s="683"/>
      <c r="G26" s="683"/>
      <c r="H26" s="683"/>
      <c r="I26" s="683"/>
      <c r="J26" s="683"/>
      <c r="K26" s="683"/>
      <c r="L26" s="683"/>
      <c r="M26" s="683"/>
      <c r="N26" s="683"/>
      <c r="O26" s="683"/>
      <c r="P26" s="683"/>
      <c r="Q26" s="684"/>
      <c r="R26" s="588">
        <v>737</v>
      </c>
      <c r="S26" s="589"/>
      <c r="T26" s="589"/>
      <c r="U26" s="589"/>
      <c r="V26" s="589"/>
      <c r="W26" s="589"/>
      <c r="X26" s="589"/>
      <c r="Y26" s="590"/>
      <c r="Z26" s="641">
        <v>0</v>
      </c>
      <c r="AA26" s="641"/>
      <c r="AB26" s="641"/>
      <c r="AC26" s="641"/>
      <c r="AD26" s="642">
        <v>737</v>
      </c>
      <c r="AE26" s="642"/>
      <c r="AF26" s="642"/>
      <c r="AG26" s="642"/>
      <c r="AH26" s="642"/>
      <c r="AI26" s="642"/>
      <c r="AJ26" s="642"/>
      <c r="AK26" s="642"/>
      <c r="AL26" s="611">
        <v>0</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1557044</v>
      </c>
      <c r="CS26" s="589"/>
      <c r="CT26" s="589"/>
      <c r="CU26" s="589"/>
      <c r="CV26" s="589"/>
      <c r="CW26" s="589"/>
      <c r="CX26" s="589"/>
      <c r="CY26" s="590"/>
      <c r="CZ26" s="591">
        <v>10.5</v>
      </c>
      <c r="DA26" s="609"/>
      <c r="DB26" s="609"/>
      <c r="DC26" s="610"/>
      <c r="DD26" s="594">
        <v>1429186</v>
      </c>
      <c r="DE26" s="589"/>
      <c r="DF26" s="589"/>
      <c r="DG26" s="589"/>
      <c r="DH26" s="589"/>
      <c r="DI26" s="589"/>
      <c r="DJ26" s="589"/>
      <c r="DK26" s="590"/>
      <c r="DL26" s="594" t="s">
        <v>278</v>
      </c>
      <c r="DM26" s="589"/>
      <c r="DN26" s="589"/>
      <c r="DO26" s="589"/>
      <c r="DP26" s="589"/>
      <c r="DQ26" s="589"/>
      <c r="DR26" s="589"/>
      <c r="DS26" s="589"/>
      <c r="DT26" s="589"/>
      <c r="DU26" s="589"/>
      <c r="DV26" s="590"/>
      <c r="DW26" s="611" t="s">
        <v>278</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1018629</v>
      </c>
      <c r="S27" s="589"/>
      <c r="T27" s="589"/>
      <c r="U27" s="589"/>
      <c r="V27" s="589"/>
      <c r="W27" s="589"/>
      <c r="X27" s="589"/>
      <c r="Y27" s="590"/>
      <c r="Z27" s="641">
        <v>6.5</v>
      </c>
      <c r="AA27" s="641"/>
      <c r="AB27" s="641"/>
      <c r="AC27" s="641"/>
      <c r="AD27" s="642" t="s">
        <v>219</v>
      </c>
      <c r="AE27" s="642"/>
      <c r="AF27" s="642"/>
      <c r="AG27" s="642"/>
      <c r="AH27" s="642"/>
      <c r="AI27" s="642"/>
      <c r="AJ27" s="642"/>
      <c r="AK27" s="642"/>
      <c r="AL27" s="611" t="s">
        <v>219</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3834513</v>
      </c>
      <c r="BH27" s="589"/>
      <c r="BI27" s="589"/>
      <c r="BJ27" s="589"/>
      <c r="BK27" s="589"/>
      <c r="BL27" s="589"/>
      <c r="BM27" s="589"/>
      <c r="BN27" s="590"/>
      <c r="BO27" s="641">
        <v>100</v>
      </c>
      <c r="BP27" s="641"/>
      <c r="BQ27" s="641"/>
      <c r="BR27" s="641"/>
      <c r="BS27" s="594">
        <v>44432</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2505102</v>
      </c>
      <c r="CS27" s="607"/>
      <c r="CT27" s="607"/>
      <c r="CU27" s="607"/>
      <c r="CV27" s="607"/>
      <c r="CW27" s="607"/>
      <c r="CX27" s="607"/>
      <c r="CY27" s="608"/>
      <c r="CZ27" s="591">
        <v>16.899999999999999</v>
      </c>
      <c r="DA27" s="609"/>
      <c r="DB27" s="609"/>
      <c r="DC27" s="610"/>
      <c r="DD27" s="594">
        <v>799029</v>
      </c>
      <c r="DE27" s="607"/>
      <c r="DF27" s="607"/>
      <c r="DG27" s="607"/>
      <c r="DH27" s="607"/>
      <c r="DI27" s="607"/>
      <c r="DJ27" s="607"/>
      <c r="DK27" s="608"/>
      <c r="DL27" s="594">
        <v>798404</v>
      </c>
      <c r="DM27" s="607"/>
      <c r="DN27" s="607"/>
      <c r="DO27" s="607"/>
      <c r="DP27" s="607"/>
      <c r="DQ27" s="607"/>
      <c r="DR27" s="607"/>
      <c r="DS27" s="607"/>
      <c r="DT27" s="607"/>
      <c r="DU27" s="607"/>
      <c r="DV27" s="608"/>
      <c r="DW27" s="611">
        <v>8.8000000000000007</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37878</v>
      </c>
      <c r="S28" s="589"/>
      <c r="T28" s="589"/>
      <c r="U28" s="589"/>
      <c r="V28" s="589"/>
      <c r="W28" s="589"/>
      <c r="X28" s="589"/>
      <c r="Y28" s="590"/>
      <c r="Z28" s="641">
        <v>0.2</v>
      </c>
      <c r="AA28" s="641"/>
      <c r="AB28" s="641"/>
      <c r="AC28" s="641"/>
      <c r="AD28" s="642" t="s">
        <v>219</v>
      </c>
      <c r="AE28" s="642"/>
      <c r="AF28" s="642"/>
      <c r="AG28" s="642"/>
      <c r="AH28" s="642"/>
      <c r="AI28" s="642"/>
      <c r="AJ28" s="642"/>
      <c r="AK28" s="642"/>
      <c r="AL28" s="611" t="s">
        <v>219</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1529977</v>
      </c>
      <c r="CS28" s="589"/>
      <c r="CT28" s="589"/>
      <c r="CU28" s="589"/>
      <c r="CV28" s="589"/>
      <c r="CW28" s="589"/>
      <c r="CX28" s="589"/>
      <c r="CY28" s="590"/>
      <c r="CZ28" s="591">
        <v>10.3</v>
      </c>
      <c r="DA28" s="609"/>
      <c r="DB28" s="609"/>
      <c r="DC28" s="610"/>
      <c r="DD28" s="594">
        <v>1504260</v>
      </c>
      <c r="DE28" s="589"/>
      <c r="DF28" s="589"/>
      <c r="DG28" s="589"/>
      <c r="DH28" s="589"/>
      <c r="DI28" s="589"/>
      <c r="DJ28" s="589"/>
      <c r="DK28" s="590"/>
      <c r="DL28" s="594">
        <v>1504260</v>
      </c>
      <c r="DM28" s="589"/>
      <c r="DN28" s="589"/>
      <c r="DO28" s="589"/>
      <c r="DP28" s="589"/>
      <c r="DQ28" s="589"/>
      <c r="DR28" s="589"/>
      <c r="DS28" s="589"/>
      <c r="DT28" s="589"/>
      <c r="DU28" s="589"/>
      <c r="DV28" s="590"/>
      <c r="DW28" s="611">
        <v>16.600000000000001</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2064</v>
      </c>
      <c r="S29" s="589"/>
      <c r="T29" s="589"/>
      <c r="U29" s="589"/>
      <c r="V29" s="589"/>
      <c r="W29" s="589"/>
      <c r="X29" s="589"/>
      <c r="Y29" s="590"/>
      <c r="Z29" s="641">
        <v>0</v>
      </c>
      <c r="AA29" s="641"/>
      <c r="AB29" s="641"/>
      <c r="AC29" s="641"/>
      <c r="AD29" s="642" t="s">
        <v>219</v>
      </c>
      <c r="AE29" s="642"/>
      <c r="AF29" s="642"/>
      <c r="AG29" s="642"/>
      <c r="AH29" s="642"/>
      <c r="AI29" s="642"/>
      <c r="AJ29" s="642"/>
      <c r="AK29" s="642"/>
      <c r="AL29" s="611" t="s">
        <v>219</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1529977</v>
      </c>
      <c r="CS29" s="607"/>
      <c r="CT29" s="607"/>
      <c r="CU29" s="607"/>
      <c r="CV29" s="607"/>
      <c r="CW29" s="607"/>
      <c r="CX29" s="607"/>
      <c r="CY29" s="608"/>
      <c r="CZ29" s="591">
        <v>10.3</v>
      </c>
      <c r="DA29" s="609"/>
      <c r="DB29" s="609"/>
      <c r="DC29" s="610"/>
      <c r="DD29" s="594">
        <v>1504260</v>
      </c>
      <c r="DE29" s="607"/>
      <c r="DF29" s="607"/>
      <c r="DG29" s="607"/>
      <c r="DH29" s="607"/>
      <c r="DI29" s="607"/>
      <c r="DJ29" s="607"/>
      <c r="DK29" s="608"/>
      <c r="DL29" s="594">
        <v>1504260</v>
      </c>
      <c r="DM29" s="607"/>
      <c r="DN29" s="607"/>
      <c r="DO29" s="607"/>
      <c r="DP29" s="607"/>
      <c r="DQ29" s="607"/>
      <c r="DR29" s="607"/>
      <c r="DS29" s="607"/>
      <c r="DT29" s="607"/>
      <c r="DU29" s="607"/>
      <c r="DV29" s="608"/>
      <c r="DW29" s="611">
        <v>16.600000000000001</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572317</v>
      </c>
      <c r="S30" s="589"/>
      <c r="T30" s="589"/>
      <c r="U30" s="589"/>
      <c r="V30" s="589"/>
      <c r="W30" s="589"/>
      <c r="X30" s="589"/>
      <c r="Y30" s="590"/>
      <c r="Z30" s="641">
        <v>3.7</v>
      </c>
      <c r="AA30" s="641"/>
      <c r="AB30" s="641"/>
      <c r="AC30" s="641"/>
      <c r="AD30" s="642" t="s">
        <v>219</v>
      </c>
      <c r="AE30" s="642"/>
      <c r="AF30" s="642"/>
      <c r="AG30" s="642"/>
      <c r="AH30" s="642"/>
      <c r="AI30" s="642"/>
      <c r="AJ30" s="642"/>
      <c r="AK30" s="642"/>
      <c r="AL30" s="611" t="s">
        <v>219</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99</v>
      </c>
      <c r="BH30" s="655"/>
      <c r="BI30" s="655"/>
      <c r="BJ30" s="655"/>
      <c r="BK30" s="655"/>
      <c r="BL30" s="655"/>
      <c r="BM30" s="656">
        <v>96.2</v>
      </c>
      <c r="BN30" s="655"/>
      <c r="BO30" s="655"/>
      <c r="BP30" s="655"/>
      <c r="BQ30" s="657"/>
      <c r="BR30" s="654">
        <v>98.9</v>
      </c>
      <c r="BS30" s="655"/>
      <c r="BT30" s="655"/>
      <c r="BU30" s="655"/>
      <c r="BV30" s="655"/>
      <c r="BW30" s="655"/>
      <c r="BX30" s="656">
        <v>95.7</v>
      </c>
      <c r="BY30" s="655"/>
      <c r="BZ30" s="655"/>
      <c r="CA30" s="655"/>
      <c r="CB30" s="657"/>
      <c r="CD30" s="660"/>
      <c r="CE30" s="661"/>
      <c r="CF30" s="625" t="s">
        <v>292</v>
      </c>
      <c r="CG30" s="622"/>
      <c r="CH30" s="622"/>
      <c r="CI30" s="622"/>
      <c r="CJ30" s="622"/>
      <c r="CK30" s="622"/>
      <c r="CL30" s="622"/>
      <c r="CM30" s="622"/>
      <c r="CN30" s="622"/>
      <c r="CO30" s="622"/>
      <c r="CP30" s="622"/>
      <c r="CQ30" s="623"/>
      <c r="CR30" s="588">
        <v>1366141</v>
      </c>
      <c r="CS30" s="589"/>
      <c r="CT30" s="589"/>
      <c r="CU30" s="589"/>
      <c r="CV30" s="589"/>
      <c r="CW30" s="589"/>
      <c r="CX30" s="589"/>
      <c r="CY30" s="590"/>
      <c r="CZ30" s="591">
        <v>9.1999999999999993</v>
      </c>
      <c r="DA30" s="609"/>
      <c r="DB30" s="609"/>
      <c r="DC30" s="610"/>
      <c r="DD30" s="594">
        <v>1345045</v>
      </c>
      <c r="DE30" s="589"/>
      <c r="DF30" s="589"/>
      <c r="DG30" s="589"/>
      <c r="DH30" s="589"/>
      <c r="DI30" s="589"/>
      <c r="DJ30" s="589"/>
      <c r="DK30" s="590"/>
      <c r="DL30" s="594">
        <v>1345045</v>
      </c>
      <c r="DM30" s="589"/>
      <c r="DN30" s="589"/>
      <c r="DO30" s="589"/>
      <c r="DP30" s="589"/>
      <c r="DQ30" s="589"/>
      <c r="DR30" s="589"/>
      <c r="DS30" s="589"/>
      <c r="DT30" s="589"/>
      <c r="DU30" s="589"/>
      <c r="DV30" s="590"/>
      <c r="DW30" s="611">
        <v>14.8</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891376</v>
      </c>
      <c r="S31" s="589"/>
      <c r="T31" s="589"/>
      <c r="U31" s="589"/>
      <c r="V31" s="589"/>
      <c r="W31" s="589"/>
      <c r="X31" s="589"/>
      <c r="Y31" s="590"/>
      <c r="Z31" s="641">
        <v>5.7</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v>
      </c>
      <c r="BH31" s="607"/>
      <c r="BI31" s="607"/>
      <c r="BJ31" s="607"/>
      <c r="BK31" s="607"/>
      <c r="BL31" s="607"/>
      <c r="BM31" s="643">
        <v>96.5</v>
      </c>
      <c r="BN31" s="653"/>
      <c r="BO31" s="653"/>
      <c r="BP31" s="653"/>
      <c r="BQ31" s="617"/>
      <c r="BR31" s="652">
        <v>99</v>
      </c>
      <c r="BS31" s="607"/>
      <c r="BT31" s="607"/>
      <c r="BU31" s="607"/>
      <c r="BV31" s="607"/>
      <c r="BW31" s="607"/>
      <c r="BX31" s="643">
        <v>95.9</v>
      </c>
      <c r="BY31" s="653"/>
      <c r="BZ31" s="653"/>
      <c r="CA31" s="653"/>
      <c r="CB31" s="617"/>
      <c r="CD31" s="660"/>
      <c r="CE31" s="661"/>
      <c r="CF31" s="625" t="s">
        <v>296</v>
      </c>
      <c r="CG31" s="622"/>
      <c r="CH31" s="622"/>
      <c r="CI31" s="622"/>
      <c r="CJ31" s="622"/>
      <c r="CK31" s="622"/>
      <c r="CL31" s="622"/>
      <c r="CM31" s="622"/>
      <c r="CN31" s="622"/>
      <c r="CO31" s="622"/>
      <c r="CP31" s="622"/>
      <c r="CQ31" s="623"/>
      <c r="CR31" s="588">
        <v>163836</v>
      </c>
      <c r="CS31" s="607"/>
      <c r="CT31" s="607"/>
      <c r="CU31" s="607"/>
      <c r="CV31" s="607"/>
      <c r="CW31" s="607"/>
      <c r="CX31" s="607"/>
      <c r="CY31" s="608"/>
      <c r="CZ31" s="591">
        <v>1.1000000000000001</v>
      </c>
      <c r="DA31" s="609"/>
      <c r="DB31" s="609"/>
      <c r="DC31" s="610"/>
      <c r="DD31" s="594">
        <v>159215</v>
      </c>
      <c r="DE31" s="607"/>
      <c r="DF31" s="607"/>
      <c r="DG31" s="607"/>
      <c r="DH31" s="607"/>
      <c r="DI31" s="607"/>
      <c r="DJ31" s="607"/>
      <c r="DK31" s="608"/>
      <c r="DL31" s="594">
        <v>159215</v>
      </c>
      <c r="DM31" s="607"/>
      <c r="DN31" s="607"/>
      <c r="DO31" s="607"/>
      <c r="DP31" s="607"/>
      <c r="DQ31" s="607"/>
      <c r="DR31" s="607"/>
      <c r="DS31" s="607"/>
      <c r="DT31" s="607"/>
      <c r="DU31" s="607"/>
      <c r="DV31" s="608"/>
      <c r="DW31" s="611">
        <v>1.8</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295689</v>
      </c>
      <c r="S32" s="589"/>
      <c r="T32" s="589"/>
      <c r="U32" s="589"/>
      <c r="V32" s="589"/>
      <c r="W32" s="589"/>
      <c r="X32" s="589"/>
      <c r="Y32" s="590"/>
      <c r="Z32" s="641">
        <v>1.9</v>
      </c>
      <c r="AA32" s="641"/>
      <c r="AB32" s="641"/>
      <c r="AC32" s="641"/>
      <c r="AD32" s="642">
        <v>3382</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98.8</v>
      </c>
      <c r="BH32" s="573"/>
      <c r="BI32" s="573"/>
      <c r="BJ32" s="573"/>
      <c r="BK32" s="573"/>
      <c r="BL32" s="573"/>
      <c r="BM32" s="636">
        <v>95.7</v>
      </c>
      <c r="BN32" s="573"/>
      <c r="BO32" s="573"/>
      <c r="BP32" s="573"/>
      <c r="BQ32" s="630"/>
      <c r="BR32" s="651">
        <v>98.8</v>
      </c>
      <c r="BS32" s="573"/>
      <c r="BT32" s="573"/>
      <c r="BU32" s="573"/>
      <c r="BV32" s="573"/>
      <c r="BW32" s="573"/>
      <c r="BX32" s="636">
        <v>95.3</v>
      </c>
      <c r="BY32" s="573"/>
      <c r="BZ32" s="573"/>
      <c r="CA32" s="573"/>
      <c r="CB32" s="630"/>
      <c r="CD32" s="662"/>
      <c r="CE32" s="663"/>
      <c r="CF32" s="625" t="s">
        <v>299</v>
      </c>
      <c r="CG32" s="622"/>
      <c r="CH32" s="622"/>
      <c r="CI32" s="622"/>
      <c r="CJ32" s="622"/>
      <c r="CK32" s="622"/>
      <c r="CL32" s="622"/>
      <c r="CM32" s="622"/>
      <c r="CN32" s="622"/>
      <c r="CO32" s="622"/>
      <c r="CP32" s="622"/>
      <c r="CQ32" s="623"/>
      <c r="CR32" s="588" t="s">
        <v>219</v>
      </c>
      <c r="CS32" s="589"/>
      <c r="CT32" s="589"/>
      <c r="CU32" s="589"/>
      <c r="CV32" s="589"/>
      <c r="CW32" s="589"/>
      <c r="CX32" s="589"/>
      <c r="CY32" s="590"/>
      <c r="CZ32" s="591" t="s">
        <v>219</v>
      </c>
      <c r="DA32" s="609"/>
      <c r="DB32" s="609"/>
      <c r="DC32" s="610"/>
      <c r="DD32" s="594" t="s">
        <v>219</v>
      </c>
      <c r="DE32" s="589"/>
      <c r="DF32" s="589"/>
      <c r="DG32" s="589"/>
      <c r="DH32" s="589"/>
      <c r="DI32" s="589"/>
      <c r="DJ32" s="589"/>
      <c r="DK32" s="590"/>
      <c r="DL32" s="594" t="s">
        <v>219</v>
      </c>
      <c r="DM32" s="589"/>
      <c r="DN32" s="589"/>
      <c r="DO32" s="589"/>
      <c r="DP32" s="589"/>
      <c r="DQ32" s="589"/>
      <c r="DR32" s="589"/>
      <c r="DS32" s="589"/>
      <c r="DT32" s="589"/>
      <c r="DU32" s="589"/>
      <c r="DV32" s="590"/>
      <c r="DW32" s="611" t="s">
        <v>219</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1818600</v>
      </c>
      <c r="S33" s="589"/>
      <c r="T33" s="589"/>
      <c r="U33" s="589"/>
      <c r="V33" s="589"/>
      <c r="W33" s="589"/>
      <c r="X33" s="589"/>
      <c r="Y33" s="590"/>
      <c r="Z33" s="641">
        <v>11.7</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5764754</v>
      </c>
      <c r="CS33" s="607"/>
      <c r="CT33" s="607"/>
      <c r="CU33" s="607"/>
      <c r="CV33" s="607"/>
      <c r="CW33" s="607"/>
      <c r="CX33" s="607"/>
      <c r="CY33" s="608"/>
      <c r="CZ33" s="591">
        <v>39</v>
      </c>
      <c r="DA33" s="609"/>
      <c r="DB33" s="609"/>
      <c r="DC33" s="610"/>
      <c r="DD33" s="594">
        <v>4785328</v>
      </c>
      <c r="DE33" s="607"/>
      <c r="DF33" s="607"/>
      <c r="DG33" s="607"/>
      <c r="DH33" s="607"/>
      <c r="DI33" s="607"/>
      <c r="DJ33" s="607"/>
      <c r="DK33" s="608"/>
      <c r="DL33" s="594">
        <v>3602232</v>
      </c>
      <c r="DM33" s="607"/>
      <c r="DN33" s="607"/>
      <c r="DO33" s="607"/>
      <c r="DP33" s="607"/>
      <c r="DQ33" s="607"/>
      <c r="DR33" s="607"/>
      <c r="DS33" s="607"/>
      <c r="DT33" s="607"/>
      <c r="DU33" s="607"/>
      <c r="DV33" s="608"/>
      <c r="DW33" s="611">
        <v>39.700000000000003</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2081481</v>
      </c>
      <c r="CS34" s="589"/>
      <c r="CT34" s="589"/>
      <c r="CU34" s="589"/>
      <c r="CV34" s="589"/>
      <c r="CW34" s="589"/>
      <c r="CX34" s="589"/>
      <c r="CY34" s="590"/>
      <c r="CZ34" s="591">
        <v>14.1</v>
      </c>
      <c r="DA34" s="609"/>
      <c r="DB34" s="609"/>
      <c r="DC34" s="610"/>
      <c r="DD34" s="594">
        <v>1572869</v>
      </c>
      <c r="DE34" s="589"/>
      <c r="DF34" s="589"/>
      <c r="DG34" s="589"/>
      <c r="DH34" s="589"/>
      <c r="DI34" s="589"/>
      <c r="DJ34" s="589"/>
      <c r="DK34" s="590"/>
      <c r="DL34" s="594">
        <v>1435991</v>
      </c>
      <c r="DM34" s="589"/>
      <c r="DN34" s="589"/>
      <c r="DO34" s="589"/>
      <c r="DP34" s="589"/>
      <c r="DQ34" s="589"/>
      <c r="DR34" s="589"/>
      <c r="DS34" s="589"/>
      <c r="DT34" s="589"/>
      <c r="DU34" s="589"/>
      <c r="DV34" s="590"/>
      <c r="DW34" s="611">
        <v>15.8</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617600</v>
      </c>
      <c r="S35" s="589"/>
      <c r="T35" s="589"/>
      <c r="U35" s="589"/>
      <c r="V35" s="589"/>
      <c r="W35" s="589"/>
      <c r="X35" s="589"/>
      <c r="Y35" s="590"/>
      <c r="Z35" s="641">
        <v>4</v>
      </c>
      <c r="AA35" s="641"/>
      <c r="AB35" s="641"/>
      <c r="AC35" s="641"/>
      <c r="AD35" s="642" t="s">
        <v>219</v>
      </c>
      <c r="AE35" s="642"/>
      <c r="AF35" s="642"/>
      <c r="AG35" s="642"/>
      <c r="AH35" s="642"/>
      <c r="AI35" s="642"/>
      <c r="AJ35" s="642"/>
      <c r="AK35" s="642"/>
      <c r="AL35" s="611" t="s">
        <v>219</v>
      </c>
      <c r="AM35" s="643"/>
      <c r="AN35" s="643"/>
      <c r="AO35" s="644"/>
      <c r="AP35" s="186"/>
      <c r="AQ35" s="645" t="s">
        <v>307</v>
      </c>
      <c r="AR35" s="646"/>
      <c r="AS35" s="646"/>
      <c r="AT35" s="646"/>
      <c r="AU35" s="646"/>
      <c r="AV35" s="646"/>
      <c r="AW35" s="646"/>
      <c r="AX35" s="646"/>
      <c r="AY35" s="647"/>
      <c r="AZ35" s="638">
        <v>2039410</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451757</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188032</v>
      </c>
      <c r="CS35" s="607"/>
      <c r="CT35" s="607"/>
      <c r="CU35" s="607"/>
      <c r="CV35" s="607"/>
      <c r="CW35" s="607"/>
      <c r="CX35" s="607"/>
      <c r="CY35" s="608"/>
      <c r="CZ35" s="591">
        <v>1.3</v>
      </c>
      <c r="DA35" s="609"/>
      <c r="DB35" s="609"/>
      <c r="DC35" s="610"/>
      <c r="DD35" s="594">
        <v>176438</v>
      </c>
      <c r="DE35" s="607"/>
      <c r="DF35" s="607"/>
      <c r="DG35" s="607"/>
      <c r="DH35" s="607"/>
      <c r="DI35" s="607"/>
      <c r="DJ35" s="607"/>
      <c r="DK35" s="608"/>
      <c r="DL35" s="594">
        <v>176438</v>
      </c>
      <c r="DM35" s="607"/>
      <c r="DN35" s="607"/>
      <c r="DO35" s="607"/>
      <c r="DP35" s="607"/>
      <c r="DQ35" s="607"/>
      <c r="DR35" s="607"/>
      <c r="DS35" s="607"/>
      <c r="DT35" s="607"/>
      <c r="DU35" s="607"/>
      <c r="DV35" s="608"/>
      <c r="DW35" s="611">
        <v>1.9</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15560865</v>
      </c>
      <c r="S36" s="629"/>
      <c r="T36" s="629"/>
      <c r="U36" s="629"/>
      <c r="V36" s="629"/>
      <c r="W36" s="629"/>
      <c r="X36" s="629"/>
      <c r="Y36" s="632"/>
      <c r="Z36" s="633">
        <v>100</v>
      </c>
      <c r="AA36" s="633"/>
      <c r="AB36" s="633"/>
      <c r="AC36" s="633"/>
      <c r="AD36" s="634">
        <v>8447060</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406777</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391068</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799157</v>
      </c>
      <c r="CS36" s="589"/>
      <c r="CT36" s="589"/>
      <c r="CU36" s="589"/>
      <c r="CV36" s="589"/>
      <c r="CW36" s="589"/>
      <c r="CX36" s="589"/>
      <c r="CY36" s="590"/>
      <c r="CZ36" s="591">
        <v>5.4</v>
      </c>
      <c r="DA36" s="609"/>
      <c r="DB36" s="609"/>
      <c r="DC36" s="610"/>
      <c r="DD36" s="594">
        <v>644154</v>
      </c>
      <c r="DE36" s="589"/>
      <c r="DF36" s="589"/>
      <c r="DG36" s="589"/>
      <c r="DH36" s="589"/>
      <c r="DI36" s="589"/>
      <c r="DJ36" s="589"/>
      <c r="DK36" s="590"/>
      <c r="DL36" s="594">
        <v>542699</v>
      </c>
      <c r="DM36" s="589"/>
      <c r="DN36" s="589"/>
      <c r="DO36" s="589"/>
      <c r="DP36" s="589"/>
      <c r="DQ36" s="589"/>
      <c r="DR36" s="589"/>
      <c r="DS36" s="589"/>
      <c r="DT36" s="589"/>
      <c r="DU36" s="589"/>
      <c r="DV36" s="590"/>
      <c r="DW36" s="611">
        <v>6</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311397</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4779</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128787</v>
      </c>
      <c r="CS37" s="607"/>
      <c r="CT37" s="607"/>
      <c r="CU37" s="607"/>
      <c r="CV37" s="607"/>
      <c r="CW37" s="607"/>
      <c r="CX37" s="607"/>
      <c r="CY37" s="608"/>
      <c r="CZ37" s="591">
        <v>0.9</v>
      </c>
      <c r="DA37" s="609"/>
      <c r="DB37" s="609"/>
      <c r="DC37" s="610"/>
      <c r="DD37" s="594">
        <v>121097</v>
      </c>
      <c r="DE37" s="607"/>
      <c r="DF37" s="607"/>
      <c r="DG37" s="607"/>
      <c r="DH37" s="607"/>
      <c r="DI37" s="607"/>
      <c r="DJ37" s="607"/>
      <c r="DK37" s="608"/>
      <c r="DL37" s="594">
        <v>77911</v>
      </c>
      <c r="DM37" s="607"/>
      <c r="DN37" s="607"/>
      <c r="DO37" s="607"/>
      <c r="DP37" s="607"/>
      <c r="DQ37" s="607"/>
      <c r="DR37" s="607"/>
      <c r="DS37" s="607"/>
      <c r="DT37" s="607"/>
      <c r="DU37" s="607"/>
      <c r="DV37" s="608"/>
      <c r="DW37" s="611">
        <v>0.9</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t="s">
        <v>219</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7885</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1728013</v>
      </c>
      <c r="CS38" s="589"/>
      <c r="CT38" s="589"/>
      <c r="CU38" s="589"/>
      <c r="CV38" s="589"/>
      <c r="CW38" s="589"/>
      <c r="CX38" s="589"/>
      <c r="CY38" s="590"/>
      <c r="CZ38" s="591">
        <v>11.7</v>
      </c>
      <c r="DA38" s="609"/>
      <c r="DB38" s="609"/>
      <c r="DC38" s="610"/>
      <c r="DD38" s="594">
        <v>1511116</v>
      </c>
      <c r="DE38" s="589"/>
      <c r="DF38" s="589"/>
      <c r="DG38" s="589"/>
      <c r="DH38" s="589"/>
      <c r="DI38" s="589"/>
      <c r="DJ38" s="589"/>
      <c r="DK38" s="590"/>
      <c r="DL38" s="594">
        <v>1447104</v>
      </c>
      <c r="DM38" s="589"/>
      <c r="DN38" s="589"/>
      <c r="DO38" s="589"/>
      <c r="DP38" s="589"/>
      <c r="DQ38" s="589"/>
      <c r="DR38" s="589"/>
      <c r="DS38" s="589"/>
      <c r="DT38" s="589"/>
      <c r="DU38" s="589"/>
      <c r="DV38" s="590"/>
      <c r="DW38" s="611">
        <v>16</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t="s">
        <v>219</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96</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723560</v>
      </c>
      <c r="CS39" s="607"/>
      <c r="CT39" s="607"/>
      <c r="CU39" s="607"/>
      <c r="CV39" s="607"/>
      <c r="CW39" s="607"/>
      <c r="CX39" s="607"/>
      <c r="CY39" s="608"/>
      <c r="CZ39" s="591">
        <v>4.9000000000000004</v>
      </c>
      <c r="DA39" s="609"/>
      <c r="DB39" s="609"/>
      <c r="DC39" s="610"/>
      <c r="DD39" s="594">
        <v>695640</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306952</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118</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244511</v>
      </c>
      <c r="CS40" s="589"/>
      <c r="CT40" s="589"/>
      <c r="CU40" s="589"/>
      <c r="CV40" s="589"/>
      <c r="CW40" s="589"/>
      <c r="CX40" s="589"/>
      <c r="CY40" s="590"/>
      <c r="CZ40" s="591">
        <v>1.7</v>
      </c>
      <c r="DA40" s="609"/>
      <c r="DB40" s="609"/>
      <c r="DC40" s="610"/>
      <c r="DD40" s="594">
        <v>185111</v>
      </c>
      <c r="DE40" s="589"/>
      <c r="DF40" s="589"/>
      <c r="DG40" s="589"/>
      <c r="DH40" s="589"/>
      <c r="DI40" s="589"/>
      <c r="DJ40" s="589"/>
      <c r="DK40" s="590"/>
      <c r="DL40" s="594" t="s">
        <v>219</v>
      </c>
      <c r="DM40" s="589"/>
      <c r="DN40" s="589"/>
      <c r="DO40" s="589"/>
      <c r="DP40" s="589"/>
      <c r="DQ40" s="589"/>
      <c r="DR40" s="589"/>
      <c r="DS40" s="589"/>
      <c r="DT40" s="589"/>
      <c r="DU40" s="589"/>
      <c r="DV40" s="590"/>
      <c r="DW40" s="611" t="s">
        <v>219</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1014284</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330</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278</v>
      </c>
      <c r="CS41" s="607"/>
      <c r="CT41" s="607"/>
      <c r="CU41" s="607"/>
      <c r="CV41" s="607"/>
      <c r="CW41" s="607"/>
      <c r="CX41" s="607"/>
      <c r="CY41" s="608"/>
      <c r="CZ41" s="591" t="s">
        <v>278</v>
      </c>
      <c r="DA41" s="609"/>
      <c r="DB41" s="609"/>
      <c r="DC41" s="610"/>
      <c r="DD41" s="594" t="s">
        <v>278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2644667</v>
      </c>
      <c r="CS42" s="589"/>
      <c r="CT42" s="589"/>
      <c r="CU42" s="589"/>
      <c r="CV42" s="589"/>
      <c r="CW42" s="589"/>
      <c r="CX42" s="589"/>
      <c r="CY42" s="590"/>
      <c r="CZ42" s="591">
        <v>17.899999999999999</v>
      </c>
      <c r="DA42" s="592"/>
      <c r="DB42" s="592"/>
      <c r="DC42" s="593"/>
      <c r="DD42" s="594">
        <v>830314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104156</v>
      </c>
      <c r="CS43" s="607"/>
      <c r="CT43" s="607"/>
      <c r="CU43" s="607"/>
      <c r="CV43" s="607"/>
      <c r="CW43" s="607"/>
      <c r="CX43" s="607"/>
      <c r="CY43" s="608"/>
      <c r="CZ43" s="591">
        <v>0.7</v>
      </c>
      <c r="DA43" s="609"/>
      <c r="DB43" s="609"/>
      <c r="DC43" s="610"/>
      <c r="DD43" s="594">
        <v>103998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287</v>
      </c>
      <c r="CE44" s="602"/>
      <c r="CF44" s="585" t="s">
        <v>335</v>
      </c>
      <c r="CG44" s="586"/>
      <c r="CH44" s="586"/>
      <c r="CI44" s="586"/>
      <c r="CJ44" s="586"/>
      <c r="CK44" s="586"/>
      <c r="CL44" s="586"/>
      <c r="CM44" s="586"/>
      <c r="CN44" s="586"/>
      <c r="CO44" s="586"/>
      <c r="CP44" s="586"/>
      <c r="CQ44" s="587"/>
      <c r="CR44" s="588">
        <v>2605677</v>
      </c>
      <c r="CS44" s="589"/>
      <c r="CT44" s="589"/>
      <c r="CU44" s="589"/>
      <c r="CV44" s="589"/>
      <c r="CW44" s="589"/>
      <c r="CX44" s="589"/>
      <c r="CY44" s="590"/>
      <c r="CZ44" s="591">
        <v>17.600000000000001</v>
      </c>
      <c r="DA44" s="592"/>
      <c r="DB44" s="592"/>
      <c r="DC44" s="593"/>
      <c r="DD44" s="594">
        <v>814837</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975083</v>
      </c>
      <c r="CS45" s="607"/>
      <c r="CT45" s="607"/>
      <c r="CU45" s="607"/>
      <c r="CV45" s="607"/>
      <c r="CW45" s="607"/>
      <c r="CX45" s="607"/>
      <c r="CY45" s="608"/>
      <c r="CZ45" s="591">
        <v>6.6</v>
      </c>
      <c r="DA45" s="609"/>
      <c r="DB45" s="609"/>
      <c r="DC45" s="610"/>
      <c r="DD45" s="594">
        <v>29752</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1591909</v>
      </c>
      <c r="CS46" s="589"/>
      <c r="CT46" s="589"/>
      <c r="CU46" s="589"/>
      <c r="CV46" s="589"/>
      <c r="CW46" s="589"/>
      <c r="CX46" s="589"/>
      <c r="CY46" s="590"/>
      <c r="CZ46" s="591">
        <v>10.8</v>
      </c>
      <c r="DA46" s="592"/>
      <c r="DB46" s="592"/>
      <c r="DC46" s="593"/>
      <c r="DD46" s="594">
        <v>761783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v>38990</v>
      </c>
      <c r="CS47" s="607"/>
      <c r="CT47" s="607"/>
      <c r="CU47" s="607"/>
      <c r="CV47" s="607"/>
      <c r="CW47" s="607"/>
      <c r="CX47" s="607"/>
      <c r="CY47" s="608"/>
      <c r="CZ47" s="591">
        <v>0.3</v>
      </c>
      <c r="DA47" s="609"/>
      <c r="DB47" s="609"/>
      <c r="DC47" s="610"/>
      <c r="DD47" s="594">
        <v>15477</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340</v>
      </c>
      <c r="CS48" s="589"/>
      <c r="CT48" s="589"/>
      <c r="CU48" s="589"/>
      <c r="CV48" s="589"/>
      <c r="CW48" s="589"/>
      <c r="CX48" s="589"/>
      <c r="CY48" s="590"/>
      <c r="CZ48" s="591" t="s">
        <v>340</v>
      </c>
      <c r="DA48" s="592"/>
      <c r="DB48" s="592"/>
      <c r="DC48" s="593"/>
      <c r="DD48" s="594" t="s">
        <v>340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14795942</v>
      </c>
      <c r="CS49" s="573"/>
      <c r="CT49" s="573"/>
      <c r="CU49" s="573"/>
      <c r="CV49" s="573"/>
      <c r="CW49" s="573"/>
      <c r="CX49" s="573"/>
      <c r="CY49" s="574"/>
      <c r="CZ49" s="575">
        <v>100</v>
      </c>
      <c r="DA49" s="576"/>
      <c r="DB49" s="576"/>
      <c r="DC49" s="577"/>
      <c r="DD49" s="578">
        <v>10128772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15567</v>
      </c>
      <c r="R7" s="1101"/>
      <c r="S7" s="1101"/>
      <c r="T7" s="1101"/>
      <c r="U7" s="1101"/>
      <c r="V7" s="1101">
        <v>14802</v>
      </c>
      <c r="W7" s="1101"/>
      <c r="X7" s="1101"/>
      <c r="Y7" s="1101"/>
      <c r="Z7" s="1101"/>
      <c r="AA7" s="1101">
        <v>765</v>
      </c>
      <c r="AB7" s="1101"/>
      <c r="AC7" s="1101"/>
      <c r="AD7" s="1101"/>
      <c r="AE7" s="1102"/>
      <c r="AF7" s="1103">
        <v>637</v>
      </c>
      <c r="AG7" s="1104"/>
      <c r="AH7" s="1104"/>
      <c r="AI7" s="1104"/>
      <c r="AJ7" s="1105"/>
      <c r="AK7" s="1087">
        <v>572</v>
      </c>
      <c r="AL7" s="1088"/>
      <c r="AM7" s="1088"/>
      <c r="AN7" s="1088"/>
      <c r="AO7" s="1088"/>
      <c r="AP7" s="1088">
        <v>14280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549</v>
      </c>
      <c r="BT7" s="1092"/>
      <c r="BU7" s="1092"/>
      <c r="BV7" s="1092"/>
      <c r="BW7" s="1092"/>
      <c r="BX7" s="1092"/>
      <c r="BY7" s="1092"/>
      <c r="BZ7" s="1092"/>
      <c r="CA7" s="1092"/>
      <c r="CB7" s="1092"/>
      <c r="CC7" s="1092"/>
      <c r="CD7" s="1092"/>
      <c r="CE7" s="1092"/>
      <c r="CF7" s="1092"/>
      <c r="CG7" s="1093"/>
      <c r="CH7" s="1084">
        <v>1</v>
      </c>
      <c r="CI7" s="1085"/>
      <c r="CJ7" s="1085"/>
      <c r="CK7" s="1085"/>
      <c r="CL7" s="1086"/>
      <c r="CM7" s="1084">
        <v>307</v>
      </c>
      <c r="CN7" s="1085"/>
      <c r="CO7" s="1085"/>
      <c r="CP7" s="1085"/>
      <c r="CQ7" s="1086"/>
      <c r="CR7" s="1084">
        <v>10</v>
      </c>
      <c r="CS7" s="1085"/>
      <c r="CT7" s="1085"/>
      <c r="CU7" s="1085"/>
      <c r="CV7" s="1086"/>
      <c r="CW7" s="1084" t="s">
        <v>552</v>
      </c>
      <c r="CX7" s="1085"/>
      <c r="CY7" s="1085"/>
      <c r="CZ7" s="1085"/>
      <c r="DA7" s="1086"/>
      <c r="DB7" s="1084" t="s">
        <v>552</v>
      </c>
      <c r="DC7" s="1085"/>
      <c r="DD7" s="1085"/>
      <c r="DE7" s="1085"/>
      <c r="DF7" s="1086"/>
      <c r="DG7" s="1084" t="s">
        <v>552</v>
      </c>
      <c r="DH7" s="1085"/>
      <c r="DI7" s="1085"/>
      <c r="DJ7" s="1085"/>
      <c r="DK7" s="1086"/>
      <c r="DL7" s="1084" t="s">
        <v>552</v>
      </c>
      <c r="DM7" s="1085"/>
      <c r="DN7" s="1085"/>
      <c r="DO7" s="1085"/>
      <c r="DP7" s="1086"/>
      <c r="DQ7" s="1084" t="s">
        <v>552</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365</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366</v>
      </c>
      <c r="B23" s="940" t="s">
        <v>367</v>
      </c>
      <c r="C23" s="941"/>
      <c r="D23" s="941"/>
      <c r="E23" s="941"/>
      <c r="F23" s="941"/>
      <c r="G23" s="941"/>
      <c r="H23" s="941"/>
      <c r="I23" s="941"/>
      <c r="J23" s="941"/>
      <c r="K23" s="941"/>
      <c r="L23" s="941"/>
      <c r="M23" s="941"/>
      <c r="N23" s="941"/>
      <c r="O23" s="941"/>
      <c r="P23" s="942"/>
      <c r="Q23" s="1064">
        <v>15567</v>
      </c>
      <c r="R23" s="1065"/>
      <c r="S23" s="1065"/>
      <c r="T23" s="1065"/>
      <c r="U23" s="1065"/>
      <c r="V23" s="1065">
        <v>14802</v>
      </c>
      <c r="W23" s="1065"/>
      <c r="X23" s="1065"/>
      <c r="Y23" s="1065"/>
      <c r="Z23" s="1065"/>
      <c r="AA23" s="1065">
        <v>765</v>
      </c>
      <c r="AB23" s="1065"/>
      <c r="AC23" s="1065"/>
      <c r="AD23" s="1065"/>
      <c r="AE23" s="1066"/>
      <c r="AF23" s="1067">
        <v>637</v>
      </c>
      <c r="AG23" s="1065"/>
      <c r="AH23" s="1065"/>
      <c r="AI23" s="1065"/>
      <c r="AJ23" s="1068"/>
      <c r="AK23" s="1069"/>
      <c r="AL23" s="1070"/>
      <c r="AM23" s="1070"/>
      <c r="AN23" s="1070"/>
      <c r="AO23" s="1070"/>
      <c r="AP23" s="1065">
        <v>14280</v>
      </c>
      <c r="AQ23" s="1065"/>
      <c r="AR23" s="1065"/>
      <c r="AS23" s="1065"/>
      <c r="AT23" s="1065"/>
      <c r="AU23" s="1071"/>
      <c r="AV23" s="1071"/>
      <c r="AW23" s="1071"/>
      <c r="AX23" s="1071"/>
      <c r="AY23" s="1072"/>
      <c r="AZ23" s="1061" t="s">
        <v>368</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379</v>
      </c>
      <c r="C28" s="1047"/>
      <c r="D28" s="1047"/>
      <c r="E28" s="1047"/>
      <c r="F28" s="1047"/>
      <c r="G28" s="1047"/>
      <c r="H28" s="1047"/>
      <c r="I28" s="1047"/>
      <c r="J28" s="1047"/>
      <c r="K28" s="1047"/>
      <c r="L28" s="1047"/>
      <c r="M28" s="1047"/>
      <c r="N28" s="1047"/>
      <c r="O28" s="1047"/>
      <c r="P28" s="1048"/>
      <c r="Q28" s="1049">
        <v>4229</v>
      </c>
      <c r="R28" s="1050"/>
      <c r="S28" s="1050"/>
      <c r="T28" s="1050"/>
      <c r="U28" s="1050"/>
      <c r="V28" s="1050">
        <v>3777</v>
      </c>
      <c r="W28" s="1050"/>
      <c r="X28" s="1050"/>
      <c r="Y28" s="1050"/>
      <c r="Z28" s="1050"/>
      <c r="AA28" s="1050">
        <v>452</v>
      </c>
      <c r="AB28" s="1050"/>
      <c r="AC28" s="1050"/>
      <c r="AD28" s="1050"/>
      <c r="AE28" s="1051"/>
      <c r="AF28" s="1052">
        <v>452</v>
      </c>
      <c r="AG28" s="1050"/>
      <c r="AH28" s="1050"/>
      <c r="AI28" s="1050"/>
      <c r="AJ28" s="1053"/>
      <c r="AK28" s="1054">
        <v>307</v>
      </c>
      <c r="AL28" s="1042"/>
      <c r="AM28" s="1042"/>
      <c r="AN28" s="1042"/>
      <c r="AO28" s="1042"/>
      <c r="AP28" s="1042" t="s">
        <v>550</v>
      </c>
      <c r="AQ28" s="1042"/>
      <c r="AR28" s="1042"/>
      <c r="AS28" s="1042"/>
      <c r="AT28" s="1042"/>
      <c r="AU28" s="1042" t="s">
        <v>550</v>
      </c>
      <c r="AV28" s="1042"/>
      <c r="AW28" s="1042"/>
      <c r="AX28" s="1042"/>
      <c r="AY28" s="1042"/>
      <c r="AZ28" s="1043" t="s">
        <v>550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380</v>
      </c>
      <c r="C29" s="1034"/>
      <c r="D29" s="1034"/>
      <c r="E29" s="1034"/>
      <c r="F29" s="1034"/>
      <c r="G29" s="1034"/>
      <c r="H29" s="1034"/>
      <c r="I29" s="1034"/>
      <c r="J29" s="1034"/>
      <c r="K29" s="1034"/>
      <c r="L29" s="1034"/>
      <c r="M29" s="1034"/>
      <c r="N29" s="1034"/>
      <c r="O29" s="1034"/>
      <c r="P29" s="1035"/>
      <c r="Q29" s="1039">
        <v>3691</v>
      </c>
      <c r="R29" s="1040"/>
      <c r="S29" s="1040"/>
      <c r="T29" s="1040"/>
      <c r="U29" s="1040"/>
      <c r="V29" s="1040">
        <v>3619</v>
      </c>
      <c r="W29" s="1040"/>
      <c r="X29" s="1040"/>
      <c r="Y29" s="1040"/>
      <c r="Z29" s="1040"/>
      <c r="AA29" s="1040">
        <v>72</v>
      </c>
      <c r="AB29" s="1040"/>
      <c r="AC29" s="1040"/>
      <c r="AD29" s="1040"/>
      <c r="AE29" s="1041"/>
      <c r="AF29" s="1015">
        <v>72</v>
      </c>
      <c r="AG29" s="1016"/>
      <c r="AH29" s="1016"/>
      <c r="AI29" s="1016"/>
      <c r="AJ29" s="1017"/>
      <c r="AK29" s="976">
        <v>536</v>
      </c>
      <c r="AL29" s="967"/>
      <c r="AM29" s="967"/>
      <c r="AN29" s="967"/>
      <c r="AO29" s="967"/>
      <c r="AP29" s="967" t="s">
        <v>550</v>
      </c>
      <c r="AQ29" s="967"/>
      <c r="AR29" s="967"/>
      <c r="AS29" s="967"/>
      <c r="AT29" s="967"/>
      <c r="AU29" s="967" t="s">
        <v>550</v>
      </c>
      <c r="AV29" s="967"/>
      <c r="AW29" s="967"/>
      <c r="AX29" s="967"/>
      <c r="AY29" s="967"/>
      <c r="AZ29" s="1038" t="s">
        <v>550</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381</v>
      </c>
      <c r="C30" s="1034"/>
      <c r="D30" s="1034"/>
      <c r="E30" s="1034"/>
      <c r="F30" s="1034"/>
      <c r="G30" s="1034"/>
      <c r="H30" s="1034"/>
      <c r="I30" s="1034"/>
      <c r="J30" s="1034"/>
      <c r="K30" s="1034"/>
      <c r="L30" s="1034"/>
      <c r="M30" s="1034"/>
      <c r="N30" s="1034"/>
      <c r="O30" s="1034"/>
      <c r="P30" s="1035"/>
      <c r="Q30" s="1039">
        <v>389</v>
      </c>
      <c r="R30" s="1040"/>
      <c r="S30" s="1040"/>
      <c r="T30" s="1040"/>
      <c r="U30" s="1040"/>
      <c r="V30" s="1040">
        <v>364</v>
      </c>
      <c r="W30" s="1040"/>
      <c r="X30" s="1040"/>
      <c r="Y30" s="1040"/>
      <c r="Z30" s="1040"/>
      <c r="AA30" s="1040">
        <v>25</v>
      </c>
      <c r="AB30" s="1040"/>
      <c r="AC30" s="1040"/>
      <c r="AD30" s="1040"/>
      <c r="AE30" s="1041"/>
      <c r="AF30" s="1015">
        <v>25</v>
      </c>
      <c r="AG30" s="1016"/>
      <c r="AH30" s="1016"/>
      <c r="AI30" s="1016"/>
      <c r="AJ30" s="1017"/>
      <c r="AK30" s="976">
        <v>478</v>
      </c>
      <c r="AL30" s="967"/>
      <c r="AM30" s="967"/>
      <c r="AN30" s="967"/>
      <c r="AO30" s="967"/>
      <c r="AP30" s="967" t="s">
        <v>550</v>
      </c>
      <c r="AQ30" s="967"/>
      <c r="AR30" s="967"/>
      <c r="AS30" s="967"/>
      <c r="AT30" s="967"/>
      <c r="AU30" s="967" t="s">
        <v>550</v>
      </c>
      <c r="AV30" s="967"/>
      <c r="AW30" s="967"/>
      <c r="AX30" s="967"/>
      <c r="AY30" s="967"/>
      <c r="AZ30" s="1038" t="s">
        <v>550</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382</v>
      </c>
      <c r="C31" s="1034"/>
      <c r="D31" s="1034"/>
      <c r="E31" s="1034"/>
      <c r="F31" s="1034"/>
      <c r="G31" s="1034"/>
      <c r="H31" s="1034"/>
      <c r="I31" s="1034"/>
      <c r="J31" s="1034"/>
      <c r="K31" s="1034"/>
      <c r="L31" s="1034"/>
      <c r="M31" s="1034"/>
      <c r="N31" s="1034"/>
      <c r="O31" s="1034"/>
      <c r="P31" s="1035"/>
      <c r="Q31" s="1039">
        <v>771</v>
      </c>
      <c r="R31" s="1040"/>
      <c r="S31" s="1040"/>
      <c r="T31" s="1040"/>
      <c r="U31" s="1040"/>
      <c r="V31" s="1040">
        <v>922</v>
      </c>
      <c r="W31" s="1040"/>
      <c r="X31" s="1040"/>
      <c r="Y31" s="1040"/>
      <c r="Z31" s="1040"/>
      <c r="AA31" s="1040">
        <v>-151</v>
      </c>
      <c r="AB31" s="1040"/>
      <c r="AC31" s="1040"/>
      <c r="AD31" s="1040"/>
      <c r="AE31" s="1041"/>
      <c r="AF31" s="1015">
        <v>2161</v>
      </c>
      <c r="AG31" s="1016"/>
      <c r="AH31" s="1016"/>
      <c r="AI31" s="1016"/>
      <c r="AJ31" s="1017"/>
      <c r="AK31" s="976">
        <v>311</v>
      </c>
      <c r="AL31" s="967"/>
      <c r="AM31" s="967"/>
      <c r="AN31" s="967"/>
      <c r="AO31" s="967"/>
      <c r="AP31" s="967">
        <v>10619</v>
      </c>
      <c r="AQ31" s="967"/>
      <c r="AR31" s="967"/>
      <c r="AS31" s="967"/>
      <c r="AT31" s="967"/>
      <c r="AU31" s="967">
        <v>5618</v>
      </c>
      <c r="AV31" s="967"/>
      <c r="AW31" s="967"/>
      <c r="AX31" s="967"/>
      <c r="AY31" s="967"/>
      <c r="AZ31" s="1038" t="s">
        <v>551</v>
      </c>
      <c r="BA31" s="1038"/>
      <c r="BB31" s="1038"/>
      <c r="BC31" s="1038"/>
      <c r="BD31" s="1038"/>
      <c r="BE31" s="1028" t="s">
        <v>383</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384</v>
      </c>
      <c r="C32" s="1034"/>
      <c r="D32" s="1034"/>
      <c r="E32" s="1034"/>
      <c r="F32" s="1034"/>
      <c r="G32" s="1034"/>
      <c r="H32" s="1034"/>
      <c r="I32" s="1034"/>
      <c r="J32" s="1034"/>
      <c r="K32" s="1034"/>
      <c r="L32" s="1034"/>
      <c r="M32" s="1034"/>
      <c r="N32" s="1034"/>
      <c r="O32" s="1034"/>
      <c r="P32" s="1035"/>
      <c r="Q32" s="1039">
        <v>16</v>
      </c>
      <c r="R32" s="1040"/>
      <c r="S32" s="1040"/>
      <c r="T32" s="1040"/>
      <c r="U32" s="1040"/>
      <c r="V32" s="1040">
        <v>1</v>
      </c>
      <c r="W32" s="1040"/>
      <c r="X32" s="1040"/>
      <c r="Y32" s="1040"/>
      <c r="Z32" s="1040"/>
      <c r="AA32" s="1040">
        <v>15</v>
      </c>
      <c r="AB32" s="1040"/>
      <c r="AC32" s="1040"/>
      <c r="AD32" s="1040"/>
      <c r="AE32" s="1041"/>
      <c r="AF32" s="1015">
        <v>15</v>
      </c>
      <c r="AG32" s="1016"/>
      <c r="AH32" s="1016"/>
      <c r="AI32" s="1016"/>
      <c r="AJ32" s="1017"/>
      <c r="AK32" s="976" t="s">
        <v>551</v>
      </c>
      <c r="AL32" s="967"/>
      <c r="AM32" s="967"/>
      <c r="AN32" s="967"/>
      <c r="AO32" s="967"/>
      <c r="AP32" s="967" t="s">
        <v>551</v>
      </c>
      <c r="AQ32" s="967"/>
      <c r="AR32" s="967"/>
      <c r="AS32" s="967"/>
      <c r="AT32" s="967"/>
      <c r="AU32" s="967" t="s">
        <v>551</v>
      </c>
      <c r="AV32" s="967"/>
      <c r="AW32" s="967"/>
      <c r="AX32" s="967"/>
      <c r="AY32" s="967"/>
      <c r="AZ32" s="1038" t="s">
        <v>551</v>
      </c>
      <c r="BA32" s="1038"/>
      <c r="BB32" s="1038"/>
      <c r="BC32" s="1038"/>
      <c r="BD32" s="1038"/>
      <c r="BE32" s="1028" t="s">
        <v>385</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386</v>
      </c>
      <c r="C33" s="1034"/>
      <c r="D33" s="1034"/>
      <c r="E33" s="1034"/>
      <c r="F33" s="1034"/>
      <c r="G33" s="1034"/>
      <c r="H33" s="1034"/>
      <c r="I33" s="1034"/>
      <c r="J33" s="1034"/>
      <c r="K33" s="1034"/>
      <c r="L33" s="1034"/>
      <c r="M33" s="1034"/>
      <c r="N33" s="1034"/>
      <c r="O33" s="1034"/>
      <c r="P33" s="1035"/>
      <c r="Q33" s="1039">
        <v>953</v>
      </c>
      <c r="R33" s="1040"/>
      <c r="S33" s="1040"/>
      <c r="T33" s="1040"/>
      <c r="U33" s="1040"/>
      <c r="V33" s="1040">
        <v>953</v>
      </c>
      <c r="W33" s="1040"/>
      <c r="X33" s="1040"/>
      <c r="Y33" s="1040"/>
      <c r="Z33" s="1040"/>
      <c r="AA33" s="1040" t="s">
        <v>554</v>
      </c>
      <c r="AB33" s="1040"/>
      <c r="AC33" s="1040"/>
      <c r="AD33" s="1040"/>
      <c r="AE33" s="1041"/>
      <c r="AF33" s="1015" t="s">
        <v>368</v>
      </c>
      <c r="AG33" s="1016"/>
      <c r="AH33" s="1016"/>
      <c r="AI33" s="1016"/>
      <c r="AJ33" s="1017"/>
      <c r="AK33" s="976">
        <v>286</v>
      </c>
      <c r="AL33" s="967"/>
      <c r="AM33" s="967"/>
      <c r="AN33" s="967"/>
      <c r="AO33" s="967"/>
      <c r="AP33" s="967">
        <v>7382</v>
      </c>
      <c r="AQ33" s="967"/>
      <c r="AR33" s="967"/>
      <c r="AS33" s="967"/>
      <c r="AT33" s="967"/>
      <c r="AU33" s="967">
        <v>5603</v>
      </c>
      <c r="AV33" s="967"/>
      <c r="AW33" s="967"/>
      <c r="AX33" s="967"/>
      <c r="AY33" s="967"/>
      <c r="AZ33" s="1038" t="s">
        <v>551</v>
      </c>
      <c r="BA33" s="1038"/>
      <c r="BB33" s="1038"/>
      <c r="BC33" s="1038"/>
      <c r="BD33" s="1038"/>
      <c r="BE33" s="1028" t="s">
        <v>385</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387</v>
      </c>
      <c r="C34" s="1034"/>
      <c r="D34" s="1034"/>
      <c r="E34" s="1034"/>
      <c r="F34" s="1034"/>
      <c r="G34" s="1034"/>
      <c r="H34" s="1034"/>
      <c r="I34" s="1034"/>
      <c r="J34" s="1034"/>
      <c r="K34" s="1034"/>
      <c r="L34" s="1034"/>
      <c r="M34" s="1034"/>
      <c r="N34" s="1034"/>
      <c r="O34" s="1034"/>
      <c r="P34" s="1035"/>
      <c r="Q34" s="1039">
        <v>155</v>
      </c>
      <c r="R34" s="1040"/>
      <c r="S34" s="1040"/>
      <c r="T34" s="1040"/>
      <c r="U34" s="1040"/>
      <c r="V34" s="1040">
        <v>155</v>
      </c>
      <c r="W34" s="1040"/>
      <c r="X34" s="1040"/>
      <c r="Y34" s="1040"/>
      <c r="Z34" s="1040"/>
      <c r="AA34" s="1040" t="s">
        <v>555</v>
      </c>
      <c r="AB34" s="1040"/>
      <c r="AC34" s="1040"/>
      <c r="AD34" s="1040"/>
      <c r="AE34" s="1041"/>
      <c r="AF34" s="1015" t="s">
        <v>368</v>
      </c>
      <c r="AG34" s="1016"/>
      <c r="AH34" s="1016"/>
      <c r="AI34" s="1016"/>
      <c r="AJ34" s="1017"/>
      <c r="AK34" s="976">
        <v>121</v>
      </c>
      <c r="AL34" s="967"/>
      <c r="AM34" s="967"/>
      <c r="AN34" s="967"/>
      <c r="AO34" s="967"/>
      <c r="AP34" s="967">
        <v>1348</v>
      </c>
      <c r="AQ34" s="967"/>
      <c r="AR34" s="967"/>
      <c r="AS34" s="967"/>
      <c r="AT34" s="967"/>
      <c r="AU34" s="967">
        <v>1348</v>
      </c>
      <c r="AV34" s="967"/>
      <c r="AW34" s="967"/>
      <c r="AX34" s="967"/>
      <c r="AY34" s="967"/>
      <c r="AZ34" s="1038" t="s">
        <v>551</v>
      </c>
      <c r="BA34" s="1038"/>
      <c r="BB34" s="1038"/>
      <c r="BC34" s="1038"/>
      <c r="BD34" s="1038"/>
      <c r="BE34" s="1028" t="s">
        <v>385</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388</v>
      </c>
      <c r="C35" s="1034"/>
      <c r="D35" s="1034"/>
      <c r="E35" s="1034"/>
      <c r="F35" s="1034"/>
      <c r="G35" s="1034"/>
      <c r="H35" s="1034"/>
      <c r="I35" s="1034"/>
      <c r="J35" s="1034"/>
      <c r="K35" s="1034"/>
      <c r="L35" s="1034"/>
      <c r="M35" s="1034"/>
      <c r="N35" s="1034"/>
      <c r="O35" s="1034"/>
      <c r="P35" s="1035"/>
      <c r="Q35" s="1039">
        <v>154</v>
      </c>
      <c r="R35" s="1040"/>
      <c r="S35" s="1040"/>
      <c r="T35" s="1040"/>
      <c r="U35" s="1040"/>
      <c r="V35" s="1040">
        <v>147</v>
      </c>
      <c r="W35" s="1040"/>
      <c r="X35" s="1040"/>
      <c r="Y35" s="1040"/>
      <c r="Z35" s="1040"/>
      <c r="AA35" s="1040">
        <v>7</v>
      </c>
      <c r="AB35" s="1040"/>
      <c r="AC35" s="1040"/>
      <c r="AD35" s="1040"/>
      <c r="AE35" s="1041"/>
      <c r="AF35" s="1015">
        <v>7</v>
      </c>
      <c r="AG35" s="1016"/>
      <c r="AH35" s="1016"/>
      <c r="AI35" s="1016"/>
      <c r="AJ35" s="1017"/>
      <c r="AK35" s="976" t="s">
        <v>551</v>
      </c>
      <c r="AL35" s="967"/>
      <c r="AM35" s="967"/>
      <c r="AN35" s="967"/>
      <c r="AO35" s="967"/>
      <c r="AP35" s="967" t="s">
        <v>551</v>
      </c>
      <c r="AQ35" s="967"/>
      <c r="AR35" s="967"/>
      <c r="AS35" s="967"/>
      <c r="AT35" s="967"/>
      <c r="AU35" s="967" t="s">
        <v>551</v>
      </c>
      <c r="AV35" s="967"/>
      <c r="AW35" s="967"/>
      <c r="AX35" s="967"/>
      <c r="AY35" s="967"/>
      <c r="AZ35" s="1038" t="s">
        <v>551</v>
      </c>
      <c r="BA35" s="1038"/>
      <c r="BB35" s="1038"/>
      <c r="BC35" s="1038"/>
      <c r="BD35" s="1038"/>
      <c r="BE35" s="1028" t="s">
        <v>385</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366</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2732</v>
      </c>
      <c r="AG63" s="955"/>
      <c r="AH63" s="955"/>
      <c r="AI63" s="955"/>
      <c r="AJ63" s="1026"/>
      <c r="AK63" s="1027"/>
      <c r="AL63" s="959"/>
      <c r="AM63" s="959"/>
      <c r="AN63" s="959"/>
      <c r="AO63" s="959"/>
      <c r="AP63" s="955">
        <v>19349</v>
      </c>
      <c r="AQ63" s="955"/>
      <c r="AR63" s="955"/>
      <c r="AS63" s="955"/>
      <c r="AT63" s="955"/>
      <c r="AU63" s="955">
        <v>12569</v>
      </c>
      <c r="AV63" s="955"/>
      <c r="AW63" s="955"/>
      <c r="AX63" s="955"/>
      <c r="AY63" s="955"/>
      <c r="AZ63" s="1021"/>
      <c r="BA63" s="1021"/>
      <c r="BB63" s="1021"/>
      <c r="BC63" s="1021"/>
      <c r="BD63" s="1021"/>
      <c r="BE63" s="956"/>
      <c r="BF63" s="956"/>
      <c r="BG63" s="956"/>
      <c r="BH63" s="956"/>
      <c r="BI63" s="957"/>
      <c r="BJ63" s="1022" t="s">
        <v>368</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393</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533</v>
      </c>
      <c r="C68" s="982"/>
      <c r="D68" s="982"/>
      <c r="E68" s="982"/>
      <c r="F68" s="982"/>
      <c r="G68" s="982"/>
      <c r="H68" s="982"/>
      <c r="I68" s="982"/>
      <c r="J68" s="982"/>
      <c r="K68" s="982"/>
      <c r="L68" s="982"/>
      <c r="M68" s="982"/>
      <c r="N68" s="982"/>
      <c r="O68" s="982"/>
      <c r="P68" s="983"/>
      <c r="Q68" s="984">
        <v>522</v>
      </c>
      <c r="R68" s="978"/>
      <c r="S68" s="978"/>
      <c r="T68" s="978"/>
      <c r="U68" s="978"/>
      <c r="V68" s="978">
        <v>480</v>
      </c>
      <c r="W68" s="978"/>
      <c r="X68" s="978"/>
      <c r="Y68" s="978"/>
      <c r="Z68" s="978"/>
      <c r="AA68" s="978">
        <v>42</v>
      </c>
      <c r="AB68" s="978"/>
      <c r="AC68" s="978"/>
      <c r="AD68" s="978"/>
      <c r="AE68" s="978"/>
      <c r="AF68" s="978">
        <v>42</v>
      </c>
      <c r="AG68" s="978"/>
      <c r="AH68" s="978"/>
      <c r="AI68" s="978"/>
      <c r="AJ68" s="978"/>
      <c r="AK68" s="978" t="s">
        <v>546</v>
      </c>
      <c r="AL68" s="978"/>
      <c r="AM68" s="978"/>
      <c r="AN68" s="978"/>
      <c r="AO68" s="978"/>
      <c r="AP68" s="978" t="s">
        <v>546</v>
      </c>
      <c r="AQ68" s="978"/>
      <c r="AR68" s="978"/>
      <c r="AS68" s="978"/>
      <c r="AT68" s="978"/>
      <c r="AU68" s="978" t="s">
        <v>553</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534</v>
      </c>
      <c r="C69" s="971"/>
      <c r="D69" s="971"/>
      <c r="E69" s="971"/>
      <c r="F69" s="971"/>
      <c r="G69" s="971"/>
      <c r="H69" s="971"/>
      <c r="I69" s="971"/>
      <c r="J69" s="971"/>
      <c r="K69" s="971"/>
      <c r="L69" s="971"/>
      <c r="M69" s="971"/>
      <c r="N69" s="971"/>
      <c r="O69" s="971"/>
      <c r="P69" s="972"/>
      <c r="Q69" s="973">
        <v>93</v>
      </c>
      <c r="R69" s="967"/>
      <c r="S69" s="967"/>
      <c r="T69" s="967"/>
      <c r="U69" s="967"/>
      <c r="V69" s="967">
        <v>52</v>
      </c>
      <c r="W69" s="967"/>
      <c r="X69" s="967"/>
      <c r="Y69" s="967"/>
      <c r="Z69" s="967"/>
      <c r="AA69" s="967">
        <v>41</v>
      </c>
      <c r="AB69" s="967"/>
      <c r="AC69" s="967"/>
      <c r="AD69" s="967"/>
      <c r="AE69" s="967"/>
      <c r="AF69" s="967">
        <v>41</v>
      </c>
      <c r="AG69" s="967"/>
      <c r="AH69" s="967"/>
      <c r="AI69" s="967"/>
      <c r="AJ69" s="967"/>
      <c r="AK69" s="967" t="s">
        <v>546</v>
      </c>
      <c r="AL69" s="967"/>
      <c r="AM69" s="967"/>
      <c r="AN69" s="967"/>
      <c r="AO69" s="967"/>
      <c r="AP69" s="967" t="s">
        <v>546</v>
      </c>
      <c r="AQ69" s="967"/>
      <c r="AR69" s="967"/>
      <c r="AS69" s="967"/>
      <c r="AT69" s="967"/>
      <c r="AU69" s="967" t="s">
        <v>553</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535</v>
      </c>
      <c r="C70" s="971"/>
      <c r="D70" s="971"/>
      <c r="E70" s="971"/>
      <c r="F70" s="971"/>
      <c r="G70" s="971"/>
      <c r="H70" s="971"/>
      <c r="I70" s="971"/>
      <c r="J70" s="971"/>
      <c r="K70" s="971"/>
      <c r="L70" s="971"/>
      <c r="M70" s="971"/>
      <c r="N70" s="971"/>
      <c r="O70" s="971"/>
      <c r="P70" s="972"/>
      <c r="Q70" s="973">
        <v>445</v>
      </c>
      <c r="R70" s="967"/>
      <c r="S70" s="967"/>
      <c r="T70" s="967"/>
      <c r="U70" s="967"/>
      <c r="V70" s="967">
        <v>420</v>
      </c>
      <c r="W70" s="967"/>
      <c r="X70" s="967"/>
      <c r="Y70" s="967"/>
      <c r="Z70" s="967"/>
      <c r="AA70" s="967">
        <v>25</v>
      </c>
      <c r="AB70" s="967"/>
      <c r="AC70" s="967"/>
      <c r="AD70" s="967"/>
      <c r="AE70" s="967"/>
      <c r="AF70" s="967">
        <v>25</v>
      </c>
      <c r="AG70" s="967"/>
      <c r="AH70" s="967"/>
      <c r="AI70" s="967"/>
      <c r="AJ70" s="967"/>
      <c r="AK70" s="967" t="s">
        <v>546</v>
      </c>
      <c r="AL70" s="967"/>
      <c r="AM70" s="967"/>
      <c r="AN70" s="967"/>
      <c r="AO70" s="967"/>
      <c r="AP70" s="967" t="s">
        <v>546</v>
      </c>
      <c r="AQ70" s="967"/>
      <c r="AR70" s="967"/>
      <c r="AS70" s="967"/>
      <c r="AT70" s="967"/>
      <c r="AU70" s="967" t="s">
        <v>553</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536</v>
      </c>
      <c r="C71" s="971"/>
      <c r="D71" s="971"/>
      <c r="E71" s="971"/>
      <c r="F71" s="971"/>
      <c r="G71" s="971"/>
      <c r="H71" s="971"/>
      <c r="I71" s="971"/>
      <c r="J71" s="971"/>
      <c r="K71" s="971"/>
      <c r="L71" s="971"/>
      <c r="M71" s="971"/>
      <c r="N71" s="971"/>
      <c r="O71" s="971"/>
      <c r="P71" s="972"/>
      <c r="Q71" s="973">
        <v>671</v>
      </c>
      <c r="R71" s="967"/>
      <c r="S71" s="967"/>
      <c r="T71" s="967"/>
      <c r="U71" s="967"/>
      <c r="V71" s="967">
        <v>613</v>
      </c>
      <c r="W71" s="967"/>
      <c r="X71" s="967"/>
      <c r="Y71" s="967"/>
      <c r="Z71" s="967"/>
      <c r="AA71" s="967">
        <v>58</v>
      </c>
      <c r="AB71" s="967"/>
      <c r="AC71" s="967"/>
      <c r="AD71" s="967"/>
      <c r="AE71" s="967"/>
      <c r="AF71" s="967">
        <v>58</v>
      </c>
      <c r="AG71" s="967"/>
      <c r="AH71" s="967"/>
      <c r="AI71" s="967"/>
      <c r="AJ71" s="967"/>
      <c r="AK71" s="967" t="s">
        <v>546</v>
      </c>
      <c r="AL71" s="967"/>
      <c r="AM71" s="967"/>
      <c r="AN71" s="967"/>
      <c r="AO71" s="967"/>
      <c r="AP71" s="967" t="s">
        <v>546</v>
      </c>
      <c r="AQ71" s="967"/>
      <c r="AR71" s="967"/>
      <c r="AS71" s="967"/>
      <c r="AT71" s="967"/>
      <c r="AU71" s="967" t="s">
        <v>553</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537</v>
      </c>
      <c r="C72" s="971"/>
      <c r="D72" s="971"/>
      <c r="E72" s="971"/>
      <c r="F72" s="971"/>
      <c r="G72" s="971"/>
      <c r="H72" s="971"/>
      <c r="I72" s="971"/>
      <c r="J72" s="971"/>
      <c r="K72" s="971"/>
      <c r="L72" s="971"/>
      <c r="M72" s="971"/>
      <c r="N72" s="971"/>
      <c r="O72" s="971"/>
      <c r="P72" s="972"/>
      <c r="Q72" s="973">
        <v>892</v>
      </c>
      <c r="R72" s="967"/>
      <c r="S72" s="967"/>
      <c r="T72" s="967"/>
      <c r="U72" s="967"/>
      <c r="V72" s="967">
        <v>804</v>
      </c>
      <c r="W72" s="967"/>
      <c r="X72" s="967"/>
      <c r="Y72" s="967"/>
      <c r="Z72" s="967"/>
      <c r="AA72" s="967">
        <v>87</v>
      </c>
      <c r="AB72" s="967"/>
      <c r="AC72" s="967"/>
      <c r="AD72" s="967"/>
      <c r="AE72" s="967"/>
      <c r="AF72" s="967">
        <v>87</v>
      </c>
      <c r="AG72" s="967"/>
      <c r="AH72" s="967"/>
      <c r="AI72" s="967"/>
      <c r="AJ72" s="967"/>
      <c r="AK72" s="967" t="s">
        <v>546</v>
      </c>
      <c r="AL72" s="967"/>
      <c r="AM72" s="967"/>
      <c r="AN72" s="967"/>
      <c r="AO72" s="967"/>
      <c r="AP72" s="967" t="s">
        <v>546</v>
      </c>
      <c r="AQ72" s="967"/>
      <c r="AR72" s="967"/>
      <c r="AS72" s="967"/>
      <c r="AT72" s="967"/>
      <c r="AU72" s="967" t="s">
        <v>553</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538</v>
      </c>
      <c r="C73" s="971"/>
      <c r="D73" s="971"/>
      <c r="E73" s="971"/>
      <c r="F73" s="971"/>
      <c r="G73" s="971"/>
      <c r="H73" s="971"/>
      <c r="I73" s="971"/>
      <c r="J73" s="971"/>
      <c r="K73" s="971"/>
      <c r="L73" s="971"/>
      <c r="M73" s="971"/>
      <c r="N73" s="971"/>
      <c r="O73" s="971"/>
      <c r="P73" s="972"/>
      <c r="Q73" s="973">
        <v>10234</v>
      </c>
      <c r="R73" s="967"/>
      <c r="S73" s="967"/>
      <c r="T73" s="967"/>
      <c r="U73" s="967"/>
      <c r="V73" s="967">
        <v>9420</v>
      </c>
      <c r="W73" s="967"/>
      <c r="X73" s="967"/>
      <c r="Y73" s="967"/>
      <c r="Z73" s="967"/>
      <c r="AA73" s="967">
        <v>814</v>
      </c>
      <c r="AB73" s="967"/>
      <c r="AC73" s="967"/>
      <c r="AD73" s="967"/>
      <c r="AE73" s="967"/>
      <c r="AF73" s="967">
        <v>814</v>
      </c>
      <c r="AG73" s="967"/>
      <c r="AH73" s="967"/>
      <c r="AI73" s="967"/>
      <c r="AJ73" s="967"/>
      <c r="AK73" s="967">
        <v>4000</v>
      </c>
      <c r="AL73" s="967"/>
      <c r="AM73" s="967"/>
      <c r="AN73" s="967"/>
      <c r="AO73" s="967"/>
      <c r="AP73" s="967" t="s">
        <v>546</v>
      </c>
      <c r="AQ73" s="967"/>
      <c r="AR73" s="967"/>
      <c r="AS73" s="967"/>
      <c r="AT73" s="967"/>
      <c r="AU73" s="967" t="s">
        <v>553</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539</v>
      </c>
      <c r="C74" s="971"/>
      <c r="D74" s="971"/>
      <c r="E74" s="971"/>
      <c r="F74" s="971"/>
      <c r="G74" s="971"/>
      <c r="H74" s="971"/>
      <c r="I74" s="971"/>
      <c r="J74" s="971"/>
      <c r="K74" s="971"/>
      <c r="L74" s="971"/>
      <c r="M74" s="971"/>
      <c r="N74" s="971"/>
      <c r="O74" s="971"/>
      <c r="P74" s="972"/>
      <c r="Q74" s="973">
        <v>589</v>
      </c>
      <c r="R74" s="967"/>
      <c r="S74" s="967"/>
      <c r="T74" s="967"/>
      <c r="U74" s="967"/>
      <c r="V74" s="967">
        <v>586</v>
      </c>
      <c r="W74" s="967"/>
      <c r="X74" s="967"/>
      <c r="Y74" s="967"/>
      <c r="Z74" s="967"/>
      <c r="AA74" s="967">
        <v>3</v>
      </c>
      <c r="AB74" s="967"/>
      <c r="AC74" s="967"/>
      <c r="AD74" s="967"/>
      <c r="AE74" s="967"/>
      <c r="AF74" s="967">
        <v>3</v>
      </c>
      <c r="AG74" s="967"/>
      <c r="AH74" s="967"/>
      <c r="AI74" s="967"/>
      <c r="AJ74" s="967"/>
      <c r="AK74" s="967" t="s">
        <v>546</v>
      </c>
      <c r="AL74" s="967"/>
      <c r="AM74" s="967"/>
      <c r="AN74" s="967"/>
      <c r="AO74" s="967"/>
      <c r="AP74" s="967" t="s">
        <v>546</v>
      </c>
      <c r="AQ74" s="967"/>
      <c r="AR74" s="967"/>
      <c r="AS74" s="967"/>
      <c r="AT74" s="967"/>
      <c r="AU74" s="967" t="s">
        <v>553</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540</v>
      </c>
      <c r="C75" s="971"/>
      <c r="D75" s="971"/>
      <c r="E75" s="971"/>
      <c r="F75" s="971"/>
      <c r="G75" s="971"/>
      <c r="H75" s="971"/>
      <c r="I75" s="971"/>
      <c r="J75" s="971"/>
      <c r="K75" s="971"/>
      <c r="L75" s="971"/>
      <c r="M75" s="971"/>
      <c r="N75" s="971"/>
      <c r="O75" s="971"/>
      <c r="P75" s="972"/>
      <c r="Q75" s="974">
        <v>51</v>
      </c>
      <c r="R75" s="975"/>
      <c r="S75" s="975"/>
      <c r="T75" s="975"/>
      <c r="U75" s="976"/>
      <c r="V75" s="977">
        <v>34</v>
      </c>
      <c r="W75" s="975"/>
      <c r="X75" s="975"/>
      <c r="Y75" s="975"/>
      <c r="Z75" s="976"/>
      <c r="AA75" s="977">
        <v>16</v>
      </c>
      <c r="AB75" s="975"/>
      <c r="AC75" s="975"/>
      <c r="AD75" s="975"/>
      <c r="AE75" s="976"/>
      <c r="AF75" s="977">
        <v>16</v>
      </c>
      <c r="AG75" s="975"/>
      <c r="AH75" s="975"/>
      <c r="AI75" s="975"/>
      <c r="AJ75" s="976"/>
      <c r="AK75" s="977" t="s">
        <v>546</v>
      </c>
      <c r="AL75" s="975"/>
      <c r="AM75" s="975"/>
      <c r="AN75" s="975"/>
      <c r="AO75" s="976"/>
      <c r="AP75" s="977" t="s">
        <v>547</v>
      </c>
      <c r="AQ75" s="975"/>
      <c r="AR75" s="975"/>
      <c r="AS75" s="975"/>
      <c r="AT75" s="976"/>
      <c r="AU75" s="977" t="s">
        <v>553</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541</v>
      </c>
      <c r="C76" s="971"/>
      <c r="D76" s="971"/>
      <c r="E76" s="971"/>
      <c r="F76" s="971"/>
      <c r="G76" s="971"/>
      <c r="H76" s="971"/>
      <c r="I76" s="971"/>
      <c r="J76" s="971"/>
      <c r="K76" s="971"/>
      <c r="L76" s="971"/>
      <c r="M76" s="971"/>
      <c r="N76" s="971"/>
      <c r="O76" s="971"/>
      <c r="P76" s="972"/>
      <c r="Q76" s="974">
        <v>3</v>
      </c>
      <c r="R76" s="975"/>
      <c r="S76" s="975"/>
      <c r="T76" s="975"/>
      <c r="U76" s="976"/>
      <c r="V76" s="977">
        <v>2</v>
      </c>
      <c r="W76" s="975"/>
      <c r="X76" s="975"/>
      <c r="Y76" s="975"/>
      <c r="Z76" s="976"/>
      <c r="AA76" s="977">
        <v>0</v>
      </c>
      <c r="AB76" s="975"/>
      <c r="AC76" s="975"/>
      <c r="AD76" s="975"/>
      <c r="AE76" s="976"/>
      <c r="AF76" s="977">
        <v>0</v>
      </c>
      <c r="AG76" s="975"/>
      <c r="AH76" s="975"/>
      <c r="AI76" s="975"/>
      <c r="AJ76" s="976"/>
      <c r="AK76" s="977" t="s">
        <v>546</v>
      </c>
      <c r="AL76" s="975"/>
      <c r="AM76" s="975"/>
      <c r="AN76" s="975"/>
      <c r="AO76" s="976"/>
      <c r="AP76" s="977" t="s">
        <v>547</v>
      </c>
      <c r="AQ76" s="975"/>
      <c r="AR76" s="975"/>
      <c r="AS76" s="975"/>
      <c r="AT76" s="976"/>
      <c r="AU76" s="977" t="s">
        <v>553</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542</v>
      </c>
      <c r="C77" s="971"/>
      <c r="D77" s="971"/>
      <c r="E77" s="971"/>
      <c r="F77" s="971"/>
      <c r="G77" s="971"/>
      <c r="H77" s="971"/>
      <c r="I77" s="971"/>
      <c r="J77" s="971"/>
      <c r="K77" s="971"/>
      <c r="L77" s="971"/>
      <c r="M77" s="971"/>
      <c r="N77" s="971"/>
      <c r="O77" s="971"/>
      <c r="P77" s="972"/>
      <c r="Q77" s="974">
        <v>54</v>
      </c>
      <c r="R77" s="975"/>
      <c r="S77" s="975"/>
      <c r="T77" s="975"/>
      <c r="U77" s="976"/>
      <c r="V77" s="977">
        <v>6</v>
      </c>
      <c r="W77" s="975"/>
      <c r="X77" s="975"/>
      <c r="Y77" s="975"/>
      <c r="Z77" s="976"/>
      <c r="AA77" s="977">
        <v>48</v>
      </c>
      <c r="AB77" s="975"/>
      <c r="AC77" s="975"/>
      <c r="AD77" s="975"/>
      <c r="AE77" s="976"/>
      <c r="AF77" s="977">
        <v>48</v>
      </c>
      <c r="AG77" s="975"/>
      <c r="AH77" s="975"/>
      <c r="AI77" s="975"/>
      <c r="AJ77" s="976"/>
      <c r="AK77" s="977" t="s">
        <v>546</v>
      </c>
      <c r="AL77" s="975"/>
      <c r="AM77" s="975"/>
      <c r="AN77" s="975"/>
      <c r="AO77" s="976"/>
      <c r="AP77" s="977" t="s">
        <v>546</v>
      </c>
      <c r="AQ77" s="975"/>
      <c r="AR77" s="975"/>
      <c r="AS77" s="975"/>
      <c r="AT77" s="976"/>
      <c r="AU77" s="977" t="s">
        <v>553</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543</v>
      </c>
      <c r="C78" s="971"/>
      <c r="D78" s="971"/>
      <c r="E78" s="971"/>
      <c r="F78" s="971"/>
      <c r="G78" s="971"/>
      <c r="H78" s="971"/>
      <c r="I78" s="971"/>
      <c r="J78" s="971"/>
      <c r="K78" s="971"/>
      <c r="L78" s="971"/>
      <c r="M78" s="971"/>
      <c r="N78" s="971"/>
      <c r="O78" s="971"/>
      <c r="P78" s="972"/>
      <c r="Q78" s="973">
        <v>197</v>
      </c>
      <c r="R78" s="967"/>
      <c r="S78" s="967"/>
      <c r="T78" s="967"/>
      <c r="U78" s="967"/>
      <c r="V78" s="967">
        <v>98</v>
      </c>
      <c r="W78" s="967"/>
      <c r="X78" s="967"/>
      <c r="Y78" s="967"/>
      <c r="Z78" s="967"/>
      <c r="AA78" s="967">
        <v>100</v>
      </c>
      <c r="AB78" s="967"/>
      <c r="AC78" s="967"/>
      <c r="AD78" s="967"/>
      <c r="AE78" s="967"/>
      <c r="AF78" s="967">
        <v>100</v>
      </c>
      <c r="AG78" s="967"/>
      <c r="AH78" s="967"/>
      <c r="AI78" s="967"/>
      <c r="AJ78" s="967"/>
      <c r="AK78" s="967" t="s">
        <v>546</v>
      </c>
      <c r="AL78" s="967"/>
      <c r="AM78" s="967"/>
      <c r="AN78" s="967"/>
      <c r="AO78" s="967"/>
      <c r="AP78" s="967" t="s">
        <v>546</v>
      </c>
      <c r="AQ78" s="967"/>
      <c r="AR78" s="967"/>
      <c r="AS78" s="967"/>
      <c r="AT78" s="967"/>
      <c r="AU78" s="967" t="s">
        <v>553</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544</v>
      </c>
      <c r="C79" s="971"/>
      <c r="D79" s="971"/>
      <c r="E79" s="971"/>
      <c r="F79" s="971"/>
      <c r="G79" s="971"/>
      <c r="H79" s="971"/>
      <c r="I79" s="971"/>
      <c r="J79" s="971"/>
      <c r="K79" s="971"/>
      <c r="L79" s="971"/>
      <c r="M79" s="971"/>
      <c r="N79" s="971"/>
      <c r="O79" s="971"/>
      <c r="P79" s="972"/>
      <c r="Q79" s="973">
        <v>190</v>
      </c>
      <c r="R79" s="967"/>
      <c r="S79" s="967"/>
      <c r="T79" s="967"/>
      <c r="U79" s="967"/>
      <c r="V79" s="967">
        <v>176</v>
      </c>
      <c r="W79" s="967"/>
      <c r="X79" s="967"/>
      <c r="Y79" s="967"/>
      <c r="Z79" s="967"/>
      <c r="AA79" s="967">
        <v>14</v>
      </c>
      <c r="AB79" s="967"/>
      <c r="AC79" s="967"/>
      <c r="AD79" s="967"/>
      <c r="AE79" s="967"/>
      <c r="AF79" s="967">
        <v>14</v>
      </c>
      <c r="AG79" s="967"/>
      <c r="AH79" s="967"/>
      <c r="AI79" s="967"/>
      <c r="AJ79" s="967"/>
      <c r="AK79" s="967" t="s">
        <v>546</v>
      </c>
      <c r="AL79" s="967"/>
      <c r="AM79" s="967"/>
      <c r="AN79" s="967"/>
      <c r="AO79" s="967"/>
      <c r="AP79" s="967" t="s">
        <v>546</v>
      </c>
      <c r="AQ79" s="967"/>
      <c r="AR79" s="967"/>
      <c r="AS79" s="967"/>
      <c r="AT79" s="967"/>
      <c r="AU79" s="967" t="s">
        <v>553</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545</v>
      </c>
      <c r="C80" s="971"/>
      <c r="D80" s="971"/>
      <c r="E80" s="971"/>
      <c r="F80" s="971"/>
      <c r="G80" s="971"/>
      <c r="H80" s="971"/>
      <c r="I80" s="971"/>
      <c r="J80" s="971"/>
      <c r="K80" s="971"/>
      <c r="L80" s="971"/>
      <c r="M80" s="971"/>
      <c r="N80" s="971"/>
      <c r="O80" s="971"/>
      <c r="P80" s="972"/>
      <c r="Q80" s="973">
        <v>203088</v>
      </c>
      <c r="R80" s="967"/>
      <c r="S80" s="967"/>
      <c r="T80" s="967"/>
      <c r="U80" s="967"/>
      <c r="V80" s="967">
        <v>193126</v>
      </c>
      <c r="W80" s="967"/>
      <c r="X80" s="967"/>
      <c r="Y80" s="967"/>
      <c r="Z80" s="967"/>
      <c r="AA80" s="967">
        <v>9962</v>
      </c>
      <c r="AB80" s="967"/>
      <c r="AC80" s="967"/>
      <c r="AD80" s="967"/>
      <c r="AE80" s="967"/>
      <c r="AF80" s="967">
        <v>9962</v>
      </c>
      <c r="AG80" s="967"/>
      <c r="AH80" s="967"/>
      <c r="AI80" s="967"/>
      <c r="AJ80" s="967"/>
      <c r="AK80" s="967">
        <v>1312</v>
      </c>
      <c r="AL80" s="967"/>
      <c r="AM80" s="967"/>
      <c r="AN80" s="967"/>
      <c r="AO80" s="967"/>
      <c r="AP80" s="967" t="s">
        <v>548</v>
      </c>
      <c r="AQ80" s="967"/>
      <c r="AR80" s="967"/>
      <c r="AS80" s="967"/>
      <c r="AT80" s="967"/>
      <c r="AU80" s="967" t="s">
        <v>553</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366</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11210</v>
      </c>
      <c r="AG88" s="955"/>
      <c r="AH88" s="955"/>
      <c r="AI88" s="955"/>
      <c r="AJ88" s="955"/>
      <c r="AK88" s="959"/>
      <c r="AL88" s="959"/>
      <c r="AM88" s="959"/>
      <c r="AN88" s="959"/>
      <c r="AO88" s="959"/>
      <c r="AP88" s="955" t="s">
        <v>553</v>
      </c>
      <c r="AQ88" s="955"/>
      <c r="AR88" s="955"/>
      <c r="AS88" s="955"/>
      <c r="AT88" s="955"/>
      <c r="AU88" s="955" t="s">
        <v>553</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10</v>
      </c>
      <c r="CS102" s="947"/>
      <c r="CT102" s="947"/>
      <c r="CU102" s="947"/>
      <c r="CV102" s="948"/>
      <c r="CW102" s="946" t="s">
        <v>553</v>
      </c>
      <c r="CX102" s="947"/>
      <c r="CY102" s="947"/>
      <c r="CZ102" s="947"/>
      <c r="DA102" s="948"/>
      <c r="DB102" s="946" t="s">
        <v>553</v>
      </c>
      <c r="DC102" s="947"/>
      <c r="DD102" s="947"/>
      <c r="DE102" s="947"/>
      <c r="DF102" s="948"/>
      <c r="DG102" s="946" t="s">
        <v>553</v>
      </c>
      <c r="DH102" s="947"/>
      <c r="DI102" s="947"/>
      <c r="DJ102" s="947"/>
      <c r="DK102" s="948"/>
      <c r="DL102" s="946" t="s">
        <v>553</v>
      </c>
      <c r="DM102" s="947"/>
      <c r="DN102" s="947"/>
      <c r="DO102" s="947"/>
      <c r="DP102" s="948"/>
      <c r="DQ102" s="946" t="s">
        <v>553</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286</v>
      </c>
      <c r="AG109" s="888"/>
      <c r="AH109" s="888"/>
      <c r="AI109" s="888"/>
      <c r="AJ109" s="889"/>
      <c r="AK109" s="890" t="s">
        <v>285</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286</v>
      </c>
      <c r="BW109" s="888"/>
      <c r="BX109" s="888"/>
      <c r="BY109" s="888"/>
      <c r="BZ109" s="889"/>
      <c r="CA109" s="890" t="s">
        <v>285</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286</v>
      </c>
      <c r="DM109" s="888"/>
      <c r="DN109" s="888"/>
      <c r="DO109" s="888"/>
      <c r="DP109" s="889"/>
      <c r="DQ109" s="890" t="s">
        <v>285</v>
      </c>
      <c r="DR109" s="888"/>
      <c r="DS109" s="888"/>
      <c r="DT109" s="888"/>
      <c r="DU109" s="889"/>
      <c r="DV109" s="890" t="s">
        <v>404</v>
      </c>
      <c r="DW109" s="888"/>
      <c r="DX109" s="888"/>
      <c r="DY109" s="888"/>
      <c r="DZ109" s="919"/>
    </row>
    <row r="110" spans="1:131" s="197" customFormat="1" ht="26.25" customHeight="1" x14ac:dyDescent="0.15">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1566269</v>
      </c>
      <c r="AB110" s="873"/>
      <c r="AC110" s="873"/>
      <c r="AD110" s="873"/>
      <c r="AE110" s="874"/>
      <c r="AF110" s="875">
        <v>1556707</v>
      </c>
      <c r="AG110" s="873"/>
      <c r="AH110" s="873"/>
      <c r="AI110" s="873"/>
      <c r="AJ110" s="874"/>
      <c r="AK110" s="875">
        <v>1529977</v>
      </c>
      <c r="AL110" s="873"/>
      <c r="AM110" s="873"/>
      <c r="AN110" s="873"/>
      <c r="AO110" s="874"/>
      <c r="AP110" s="876">
        <v>20</v>
      </c>
      <c r="AQ110" s="877"/>
      <c r="AR110" s="877"/>
      <c r="AS110" s="877"/>
      <c r="AT110" s="878"/>
      <c r="AU110" s="920" t="s">
        <v>60</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13645352</v>
      </c>
      <c r="BR110" s="800"/>
      <c r="BS110" s="800"/>
      <c r="BT110" s="800"/>
      <c r="BU110" s="800"/>
      <c r="BV110" s="800">
        <v>13827931</v>
      </c>
      <c r="BW110" s="800"/>
      <c r="BX110" s="800"/>
      <c r="BY110" s="800"/>
      <c r="BZ110" s="800"/>
      <c r="CA110" s="800">
        <v>14280390</v>
      </c>
      <c r="CB110" s="800"/>
      <c r="CC110" s="800"/>
      <c r="CD110" s="800"/>
      <c r="CE110" s="800"/>
      <c r="CF110" s="861">
        <v>186.7</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368</v>
      </c>
      <c r="DH110" s="800"/>
      <c r="DI110" s="800"/>
      <c r="DJ110" s="800"/>
      <c r="DK110" s="800"/>
      <c r="DL110" s="800" t="s">
        <v>368</v>
      </c>
      <c r="DM110" s="800"/>
      <c r="DN110" s="800"/>
      <c r="DO110" s="800"/>
      <c r="DP110" s="800"/>
      <c r="DQ110" s="800" t="s">
        <v>368</v>
      </c>
      <c r="DR110" s="800"/>
      <c r="DS110" s="800"/>
      <c r="DT110" s="800"/>
      <c r="DU110" s="800"/>
      <c r="DV110" s="801" t="s">
        <v>368</v>
      </c>
      <c r="DW110" s="801"/>
      <c r="DX110" s="801"/>
      <c r="DY110" s="801"/>
      <c r="DZ110" s="802"/>
    </row>
    <row r="111" spans="1:131" s="197" customFormat="1" ht="26.25" customHeight="1" x14ac:dyDescent="0.15">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368</v>
      </c>
      <c r="AB111" s="909"/>
      <c r="AC111" s="909"/>
      <c r="AD111" s="909"/>
      <c r="AE111" s="910"/>
      <c r="AF111" s="911" t="s">
        <v>368</v>
      </c>
      <c r="AG111" s="909"/>
      <c r="AH111" s="909"/>
      <c r="AI111" s="909"/>
      <c r="AJ111" s="910"/>
      <c r="AK111" s="911" t="s">
        <v>368</v>
      </c>
      <c r="AL111" s="909"/>
      <c r="AM111" s="909"/>
      <c r="AN111" s="909"/>
      <c r="AO111" s="910"/>
      <c r="AP111" s="912" t="s">
        <v>368</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455700</v>
      </c>
      <c r="BR111" s="771"/>
      <c r="BS111" s="771"/>
      <c r="BT111" s="771"/>
      <c r="BU111" s="771"/>
      <c r="BV111" s="771">
        <v>413800</v>
      </c>
      <c r="BW111" s="771"/>
      <c r="BX111" s="771"/>
      <c r="BY111" s="771"/>
      <c r="BZ111" s="771"/>
      <c r="CA111" s="771">
        <v>371900</v>
      </c>
      <c r="CB111" s="771"/>
      <c r="CC111" s="771"/>
      <c r="CD111" s="771"/>
      <c r="CE111" s="771"/>
      <c r="CF111" s="848">
        <v>4.9000000000000004</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368</v>
      </c>
      <c r="DH111" s="771"/>
      <c r="DI111" s="771"/>
      <c r="DJ111" s="771"/>
      <c r="DK111" s="771"/>
      <c r="DL111" s="771" t="s">
        <v>368</v>
      </c>
      <c r="DM111" s="771"/>
      <c r="DN111" s="771"/>
      <c r="DO111" s="771"/>
      <c r="DP111" s="771"/>
      <c r="DQ111" s="771" t="s">
        <v>368</v>
      </c>
      <c r="DR111" s="771"/>
      <c r="DS111" s="771"/>
      <c r="DT111" s="771"/>
      <c r="DU111" s="771"/>
      <c r="DV111" s="823" t="s">
        <v>368</v>
      </c>
      <c r="DW111" s="823"/>
      <c r="DX111" s="823"/>
      <c r="DY111" s="823"/>
      <c r="DZ111" s="824"/>
    </row>
    <row r="112" spans="1:131" s="197" customFormat="1" ht="26.25" customHeight="1" x14ac:dyDescent="0.15">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415</v>
      </c>
      <c r="AB112" s="784"/>
      <c r="AC112" s="784"/>
      <c r="AD112" s="784"/>
      <c r="AE112" s="785"/>
      <c r="AF112" s="786" t="s">
        <v>415</v>
      </c>
      <c r="AG112" s="784"/>
      <c r="AH112" s="784"/>
      <c r="AI112" s="784"/>
      <c r="AJ112" s="785"/>
      <c r="AK112" s="786" t="s">
        <v>415</v>
      </c>
      <c r="AL112" s="784"/>
      <c r="AM112" s="784"/>
      <c r="AN112" s="784"/>
      <c r="AO112" s="785"/>
      <c r="AP112" s="754" t="s">
        <v>415</v>
      </c>
      <c r="AQ112" s="755"/>
      <c r="AR112" s="755"/>
      <c r="AS112" s="755"/>
      <c r="AT112" s="756"/>
      <c r="AU112" s="923"/>
      <c r="AV112" s="924"/>
      <c r="AW112" s="924"/>
      <c r="AX112" s="924"/>
      <c r="AY112" s="925"/>
      <c r="AZ112" s="767" t="s">
        <v>416</v>
      </c>
      <c r="BA112" s="768"/>
      <c r="BB112" s="768"/>
      <c r="BC112" s="768"/>
      <c r="BD112" s="768"/>
      <c r="BE112" s="768"/>
      <c r="BF112" s="768"/>
      <c r="BG112" s="768"/>
      <c r="BH112" s="768"/>
      <c r="BI112" s="768"/>
      <c r="BJ112" s="768"/>
      <c r="BK112" s="768"/>
      <c r="BL112" s="768"/>
      <c r="BM112" s="768"/>
      <c r="BN112" s="768"/>
      <c r="BO112" s="768"/>
      <c r="BP112" s="769"/>
      <c r="BQ112" s="770">
        <v>13124735</v>
      </c>
      <c r="BR112" s="771"/>
      <c r="BS112" s="771"/>
      <c r="BT112" s="771"/>
      <c r="BU112" s="771"/>
      <c r="BV112" s="771">
        <v>12982233</v>
      </c>
      <c r="BW112" s="771"/>
      <c r="BX112" s="771"/>
      <c r="BY112" s="771"/>
      <c r="BZ112" s="771"/>
      <c r="CA112" s="771">
        <v>12568778</v>
      </c>
      <c r="CB112" s="771"/>
      <c r="CC112" s="771"/>
      <c r="CD112" s="771"/>
      <c r="CE112" s="771"/>
      <c r="CF112" s="848">
        <v>164.3</v>
      </c>
      <c r="CG112" s="849"/>
      <c r="CH112" s="849"/>
      <c r="CI112" s="849"/>
      <c r="CJ112" s="849"/>
      <c r="CK112" s="917"/>
      <c r="CL112" s="866"/>
      <c r="CM112" s="803" t="s">
        <v>417</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415</v>
      </c>
      <c r="DH112" s="771"/>
      <c r="DI112" s="771"/>
      <c r="DJ112" s="771"/>
      <c r="DK112" s="771"/>
      <c r="DL112" s="771" t="s">
        <v>415</v>
      </c>
      <c r="DM112" s="771"/>
      <c r="DN112" s="771"/>
      <c r="DO112" s="771"/>
      <c r="DP112" s="771"/>
      <c r="DQ112" s="771" t="s">
        <v>415</v>
      </c>
      <c r="DR112" s="771"/>
      <c r="DS112" s="771"/>
      <c r="DT112" s="771"/>
      <c r="DU112" s="771"/>
      <c r="DV112" s="823" t="s">
        <v>415</v>
      </c>
      <c r="DW112" s="823"/>
      <c r="DX112" s="823"/>
      <c r="DY112" s="823"/>
      <c r="DZ112" s="824"/>
    </row>
    <row r="113" spans="1:130" s="197" customFormat="1" ht="26.25" customHeight="1" x14ac:dyDescent="0.15">
      <c r="A113" s="904"/>
      <c r="B113" s="905"/>
      <c r="C113" s="768" t="s">
        <v>418</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667988</v>
      </c>
      <c r="AB113" s="909"/>
      <c r="AC113" s="909"/>
      <c r="AD113" s="909"/>
      <c r="AE113" s="910"/>
      <c r="AF113" s="911">
        <v>687768</v>
      </c>
      <c r="AG113" s="909"/>
      <c r="AH113" s="909"/>
      <c r="AI113" s="909"/>
      <c r="AJ113" s="910"/>
      <c r="AK113" s="911">
        <v>684144</v>
      </c>
      <c r="AL113" s="909"/>
      <c r="AM113" s="909"/>
      <c r="AN113" s="909"/>
      <c r="AO113" s="910"/>
      <c r="AP113" s="912">
        <v>8.9</v>
      </c>
      <c r="AQ113" s="913"/>
      <c r="AR113" s="913"/>
      <c r="AS113" s="913"/>
      <c r="AT113" s="914"/>
      <c r="AU113" s="923"/>
      <c r="AV113" s="924"/>
      <c r="AW113" s="924"/>
      <c r="AX113" s="924"/>
      <c r="AY113" s="925"/>
      <c r="AZ113" s="767" t="s">
        <v>419</v>
      </c>
      <c r="BA113" s="768"/>
      <c r="BB113" s="768"/>
      <c r="BC113" s="768"/>
      <c r="BD113" s="768"/>
      <c r="BE113" s="768"/>
      <c r="BF113" s="768"/>
      <c r="BG113" s="768"/>
      <c r="BH113" s="768"/>
      <c r="BI113" s="768"/>
      <c r="BJ113" s="768"/>
      <c r="BK113" s="768"/>
      <c r="BL113" s="768"/>
      <c r="BM113" s="768"/>
      <c r="BN113" s="768"/>
      <c r="BO113" s="768"/>
      <c r="BP113" s="769"/>
      <c r="BQ113" s="770" t="s">
        <v>415</v>
      </c>
      <c r="BR113" s="771"/>
      <c r="BS113" s="771"/>
      <c r="BT113" s="771"/>
      <c r="BU113" s="771"/>
      <c r="BV113" s="771" t="s">
        <v>415</v>
      </c>
      <c r="BW113" s="771"/>
      <c r="BX113" s="771"/>
      <c r="BY113" s="771"/>
      <c r="BZ113" s="771"/>
      <c r="CA113" s="771" t="s">
        <v>415</v>
      </c>
      <c r="CB113" s="771"/>
      <c r="CC113" s="771"/>
      <c r="CD113" s="771"/>
      <c r="CE113" s="771"/>
      <c r="CF113" s="848" t="s">
        <v>415</v>
      </c>
      <c r="CG113" s="849"/>
      <c r="CH113" s="849"/>
      <c r="CI113" s="849"/>
      <c r="CJ113" s="849"/>
      <c r="CK113" s="917"/>
      <c r="CL113" s="866"/>
      <c r="CM113" s="803" t="s">
        <v>420</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415</v>
      </c>
      <c r="DH113" s="784"/>
      <c r="DI113" s="784"/>
      <c r="DJ113" s="784"/>
      <c r="DK113" s="785"/>
      <c r="DL113" s="786" t="s">
        <v>415</v>
      </c>
      <c r="DM113" s="784"/>
      <c r="DN113" s="784"/>
      <c r="DO113" s="784"/>
      <c r="DP113" s="785"/>
      <c r="DQ113" s="786" t="s">
        <v>415</v>
      </c>
      <c r="DR113" s="784"/>
      <c r="DS113" s="784"/>
      <c r="DT113" s="784"/>
      <c r="DU113" s="785"/>
      <c r="DV113" s="754" t="s">
        <v>415</v>
      </c>
      <c r="DW113" s="755"/>
      <c r="DX113" s="755"/>
      <c r="DY113" s="755"/>
      <c r="DZ113" s="756"/>
    </row>
    <row r="114" spans="1:130" s="197" customFormat="1" ht="26.25" customHeight="1" x14ac:dyDescent="0.15">
      <c r="A114" s="904"/>
      <c r="B114" s="905"/>
      <c r="C114" s="768" t="s">
        <v>421</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415</v>
      </c>
      <c r="AB114" s="784"/>
      <c r="AC114" s="784"/>
      <c r="AD114" s="784"/>
      <c r="AE114" s="785"/>
      <c r="AF114" s="786" t="s">
        <v>415</v>
      </c>
      <c r="AG114" s="784"/>
      <c r="AH114" s="784"/>
      <c r="AI114" s="784"/>
      <c r="AJ114" s="785"/>
      <c r="AK114" s="786" t="s">
        <v>415</v>
      </c>
      <c r="AL114" s="784"/>
      <c r="AM114" s="784"/>
      <c r="AN114" s="784"/>
      <c r="AO114" s="785"/>
      <c r="AP114" s="754" t="s">
        <v>415</v>
      </c>
      <c r="AQ114" s="755"/>
      <c r="AR114" s="755"/>
      <c r="AS114" s="755"/>
      <c r="AT114" s="756"/>
      <c r="AU114" s="923"/>
      <c r="AV114" s="924"/>
      <c r="AW114" s="924"/>
      <c r="AX114" s="924"/>
      <c r="AY114" s="925"/>
      <c r="AZ114" s="767" t="s">
        <v>422</v>
      </c>
      <c r="BA114" s="768"/>
      <c r="BB114" s="768"/>
      <c r="BC114" s="768"/>
      <c r="BD114" s="768"/>
      <c r="BE114" s="768"/>
      <c r="BF114" s="768"/>
      <c r="BG114" s="768"/>
      <c r="BH114" s="768"/>
      <c r="BI114" s="768"/>
      <c r="BJ114" s="768"/>
      <c r="BK114" s="768"/>
      <c r="BL114" s="768"/>
      <c r="BM114" s="768"/>
      <c r="BN114" s="768"/>
      <c r="BO114" s="768"/>
      <c r="BP114" s="769"/>
      <c r="BQ114" s="770">
        <v>1336280</v>
      </c>
      <c r="BR114" s="771"/>
      <c r="BS114" s="771"/>
      <c r="BT114" s="771"/>
      <c r="BU114" s="771"/>
      <c r="BV114" s="771">
        <v>1289884</v>
      </c>
      <c r="BW114" s="771"/>
      <c r="BX114" s="771"/>
      <c r="BY114" s="771"/>
      <c r="BZ114" s="771"/>
      <c r="CA114" s="771">
        <v>1233479</v>
      </c>
      <c r="CB114" s="771"/>
      <c r="CC114" s="771"/>
      <c r="CD114" s="771"/>
      <c r="CE114" s="771"/>
      <c r="CF114" s="848">
        <v>16.100000000000001</v>
      </c>
      <c r="CG114" s="849"/>
      <c r="CH114" s="849"/>
      <c r="CI114" s="849"/>
      <c r="CJ114" s="849"/>
      <c r="CK114" s="917"/>
      <c r="CL114" s="866"/>
      <c r="CM114" s="803" t="s">
        <v>423</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415</v>
      </c>
      <c r="DH114" s="784"/>
      <c r="DI114" s="784"/>
      <c r="DJ114" s="784"/>
      <c r="DK114" s="785"/>
      <c r="DL114" s="786" t="s">
        <v>415</v>
      </c>
      <c r="DM114" s="784"/>
      <c r="DN114" s="784"/>
      <c r="DO114" s="784"/>
      <c r="DP114" s="785"/>
      <c r="DQ114" s="786" t="s">
        <v>415</v>
      </c>
      <c r="DR114" s="784"/>
      <c r="DS114" s="784"/>
      <c r="DT114" s="784"/>
      <c r="DU114" s="785"/>
      <c r="DV114" s="754" t="s">
        <v>415</v>
      </c>
      <c r="DW114" s="755"/>
      <c r="DX114" s="755"/>
      <c r="DY114" s="755"/>
      <c r="DZ114" s="756"/>
    </row>
    <row r="115" spans="1:130" s="197" customFormat="1" ht="26.25" customHeight="1" x14ac:dyDescent="0.15">
      <c r="A115" s="904"/>
      <c r="B115" s="905"/>
      <c r="C115" s="768" t="s">
        <v>424</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43141</v>
      </c>
      <c r="AB115" s="909"/>
      <c r="AC115" s="909"/>
      <c r="AD115" s="909"/>
      <c r="AE115" s="910"/>
      <c r="AF115" s="911">
        <v>42857</v>
      </c>
      <c r="AG115" s="909"/>
      <c r="AH115" s="909"/>
      <c r="AI115" s="909"/>
      <c r="AJ115" s="910"/>
      <c r="AK115" s="911">
        <v>42764</v>
      </c>
      <c r="AL115" s="909"/>
      <c r="AM115" s="909"/>
      <c r="AN115" s="909"/>
      <c r="AO115" s="910"/>
      <c r="AP115" s="912">
        <v>0.6</v>
      </c>
      <c r="AQ115" s="913"/>
      <c r="AR115" s="913"/>
      <c r="AS115" s="913"/>
      <c r="AT115" s="914"/>
      <c r="AU115" s="923"/>
      <c r="AV115" s="924"/>
      <c r="AW115" s="924"/>
      <c r="AX115" s="924"/>
      <c r="AY115" s="925"/>
      <c r="AZ115" s="767" t="s">
        <v>425</v>
      </c>
      <c r="BA115" s="768"/>
      <c r="BB115" s="768"/>
      <c r="BC115" s="768"/>
      <c r="BD115" s="768"/>
      <c r="BE115" s="768"/>
      <c r="BF115" s="768"/>
      <c r="BG115" s="768"/>
      <c r="BH115" s="768"/>
      <c r="BI115" s="768"/>
      <c r="BJ115" s="768"/>
      <c r="BK115" s="768"/>
      <c r="BL115" s="768"/>
      <c r="BM115" s="768"/>
      <c r="BN115" s="768"/>
      <c r="BO115" s="768"/>
      <c r="BP115" s="769"/>
      <c r="BQ115" s="770" t="s">
        <v>415</v>
      </c>
      <c r="BR115" s="771"/>
      <c r="BS115" s="771"/>
      <c r="BT115" s="771"/>
      <c r="BU115" s="771"/>
      <c r="BV115" s="771" t="s">
        <v>415</v>
      </c>
      <c r="BW115" s="771"/>
      <c r="BX115" s="771"/>
      <c r="BY115" s="771"/>
      <c r="BZ115" s="771"/>
      <c r="CA115" s="771" t="s">
        <v>415</v>
      </c>
      <c r="CB115" s="771"/>
      <c r="CC115" s="771"/>
      <c r="CD115" s="771"/>
      <c r="CE115" s="771"/>
      <c r="CF115" s="848" t="s">
        <v>415</v>
      </c>
      <c r="CG115" s="849"/>
      <c r="CH115" s="849"/>
      <c r="CI115" s="849"/>
      <c r="CJ115" s="849"/>
      <c r="CK115" s="917"/>
      <c r="CL115" s="866"/>
      <c r="CM115" s="767" t="s">
        <v>426</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415</v>
      </c>
      <c r="DH115" s="784"/>
      <c r="DI115" s="784"/>
      <c r="DJ115" s="784"/>
      <c r="DK115" s="785"/>
      <c r="DL115" s="786" t="s">
        <v>415</v>
      </c>
      <c r="DM115" s="784"/>
      <c r="DN115" s="784"/>
      <c r="DO115" s="784"/>
      <c r="DP115" s="785"/>
      <c r="DQ115" s="786" t="s">
        <v>415</v>
      </c>
      <c r="DR115" s="784"/>
      <c r="DS115" s="784"/>
      <c r="DT115" s="784"/>
      <c r="DU115" s="785"/>
      <c r="DV115" s="754" t="s">
        <v>415</v>
      </c>
      <c r="DW115" s="755"/>
      <c r="DX115" s="755"/>
      <c r="DY115" s="755"/>
      <c r="DZ115" s="756"/>
    </row>
    <row r="116" spans="1:130" s="197" customFormat="1" ht="26.25" customHeight="1" x14ac:dyDescent="0.15">
      <c r="A116" s="906"/>
      <c r="B116" s="907"/>
      <c r="C116" s="846" t="s">
        <v>427</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415</v>
      </c>
      <c r="AB116" s="784"/>
      <c r="AC116" s="784"/>
      <c r="AD116" s="784"/>
      <c r="AE116" s="785"/>
      <c r="AF116" s="786" t="s">
        <v>415</v>
      </c>
      <c r="AG116" s="784"/>
      <c r="AH116" s="784"/>
      <c r="AI116" s="784"/>
      <c r="AJ116" s="785"/>
      <c r="AK116" s="786" t="s">
        <v>415</v>
      </c>
      <c r="AL116" s="784"/>
      <c r="AM116" s="784"/>
      <c r="AN116" s="784"/>
      <c r="AO116" s="785"/>
      <c r="AP116" s="754" t="s">
        <v>415</v>
      </c>
      <c r="AQ116" s="755"/>
      <c r="AR116" s="755"/>
      <c r="AS116" s="755"/>
      <c r="AT116" s="756"/>
      <c r="AU116" s="923"/>
      <c r="AV116" s="924"/>
      <c r="AW116" s="924"/>
      <c r="AX116" s="924"/>
      <c r="AY116" s="925"/>
      <c r="AZ116" s="767" t="s">
        <v>428</v>
      </c>
      <c r="BA116" s="768"/>
      <c r="BB116" s="768"/>
      <c r="BC116" s="768"/>
      <c r="BD116" s="768"/>
      <c r="BE116" s="768"/>
      <c r="BF116" s="768"/>
      <c r="BG116" s="768"/>
      <c r="BH116" s="768"/>
      <c r="BI116" s="768"/>
      <c r="BJ116" s="768"/>
      <c r="BK116" s="768"/>
      <c r="BL116" s="768"/>
      <c r="BM116" s="768"/>
      <c r="BN116" s="768"/>
      <c r="BO116" s="768"/>
      <c r="BP116" s="769"/>
      <c r="BQ116" s="770" t="s">
        <v>415</v>
      </c>
      <c r="BR116" s="771"/>
      <c r="BS116" s="771"/>
      <c r="BT116" s="771"/>
      <c r="BU116" s="771"/>
      <c r="BV116" s="771" t="s">
        <v>415</v>
      </c>
      <c r="BW116" s="771"/>
      <c r="BX116" s="771"/>
      <c r="BY116" s="771"/>
      <c r="BZ116" s="771"/>
      <c r="CA116" s="771" t="s">
        <v>415</v>
      </c>
      <c r="CB116" s="771"/>
      <c r="CC116" s="771"/>
      <c r="CD116" s="771"/>
      <c r="CE116" s="771"/>
      <c r="CF116" s="848" t="s">
        <v>415</v>
      </c>
      <c r="CG116" s="849"/>
      <c r="CH116" s="849"/>
      <c r="CI116" s="849"/>
      <c r="CJ116" s="849"/>
      <c r="CK116" s="917"/>
      <c r="CL116" s="866"/>
      <c r="CM116" s="803" t="s">
        <v>429</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455700</v>
      </c>
      <c r="DH116" s="784"/>
      <c r="DI116" s="784"/>
      <c r="DJ116" s="784"/>
      <c r="DK116" s="785"/>
      <c r="DL116" s="786">
        <v>413800</v>
      </c>
      <c r="DM116" s="784"/>
      <c r="DN116" s="784"/>
      <c r="DO116" s="784"/>
      <c r="DP116" s="785"/>
      <c r="DQ116" s="786">
        <v>371900</v>
      </c>
      <c r="DR116" s="784"/>
      <c r="DS116" s="784"/>
      <c r="DT116" s="784"/>
      <c r="DU116" s="785"/>
      <c r="DV116" s="754">
        <v>4.9000000000000004</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430</v>
      </c>
      <c r="Z117" s="889"/>
      <c r="AA117" s="894">
        <v>2277398</v>
      </c>
      <c r="AB117" s="895"/>
      <c r="AC117" s="895"/>
      <c r="AD117" s="895"/>
      <c r="AE117" s="896"/>
      <c r="AF117" s="898">
        <v>2287332</v>
      </c>
      <c r="AG117" s="895"/>
      <c r="AH117" s="895"/>
      <c r="AI117" s="895"/>
      <c r="AJ117" s="896"/>
      <c r="AK117" s="898">
        <v>2256885</v>
      </c>
      <c r="AL117" s="895"/>
      <c r="AM117" s="895"/>
      <c r="AN117" s="895"/>
      <c r="AO117" s="896"/>
      <c r="AP117" s="899"/>
      <c r="AQ117" s="900"/>
      <c r="AR117" s="900"/>
      <c r="AS117" s="900"/>
      <c r="AT117" s="901"/>
      <c r="AU117" s="923"/>
      <c r="AV117" s="924"/>
      <c r="AW117" s="924"/>
      <c r="AX117" s="924"/>
      <c r="AY117" s="925"/>
      <c r="AZ117" s="845" t="s">
        <v>431</v>
      </c>
      <c r="BA117" s="846"/>
      <c r="BB117" s="846"/>
      <c r="BC117" s="846"/>
      <c r="BD117" s="846"/>
      <c r="BE117" s="846"/>
      <c r="BF117" s="846"/>
      <c r="BG117" s="846"/>
      <c r="BH117" s="846"/>
      <c r="BI117" s="846"/>
      <c r="BJ117" s="846"/>
      <c r="BK117" s="846"/>
      <c r="BL117" s="846"/>
      <c r="BM117" s="846"/>
      <c r="BN117" s="846"/>
      <c r="BO117" s="846"/>
      <c r="BP117" s="847"/>
      <c r="BQ117" s="857" t="s">
        <v>368</v>
      </c>
      <c r="BR117" s="858"/>
      <c r="BS117" s="858"/>
      <c r="BT117" s="858"/>
      <c r="BU117" s="858"/>
      <c r="BV117" s="858" t="s">
        <v>368</v>
      </c>
      <c r="BW117" s="858"/>
      <c r="BX117" s="858"/>
      <c r="BY117" s="858"/>
      <c r="BZ117" s="858"/>
      <c r="CA117" s="858" t="s">
        <v>368</v>
      </c>
      <c r="CB117" s="858"/>
      <c r="CC117" s="858"/>
      <c r="CD117" s="858"/>
      <c r="CE117" s="858"/>
      <c r="CF117" s="848" t="s">
        <v>368</v>
      </c>
      <c r="CG117" s="849"/>
      <c r="CH117" s="849"/>
      <c r="CI117" s="849"/>
      <c r="CJ117" s="849"/>
      <c r="CK117" s="917"/>
      <c r="CL117" s="866"/>
      <c r="CM117" s="803" t="s">
        <v>432</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368</v>
      </c>
      <c r="DH117" s="784"/>
      <c r="DI117" s="784"/>
      <c r="DJ117" s="784"/>
      <c r="DK117" s="785"/>
      <c r="DL117" s="786" t="s">
        <v>368</v>
      </c>
      <c r="DM117" s="784"/>
      <c r="DN117" s="784"/>
      <c r="DO117" s="784"/>
      <c r="DP117" s="785"/>
      <c r="DQ117" s="786" t="s">
        <v>368</v>
      </c>
      <c r="DR117" s="784"/>
      <c r="DS117" s="784"/>
      <c r="DT117" s="784"/>
      <c r="DU117" s="785"/>
      <c r="DV117" s="754" t="s">
        <v>368</v>
      </c>
      <c r="DW117" s="755"/>
      <c r="DX117" s="755"/>
      <c r="DY117" s="755"/>
      <c r="DZ117" s="756"/>
    </row>
    <row r="118" spans="1:130" s="197" customFormat="1" ht="26.25" customHeight="1" x14ac:dyDescent="0.15">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286</v>
      </c>
      <c r="AG118" s="888"/>
      <c r="AH118" s="888"/>
      <c r="AI118" s="888"/>
      <c r="AJ118" s="889"/>
      <c r="AK118" s="890" t="s">
        <v>285</v>
      </c>
      <c r="AL118" s="888"/>
      <c r="AM118" s="888"/>
      <c r="AN118" s="888"/>
      <c r="AO118" s="889"/>
      <c r="AP118" s="891" t="s">
        <v>404</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433</v>
      </c>
      <c r="BP118" s="838"/>
      <c r="BQ118" s="857">
        <v>28562067</v>
      </c>
      <c r="BR118" s="858"/>
      <c r="BS118" s="858"/>
      <c r="BT118" s="858"/>
      <c r="BU118" s="858"/>
      <c r="BV118" s="858">
        <v>28513848</v>
      </c>
      <c r="BW118" s="858"/>
      <c r="BX118" s="858"/>
      <c r="BY118" s="858"/>
      <c r="BZ118" s="858"/>
      <c r="CA118" s="858">
        <v>28454547</v>
      </c>
      <c r="CB118" s="858"/>
      <c r="CC118" s="858"/>
      <c r="CD118" s="858"/>
      <c r="CE118" s="858"/>
      <c r="CF118" s="743"/>
      <c r="CG118" s="744"/>
      <c r="CH118" s="744"/>
      <c r="CI118" s="744"/>
      <c r="CJ118" s="841"/>
      <c r="CK118" s="917"/>
      <c r="CL118" s="866"/>
      <c r="CM118" s="803" t="s">
        <v>434</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368</v>
      </c>
      <c r="DH118" s="784"/>
      <c r="DI118" s="784"/>
      <c r="DJ118" s="784"/>
      <c r="DK118" s="785"/>
      <c r="DL118" s="786" t="s">
        <v>368</v>
      </c>
      <c r="DM118" s="784"/>
      <c r="DN118" s="784"/>
      <c r="DO118" s="784"/>
      <c r="DP118" s="785"/>
      <c r="DQ118" s="786" t="s">
        <v>368</v>
      </c>
      <c r="DR118" s="784"/>
      <c r="DS118" s="784"/>
      <c r="DT118" s="784"/>
      <c r="DU118" s="785"/>
      <c r="DV118" s="754" t="s">
        <v>368</v>
      </c>
      <c r="DW118" s="755"/>
      <c r="DX118" s="755"/>
      <c r="DY118" s="755"/>
      <c r="DZ118" s="756"/>
    </row>
    <row r="119" spans="1:130" s="197" customFormat="1" ht="26.25" customHeight="1" x14ac:dyDescent="0.15">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368</v>
      </c>
      <c r="AB119" s="873"/>
      <c r="AC119" s="873"/>
      <c r="AD119" s="873"/>
      <c r="AE119" s="874"/>
      <c r="AF119" s="875" t="s">
        <v>368</v>
      </c>
      <c r="AG119" s="873"/>
      <c r="AH119" s="873"/>
      <c r="AI119" s="873"/>
      <c r="AJ119" s="874"/>
      <c r="AK119" s="875" t="s">
        <v>368</v>
      </c>
      <c r="AL119" s="873"/>
      <c r="AM119" s="873"/>
      <c r="AN119" s="873"/>
      <c r="AO119" s="874"/>
      <c r="AP119" s="876" t="s">
        <v>368</v>
      </c>
      <c r="AQ119" s="877"/>
      <c r="AR119" s="877"/>
      <c r="AS119" s="877"/>
      <c r="AT119" s="878"/>
      <c r="AU119" s="879" t="s">
        <v>435</v>
      </c>
      <c r="AV119" s="880"/>
      <c r="AW119" s="880"/>
      <c r="AX119" s="880"/>
      <c r="AY119" s="881"/>
      <c r="AZ119" s="816" t="s">
        <v>436</v>
      </c>
      <c r="BA119" s="758"/>
      <c r="BB119" s="758"/>
      <c r="BC119" s="758"/>
      <c r="BD119" s="758"/>
      <c r="BE119" s="758"/>
      <c r="BF119" s="758"/>
      <c r="BG119" s="758"/>
      <c r="BH119" s="758"/>
      <c r="BI119" s="758"/>
      <c r="BJ119" s="758"/>
      <c r="BK119" s="758"/>
      <c r="BL119" s="758"/>
      <c r="BM119" s="758"/>
      <c r="BN119" s="758"/>
      <c r="BO119" s="758"/>
      <c r="BP119" s="759"/>
      <c r="BQ119" s="799">
        <v>5647642</v>
      </c>
      <c r="BR119" s="800"/>
      <c r="BS119" s="800"/>
      <c r="BT119" s="800"/>
      <c r="BU119" s="800"/>
      <c r="BV119" s="800">
        <v>6155430</v>
      </c>
      <c r="BW119" s="800"/>
      <c r="BX119" s="800"/>
      <c r="BY119" s="800"/>
      <c r="BZ119" s="800"/>
      <c r="CA119" s="800">
        <v>6301303</v>
      </c>
      <c r="CB119" s="800"/>
      <c r="CC119" s="800"/>
      <c r="CD119" s="800"/>
      <c r="CE119" s="800"/>
      <c r="CF119" s="861">
        <v>82.4</v>
      </c>
      <c r="CG119" s="862"/>
      <c r="CH119" s="862"/>
      <c r="CI119" s="862"/>
      <c r="CJ119" s="862"/>
      <c r="CK119" s="918"/>
      <c r="CL119" s="868"/>
      <c r="CM119" s="825" t="s">
        <v>437</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368</v>
      </c>
      <c r="DH119" s="717"/>
      <c r="DI119" s="717"/>
      <c r="DJ119" s="717"/>
      <c r="DK119" s="718"/>
      <c r="DL119" s="719" t="s">
        <v>368</v>
      </c>
      <c r="DM119" s="717"/>
      <c r="DN119" s="717"/>
      <c r="DO119" s="717"/>
      <c r="DP119" s="718"/>
      <c r="DQ119" s="719" t="s">
        <v>368</v>
      </c>
      <c r="DR119" s="717"/>
      <c r="DS119" s="717"/>
      <c r="DT119" s="717"/>
      <c r="DU119" s="718"/>
      <c r="DV119" s="807" t="s">
        <v>368</v>
      </c>
      <c r="DW119" s="808"/>
      <c r="DX119" s="808"/>
      <c r="DY119" s="808"/>
      <c r="DZ119" s="809"/>
    </row>
    <row r="120" spans="1:130" s="197" customFormat="1" ht="26.25" customHeight="1" x14ac:dyDescent="0.15">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368</v>
      </c>
      <c r="AB120" s="784"/>
      <c r="AC120" s="784"/>
      <c r="AD120" s="784"/>
      <c r="AE120" s="785"/>
      <c r="AF120" s="786" t="s">
        <v>368</v>
      </c>
      <c r="AG120" s="784"/>
      <c r="AH120" s="784"/>
      <c r="AI120" s="784"/>
      <c r="AJ120" s="785"/>
      <c r="AK120" s="786" t="s">
        <v>368</v>
      </c>
      <c r="AL120" s="784"/>
      <c r="AM120" s="784"/>
      <c r="AN120" s="784"/>
      <c r="AO120" s="785"/>
      <c r="AP120" s="754" t="s">
        <v>368</v>
      </c>
      <c r="AQ120" s="755"/>
      <c r="AR120" s="755"/>
      <c r="AS120" s="755"/>
      <c r="AT120" s="756"/>
      <c r="AU120" s="882"/>
      <c r="AV120" s="883"/>
      <c r="AW120" s="883"/>
      <c r="AX120" s="883"/>
      <c r="AY120" s="884"/>
      <c r="AZ120" s="767" t="s">
        <v>438</v>
      </c>
      <c r="BA120" s="768"/>
      <c r="BB120" s="768"/>
      <c r="BC120" s="768"/>
      <c r="BD120" s="768"/>
      <c r="BE120" s="768"/>
      <c r="BF120" s="768"/>
      <c r="BG120" s="768"/>
      <c r="BH120" s="768"/>
      <c r="BI120" s="768"/>
      <c r="BJ120" s="768"/>
      <c r="BK120" s="768"/>
      <c r="BL120" s="768"/>
      <c r="BM120" s="768"/>
      <c r="BN120" s="768"/>
      <c r="BO120" s="768"/>
      <c r="BP120" s="769"/>
      <c r="BQ120" s="770">
        <v>274724</v>
      </c>
      <c r="BR120" s="771"/>
      <c r="BS120" s="771"/>
      <c r="BT120" s="771"/>
      <c r="BU120" s="771"/>
      <c r="BV120" s="771">
        <v>253193</v>
      </c>
      <c r="BW120" s="771"/>
      <c r="BX120" s="771"/>
      <c r="BY120" s="771"/>
      <c r="BZ120" s="771"/>
      <c r="CA120" s="771">
        <v>232097</v>
      </c>
      <c r="CB120" s="771"/>
      <c r="CC120" s="771"/>
      <c r="CD120" s="771"/>
      <c r="CE120" s="771"/>
      <c r="CF120" s="848">
        <v>3</v>
      </c>
      <c r="CG120" s="849"/>
      <c r="CH120" s="849"/>
      <c r="CI120" s="849"/>
      <c r="CJ120" s="849"/>
      <c r="CK120" s="850" t="s">
        <v>439</v>
      </c>
      <c r="CL120" s="810"/>
      <c r="CM120" s="810"/>
      <c r="CN120" s="810"/>
      <c r="CO120" s="811"/>
      <c r="CP120" s="854" t="s">
        <v>382</v>
      </c>
      <c r="CQ120" s="855"/>
      <c r="CR120" s="855"/>
      <c r="CS120" s="855"/>
      <c r="CT120" s="855"/>
      <c r="CU120" s="855"/>
      <c r="CV120" s="855"/>
      <c r="CW120" s="855"/>
      <c r="CX120" s="855"/>
      <c r="CY120" s="855"/>
      <c r="CZ120" s="855"/>
      <c r="DA120" s="855"/>
      <c r="DB120" s="855"/>
      <c r="DC120" s="855"/>
      <c r="DD120" s="855"/>
      <c r="DE120" s="855"/>
      <c r="DF120" s="856"/>
      <c r="DG120" s="799">
        <v>5608683</v>
      </c>
      <c r="DH120" s="800"/>
      <c r="DI120" s="800"/>
      <c r="DJ120" s="800"/>
      <c r="DK120" s="800"/>
      <c r="DL120" s="800">
        <v>5616751</v>
      </c>
      <c r="DM120" s="800"/>
      <c r="DN120" s="800"/>
      <c r="DO120" s="800"/>
      <c r="DP120" s="800"/>
      <c r="DQ120" s="800">
        <v>5617695</v>
      </c>
      <c r="DR120" s="800"/>
      <c r="DS120" s="800"/>
      <c r="DT120" s="800"/>
      <c r="DU120" s="800"/>
      <c r="DV120" s="801">
        <v>73.400000000000006</v>
      </c>
      <c r="DW120" s="801"/>
      <c r="DX120" s="801"/>
      <c r="DY120" s="801"/>
      <c r="DZ120" s="802"/>
    </row>
    <row r="121" spans="1:130" s="197" customFormat="1" ht="26.25" customHeight="1" x14ac:dyDescent="0.15">
      <c r="A121" s="865"/>
      <c r="B121" s="866"/>
      <c r="C121" s="842" t="s">
        <v>440</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368</v>
      </c>
      <c r="AB121" s="784"/>
      <c r="AC121" s="784"/>
      <c r="AD121" s="784"/>
      <c r="AE121" s="785"/>
      <c r="AF121" s="786" t="s">
        <v>368</v>
      </c>
      <c r="AG121" s="784"/>
      <c r="AH121" s="784"/>
      <c r="AI121" s="784"/>
      <c r="AJ121" s="785"/>
      <c r="AK121" s="786" t="s">
        <v>368</v>
      </c>
      <c r="AL121" s="784"/>
      <c r="AM121" s="784"/>
      <c r="AN121" s="784"/>
      <c r="AO121" s="785"/>
      <c r="AP121" s="754" t="s">
        <v>368</v>
      </c>
      <c r="AQ121" s="755"/>
      <c r="AR121" s="755"/>
      <c r="AS121" s="755"/>
      <c r="AT121" s="756"/>
      <c r="AU121" s="882"/>
      <c r="AV121" s="883"/>
      <c r="AW121" s="883"/>
      <c r="AX121" s="883"/>
      <c r="AY121" s="884"/>
      <c r="AZ121" s="845" t="s">
        <v>441</v>
      </c>
      <c r="BA121" s="846"/>
      <c r="BB121" s="846"/>
      <c r="BC121" s="846"/>
      <c r="BD121" s="846"/>
      <c r="BE121" s="846"/>
      <c r="BF121" s="846"/>
      <c r="BG121" s="846"/>
      <c r="BH121" s="846"/>
      <c r="BI121" s="846"/>
      <c r="BJ121" s="846"/>
      <c r="BK121" s="846"/>
      <c r="BL121" s="846"/>
      <c r="BM121" s="846"/>
      <c r="BN121" s="846"/>
      <c r="BO121" s="846"/>
      <c r="BP121" s="847"/>
      <c r="BQ121" s="857">
        <v>16010233</v>
      </c>
      <c r="BR121" s="858"/>
      <c r="BS121" s="858"/>
      <c r="BT121" s="858"/>
      <c r="BU121" s="858"/>
      <c r="BV121" s="858">
        <v>16159243</v>
      </c>
      <c r="BW121" s="858"/>
      <c r="BX121" s="858"/>
      <c r="BY121" s="858"/>
      <c r="BZ121" s="858"/>
      <c r="CA121" s="858">
        <v>16361938</v>
      </c>
      <c r="CB121" s="858"/>
      <c r="CC121" s="858"/>
      <c r="CD121" s="858"/>
      <c r="CE121" s="858"/>
      <c r="CF121" s="859">
        <v>213.9</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6005588</v>
      </c>
      <c r="DH121" s="771"/>
      <c r="DI121" s="771"/>
      <c r="DJ121" s="771"/>
      <c r="DK121" s="771"/>
      <c r="DL121" s="771">
        <v>5935354</v>
      </c>
      <c r="DM121" s="771"/>
      <c r="DN121" s="771"/>
      <c r="DO121" s="771"/>
      <c r="DP121" s="771"/>
      <c r="DQ121" s="771">
        <v>5602873</v>
      </c>
      <c r="DR121" s="771"/>
      <c r="DS121" s="771"/>
      <c r="DT121" s="771"/>
      <c r="DU121" s="771"/>
      <c r="DV121" s="823">
        <v>73.2</v>
      </c>
      <c r="DW121" s="823"/>
      <c r="DX121" s="823"/>
      <c r="DY121" s="823"/>
      <c r="DZ121" s="824"/>
    </row>
    <row r="122" spans="1:130" s="197" customFormat="1" ht="26.25" customHeight="1" x14ac:dyDescent="0.15">
      <c r="A122" s="865"/>
      <c r="B122" s="866"/>
      <c r="C122" s="803" t="s">
        <v>423</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368</v>
      </c>
      <c r="AB122" s="784"/>
      <c r="AC122" s="784"/>
      <c r="AD122" s="784"/>
      <c r="AE122" s="785"/>
      <c r="AF122" s="786" t="s">
        <v>368</v>
      </c>
      <c r="AG122" s="784"/>
      <c r="AH122" s="784"/>
      <c r="AI122" s="784"/>
      <c r="AJ122" s="785"/>
      <c r="AK122" s="786" t="s">
        <v>368</v>
      </c>
      <c r="AL122" s="784"/>
      <c r="AM122" s="784"/>
      <c r="AN122" s="784"/>
      <c r="AO122" s="785"/>
      <c r="AP122" s="754" t="s">
        <v>368</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442</v>
      </c>
      <c r="BP122" s="838"/>
      <c r="BQ122" s="839">
        <v>21932599</v>
      </c>
      <c r="BR122" s="840"/>
      <c r="BS122" s="840"/>
      <c r="BT122" s="840"/>
      <c r="BU122" s="840"/>
      <c r="BV122" s="840">
        <v>22567866</v>
      </c>
      <c r="BW122" s="840"/>
      <c r="BX122" s="840"/>
      <c r="BY122" s="840"/>
      <c r="BZ122" s="840"/>
      <c r="CA122" s="840">
        <v>22895338</v>
      </c>
      <c r="CB122" s="840"/>
      <c r="CC122" s="840"/>
      <c r="CD122" s="840"/>
      <c r="CE122" s="840"/>
      <c r="CF122" s="743"/>
      <c r="CG122" s="744"/>
      <c r="CH122" s="744"/>
      <c r="CI122" s="744"/>
      <c r="CJ122" s="841"/>
      <c r="CK122" s="851"/>
      <c r="CL122" s="812"/>
      <c r="CM122" s="812"/>
      <c r="CN122" s="812"/>
      <c r="CO122" s="813"/>
      <c r="CP122" s="828" t="s">
        <v>387</v>
      </c>
      <c r="CQ122" s="829"/>
      <c r="CR122" s="829"/>
      <c r="CS122" s="829"/>
      <c r="CT122" s="829"/>
      <c r="CU122" s="829"/>
      <c r="CV122" s="829"/>
      <c r="CW122" s="829"/>
      <c r="CX122" s="829"/>
      <c r="CY122" s="829"/>
      <c r="CZ122" s="829"/>
      <c r="DA122" s="829"/>
      <c r="DB122" s="829"/>
      <c r="DC122" s="829"/>
      <c r="DD122" s="829"/>
      <c r="DE122" s="829"/>
      <c r="DF122" s="830"/>
      <c r="DG122" s="770">
        <v>1510464</v>
      </c>
      <c r="DH122" s="771"/>
      <c r="DI122" s="771"/>
      <c r="DJ122" s="771"/>
      <c r="DK122" s="771"/>
      <c r="DL122" s="771">
        <v>1430128</v>
      </c>
      <c r="DM122" s="771"/>
      <c r="DN122" s="771"/>
      <c r="DO122" s="771"/>
      <c r="DP122" s="771"/>
      <c r="DQ122" s="771">
        <v>1348210</v>
      </c>
      <c r="DR122" s="771"/>
      <c r="DS122" s="771"/>
      <c r="DT122" s="771"/>
      <c r="DU122" s="771"/>
      <c r="DV122" s="823">
        <v>17.600000000000001</v>
      </c>
      <c r="DW122" s="823"/>
      <c r="DX122" s="823"/>
      <c r="DY122" s="823"/>
      <c r="DZ122" s="824"/>
    </row>
    <row r="123" spans="1:130" s="197" customFormat="1" ht="26.25" customHeight="1" thickBot="1" x14ac:dyDescent="0.2">
      <c r="A123" s="865"/>
      <c r="B123" s="866"/>
      <c r="C123" s="803" t="s">
        <v>429</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42605</v>
      </c>
      <c r="AB123" s="784"/>
      <c r="AC123" s="784"/>
      <c r="AD123" s="784"/>
      <c r="AE123" s="785"/>
      <c r="AF123" s="786">
        <v>42403</v>
      </c>
      <c r="AG123" s="784"/>
      <c r="AH123" s="784"/>
      <c r="AI123" s="784"/>
      <c r="AJ123" s="785"/>
      <c r="AK123" s="786">
        <v>42201</v>
      </c>
      <c r="AL123" s="784"/>
      <c r="AM123" s="784"/>
      <c r="AN123" s="784"/>
      <c r="AO123" s="785"/>
      <c r="AP123" s="754">
        <v>0.6</v>
      </c>
      <c r="AQ123" s="755"/>
      <c r="AR123" s="755"/>
      <c r="AS123" s="755"/>
      <c r="AT123" s="756"/>
      <c r="AU123" s="834" t="s">
        <v>443</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87.2</v>
      </c>
      <c r="BR123" s="832"/>
      <c r="BS123" s="832"/>
      <c r="BT123" s="832"/>
      <c r="BU123" s="832"/>
      <c r="BV123" s="832">
        <v>77.3</v>
      </c>
      <c r="BW123" s="832"/>
      <c r="BX123" s="832"/>
      <c r="BY123" s="832"/>
      <c r="BZ123" s="832"/>
      <c r="CA123" s="832">
        <v>72.599999999999994</v>
      </c>
      <c r="CB123" s="832"/>
      <c r="CC123" s="832"/>
      <c r="CD123" s="832"/>
      <c r="CE123" s="832"/>
      <c r="CF123" s="730"/>
      <c r="CG123" s="731"/>
      <c r="CH123" s="731"/>
      <c r="CI123" s="731"/>
      <c r="CJ123" s="833"/>
      <c r="CK123" s="851"/>
      <c r="CL123" s="812"/>
      <c r="CM123" s="812"/>
      <c r="CN123" s="812"/>
      <c r="CO123" s="813"/>
      <c r="CP123" s="828" t="s">
        <v>388</v>
      </c>
      <c r="CQ123" s="829"/>
      <c r="CR123" s="829"/>
      <c r="CS123" s="829"/>
      <c r="CT123" s="829"/>
      <c r="CU123" s="829"/>
      <c r="CV123" s="829"/>
      <c r="CW123" s="829"/>
      <c r="CX123" s="829"/>
      <c r="CY123" s="829"/>
      <c r="CZ123" s="829"/>
      <c r="DA123" s="829"/>
      <c r="DB123" s="829"/>
      <c r="DC123" s="829"/>
      <c r="DD123" s="829"/>
      <c r="DE123" s="829"/>
      <c r="DF123" s="830"/>
      <c r="DG123" s="783" t="s">
        <v>368</v>
      </c>
      <c r="DH123" s="784"/>
      <c r="DI123" s="784"/>
      <c r="DJ123" s="784"/>
      <c r="DK123" s="785"/>
      <c r="DL123" s="786" t="s">
        <v>368</v>
      </c>
      <c r="DM123" s="784"/>
      <c r="DN123" s="784"/>
      <c r="DO123" s="784"/>
      <c r="DP123" s="785"/>
      <c r="DQ123" s="786" t="s">
        <v>368</v>
      </c>
      <c r="DR123" s="784"/>
      <c r="DS123" s="784"/>
      <c r="DT123" s="784"/>
      <c r="DU123" s="785"/>
      <c r="DV123" s="754" t="s">
        <v>368</v>
      </c>
      <c r="DW123" s="755"/>
      <c r="DX123" s="755"/>
      <c r="DY123" s="755"/>
      <c r="DZ123" s="756"/>
    </row>
    <row r="124" spans="1:130" s="197" customFormat="1" ht="26.25" customHeight="1" x14ac:dyDescent="0.15">
      <c r="A124" s="865"/>
      <c r="B124" s="866"/>
      <c r="C124" s="803" t="s">
        <v>432</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368</v>
      </c>
      <c r="AB124" s="784"/>
      <c r="AC124" s="784"/>
      <c r="AD124" s="784"/>
      <c r="AE124" s="785"/>
      <c r="AF124" s="786" t="s">
        <v>368</v>
      </c>
      <c r="AG124" s="784"/>
      <c r="AH124" s="784"/>
      <c r="AI124" s="784"/>
      <c r="AJ124" s="785"/>
      <c r="AK124" s="786" t="s">
        <v>368</v>
      </c>
      <c r="AL124" s="784"/>
      <c r="AM124" s="784"/>
      <c r="AN124" s="784"/>
      <c r="AO124" s="785"/>
      <c r="AP124" s="754" t="s">
        <v>368</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t="s">
        <v>368</v>
      </c>
      <c r="DH124" s="717"/>
      <c r="DI124" s="717"/>
      <c r="DJ124" s="717"/>
      <c r="DK124" s="718"/>
      <c r="DL124" s="719" t="s">
        <v>368</v>
      </c>
      <c r="DM124" s="717"/>
      <c r="DN124" s="717"/>
      <c r="DO124" s="717"/>
      <c r="DP124" s="718"/>
      <c r="DQ124" s="719" t="s">
        <v>368</v>
      </c>
      <c r="DR124" s="717"/>
      <c r="DS124" s="717"/>
      <c r="DT124" s="717"/>
      <c r="DU124" s="718"/>
      <c r="DV124" s="807" t="s">
        <v>368</v>
      </c>
      <c r="DW124" s="808"/>
      <c r="DX124" s="808"/>
      <c r="DY124" s="808"/>
      <c r="DZ124" s="809"/>
    </row>
    <row r="125" spans="1:130" s="197" customFormat="1" ht="26.25" customHeight="1" thickBot="1" x14ac:dyDescent="0.2">
      <c r="A125" s="865"/>
      <c r="B125" s="866"/>
      <c r="C125" s="803" t="s">
        <v>434</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368</v>
      </c>
      <c r="AB125" s="784"/>
      <c r="AC125" s="784"/>
      <c r="AD125" s="784"/>
      <c r="AE125" s="785"/>
      <c r="AF125" s="786" t="s">
        <v>368</v>
      </c>
      <c r="AG125" s="784"/>
      <c r="AH125" s="784"/>
      <c r="AI125" s="784"/>
      <c r="AJ125" s="785"/>
      <c r="AK125" s="786" t="s">
        <v>368</v>
      </c>
      <c r="AL125" s="784"/>
      <c r="AM125" s="784"/>
      <c r="AN125" s="784"/>
      <c r="AO125" s="785"/>
      <c r="AP125" s="754" t="s">
        <v>368</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368</v>
      </c>
      <c r="DH125" s="800"/>
      <c r="DI125" s="800"/>
      <c r="DJ125" s="800"/>
      <c r="DK125" s="800"/>
      <c r="DL125" s="800" t="s">
        <v>368</v>
      </c>
      <c r="DM125" s="800"/>
      <c r="DN125" s="800"/>
      <c r="DO125" s="800"/>
      <c r="DP125" s="800"/>
      <c r="DQ125" s="800" t="s">
        <v>368</v>
      </c>
      <c r="DR125" s="800"/>
      <c r="DS125" s="800"/>
      <c r="DT125" s="800"/>
      <c r="DU125" s="800"/>
      <c r="DV125" s="801" t="s">
        <v>368</v>
      </c>
      <c r="DW125" s="801"/>
      <c r="DX125" s="801"/>
      <c r="DY125" s="801"/>
      <c r="DZ125" s="802"/>
    </row>
    <row r="126" spans="1:130" s="197" customFormat="1" ht="26.25" customHeight="1" x14ac:dyDescent="0.15">
      <c r="A126" s="865"/>
      <c r="B126" s="866"/>
      <c r="C126" s="803" t="s">
        <v>437</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368</v>
      </c>
      <c r="AB126" s="784"/>
      <c r="AC126" s="784"/>
      <c r="AD126" s="784"/>
      <c r="AE126" s="785"/>
      <c r="AF126" s="786" t="s">
        <v>368</v>
      </c>
      <c r="AG126" s="784"/>
      <c r="AH126" s="784"/>
      <c r="AI126" s="784"/>
      <c r="AJ126" s="785"/>
      <c r="AK126" s="786" t="s">
        <v>368</v>
      </c>
      <c r="AL126" s="784"/>
      <c r="AM126" s="784"/>
      <c r="AN126" s="784"/>
      <c r="AO126" s="785"/>
      <c r="AP126" s="754" t="s">
        <v>368</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t="s">
        <v>368</v>
      </c>
      <c r="DH126" s="771"/>
      <c r="DI126" s="771"/>
      <c r="DJ126" s="771"/>
      <c r="DK126" s="771"/>
      <c r="DL126" s="771" t="s">
        <v>368</v>
      </c>
      <c r="DM126" s="771"/>
      <c r="DN126" s="771"/>
      <c r="DO126" s="771"/>
      <c r="DP126" s="771"/>
      <c r="DQ126" s="771" t="s">
        <v>368</v>
      </c>
      <c r="DR126" s="771"/>
      <c r="DS126" s="771"/>
      <c r="DT126" s="771"/>
      <c r="DU126" s="771"/>
      <c r="DV126" s="823" t="s">
        <v>368</v>
      </c>
      <c r="DW126" s="823"/>
      <c r="DX126" s="823"/>
      <c r="DY126" s="823"/>
      <c r="DZ126" s="824"/>
    </row>
    <row r="127" spans="1:130" s="197" customFormat="1" ht="26.25" customHeight="1" thickBot="1" x14ac:dyDescent="0.2">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536</v>
      </c>
      <c r="AB127" s="784"/>
      <c r="AC127" s="784"/>
      <c r="AD127" s="784"/>
      <c r="AE127" s="785"/>
      <c r="AF127" s="786">
        <v>454</v>
      </c>
      <c r="AG127" s="784"/>
      <c r="AH127" s="784"/>
      <c r="AI127" s="784"/>
      <c r="AJ127" s="785"/>
      <c r="AK127" s="786">
        <v>563</v>
      </c>
      <c r="AL127" s="784"/>
      <c r="AM127" s="784"/>
      <c r="AN127" s="784"/>
      <c r="AO127" s="785"/>
      <c r="AP127" s="754">
        <v>0</v>
      </c>
      <c r="AQ127" s="755"/>
      <c r="AR127" s="755"/>
      <c r="AS127" s="755"/>
      <c r="AT127" s="756"/>
      <c r="AU127" s="233"/>
      <c r="AV127" s="233"/>
      <c r="AW127" s="233"/>
      <c r="AX127" s="757" t="s">
        <v>453</v>
      </c>
      <c r="AY127" s="758"/>
      <c r="AZ127" s="758"/>
      <c r="BA127" s="758"/>
      <c r="BB127" s="758"/>
      <c r="BC127" s="758"/>
      <c r="BD127" s="758"/>
      <c r="BE127" s="759"/>
      <c r="BF127" s="760" t="s">
        <v>368</v>
      </c>
      <c r="BG127" s="761"/>
      <c r="BH127" s="761"/>
      <c r="BI127" s="761"/>
      <c r="BJ127" s="761"/>
      <c r="BK127" s="761"/>
      <c r="BL127" s="762"/>
      <c r="BM127" s="760">
        <v>13.52</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t="s">
        <v>368</v>
      </c>
      <c r="DH127" s="820"/>
      <c r="DI127" s="820"/>
      <c r="DJ127" s="820"/>
      <c r="DK127" s="820"/>
      <c r="DL127" s="820" t="s">
        <v>368</v>
      </c>
      <c r="DM127" s="820"/>
      <c r="DN127" s="820"/>
      <c r="DO127" s="820"/>
      <c r="DP127" s="820"/>
      <c r="DQ127" s="820" t="s">
        <v>368</v>
      </c>
      <c r="DR127" s="820"/>
      <c r="DS127" s="820"/>
      <c r="DT127" s="820"/>
      <c r="DU127" s="820"/>
      <c r="DV127" s="821" t="s">
        <v>368</v>
      </c>
      <c r="DW127" s="821"/>
      <c r="DX127" s="821"/>
      <c r="DY127" s="821"/>
      <c r="DZ127" s="822"/>
    </row>
    <row r="128" spans="1:130" s="197" customFormat="1" ht="26.25" customHeight="1" x14ac:dyDescent="0.15">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29208</v>
      </c>
      <c r="AB128" s="724"/>
      <c r="AC128" s="724"/>
      <c r="AD128" s="724"/>
      <c r="AE128" s="725"/>
      <c r="AF128" s="726">
        <v>25894</v>
      </c>
      <c r="AG128" s="724"/>
      <c r="AH128" s="724"/>
      <c r="AI128" s="724"/>
      <c r="AJ128" s="725"/>
      <c r="AK128" s="726">
        <v>25717</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368</v>
      </c>
      <c r="BG128" s="791"/>
      <c r="BH128" s="791"/>
      <c r="BI128" s="791"/>
      <c r="BJ128" s="791"/>
      <c r="BK128" s="791"/>
      <c r="BL128" s="792"/>
      <c r="BM128" s="790">
        <v>18.52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8821395</v>
      </c>
      <c r="AB129" s="784"/>
      <c r="AC129" s="784"/>
      <c r="AD129" s="784"/>
      <c r="AE129" s="785"/>
      <c r="AF129" s="786">
        <v>8981191</v>
      </c>
      <c r="AG129" s="784"/>
      <c r="AH129" s="784"/>
      <c r="AI129" s="784"/>
      <c r="AJ129" s="785"/>
      <c r="AK129" s="786">
        <v>9002664</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12.5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1226177</v>
      </c>
      <c r="AB130" s="784"/>
      <c r="AC130" s="784"/>
      <c r="AD130" s="784"/>
      <c r="AE130" s="785"/>
      <c r="AF130" s="786">
        <v>1290205</v>
      </c>
      <c r="AG130" s="784"/>
      <c r="AH130" s="784"/>
      <c r="AI130" s="784"/>
      <c r="AJ130" s="785"/>
      <c r="AK130" s="786">
        <v>1351925</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v>72.599999999999994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7595218</v>
      </c>
      <c r="AB131" s="717"/>
      <c r="AC131" s="717"/>
      <c r="AD131" s="717"/>
      <c r="AE131" s="718"/>
      <c r="AF131" s="719">
        <v>7690986</v>
      </c>
      <c r="AG131" s="717"/>
      <c r="AH131" s="717"/>
      <c r="AI131" s="717"/>
      <c r="AJ131" s="718"/>
      <c r="AK131" s="719">
        <v>7650739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13.45600613</v>
      </c>
      <c r="AB132" s="740"/>
      <c r="AC132" s="740"/>
      <c r="AD132" s="740"/>
      <c r="AE132" s="741"/>
      <c r="AF132" s="742">
        <v>12.62819878</v>
      </c>
      <c r="AG132" s="740"/>
      <c r="AH132" s="740"/>
      <c r="AI132" s="740"/>
      <c r="AJ132" s="741"/>
      <c r="AK132" s="742">
        <v>11.49226238</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13.5</v>
      </c>
      <c r="AB133" s="749"/>
      <c r="AC133" s="749"/>
      <c r="AD133" s="749"/>
      <c r="AE133" s="750"/>
      <c r="AF133" s="748">
        <v>13.2</v>
      </c>
      <c r="AG133" s="749"/>
      <c r="AH133" s="749"/>
      <c r="AI133" s="749"/>
      <c r="AJ133" s="750"/>
      <c r="AK133" s="748">
        <v>12.5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9" t="s">
        <v>469</v>
      </c>
      <c r="L7" s="254"/>
      <c r="M7" s="255" t="s">
        <v>470</v>
      </c>
      <c r="N7" s="256"/>
    </row>
    <row r="8" spans="1:16" x14ac:dyDescent="0.15">
      <c r="A8" s="248"/>
      <c r="B8" s="244"/>
      <c r="C8" s="244"/>
      <c r="D8" s="244"/>
      <c r="E8" s="244"/>
      <c r="F8" s="244"/>
      <c r="G8" s="257"/>
      <c r="H8" s="258"/>
      <c r="I8" s="258"/>
      <c r="J8" s="259"/>
      <c r="K8" s="1120"/>
      <c r="L8" s="260" t="s">
        <v>471</v>
      </c>
      <c r="M8" s="261" t="s">
        <v>472</v>
      </c>
      <c r="N8" s="262" t="s">
        <v>473</v>
      </c>
    </row>
    <row r="9" spans="1:16" x14ac:dyDescent="0.15">
      <c r="A9" s="248"/>
      <c r="B9" s="244"/>
      <c r="C9" s="244"/>
      <c r="D9" s="244"/>
      <c r="E9" s="244"/>
      <c r="F9" s="244"/>
      <c r="G9" s="1133" t="s">
        <v>474</v>
      </c>
      <c r="H9" s="1134"/>
      <c r="I9" s="1134"/>
      <c r="J9" s="1135"/>
      <c r="K9" s="263">
        <v>2351442</v>
      </c>
      <c r="L9" s="264">
        <v>68856</v>
      </c>
      <c r="M9" s="265">
        <v>84248</v>
      </c>
      <c r="N9" s="266">
        <v>-18.3</v>
      </c>
    </row>
    <row r="10" spans="1:16" x14ac:dyDescent="0.15">
      <c r="A10" s="248"/>
      <c r="B10" s="244"/>
      <c r="C10" s="244"/>
      <c r="D10" s="244"/>
      <c r="E10" s="244"/>
      <c r="F10" s="244"/>
      <c r="G10" s="1133" t="s">
        <v>475</v>
      </c>
      <c r="H10" s="1134"/>
      <c r="I10" s="1134"/>
      <c r="J10" s="1135"/>
      <c r="K10" s="267">
        <v>307707</v>
      </c>
      <c r="L10" s="268">
        <v>9010</v>
      </c>
      <c r="M10" s="269">
        <v>7169</v>
      </c>
      <c r="N10" s="270">
        <v>25.7</v>
      </c>
    </row>
    <row r="11" spans="1:16" ht="13.5" customHeight="1" x14ac:dyDescent="0.15">
      <c r="A11" s="248"/>
      <c r="B11" s="244"/>
      <c r="C11" s="244"/>
      <c r="D11" s="244"/>
      <c r="E11" s="244"/>
      <c r="F11" s="244"/>
      <c r="G11" s="1133" t="s">
        <v>476</v>
      </c>
      <c r="H11" s="1134"/>
      <c r="I11" s="1134"/>
      <c r="J11" s="1135"/>
      <c r="K11" s="267">
        <v>27339</v>
      </c>
      <c r="L11" s="268">
        <v>801</v>
      </c>
      <c r="M11" s="269">
        <v>9152</v>
      </c>
      <c r="N11" s="270">
        <v>-91.2</v>
      </c>
    </row>
    <row r="12" spans="1:16" ht="13.5" customHeight="1" x14ac:dyDescent="0.15">
      <c r="A12" s="248"/>
      <c r="B12" s="244"/>
      <c r="C12" s="244"/>
      <c r="D12" s="244"/>
      <c r="E12" s="244"/>
      <c r="F12" s="244"/>
      <c r="G12" s="1133" t="s">
        <v>477</v>
      </c>
      <c r="H12" s="1134"/>
      <c r="I12" s="1134"/>
      <c r="J12" s="1135"/>
      <c r="K12" s="267">
        <v>910</v>
      </c>
      <c r="L12" s="268">
        <v>27</v>
      </c>
      <c r="M12" s="269">
        <v>893</v>
      </c>
      <c r="N12" s="270">
        <v>-97</v>
      </c>
    </row>
    <row r="13" spans="1:16" ht="13.5" customHeight="1" x14ac:dyDescent="0.15">
      <c r="A13" s="248"/>
      <c r="B13" s="244"/>
      <c r="C13" s="244"/>
      <c r="D13" s="244"/>
      <c r="E13" s="244"/>
      <c r="F13" s="244"/>
      <c r="G13" s="1133" t="s">
        <v>478</v>
      </c>
      <c r="H13" s="1134"/>
      <c r="I13" s="1134"/>
      <c r="J13" s="1135"/>
      <c r="K13" s="267">
        <v>889</v>
      </c>
      <c r="L13" s="268">
        <v>26</v>
      </c>
      <c r="M13" s="269">
        <v>3</v>
      </c>
      <c r="N13" s="270">
        <v>766.7</v>
      </c>
    </row>
    <row r="14" spans="1:16" ht="13.5" customHeight="1" x14ac:dyDescent="0.15">
      <c r="A14" s="248"/>
      <c r="B14" s="244"/>
      <c r="C14" s="244"/>
      <c r="D14" s="244"/>
      <c r="E14" s="244"/>
      <c r="F14" s="244"/>
      <c r="G14" s="1133" t="s">
        <v>479</v>
      </c>
      <c r="H14" s="1134"/>
      <c r="I14" s="1134"/>
      <c r="J14" s="1135"/>
      <c r="K14" s="267">
        <v>114222</v>
      </c>
      <c r="L14" s="268">
        <v>3345</v>
      </c>
      <c r="M14" s="269">
        <v>3652</v>
      </c>
      <c r="N14" s="270">
        <v>-8.4</v>
      </c>
    </row>
    <row r="15" spans="1:16" ht="13.5" customHeight="1" x14ac:dyDescent="0.15">
      <c r="A15" s="248"/>
      <c r="B15" s="244"/>
      <c r="C15" s="244"/>
      <c r="D15" s="244"/>
      <c r="E15" s="244"/>
      <c r="F15" s="244"/>
      <c r="G15" s="1133" t="s">
        <v>480</v>
      </c>
      <c r="H15" s="1134"/>
      <c r="I15" s="1134"/>
      <c r="J15" s="1135"/>
      <c r="K15" s="267">
        <v>104156</v>
      </c>
      <c r="L15" s="268">
        <v>3050</v>
      </c>
      <c r="M15" s="269">
        <v>2134</v>
      </c>
      <c r="N15" s="270">
        <v>42.9</v>
      </c>
    </row>
    <row r="16" spans="1:16" x14ac:dyDescent="0.15">
      <c r="A16" s="248"/>
      <c r="B16" s="244"/>
      <c r="C16" s="244"/>
      <c r="D16" s="244"/>
      <c r="E16" s="244"/>
      <c r="F16" s="244"/>
      <c r="G16" s="1136" t="s">
        <v>481</v>
      </c>
      <c r="H16" s="1137"/>
      <c r="I16" s="1137"/>
      <c r="J16" s="1138"/>
      <c r="K16" s="268">
        <v>-227271</v>
      </c>
      <c r="L16" s="268">
        <v>-6655</v>
      </c>
      <c r="M16" s="269">
        <v>-9248</v>
      </c>
      <c r="N16" s="270">
        <v>-28</v>
      </c>
    </row>
    <row r="17" spans="1:16" x14ac:dyDescent="0.15">
      <c r="A17" s="248"/>
      <c r="B17" s="244"/>
      <c r="C17" s="244"/>
      <c r="D17" s="244"/>
      <c r="E17" s="244"/>
      <c r="F17" s="244"/>
      <c r="G17" s="1136" t="s">
        <v>169</v>
      </c>
      <c r="H17" s="1137"/>
      <c r="I17" s="1137"/>
      <c r="J17" s="1138"/>
      <c r="K17" s="268">
        <v>2679394</v>
      </c>
      <c r="L17" s="268">
        <v>78460</v>
      </c>
      <c r="M17" s="269">
        <v>98003</v>
      </c>
      <c r="N17" s="270">
        <v>-19.899999999999999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30" t="s">
        <v>486</v>
      </c>
      <c r="H21" s="1131"/>
      <c r="I21" s="1131"/>
      <c r="J21" s="1132"/>
      <c r="K21" s="280">
        <v>9.43</v>
      </c>
      <c r="L21" s="281">
        <v>9.39</v>
      </c>
      <c r="M21" s="282">
        <v>0.04</v>
      </c>
      <c r="N21" s="249"/>
      <c r="O21" s="283"/>
      <c r="P21" s="279"/>
    </row>
    <row r="22" spans="1:16" s="284" customFormat="1" x14ac:dyDescent="0.15">
      <c r="A22" s="279"/>
      <c r="B22" s="249"/>
      <c r="C22" s="249"/>
      <c r="D22" s="249"/>
      <c r="E22" s="249"/>
      <c r="F22" s="249"/>
      <c r="G22" s="1130" t="s">
        <v>487</v>
      </c>
      <c r="H22" s="1131"/>
      <c r="I22" s="1131"/>
      <c r="J22" s="1132"/>
      <c r="K22" s="285">
        <v>93.3</v>
      </c>
      <c r="L22" s="286">
        <v>97</v>
      </c>
      <c r="M22" s="287">
        <v>-3.7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9" t="s">
        <v>469</v>
      </c>
      <c r="L30" s="254"/>
      <c r="M30" s="255" t="s">
        <v>470</v>
      </c>
      <c r="N30" s="256"/>
    </row>
    <row r="31" spans="1:16" x14ac:dyDescent="0.15">
      <c r="A31" s="248"/>
      <c r="B31" s="244"/>
      <c r="C31" s="244"/>
      <c r="D31" s="244"/>
      <c r="E31" s="244"/>
      <c r="F31" s="244"/>
      <c r="G31" s="257"/>
      <c r="H31" s="258"/>
      <c r="I31" s="258"/>
      <c r="J31" s="259"/>
      <c r="K31" s="1120"/>
      <c r="L31" s="260" t="s">
        <v>471</v>
      </c>
      <c r="M31" s="261" t="s">
        <v>472</v>
      </c>
      <c r="N31" s="262" t="s">
        <v>473</v>
      </c>
    </row>
    <row r="32" spans="1:16" ht="27" customHeight="1" x14ac:dyDescent="0.15">
      <c r="A32" s="248"/>
      <c r="B32" s="244"/>
      <c r="C32" s="244"/>
      <c r="D32" s="244"/>
      <c r="E32" s="244"/>
      <c r="F32" s="244"/>
      <c r="G32" s="1121" t="s">
        <v>490</v>
      </c>
      <c r="H32" s="1122"/>
      <c r="I32" s="1122"/>
      <c r="J32" s="1123"/>
      <c r="K32" s="294">
        <v>1529977</v>
      </c>
      <c r="L32" s="294">
        <v>44802</v>
      </c>
      <c r="M32" s="295">
        <v>64926</v>
      </c>
      <c r="N32" s="296">
        <v>-31</v>
      </c>
    </row>
    <row r="33" spans="1:16" ht="13.5" customHeight="1" x14ac:dyDescent="0.15">
      <c r="A33" s="248"/>
      <c r="B33" s="244"/>
      <c r="C33" s="244"/>
      <c r="D33" s="244"/>
      <c r="E33" s="244"/>
      <c r="F33" s="244"/>
      <c r="G33" s="1121" t="s">
        <v>491</v>
      </c>
      <c r="H33" s="1122"/>
      <c r="I33" s="1122"/>
      <c r="J33" s="1123"/>
      <c r="K33" s="294" t="s">
        <v>492</v>
      </c>
      <c r="L33" s="294" t="s">
        <v>492</v>
      </c>
      <c r="M33" s="295" t="s">
        <v>492</v>
      </c>
      <c r="N33" s="296" t="s">
        <v>492</v>
      </c>
    </row>
    <row r="34" spans="1:16" ht="27" customHeight="1" x14ac:dyDescent="0.15">
      <c r="A34" s="248"/>
      <c r="B34" s="244"/>
      <c r="C34" s="244"/>
      <c r="D34" s="244"/>
      <c r="E34" s="244"/>
      <c r="F34" s="244"/>
      <c r="G34" s="1121" t="s">
        <v>493</v>
      </c>
      <c r="H34" s="1122"/>
      <c r="I34" s="1122"/>
      <c r="J34" s="1123"/>
      <c r="K34" s="294" t="s">
        <v>492</v>
      </c>
      <c r="L34" s="294" t="s">
        <v>492</v>
      </c>
      <c r="M34" s="295">
        <v>24</v>
      </c>
      <c r="N34" s="296" t="s">
        <v>492</v>
      </c>
    </row>
    <row r="35" spans="1:16" ht="27" customHeight="1" x14ac:dyDescent="0.15">
      <c r="A35" s="248"/>
      <c r="B35" s="244"/>
      <c r="C35" s="244"/>
      <c r="D35" s="244"/>
      <c r="E35" s="244"/>
      <c r="F35" s="244"/>
      <c r="G35" s="1121" t="s">
        <v>494</v>
      </c>
      <c r="H35" s="1122"/>
      <c r="I35" s="1122"/>
      <c r="J35" s="1123"/>
      <c r="K35" s="294">
        <v>684144</v>
      </c>
      <c r="L35" s="294">
        <v>20033</v>
      </c>
      <c r="M35" s="295">
        <v>18007</v>
      </c>
      <c r="N35" s="296">
        <v>11.3</v>
      </c>
    </row>
    <row r="36" spans="1:16" ht="27" customHeight="1" x14ac:dyDescent="0.15">
      <c r="A36" s="248"/>
      <c r="B36" s="244"/>
      <c r="C36" s="244"/>
      <c r="D36" s="244"/>
      <c r="E36" s="244"/>
      <c r="F36" s="244"/>
      <c r="G36" s="1121" t="s">
        <v>495</v>
      </c>
      <c r="H36" s="1122"/>
      <c r="I36" s="1122"/>
      <c r="J36" s="1123"/>
      <c r="K36" s="294" t="s">
        <v>492</v>
      </c>
      <c r="L36" s="294" t="s">
        <v>492</v>
      </c>
      <c r="M36" s="295">
        <v>3275</v>
      </c>
      <c r="N36" s="296" t="s">
        <v>492</v>
      </c>
    </row>
    <row r="37" spans="1:16" ht="13.5" customHeight="1" x14ac:dyDescent="0.15">
      <c r="A37" s="248"/>
      <c r="B37" s="244"/>
      <c r="C37" s="244"/>
      <c r="D37" s="244"/>
      <c r="E37" s="244"/>
      <c r="F37" s="244"/>
      <c r="G37" s="1121" t="s">
        <v>496</v>
      </c>
      <c r="H37" s="1122"/>
      <c r="I37" s="1122"/>
      <c r="J37" s="1123"/>
      <c r="K37" s="294">
        <v>42764</v>
      </c>
      <c r="L37" s="294">
        <v>1252</v>
      </c>
      <c r="M37" s="295">
        <v>1233</v>
      </c>
      <c r="N37" s="296">
        <v>1.5</v>
      </c>
    </row>
    <row r="38" spans="1:16" ht="27" customHeight="1" x14ac:dyDescent="0.15">
      <c r="A38" s="248"/>
      <c r="B38" s="244"/>
      <c r="C38" s="244"/>
      <c r="D38" s="244"/>
      <c r="E38" s="244"/>
      <c r="F38" s="244"/>
      <c r="G38" s="1124" t="s">
        <v>497</v>
      </c>
      <c r="H38" s="1125"/>
      <c r="I38" s="1125"/>
      <c r="J38" s="1126"/>
      <c r="K38" s="297" t="s">
        <v>492</v>
      </c>
      <c r="L38" s="297" t="s">
        <v>492</v>
      </c>
      <c r="M38" s="298">
        <v>9</v>
      </c>
      <c r="N38" s="299" t="s">
        <v>492</v>
      </c>
      <c r="O38" s="293"/>
    </row>
    <row r="39" spans="1:16" x14ac:dyDescent="0.15">
      <c r="A39" s="248"/>
      <c r="B39" s="244"/>
      <c r="C39" s="244"/>
      <c r="D39" s="244"/>
      <c r="E39" s="244"/>
      <c r="F39" s="244"/>
      <c r="G39" s="1124" t="s">
        <v>498</v>
      </c>
      <c r="H39" s="1125"/>
      <c r="I39" s="1125"/>
      <c r="J39" s="1126"/>
      <c r="K39" s="300">
        <v>-25717</v>
      </c>
      <c r="L39" s="300">
        <v>-753</v>
      </c>
      <c r="M39" s="301">
        <v>-4280</v>
      </c>
      <c r="N39" s="302">
        <v>-82.4</v>
      </c>
      <c r="O39" s="293"/>
    </row>
    <row r="40" spans="1:16" ht="27" customHeight="1" x14ac:dyDescent="0.15">
      <c r="A40" s="248"/>
      <c r="B40" s="244"/>
      <c r="C40" s="244"/>
      <c r="D40" s="244"/>
      <c r="E40" s="244"/>
      <c r="F40" s="244"/>
      <c r="G40" s="1121" t="s">
        <v>499</v>
      </c>
      <c r="H40" s="1122"/>
      <c r="I40" s="1122"/>
      <c r="J40" s="1123"/>
      <c r="K40" s="300">
        <v>-1351925</v>
      </c>
      <c r="L40" s="300">
        <v>-39588</v>
      </c>
      <c r="M40" s="301">
        <v>-56807</v>
      </c>
      <c r="N40" s="302">
        <v>-30.3</v>
      </c>
      <c r="O40" s="293"/>
    </row>
    <row r="41" spans="1:16" x14ac:dyDescent="0.15">
      <c r="A41" s="248"/>
      <c r="B41" s="244"/>
      <c r="C41" s="244"/>
      <c r="D41" s="244"/>
      <c r="E41" s="244"/>
      <c r="F41" s="244"/>
      <c r="G41" s="1127" t="s">
        <v>280</v>
      </c>
      <c r="H41" s="1128"/>
      <c r="I41" s="1128"/>
      <c r="J41" s="1129"/>
      <c r="K41" s="294">
        <v>879243</v>
      </c>
      <c r="L41" s="300">
        <v>25747</v>
      </c>
      <c r="M41" s="301">
        <v>26387</v>
      </c>
      <c r="N41" s="302">
        <v>-2.4</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14" t="s">
        <v>469</v>
      </c>
      <c r="J49" s="1116" t="s">
        <v>503</v>
      </c>
      <c r="K49" s="1117"/>
      <c r="L49" s="1117"/>
      <c r="M49" s="1117"/>
      <c r="N49" s="1118"/>
    </row>
    <row r="50" spans="1:14" x14ac:dyDescent="0.15">
      <c r="A50" s="248"/>
      <c r="B50" s="244"/>
      <c r="C50" s="244"/>
      <c r="D50" s="244"/>
      <c r="E50" s="244"/>
      <c r="F50" s="244"/>
      <c r="G50" s="312"/>
      <c r="H50" s="313"/>
      <c r="I50" s="1115"/>
      <c r="J50" s="314" t="s">
        <v>504</v>
      </c>
      <c r="K50" s="315" t="s">
        <v>505</v>
      </c>
      <c r="L50" s="316" t="s">
        <v>506</v>
      </c>
      <c r="M50" s="317" t="s">
        <v>507</v>
      </c>
      <c r="N50" s="318" t="s">
        <v>508</v>
      </c>
    </row>
    <row r="51" spans="1:14" x14ac:dyDescent="0.15">
      <c r="A51" s="248"/>
      <c r="B51" s="244"/>
      <c r="C51" s="244"/>
      <c r="D51" s="244"/>
      <c r="E51" s="244"/>
      <c r="F51" s="244"/>
      <c r="G51" s="310" t="s">
        <v>509</v>
      </c>
      <c r="H51" s="311"/>
      <c r="I51" s="319">
        <v>2441430</v>
      </c>
      <c r="J51" s="320">
        <v>70627</v>
      </c>
      <c r="K51" s="321">
        <v>48.3</v>
      </c>
      <c r="L51" s="322">
        <v>78670</v>
      </c>
      <c r="M51" s="323">
        <v>3.1</v>
      </c>
      <c r="N51" s="324">
        <v>45.2</v>
      </c>
    </row>
    <row r="52" spans="1:14" x14ac:dyDescent="0.15">
      <c r="A52" s="248"/>
      <c r="B52" s="244"/>
      <c r="C52" s="244"/>
      <c r="D52" s="244"/>
      <c r="E52" s="244"/>
      <c r="F52" s="244"/>
      <c r="G52" s="325"/>
      <c r="H52" s="326" t="s">
        <v>510</v>
      </c>
      <c r="I52" s="327">
        <v>1441376</v>
      </c>
      <c r="J52" s="328">
        <v>41697</v>
      </c>
      <c r="K52" s="329">
        <v>47.6</v>
      </c>
      <c r="L52" s="330">
        <v>38094</v>
      </c>
      <c r="M52" s="331">
        <v>-7.3</v>
      </c>
      <c r="N52" s="332">
        <v>54.9</v>
      </c>
    </row>
    <row r="53" spans="1:14" x14ac:dyDescent="0.15">
      <c r="A53" s="248"/>
      <c r="B53" s="244"/>
      <c r="C53" s="244"/>
      <c r="D53" s="244"/>
      <c r="E53" s="244"/>
      <c r="F53" s="244"/>
      <c r="G53" s="310" t="s">
        <v>511</v>
      </c>
      <c r="H53" s="311"/>
      <c r="I53" s="319">
        <v>2521506</v>
      </c>
      <c r="J53" s="320">
        <v>73306</v>
      </c>
      <c r="K53" s="321">
        <v>3.8</v>
      </c>
      <c r="L53" s="322">
        <v>67201</v>
      </c>
      <c r="M53" s="323">
        <v>-14.6</v>
      </c>
      <c r="N53" s="324">
        <v>18.399999999999999</v>
      </c>
    </row>
    <row r="54" spans="1:14" x14ac:dyDescent="0.15">
      <c r="A54" s="248"/>
      <c r="B54" s="244"/>
      <c r="C54" s="244"/>
      <c r="D54" s="244"/>
      <c r="E54" s="244"/>
      <c r="F54" s="244"/>
      <c r="G54" s="325"/>
      <c r="H54" s="326" t="s">
        <v>510</v>
      </c>
      <c r="I54" s="327">
        <v>1477005</v>
      </c>
      <c r="J54" s="328">
        <v>42940</v>
      </c>
      <c r="K54" s="329">
        <v>3</v>
      </c>
      <c r="L54" s="330">
        <v>35210</v>
      </c>
      <c r="M54" s="331">
        <v>-7.6</v>
      </c>
      <c r="N54" s="332">
        <v>10.6</v>
      </c>
    </row>
    <row r="55" spans="1:14" x14ac:dyDescent="0.15">
      <c r="A55" s="248"/>
      <c r="B55" s="244"/>
      <c r="C55" s="244"/>
      <c r="D55" s="244"/>
      <c r="E55" s="244"/>
      <c r="F55" s="244"/>
      <c r="G55" s="310" t="s">
        <v>512</v>
      </c>
      <c r="H55" s="311"/>
      <c r="I55" s="319">
        <v>1728959</v>
      </c>
      <c r="J55" s="320">
        <v>50478</v>
      </c>
      <c r="K55" s="321">
        <v>-31.1</v>
      </c>
      <c r="L55" s="322">
        <v>75709</v>
      </c>
      <c r="M55" s="323">
        <v>12.7</v>
      </c>
      <c r="N55" s="324">
        <v>-43.8</v>
      </c>
    </row>
    <row r="56" spans="1:14" x14ac:dyDescent="0.15">
      <c r="A56" s="248"/>
      <c r="B56" s="244"/>
      <c r="C56" s="244"/>
      <c r="D56" s="244"/>
      <c r="E56" s="244"/>
      <c r="F56" s="244"/>
      <c r="G56" s="325"/>
      <c r="H56" s="326" t="s">
        <v>510</v>
      </c>
      <c r="I56" s="327">
        <v>783299</v>
      </c>
      <c r="J56" s="328">
        <v>22869</v>
      </c>
      <c r="K56" s="329">
        <v>-46.7</v>
      </c>
      <c r="L56" s="330">
        <v>35212</v>
      </c>
      <c r="M56" s="331">
        <v>0</v>
      </c>
      <c r="N56" s="332">
        <v>-46.7</v>
      </c>
    </row>
    <row r="57" spans="1:14" x14ac:dyDescent="0.15">
      <c r="A57" s="248"/>
      <c r="B57" s="244"/>
      <c r="C57" s="244"/>
      <c r="D57" s="244"/>
      <c r="E57" s="244"/>
      <c r="F57" s="244"/>
      <c r="G57" s="310" t="s">
        <v>513</v>
      </c>
      <c r="H57" s="311"/>
      <c r="I57" s="319">
        <v>2174850</v>
      </c>
      <c r="J57" s="320">
        <v>63644</v>
      </c>
      <c r="K57" s="321">
        <v>26.1</v>
      </c>
      <c r="L57" s="322">
        <v>90961</v>
      </c>
      <c r="M57" s="323">
        <v>20.100000000000001</v>
      </c>
      <c r="N57" s="324">
        <v>6</v>
      </c>
    </row>
    <row r="58" spans="1:14" x14ac:dyDescent="0.15">
      <c r="A58" s="248"/>
      <c r="B58" s="244"/>
      <c r="C58" s="244"/>
      <c r="D58" s="244"/>
      <c r="E58" s="244"/>
      <c r="F58" s="244"/>
      <c r="G58" s="325"/>
      <c r="H58" s="326" t="s">
        <v>510</v>
      </c>
      <c r="I58" s="327">
        <v>1162384</v>
      </c>
      <c r="J58" s="328">
        <v>34016</v>
      </c>
      <c r="K58" s="329">
        <v>48.7</v>
      </c>
      <c r="L58" s="330">
        <v>37720</v>
      </c>
      <c r="M58" s="331">
        <v>7.1</v>
      </c>
      <c r="N58" s="332">
        <v>41.6</v>
      </c>
    </row>
    <row r="59" spans="1:14" x14ac:dyDescent="0.15">
      <c r="A59" s="248"/>
      <c r="B59" s="244"/>
      <c r="C59" s="244"/>
      <c r="D59" s="244"/>
      <c r="E59" s="244"/>
      <c r="F59" s="244"/>
      <c r="G59" s="310" t="s">
        <v>514</v>
      </c>
      <c r="H59" s="311"/>
      <c r="I59" s="319">
        <v>2605677</v>
      </c>
      <c r="J59" s="320">
        <v>76301</v>
      </c>
      <c r="K59" s="321">
        <v>19.899999999999999</v>
      </c>
      <c r="L59" s="322">
        <v>106614</v>
      </c>
      <c r="M59" s="323">
        <v>17.2</v>
      </c>
      <c r="N59" s="324">
        <v>2.7</v>
      </c>
    </row>
    <row r="60" spans="1:14" x14ac:dyDescent="0.15">
      <c r="A60" s="248"/>
      <c r="B60" s="244"/>
      <c r="C60" s="244"/>
      <c r="D60" s="244"/>
      <c r="E60" s="244"/>
      <c r="F60" s="244"/>
      <c r="G60" s="325"/>
      <c r="H60" s="326" t="s">
        <v>510</v>
      </c>
      <c r="I60" s="333">
        <v>1591909</v>
      </c>
      <c r="J60" s="328">
        <v>46615</v>
      </c>
      <c r="K60" s="329">
        <v>37</v>
      </c>
      <c r="L60" s="330">
        <v>45545</v>
      </c>
      <c r="M60" s="331">
        <v>20.7</v>
      </c>
      <c r="N60" s="332">
        <v>16.3</v>
      </c>
    </row>
    <row r="61" spans="1:14" x14ac:dyDescent="0.15">
      <c r="A61" s="248"/>
      <c r="B61" s="244"/>
      <c r="C61" s="244"/>
      <c r="D61" s="244"/>
      <c r="E61" s="244"/>
      <c r="F61" s="244"/>
      <c r="G61" s="310" t="s">
        <v>515</v>
      </c>
      <c r="H61" s="334"/>
      <c r="I61" s="335">
        <v>2294484</v>
      </c>
      <c r="J61" s="336">
        <v>66871</v>
      </c>
      <c r="K61" s="337">
        <v>13.4</v>
      </c>
      <c r="L61" s="338">
        <v>83831</v>
      </c>
      <c r="M61" s="339">
        <v>7.7</v>
      </c>
      <c r="N61" s="324">
        <v>5.7</v>
      </c>
    </row>
    <row r="62" spans="1:14" x14ac:dyDescent="0.15">
      <c r="A62" s="248"/>
      <c r="B62" s="244"/>
      <c r="C62" s="244"/>
      <c r="D62" s="244"/>
      <c r="E62" s="244"/>
      <c r="F62" s="244"/>
      <c r="G62" s="325"/>
      <c r="H62" s="326" t="s">
        <v>510</v>
      </c>
      <c r="I62" s="327">
        <v>1291195</v>
      </c>
      <c r="J62" s="328">
        <v>37627</v>
      </c>
      <c r="K62" s="329">
        <v>17.899999999999999</v>
      </c>
      <c r="L62" s="330">
        <v>38356</v>
      </c>
      <c r="M62" s="331">
        <v>2.6</v>
      </c>
      <c r="N62" s="332">
        <v>15.3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9" t="s">
        <v>3</v>
      </c>
      <c r="D47" s="1139"/>
      <c r="E47" s="1140"/>
      <c r="F47" s="11">
        <v>36.26</v>
      </c>
      <c r="G47" s="12">
        <v>33.270000000000003</v>
      </c>
      <c r="H47" s="12">
        <v>36.56</v>
      </c>
      <c r="I47" s="12">
        <v>40.549999999999997</v>
      </c>
      <c r="J47" s="13">
        <v>43.27</v>
      </c>
    </row>
    <row r="48" spans="2:10" ht="57.75" customHeight="1" x14ac:dyDescent="0.15">
      <c r="B48" s="14"/>
      <c r="C48" s="1141" t="s">
        <v>4</v>
      </c>
      <c r="D48" s="1141"/>
      <c r="E48" s="1142"/>
      <c r="F48" s="15">
        <v>7.21</v>
      </c>
      <c r="G48" s="16">
        <v>7.31</v>
      </c>
      <c r="H48" s="16">
        <v>8.61</v>
      </c>
      <c r="I48" s="16">
        <v>8.2899999999999991</v>
      </c>
      <c r="J48" s="17">
        <v>7.08</v>
      </c>
    </row>
    <row r="49" spans="2:10" ht="57.75" customHeight="1" thickBot="1" x14ac:dyDescent="0.2">
      <c r="B49" s="18"/>
      <c r="C49" s="1143" t="s">
        <v>5</v>
      </c>
      <c r="D49" s="1143"/>
      <c r="E49" s="1144"/>
      <c r="F49" s="19">
        <v>6.85</v>
      </c>
      <c r="G49" s="20" t="s">
        <v>522</v>
      </c>
      <c r="H49" s="20">
        <v>4.1900000000000004</v>
      </c>
      <c r="I49" s="20">
        <v>4.47</v>
      </c>
      <c r="J49" s="21">
        <v>1.63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1" t="s">
        <v>523</v>
      </c>
      <c r="D34" s="1151"/>
      <c r="E34" s="1152"/>
      <c r="F34" s="32">
        <v>20.170000000000002</v>
      </c>
      <c r="G34" s="33">
        <v>21.43</v>
      </c>
      <c r="H34" s="33">
        <v>23.17</v>
      </c>
      <c r="I34" s="33">
        <v>23.66</v>
      </c>
      <c r="J34" s="34">
        <v>24</v>
      </c>
      <c r="K34" s="22"/>
      <c r="L34" s="22"/>
      <c r="M34" s="22"/>
      <c r="N34" s="22"/>
      <c r="O34" s="22"/>
      <c r="P34" s="22"/>
    </row>
    <row r="35" spans="1:16" ht="39" customHeight="1" x14ac:dyDescent="0.15">
      <c r="A35" s="22"/>
      <c r="B35" s="35"/>
      <c r="C35" s="1145" t="s">
        <v>524</v>
      </c>
      <c r="D35" s="1146"/>
      <c r="E35" s="1147"/>
      <c r="F35" s="36">
        <v>7.2</v>
      </c>
      <c r="G35" s="37">
        <v>7.3</v>
      </c>
      <c r="H35" s="37">
        <v>8.61</v>
      </c>
      <c r="I35" s="37">
        <v>8.2799999999999994</v>
      </c>
      <c r="J35" s="38">
        <v>7.07</v>
      </c>
      <c r="K35" s="22"/>
      <c r="L35" s="22"/>
      <c r="M35" s="22"/>
      <c r="N35" s="22"/>
      <c r="O35" s="22"/>
      <c r="P35" s="22"/>
    </row>
    <row r="36" spans="1:16" ht="39" customHeight="1" x14ac:dyDescent="0.15">
      <c r="A36" s="22"/>
      <c r="B36" s="35"/>
      <c r="C36" s="1145" t="s">
        <v>525</v>
      </c>
      <c r="D36" s="1146"/>
      <c r="E36" s="1147"/>
      <c r="F36" s="36">
        <v>2.23</v>
      </c>
      <c r="G36" s="37">
        <v>3.19</v>
      </c>
      <c r="H36" s="37">
        <v>4.04</v>
      </c>
      <c r="I36" s="37">
        <v>4.8600000000000003</v>
      </c>
      <c r="J36" s="38">
        <v>5.01</v>
      </c>
      <c r="K36" s="22"/>
      <c r="L36" s="22"/>
      <c r="M36" s="22"/>
      <c r="N36" s="22"/>
      <c r="O36" s="22"/>
      <c r="P36" s="22"/>
    </row>
    <row r="37" spans="1:16" ht="39" customHeight="1" x14ac:dyDescent="0.15">
      <c r="A37" s="22"/>
      <c r="B37" s="35"/>
      <c r="C37" s="1145" t="s">
        <v>526</v>
      </c>
      <c r="D37" s="1146"/>
      <c r="E37" s="1147"/>
      <c r="F37" s="36">
        <v>0.69</v>
      </c>
      <c r="G37" s="37">
        <v>0.89</v>
      </c>
      <c r="H37" s="37">
        <v>0.4</v>
      </c>
      <c r="I37" s="37">
        <v>0.54</v>
      </c>
      <c r="J37" s="38">
        <v>0.8</v>
      </c>
      <c r="K37" s="22"/>
      <c r="L37" s="22"/>
      <c r="M37" s="22"/>
      <c r="N37" s="22"/>
      <c r="O37" s="22"/>
      <c r="P37" s="22"/>
    </row>
    <row r="38" spans="1:16" ht="39" customHeight="1" x14ac:dyDescent="0.15">
      <c r="A38" s="22"/>
      <c r="B38" s="35"/>
      <c r="C38" s="1145" t="s">
        <v>527</v>
      </c>
      <c r="D38" s="1146"/>
      <c r="E38" s="1147"/>
      <c r="F38" s="36">
        <v>0.2</v>
      </c>
      <c r="G38" s="37">
        <v>0.22</v>
      </c>
      <c r="H38" s="37">
        <v>0.26</v>
      </c>
      <c r="I38" s="37">
        <v>0.25</v>
      </c>
      <c r="J38" s="38">
        <v>0.27</v>
      </c>
      <c r="K38" s="22"/>
      <c r="L38" s="22"/>
      <c r="M38" s="22"/>
      <c r="N38" s="22"/>
      <c r="O38" s="22"/>
      <c r="P38" s="22"/>
    </row>
    <row r="39" spans="1:16" ht="39" customHeight="1" x14ac:dyDescent="0.15">
      <c r="A39" s="22"/>
      <c r="B39" s="35"/>
      <c r="C39" s="1145" t="s">
        <v>528</v>
      </c>
      <c r="D39" s="1146"/>
      <c r="E39" s="1147"/>
      <c r="F39" s="36">
        <v>0.18</v>
      </c>
      <c r="G39" s="37">
        <v>0.17</v>
      </c>
      <c r="H39" s="37">
        <v>0.17</v>
      </c>
      <c r="I39" s="37">
        <v>0.17</v>
      </c>
      <c r="J39" s="38">
        <v>0.16</v>
      </c>
      <c r="K39" s="22"/>
      <c r="L39" s="22"/>
      <c r="M39" s="22"/>
      <c r="N39" s="22"/>
      <c r="O39" s="22"/>
      <c r="P39" s="22"/>
    </row>
    <row r="40" spans="1:16" ht="39" customHeight="1" x14ac:dyDescent="0.15">
      <c r="A40" s="22"/>
      <c r="B40" s="35"/>
      <c r="C40" s="1145" t="s">
        <v>529</v>
      </c>
      <c r="D40" s="1146"/>
      <c r="E40" s="1147"/>
      <c r="F40" s="36">
        <v>0.17</v>
      </c>
      <c r="G40" s="37">
        <v>0.11</v>
      </c>
      <c r="H40" s="37">
        <v>0.02</v>
      </c>
      <c r="I40" s="37">
        <v>0.12</v>
      </c>
      <c r="J40" s="38">
        <v>7.0000000000000007E-2</v>
      </c>
      <c r="K40" s="22"/>
      <c r="L40" s="22"/>
      <c r="M40" s="22"/>
      <c r="N40" s="22"/>
      <c r="O40" s="22"/>
      <c r="P40" s="22"/>
    </row>
    <row r="41" spans="1:16" ht="39" customHeight="1" x14ac:dyDescent="0.15">
      <c r="A41" s="22"/>
      <c r="B41" s="35"/>
      <c r="C41" s="1145" t="s">
        <v>530</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531</v>
      </c>
      <c r="D42" s="1146"/>
      <c r="E42" s="1147"/>
      <c r="F42" s="36" t="s">
        <v>492</v>
      </c>
      <c r="G42" s="37" t="s">
        <v>492</v>
      </c>
      <c r="H42" s="37" t="s">
        <v>492</v>
      </c>
      <c r="I42" s="37" t="s">
        <v>492</v>
      </c>
      <c r="J42" s="38" t="s">
        <v>492</v>
      </c>
      <c r="K42" s="22"/>
      <c r="L42" s="22"/>
      <c r="M42" s="22"/>
      <c r="N42" s="22"/>
      <c r="O42" s="22"/>
      <c r="P42" s="22"/>
    </row>
    <row r="43" spans="1:16" ht="39" customHeight="1" thickBot="1" x14ac:dyDescent="0.2">
      <c r="A43" s="22"/>
      <c r="B43" s="40"/>
      <c r="C43" s="1148" t="s">
        <v>532</v>
      </c>
      <c r="D43" s="1149"/>
      <c r="E43" s="1150"/>
      <c r="F43" s="41">
        <v>0</v>
      </c>
      <c r="G43" s="42">
        <v>0</v>
      </c>
      <c r="H43" s="42">
        <v>0</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1659</v>
      </c>
      <c r="L45" s="60">
        <v>1613</v>
      </c>
      <c r="M45" s="60">
        <v>1566</v>
      </c>
      <c r="N45" s="60">
        <v>1557</v>
      </c>
      <c r="O45" s="61">
        <v>1530</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492</v>
      </c>
      <c r="L46" s="64" t="s">
        <v>492</v>
      </c>
      <c r="M46" s="64" t="s">
        <v>492</v>
      </c>
      <c r="N46" s="64" t="s">
        <v>492</v>
      </c>
      <c r="O46" s="65" t="s">
        <v>492</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492</v>
      </c>
      <c r="L47" s="64" t="s">
        <v>492</v>
      </c>
      <c r="M47" s="64" t="s">
        <v>492</v>
      </c>
      <c r="N47" s="64" t="s">
        <v>492</v>
      </c>
      <c r="O47" s="65" t="s">
        <v>492</v>
      </c>
      <c r="P47" s="48"/>
      <c r="Q47" s="48"/>
      <c r="R47" s="48"/>
      <c r="S47" s="48"/>
      <c r="T47" s="48"/>
      <c r="U47" s="48"/>
    </row>
    <row r="48" spans="1:21" ht="30.75" customHeight="1" x14ac:dyDescent="0.15">
      <c r="A48" s="48"/>
      <c r="B48" s="1163"/>
      <c r="C48" s="1164"/>
      <c r="D48" s="62"/>
      <c r="E48" s="1155" t="s">
        <v>14</v>
      </c>
      <c r="F48" s="1155"/>
      <c r="G48" s="1155"/>
      <c r="H48" s="1155"/>
      <c r="I48" s="1155"/>
      <c r="J48" s="1156"/>
      <c r="K48" s="63">
        <v>625</v>
      </c>
      <c r="L48" s="64">
        <v>636</v>
      </c>
      <c r="M48" s="64">
        <v>669</v>
      </c>
      <c r="N48" s="64">
        <v>688</v>
      </c>
      <c r="O48" s="65">
        <v>684</v>
      </c>
      <c r="P48" s="48"/>
      <c r="Q48" s="48"/>
      <c r="R48" s="48"/>
      <c r="S48" s="48"/>
      <c r="T48" s="48"/>
      <c r="U48" s="48"/>
    </row>
    <row r="49" spans="1:21" ht="30.75" customHeight="1" x14ac:dyDescent="0.15">
      <c r="A49" s="48"/>
      <c r="B49" s="1163"/>
      <c r="C49" s="1164"/>
      <c r="D49" s="62"/>
      <c r="E49" s="1155" t="s">
        <v>15</v>
      </c>
      <c r="F49" s="1155"/>
      <c r="G49" s="1155"/>
      <c r="H49" s="1155"/>
      <c r="I49" s="1155"/>
      <c r="J49" s="1156"/>
      <c r="K49" s="63">
        <v>20</v>
      </c>
      <c r="L49" s="64" t="s">
        <v>492</v>
      </c>
      <c r="M49" s="64" t="s">
        <v>492</v>
      </c>
      <c r="N49" s="64" t="s">
        <v>492</v>
      </c>
      <c r="O49" s="65" t="s">
        <v>492</v>
      </c>
      <c r="P49" s="48"/>
      <c r="Q49" s="48"/>
      <c r="R49" s="48"/>
      <c r="S49" s="48"/>
      <c r="T49" s="48"/>
      <c r="U49" s="48"/>
    </row>
    <row r="50" spans="1:21" ht="30.75" customHeight="1" x14ac:dyDescent="0.15">
      <c r="A50" s="48"/>
      <c r="B50" s="1163"/>
      <c r="C50" s="1164"/>
      <c r="D50" s="62"/>
      <c r="E50" s="1155" t="s">
        <v>16</v>
      </c>
      <c r="F50" s="1155"/>
      <c r="G50" s="1155"/>
      <c r="H50" s="1155"/>
      <c r="I50" s="1155"/>
      <c r="J50" s="1156"/>
      <c r="K50" s="63">
        <v>47</v>
      </c>
      <c r="L50" s="64">
        <v>43</v>
      </c>
      <c r="M50" s="64">
        <v>43</v>
      </c>
      <c r="N50" s="64">
        <v>43</v>
      </c>
      <c r="O50" s="65">
        <v>43</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492</v>
      </c>
      <c r="L51" s="64" t="s">
        <v>492</v>
      </c>
      <c r="M51" s="64" t="s">
        <v>492</v>
      </c>
      <c r="N51" s="64" t="s">
        <v>492</v>
      </c>
      <c r="O51" s="65" t="s">
        <v>492</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1291</v>
      </c>
      <c r="L52" s="64">
        <v>1245</v>
      </c>
      <c r="M52" s="64">
        <v>1255</v>
      </c>
      <c r="N52" s="64">
        <v>1317</v>
      </c>
      <c r="O52" s="65">
        <v>1378</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1060</v>
      </c>
      <c r="L53" s="69">
        <v>1047</v>
      </c>
      <c r="M53" s="69">
        <v>1023</v>
      </c>
      <c r="N53" s="69">
        <v>971</v>
      </c>
      <c r="O53" s="70">
        <v>879</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2016-04-13T02:14:27Z</cp:lastPrinted>
  <dcterms:created xsi:type="dcterms:W3CDTF">2016-02-15T02:08:04Z</dcterms:created>
  <dcterms:modified xsi:type="dcterms:W3CDTF">2016-04-20T08:02:20Z</dcterms:modified>
  <cp:category/>
</cp:coreProperties>
</file>