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AM35" i="9"/>
  <c r="C35" i="9"/>
  <c r="CO34" i="9"/>
  <c r="BW34" i="9"/>
  <c r="BW35" i="9" s="1"/>
  <c r="BW36" i="9" s="1"/>
  <c r="BW37" i="9" s="1"/>
  <c r="BW38" i="9" s="1"/>
  <c r="BW39" i="9" s="1"/>
  <c r="BW40" i="9" s="1"/>
  <c r="BW41" i="9" s="1"/>
  <c r="BW42" i="9" s="1"/>
  <c r="BW43" i="9" s="1"/>
  <c r="U34" i="9"/>
  <c r="U35" i="9" s="1"/>
  <c r="U36" i="9" s="1"/>
  <c r="U37" i="9" s="1"/>
  <c r="C34" i="9"/>
  <c r="AM34" i="9" l="1"/>
  <c r="BE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<sst xmlns="http://schemas.openxmlformats.org/spreadsheetml/2006/main" count="1042" uniqueCount="553">
  <si>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</si>
  <si>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</si>
  <si>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</si>
  <si>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</si>
  <si>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</si>
  <si>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</si>
  <si>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</si>
  <si>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</si>
  <si>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</si>
  <si>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</si>
  <si>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</si>
  <si>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</si>
  <si>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</si>
  <si>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</si>
  <si>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</si>
  <si>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</si>
  <si>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</si>
  <si>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</si>
  <si>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</si>
  <si>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</si>
  <si>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</si>
  <si>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</si>
  <si>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</si>
  <si>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</si>
  <si>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</si>
  <si>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</si>
  <si>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</si>
  <si>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</si>
  <si>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</si>
  <si>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</si>
  <si>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</si>
  <si>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</si>
  <si>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</si>
  <si>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</si>
  <si>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</si>
  <si>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</si>
  <si>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</si>
  <si>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</si>
  <si>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</si>
  <si>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</si>
  <si>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</si>
  <si>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</si>
  <si>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</si>
  <si>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</si>
  <si>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</si>
  <si>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</si>
  <si>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</si>
  <si>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</si>
  <si>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</si>
  <si>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</si>
  <si>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</si>
  <si>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</si>
  <si>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</si>
  <si>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</si>
  <si>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</si>
  <si>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</si>
  <si>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</si>
  <si>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</si>
  <si>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</si>
  <si>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</si>
  <si>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</si>
  <si>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</si>
  <si>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</si>
  <si>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</si>
  <si>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</si>
  <si>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</si>
  <si>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</si>
  <si>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</si>
  <si>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</si>
  <si>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</si>
  <si>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</si>
  <si>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</si>
  <si>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</si>
  <si>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</si>
  <si>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</si>
  <si>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</si>
  <si>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</si>
  <si>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</si>
  <si>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</si>
  <si>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</si>
  <si>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</si>
  <si>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</si>
  <si>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松前町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</si>
  <si>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</si>
  <si>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</si>
  <si>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</si>
  <si>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</si>
  <si>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</si>
  <si>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</si>
  <si>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</si>
  <si>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</si>
  <si>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</si>
  <si>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</si>
  <si>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</si>
  <si>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</si>
  <si>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</si>
  <si>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</si>
  <si>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</si>
  <si>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</si>
  <si>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</si>
  <si>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</si>
  <si>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</si>
  <si>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</si>
  <si>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</si>
  <si>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</si>
  <si>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</si>
  <si>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</si>
  <si>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</si>
  <si>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</si>
  <si>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</si>
  <si>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</si>
  <si>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</si>
  <si>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</si>
  <si>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</si>
  <si>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</si>
  <si>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</si>
  <si>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</si>
  <si>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</si>
  <si>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</si>
  <si>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</si>
  <si>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</si>
  <si>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</si>
  <si>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</si>
  <si>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</si>
  <si>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</si>
  <si>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</si>
  <si>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</si>
  <si>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</si>
  <si>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</si>
  <si>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</si>
  <si>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</si>
  <si>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</si>
  <si>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</si>
  <si>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</si>
  <si>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</si>
  <si>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</si>
  <si>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</si>
  <si>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</si>
  <si>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</si>
  <si>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</si>
  <si>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</si>
  <si>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</si>
  <si>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</si>
  <si>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</si>
  <si>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</si>
  <si>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</si>
  <si>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</si>
  <si>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</si>
  <si>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</si>
  <si>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</si>
  <si>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</si>
  <si>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</si>
  <si>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</si>
  <si>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</si>
  <si>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</si>
  <si>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</si>
  <si>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</si>
  <si>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</si>
  <si>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</si>
  <si>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</si>
  <si>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</si>
  <si>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</si>
  <si>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</si>
  <si>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</si>
  <si>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</si>
  <si>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</si>
  <si>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</si>
  <si>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</si>
  <si>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</si>
  <si>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</si>
  <si>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</si>
  <si>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</si>
  <si>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</si>
  <si>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</si>
  <si>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</si>
  <si>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</si>
  <si>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</si>
  <si>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</si>
  <si>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</si>
  <si>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</si>
  <si>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</si>
  <si>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</si>
  <si>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</si>
  <si>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</si>
  <si>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</si>
  <si>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</si>
  <si>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</si>
  <si>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</si>
  <si>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</si>
  <si>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</si>
  <si>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</si>
  <si>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</si>
  <si>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</si>
  <si>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</si>
  <si>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</si>
  <si>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愛媛県松前町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</si>
  <si>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</si>
  <si>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</si>
  <si>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</si>
  <si>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</si>
  <si>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</si>
  <si>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</si>
  <si>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</si>
  <si>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</si>
  <si>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</si>
  <si>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</si>
  <si>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</si>
  <si>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</si>
  <si>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</si>
  <si>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</si>
  <si>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</si>
  <si>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</si>
  <si>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</si>
  <si>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</si>
  <si>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</si>
  <si>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</si>
  <si>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</si>
  <si>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</si>
  <si>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</si>
  <si>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</si>
  <si>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</si>
  <si>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</si>
  <si>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</si>
  <si>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</si>
  <si>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</si>
  <si>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</si>
  <si>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</si>
  <si>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</si>
  <si>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</si>
  <si>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</si>
  <si>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</si>
  <si>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</si>
  <si>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</si>
  <si>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</si>
  <si>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</si>
  <si>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</si>
  <si>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</si>
  <si>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</si>
  <si>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</si>
  <si>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</si>
  <si>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</si>
  <si>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</si>
  <si>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</si>
  <si>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</si>
  <si>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</si>
  <si>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</si>
  <si>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</si>
  <si>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</si>
  <si>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</si>
  <si>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</si>
  <si>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</si>
  <si>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</si>
  <si>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</si>
  <si>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</si>
  <si>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</si>
  <si>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</si>
  <si>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</si>
  <si>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</si>
  <si>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</si>
  <si>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</si>
  <si>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</si>
  <si>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</si>
  <si>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</si>
  <si>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</si>
  <si>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</si>
  <si>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</si>
  <si>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</si>
  <si>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</si>
  <si>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</si>
  <si>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</si>
  <si>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</si>
  <si>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</si>
  <si>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</si>
  <si>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</si>
  <si>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</si>
  <si>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</si>
  <si>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</si>
  <si>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</si>
  <si>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</si>
  <si>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</si>
  <si>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</si>
  <si>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</si>
  <si>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</si>
  <si>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</si>
  <si>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</si>
  <si>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</si>
  <si>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</si>
  <si>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</si>
  <si>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</si>
  <si>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</si>
  <si>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</si>
  <si>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</si>
  <si>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</si>
  <si>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</si>
  <si>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</si>
  <si>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</si>
  <si>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</si>
  <si>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</si>
  <si>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</si>
  <si>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</si>
  <si>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</si>
  <si>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</si>
  <si>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</si>
  <si>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</si>
  <si>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</si>
  <si>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</si>
  <si>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</si>
  <si>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</si>
  <si>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</si>
  <si>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</si>
  <si>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</si>
  <si>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</si>
  <si>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</si>
  <si>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</si>
  <si>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</si>
  <si>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</si>
  <si>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</si>
  <si>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</si>
  <si>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</si>
  <si>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</si>
  <si>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</si>
  <si>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</si>
  <si>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</si>
  <si>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</si>
  <si>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</si>
  <si>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</si>
  <si>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</si>
  <si>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</si>
  <si>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</si>
  <si>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</si>
  <si>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</si>
  <si>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</si>
  <si>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</si>
  <si>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</si>
  <si>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</si>
  <si>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</si>
  <si>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</si>
  <si>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</si>
  <si>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</si>
  <si>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</si>
  <si>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</si>
  <si>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</si>
  <si>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</si>
  <si>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</si>
  <si>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</si>
  <si>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</si>
  <si>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</si>
  <si>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愛媛県松前町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</si>
  <si>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</si>
  <si>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</si>
  <si>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</si>
  <si>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</si>
  <si>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</si>
  <si>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</si>
  <si>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</si>
  <si>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</si>
  <si>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</si>
  <si>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</si>
  <si>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</si>
  <si>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</si>
  <si>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</si>
  <si>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</si>
  <si>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</si>
  <si>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</si>
  <si>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</si>
  <si>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</si>
  <si>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</si>
  <si>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</si>
  <si>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</si>
  <si>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</si>
  <si>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</si>
  <si>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</si>
  <si>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</si>
  <si>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</si>
  <si>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</si>
  <si>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</si>
  <si>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</si>
  <si>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</si>
  <si>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</si>
  <si>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</si>
  <si>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</si>
  <si>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</si>
  <si>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介護保険特別会計（保険勘定）</t>
    <phoneticPr fontId="5"/>
  </si>
  <si>
    <t>後期高齢者医療特別会計</t>
    <phoneticPr fontId="5"/>
  </si>
  <si>
    <t>介護保険特別会計（介護サービス勘定）</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</si>
  <si>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</si>
  <si>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</si>
  <si>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</si>
  <si>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</si>
  <si>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</si>
  <si>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</si>
  <si>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</si>
  <si>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</si>
  <si>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</si>
  <si>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</si>
  <si>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</si>
  <si>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</si>
  <si>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</si>
  <si>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</si>
  <si>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</si>
  <si>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</si>
  <si>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</si>
  <si>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</si>
  <si>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</si>
  <si>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</si>
  <si>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</si>
  <si>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</si>
  <si>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</si>
  <si>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</si>
  <si>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</si>
  <si>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</si>
  <si>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</si>
  <si>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</si>
  <si>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</si>
  <si>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</si>
  <si>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</si>
  <si>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</si>
  <si>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</si>
  <si>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</si>
  <si>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</si>
  <si>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</si>
  <si>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</si>
  <si>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</si>
  <si>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</si>
  <si>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</si>
  <si>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</si>
  <si>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</si>
  <si>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</si>
  <si>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</si>
  <si>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</si>
  <si>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</si>
  <si>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</si>
  <si>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</si>
  <si>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</si>
  <si>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</si>
  <si>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</si>
  <si>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</si>
  <si>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</si>
  <si>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</si>
  <si>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</si>
  <si>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</si>
  <si>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</si>
  <si>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</si>
  <si>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</si>
  <si>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</si>
  <si>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</si>
  <si>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</si>
  <si>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</si>
  <si>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</si>
  <si>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</si>
  <si>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</si>
  <si>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</si>
  <si>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</si>
  <si>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</si>
  <si>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</si>
  <si>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</si>
  <si>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</si>
  <si>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</si>
  <si>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</si>
  <si>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</si>
  <si>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</si>
  <si>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</si>
  <si>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</si>
  <si>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</si>
  <si>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</si>
  <si>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</si>
  <si>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</si>
  <si>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</si>
  <si>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</si>
  <si>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</si>
  <si>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</si>
  <si>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</si>
  <si>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</si>
  <si>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</si>
  <si>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</si>
  <si>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</si>
  <si>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</si>
  <si>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</si>
  <si>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</si>
  <si>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</si>
  <si>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</si>
  <si>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</si>
  <si>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</si>
  <si>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</si>
  <si>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</si>
  <si>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</si>
  <si>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</si>
  <si>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</si>
  <si>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</si>
  <si>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</si>
  <si>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</si>
  <si>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</si>
  <si>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</si>
  <si>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</si>
  <si>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</si>
  <si>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</si>
  <si>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</si>
  <si>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</si>
  <si>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</si>
  <si>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</si>
  <si>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</si>
  <si>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</si>
  <si>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</si>
  <si>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</si>
  <si>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</si>
  <si>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</si>
  <si>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</si>
  <si>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</si>
  <si>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</si>
  <si>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</si>
  <si>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</si>
  <si>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</si>
  <si>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</si>
  <si>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</si>
  <si>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</si>
  <si>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</si>
  <si>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</si>
  <si>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</si>
  <si>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</si>
  <si>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</si>
  <si>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</si>
  <si>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2.92</t>
  </si>
  <si>
    <t>▲ 0.93</t>
  </si>
  <si>
    <t>水道事業会計</t>
  </si>
  <si>
    <t>一般会計</t>
  </si>
  <si>
    <t>国民健康保険特別会計</t>
  </si>
  <si>
    <t>介護保険特別会計（保険勘定）</t>
  </si>
  <si>
    <t>後期高齢者医療特別会計</t>
  </si>
  <si>
    <t>公共下水道事業特別会計</t>
  </si>
  <si>
    <t>介護保険特別会計（介護サービス勘定）</t>
  </si>
  <si>
    <t>その他会計（赤字）</t>
  </si>
  <si>
    <t>その他会計（黒字）</t>
  </si>
  <si>
    <t>-</t>
    <phoneticPr fontId="2"/>
  </si>
  <si>
    <t>松山広域福祉施設事務組合（一般会計）</t>
    <rPh sb="0" eb="2">
      <t>マツヤマ</t>
    </rPh>
    <rPh sb="2" eb="4">
      <t>コウイキ</t>
    </rPh>
    <rPh sb="4" eb="6">
      <t>フクシ</t>
    </rPh>
    <rPh sb="6" eb="8">
      <t>シセツ</t>
    </rPh>
    <rPh sb="8" eb="10">
      <t>ジム</t>
    </rPh>
    <rPh sb="10" eb="12">
      <t>クミアイ</t>
    </rPh>
    <rPh sb="13" eb="15">
      <t>イッパン</t>
    </rPh>
    <rPh sb="15" eb="17">
      <t>カイケイ</t>
    </rPh>
    <phoneticPr fontId="5"/>
  </si>
  <si>
    <t>松山広域福祉施設事務組合（公営企業会計）</t>
    <rPh sb="0" eb="2">
      <t>マツヤマ</t>
    </rPh>
    <rPh sb="2" eb="4">
      <t>コウイキ</t>
    </rPh>
    <rPh sb="4" eb="6">
      <t>フクシ</t>
    </rPh>
    <rPh sb="6" eb="8">
      <t>シセツ</t>
    </rPh>
    <rPh sb="8" eb="10">
      <t>ジム</t>
    </rPh>
    <rPh sb="10" eb="12">
      <t>クミアイ</t>
    </rPh>
    <rPh sb="13" eb="15">
      <t>コウエイ</t>
    </rPh>
    <rPh sb="15" eb="17">
      <t>キギョウ</t>
    </rPh>
    <rPh sb="17" eb="19">
      <t>カイケイ</t>
    </rPh>
    <phoneticPr fontId="5"/>
  </si>
  <si>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5"/>
  </si>
  <si>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5"/>
  </si>
  <si>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5"/>
  </si>
  <si>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5"/>
  </si>
  <si>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5"/>
  </si>
  <si>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5"/>
  </si>
  <si>
    <t>伊予市松前町共立衛生組合</t>
    <rPh sb="0" eb="3">
      <t>イヨシ</t>
    </rPh>
    <rPh sb="3" eb="6">
      <t>マサキチョウ</t>
    </rPh>
    <rPh sb="6" eb="8">
      <t>キョウリツ</t>
    </rPh>
    <rPh sb="8" eb="10">
      <t>エイセイ</t>
    </rPh>
    <rPh sb="10" eb="12">
      <t>クミアイ</t>
    </rPh>
    <phoneticPr fontId="5"/>
  </si>
  <si>
    <t>伊予市・伊予郡養護老人ホーム組合</t>
    <rPh sb="0" eb="3">
      <t>イヨシ</t>
    </rPh>
    <rPh sb="4" eb="7">
      <t>イヨグン</t>
    </rPh>
    <rPh sb="7" eb="9">
      <t>ヨウゴ</t>
    </rPh>
    <rPh sb="9" eb="11">
      <t>ロウジン</t>
    </rPh>
    <rPh sb="14" eb="16">
      <t>クミアイ</t>
    </rPh>
    <phoneticPr fontId="5"/>
  </si>
  <si>
    <t>伊予地区ごみ処理施設管理組合</t>
    <rPh sb="0" eb="2">
      <t>イヨ</t>
    </rPh>
    <rPh sb="2" eb="4">
      <t>チク</t>
    </rPh>
    <rPh sb="6" eb="8">
      <t>ショリ</t>
    </rPh>
    <rPh sb="8" eb="10">
      <t>シセツ</t>
    </rPh>
    <rPh sb="10" eb="12">
      <t>カンリ</t>
    </rPh>
    <rPh sb="12" eb="14">
      <t>クミアイ</t>
    </rPh>
    <phoneticPr fontId="5"/>
  </si>
  <si>
    <t>伊予消防等事務組合</t>
    <rPh sb="0" eb="2">
      <t>イヨ</t>
    </rPh>
    <rPh sb="2" eb="4">
      <t>ショウボウ</t>
    </rPh>
    <rPh sb="4" eb="5">
      <t>トウ</t>
    </rPh>
    <rPh sb="5" eb="7">
      <t>ジム</t>
    </rPh>
    <rPh sb="7" eb="9">
      <t>クミアイ</t>
    </rPh>
    <phoneticPr fontId="5"/>
  </si>
  <si>
    <t>伊予市外二町共有物組合</t>
    <rPh sb="0" eb="3">
      <t>イヨシ</t>
    </rPh>
    <rPh sb="3" eb="4">
      <t>ホカ</t>
    </rPh>
    <rPh sb="4" eb="5">
      <t>２</t>
    </rPh>
    <rPh sb="5" eb="6">
      <t>チョウ</t>
    </rPh>
    <rPh sb="6" eb="8">
      <t>キョウユウ</t>
    </rPh>
    <rPh sb="8" eb="9">
      <t>ブツ</t>
    </rPh>
    <rPh sb="9" eb="11">
      <t>クミアイ</t>
    </rPh>
    <phoneticPr fontId="5"/>
  </si>
  <si>
    <t>愛媛地方税滞納整理機構</t>
    <rPh sb="0" eb="2">
      <t>エヒメ</t>
    </rPh>
    <rPh sb="2" eb="5">
      <t>チホウゼイ</t>
    </rPh>
    <rPh sb="5" eb="7">
      <t>タイノウ</t>
    </rPh>
    <rPh sb="7" eb="9">
      <t>セイリ</t>
    </rPh>
    <rPh sb="9" eb="11">
      <t>キコウ</t>
    </rPh>
    <phoneticPr fontId="5"/>
  </si>
  <si>
    <t>愛媛県後期高齢者医療広域連合（一般会計）</t>
    <rPh sb="0" eb="3">
      <t>エヒメケン</t>
    </rPh>
    <rPh sb="3" eb="5">
      <t>コウキ</t>
    </rPh>
    <rPh sb="5" eb="7">
      <t>コウレイ</t>
    </rPh>
    <rPh sb="7" eb="8">
      <t>シャ</t>
    </rPh>
    <rPh sb="8" eb="10">
      <t>イリョウ</t>
    </rPh>
    <rPh sb="10" eb="12">
      <t>コウイキ</t>
    </rPh>
    <rPh sb="12" eb="14">
      <t>レンゴウ</t>
    </rPh>
    <rPh sb="15" eb="17">
      <t>イッパン</t>
    </rPh>
    <rPh sb="17" eb="19">
      <t>カイケイ</t>
    </rPh>
    <phoneticPr fontId="5"/>
  </si>
  <si>
    <t>愛媛県後期高齢者医療広域連合（後期高齢者医療特別会計）</t>
    <rPh sb="0" eb="3">
      <t>エヒメケン</t>
    </rPh>
    <rPh sb="3" eb="5">
      <t>コウキ</t>
    </rPh>
    <rPh sb="5" eb="7">
      <t>コウレイ</t>
    </rPh>
    <rPh sb="7" eb="8">
      <t>シャ</t>
    </rPh>
    <rPh sb="8" eb="10">
      <t>イリョウ</t>
    </rPh>
    <rPh sb="10" eb="12">
      <t>コウイキ</t>
    </rPh>
    <rPh sb="12" eb="14">
      <t>レンゴウ</t>
    </rPh>
    <rPh sb="15" eb="17">
      <t>コウキ</t>
    </rPh>
    <rPh sb="17" eb="19">
      <t>コウレイ</t>
    </rPh>
    <rPh sb="19" eb="20">
      <t>シャ</t>
    </rPh>
    <rPh sb="20" eb="22">
      <t>イリョウ</t>
    </rPh>
    <rPh sb="22" eb="24">
      <t>トクベツ</t>
    </rPh>
    <rPh sb="24" eb="26">
      <t>カイケイ</t>
    </rPh>
    <phoneticPr fontId="5"/>
  </si>
  <si>
    <t>-</t>
    <phoneticPr fontId="2"/>
  </si>
  <si>
    <t>-</t>
    <phoneticPr fontId="2"/>
  </si>
  <si>
    <t>松前町土地開発公社</t>
    <rPh sb="0" eb="3">
      <t>マサキチョウ</t>
    </rPh>
    <rPh sb="3" eb="5">
      <t>トチ</t>
    </rPh>
    <rPh sb="5" eb="7">
      <t>カイハツ</t>
    </rPh>
    <rPh sb="7" eb="9">
      <t>コウシャ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</si>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</sst>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38800</c:v>
                </c:pt>
                <c:pt idx="1">
                  <c:v>47984</c:v>
                </c:pt>
                <c:pt idx="2">
                  <c:v>45504</c:v>
                </c:pt>
                <c:pt idx="3">
                  <c:v>34040</c:v>
                </c:pt>
                <c:pt idx="4">
                  <c:v>32585</c:v>
                </c:pt>
              </c:numCache>
            </c:numRef>
          </c:val>
          <c:smooth val="0"/>
        </c:ser>
        <c:dLbls>
          <c:showLegendKey val="0"/>
          <c:showVal val="0"/>
          <c:showCatName val="0"/>
          <c:showSerName val="0"/>
          <c:showPercent val="0"/>
          <c:showBubbleSize val="0"/>
        </c:dLbls>
        <c:marker val="1"/>
        <c:smooth val="0"/>
        <c:axId val="135502464"/>
        <c:axId val="137433856"/>
      </c:lineChart>
      <c:catAx>
        <c:axId val="13550246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433856"/>
        <c:crosses val="autoZero"/>
        <c:auto val="1"/>
        <c:lblAlgn val="ctr"/>
        <c:lblOffset val="100"/>
        <c:tickLblSkip val="1"/>
        <c:tickMarkSkip val="1"/>
        <c:noMultiLvlLbl val="0"/>
      </c:catAx>
      <c:valAx>
        <c:axId val="13743385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55024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4.83</c:v>
                </c:pt>
                <c:pt idx="1">
                  <c:v>6.49</c:v>
                </c:pt>
                <c:pt idx="2">
                  <c:v>4.08</c:v>
                </c:pt>
                <c:pt idx="3">
                  <c:v>4.2300000000000004</c:v>
                </c:pt>
                <c:pt idx="4">
                  <c:v>5.0999999999999996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10.27</c:v>
                </c:pt>
                <c:pt idx="1">
                  <c:v>10.039999999999999</c:v>
                </c:pt>
                <c:pt idx="2">
                  <c:v>9.56</c:v>
                </c:pt>
                <c:pt idx="3">
                  <c:v>8.25</c:v>
                </c:pt>
                <c:pt idx="4">
                  <c:v>9.02</c:v>
                </c:pt>
              </c:numCache>
            </c:numRef>
          </c:val>
        </c:ser>
        <c:dLbls>
          <c:showLegendKey val="0"/>
          <c:showVal val="0"/>
          <c:showCatName val="0"/>
          <c:showSerName val="0"/>
          <c:showPercent val="0"/>
          <c:showBubbleSize val="0"/>
        </c:dLbls>
        <c:gapWidth val="250"/>
        <c:overlap val="100"/>
        <c:axId val="132533632"/>
        <c:axId val="1325399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0.23</c:v>
                </c:pt>
                <c:pt idx="1">
                  <c:v>1.39</c:v>
                </c:pt>
                <c:pt idx="2">
                  <c:v>-2.92</c:v>
                </c:pt>
                <c:pt idx="3">
                  <c:v>-0.93</c:v>
                </c:pt>
                <c:pt idx="4">
                  <c:v>1.69</c:v>
                </c:pt>
              </c:numCache>
            </c:numRef>
          </c:val>
          <c:smooth val="0"/>
        </c:ser>
        <c:dLbls>
          <c:showLegendKey val="0"/>
          <c:showVal val="0"/>
          <c:showCatName val="0"/>
          <c:showSerName val="0"/>
          <c:showPercent val="0"/>
          <c:showBubbleSize val="0"/>
        </c:dLbls>
        <c:marker val="1"/>
        <c:smooth val="0"/>
        <c:axId val="132533632"/>
        <c:axId val="132539904"/>
      </c:lineChart>
      <c:catAx>
        <c:axId val="132533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2539904"/>
        <c:crosses val="autoZero"/>
        <c:auto val="1"/>
        <c:lblAlgn val="ctr"/>
        <c:lblOffset val="100"/>
        <c:tickLblSkip val="1"/>
        <c:tickMarkSkip val="1"/>
        <c:noMultiLvlLbl val="0"/>
      </c:catAx>
      <c:valAx>
        <c:axId val="132539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533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介護保険特別会計（介護サービス勘定）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0.01</c:v>
                </c:pt>
                <c:pt idx="4">
                  <c:v>#N/A</c:v>
                </c:pt>
                <c:pt idx="5">
                  <c:v>0.02</c:v>
                </c:pt>
                <c:pt idx="6">
                  <c:v>#N/A</c:v>
                </c:pt>
                <c:pt idx="7">
                  <c:v>0.02</c:v>
                </c:pt>
                <c:pt idx="8">
                  <c:v>#N/A</c:v>
                </c:pt>
                <c:pt idx="9">
                  <c:v>0.02</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0.82</c:v>
                </c:pt>
                <c:pt idx="2">
                  <c:v>#N/A</c:v>
                </c:pt>
                <c:pt idx="3">
                  <c:v>0.22</c:v>
                </c:pt>
                <c:pt idx="4">
                  <c:v>#N/A</c:v>
                </c:pt>
                <c:pt idx="5">
                  <c:v>0.21</c:v>
                </c:pt>
                <c:pt idx="6">
                  <c:v>#N/A</c:v>
                </c:pt>
                <c:pt idx="7">
                  <c:v>0.12</c:v>
                </c:pt>
                <c:pt idx="8">
                  <c:v>#N/A</c:v>
                </c:pt>
                <c:pt idx="9">
                  <c:v>0.15</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0.21</c:v>
                </c:pt>
                <c:pt idx="2">
                  <c:v>#N/A</c:v>
                </c:pt>
                <c:pt idx="3">
                  <c:v>0.18</c:v>
                </c:pt>
                <c:pt idx="4">
                  <c:v>#N/A</c:v>
                </c:pt>
                <c:pt idx="5">
                  <c:v>0.2</c:v>
                </c:pt>
                <c:pt idx="6">
                  <c:v>#N/A</c:v>
                </c:pt>
                <c:pt idx="7">
                  <c:v>0.18</c:v>
                </c:pt>
                <c:pt idx="8">
                  <c:v>#N/A</c:v>
                </c:pt>
                <c:pt idx="9">
                  <c:v>0.25</c:v>
                </c:pt>
              </c:numCache>
            </c:numRef>
          </c:val>
        </c:ser>
        <c:ser>
          <c:idx val="6"/>
          <c:order val="6"/>
          <c:tx>
            <c:strRef>
              <c:f>データシート!$A$33</c:f>
              <c:strCache>
                <c:ptCount val="1"/>
                <c:pt idx="0">
                  <c:v>介護保険特別会計（保険勘定）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0.55000000000000004</c:v>
                </c:pt>
                <c:pt idx="2">
                  <c:v>#N/A</c:v>
                </c:pt>
                <c:pt idx="3">
                  <c:v>0.39</c:v>
                </c:pt>
                <c:pt idx="4">
                  <c:v>#N/A</c:v>
                </c:pt>
                <c:pt idx="5">
                  <c:v>0.57999999999999996</c:v>
                </c:pt>
                <c:pt idx="6">
                  <c:v>#N/A</c:v>
                </c:pt>
                <c:pt idx="7">
                  <c:v>0.56999999999999995</c:v>
                </c:pt>
                <c:pt idx="8">
                  <c:v>#N/A</c:v>
                </c:pt>
                <c:pt idx="9">
                  <c:v>0.86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1.5</c:v>
                </c:pt>
                <c:pt idx="2">
                  <c:v>#N/A</c:v>
                </c:pt>
                <c:pt idx="3">
                  <c:v>1.42</c:v>
                </c:pt>
                <c:pt idx="4">
                  <c:v>#N/A</c:v>
                </c:pt>
                <c:pt idx="5">
                  <c:v>2.62</c:v>
                </c:pt>
                <c:pt idx="6">
                  <c:v>#N/A</c:v>
                </c:pt>
                <c:pt idx="7">
                  <c:v>3.11</c:v>
                </c:pt>
                <c:pt idx="8">
                  <c:v>#N/A</c:v>
                </c:pt>
                <c:pt idx="9">
                  <c:v>2.37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4.83</c:v>
                </c:pt>
                <c:pt idx="2">
                  <c:v>#N/A</c:v>
                </c:pt>
                <c:pt idx="3">
                  <c:v>6.49</c:v>
                </c:pt>
                <c:pt idx="4">
                  <c:v>#N/A</c:v>
                </c:pt>
                <c:pt idx="5">
                  <c:v>4.07</c:v>
                </c:pt>
                <c:pt idx="6">
                  <c:v>#N/A</c:v>
                </c:pt>
                <c:pt idx="7">
                  <c:v>4.22</c:v>
                </c:pt>
                <c:pt idx="8">
                  <c:v>#N/A</c:v>
                </c:pt>
                <c:pt idx="9">
                  <c:v>5.09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11.21</c:v>
                </c:pt>
                <c:pt idx="2">
                  <c:v>#N/A</c:v>
                </c:pt>
                <c:pt idx="3">
                  <c:v>12.79</c:v>
                </c:pt>
                <c:pt idx="4">
                  <c:v>#N/A</c:v>
                </c:pt>
                <c:pt idx="5">
                  <c:v>13.45</c:v>
                </c:pt>
                <c:pt idx="6">
                  <c:v>#N/A</c:v>
                </c:pt>
                <c:pt idx="7">
                  <c:v>13.46</c:v>
                </c:pt>
                <c:pt idx="8">
                  <c:v>#N/A</c:v>
                </c:pt>
                <c:pt idx="9">
                  <c:v>13.82</c:v>
                </c:pt>
              </c:numCache>
            </c:numRef>
          </c:val>
        </c:ser>
        <c:dLbls>
          <c:showLegendKey val="0"/>
          <c:showVal val="0"/>
          <c:showCatName val="0"/>
          <c:showSerName val="0"/>
          <c:showPercent val="0"/>
          <c:showBubbleSize val="0"/>
        </c:dLbls>
        <c:gapWidth val="150"/>
        <c:overlap val="100"/>
        <c:axId val="138020352"/>
        <c:axId val="138021888"/>
      </c:barChart>
      <c:catAx>
        <c:axId val="138020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021888"/>
        <c:crosses val="autoZero"/>
        <c:auto val="1"/>
        <c:lblAlgn val="ctr"/>
        <c:lblOffset val="100"/>
        <c:tickLblSkip val="1"/>
        <c:tickMarkSkip val="1"/>
        <c:noMultiLvlLbl val="0"/>
      </c:catAx>
      <c:valAx>
        <c:axId val="1380218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0203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740</c:v>
                </c:pt>
                <c:pt idx="5">
                  <c:v>744</c:v>
                </c:pt>
                <c:pt idx="8">
                  <c:v>778</c:v>
                </c:pt>
                <c:pt idx="11">
                  <c:v>820</c:v>
                </c:pt>
                <c:pt idx="14">
                  <c:v>871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33</c:v>
                </c:pt>
                <c:pt idx="3">
                  <c:v>33</c:v>
                </c:pt>
                <c:pt idx="6">
                  <c:v>32</c:v>
                </c:pt>
                <c:pt idx="9">
                  <c:v>32</c:v>
                </c:pt>
                <c:pt idx="12">
                  <c:v>31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178</c:v>
                </c:pt>
                <c:pt idx="3">
                  <c:v>177</c:v>
                </c:pt>
                <c:pt idx="6">
                  <c:v>177</c:v>
                </c:pt>
                <c:pt idx="9">
                  <c:v>108</c:v>
                </c:pt>
                <c:pt idx="12">
                  <c:v>70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203</c:v>
                </c:pt>
                <c:pt idx="3">
                  <c:v>158</c:v>
                </c:pt>
                <c:pt idx="6">
                  <c:v>195</c:v>
                </c:pt>
                <c:pt idx="9">
                  <c:v>213</c:v>
                </c:pt>
                <c:pt idx="12">
                  <c:v>230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1054</c:v>
                </c:pt>
                <c:pt idx="3">
                  <c:v>1069</c:v>
                </c:pt>
                <c:pt idx="6">
                  <c:v>1082</c:v>
                </c:pt>
                <c:pt idx="9">
                  <c:v>1096</c:v>
                </c:pt>
                <c:pt idx="12">
                  <c:v>1100</c:v>
                </c:pt>
              </c:numCache>
            </c:numRef>
          </c:val>
        </c:ser>
        <c:dLbls>
          <c:showLegendKey val="0"/>
          <c:showVal val="0"/>
          <c:showCatName val="0"/>
          <c:showSerName val="0"/>
          <c:showPercent val="0"/>
          <c:showBubbleSize val="0"/>
        </c:dLbls>
        <c:gapWidth val="100"/>
        <c:overlap val="100"/>
        <c:axId val="136839552"/>
        <c:axId val="1368414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728</c:v>
                </c:pt>
                <c:pt idx="2">
                  <c:v>#N/A</c:v>
                </c:pt>
                <c:pt idx="3">
                  <c:v>#N/A</c:v>
                </c:pt>
                <c:pt idx="4">
                  <c:v>693</c:v>
                </c:pt>
                <c:pt idx="5">
                  <c:v>#N/A</c:v>
                </c:pt>
                <c:pt idx="6">
                  <c:v>#N/A</c:v>
                </c:pt>
                <c:pt idx="7">
                  <c:v>708</c:v>
                </c:pt>
                <c:pt idx="8">
                  <c:v>#N/A</c:v>
                </c:pt>
                <c:pt idx="9">
                  <c:v>#N/A</c:v>
                </c:pt>
                <c:pt idx="10">
                  <c:v>629</c:v>
                </c:pt>
                <c:pt idx="11">
                  <c:v>#N/A</c:v>
                </c:pt>
                <c:pt idx="12">
                  <c:v>#N/A</c:v>
                </c:pt>
                <c:pt idx="13">
                  <c:v>560</c:v>
                </c:pt>
                <c:pt idx="14">
                  <c:v>#N/A</c:v>
                </c:pt>
              </c:numCache>
            </c:numRef>
          </c:val>
          <c:smooth val="0"/>
        </c:ser>
        <c:dLbls>
          <c:showLegendKey val="0"/>
          <c:showVal val="0"/>
          <c:showCatName val="0"/>
          <c:showSerName val="0"/>
          <c:showPercent val="0"/>
          <c:showBubbleSize val="0"/>
        </c:dLbls>
        <c:marker val="1"/>
        <c:smooth val="0"/>
        <c:axId val="136839552"/>
        <c:axId val="136841472"/>
      </c:lineChart>
      <c:catAx>
        <c:axId val="136839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841472"/>
        <c:crosses val="autoZero"/>
        <c:auto val="1"/>
        <c:lblAlgn val="ctr"/>
        <c:lblOffset val="100"/>
        <c:tickLblSkip val="1"/>
        <c:tickMarkSkip val="1"/>
        <c:noMultiLvlLbl val="0"/>
      </c:catAx>
      <c:valAx>
        <c:axId val="1368414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839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8954</c:v>
                </c:pt>
                <c:pt idx="5">
                  <c:v>9453</c:v>
                </c:pt>
                <c:pt idx="8">
                  <c:v>9658</c:v>
                </c:pt>
                <c:pt idx="11">
                  <c:v>9682</c:v>
                </c:pt>
                <c:pt idx="14">
                  <c:v>9764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1</c:v>
                </c:pt>
                <c:pt idx="11">
                  <c:v>1</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2198</c:v>
                </c:pt>
                <c:pt idx="5">
                  <c:v>2029</c:v>
                </c:pt>
                <c:pt idx="8">
                  <c:v>1994</c:v>
                </c:pt>
                <c:pt idx="11">
                  <c:v>1860</c:v>
                </c:pt>
                <c:pt idx="14">
                  <c:v>1884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1188</c:v>
                </c:pt>
                <c:pt idx="3">
                  <c:v>1185</c:v>
                </c:pt>
                <c:pt idx="6">
                  <c:v>1138</c:v>
                </c:pt>
                <c:pt idx="9">
                  <c:v>1009</c:v>
                </c:pt>
                <c:pt idx="12">
                  <c:v>991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837</c:v>
                </c:pt>
                <c:pt idx="3">
                  <c:v>710</c:v>
                </c:pt>
                <c:pt idx="6">
                  <c:v>809</c:v>
                </c:pt>
                <c:pt idx="9">
                  <c:v>682</c:v>
                </c:pt>
                <c:pt idx="12">
                  <c:v>698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4688</c:v>
                </c:pt>
                <c:pt idx="3">
                  <c:v>4215</c:v>
                </c:pt>
                <c:pt idx="6">
                  <c:v>4065</c:v>
                </c:pt>
                <c:pt idx="9">
                  <c:v>3976</c:v>
                </c:pt>
                <c:pt idx="12">
                  <c:v>4256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124</c:v>
                </c:pt>
                <c:pt idx="3">
                  <c:v>93</c:v>
                </c:pt>
                <c:pt idx="6">
                  <c:v>62</c:v>
                </c:pt>
                <c:pt idx="9">
                  <c:v>31</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10555</c:v>
                </c:pt>
                <c:pt idx="3">
                  <c:v>10566</c:v>
                </c:pt>
                <c:pt idx="6">
                  <c:v>10859</c:v>
                </c:pt>
                <c:pt idx="9">
                  <c:v>10837</c:v>
                </c:pt>
                <c:pt idx="12">
                  <c:v>10858</c:v>
                </c:pt>
              </c:numCache>
            </c:numRef>
          </c:val>
        </c:ser>
        <c:dLbls>
          <c:showLegendKey val="0"/>
          <c:showVal val="0"/>
          <c:showCatName val="0"/>
          <c:showSerName val="0"/>
          <c:showPercent val="0"/>
          <c:showBubbleSize val="0"/>
        </c:dLbls>
        <c:gapWidth val="100"/>
        <c:overlap val="100"/>
        <c:axId val="138115328"/>
        <c:axId val="1381216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6240</c:v>
                </c:pt>
                <c:pt idx="2">
                  <c:v>#N/A</c:v>
                </c:pt>
                <c:pt idx="3">
                  <c:v>#N/A</c:v>
                </c:pt>
                <c:pt idx="4">
                  <c:v>5286</c:v>
                </c:pt>
                <c:pt idx="5">
                  <c:v>#N/A</c:v>
                </c:pt>
                <c:pt idx="6">
                  <c:v>#N/A</c:v>
                </c:pt>
                <c:pt idx="7">
                  <c:v>5279</c:v>
                </c:pt>
                <c:pt idx="8">
                  <c:v>#N/A</c:v>
                </c:pt>
                <c:pt idx="9">
                  <c:v>#N/A</c:v>
                </c:pt>
                <c:pt idx="10">
                  <c:v>4992</c:v>
                </c:pt>
                <c:pt idx="11">
                  <c:v>#N/A</c:v>
                </c:pt>
                <c:pt idx="12">
                  <c:v>#N/A</c:v>
                </c:pt>
                <c:pt idx="13">
                  <c:v>5155</c:v>
                </c:pt>
                <c:pt idx="14">
                  <c:v>#N/A</c:v>
                </c:pt>
              </c:numCache>
            </c:numRef>
          </c:val>
          <c:smooth val="0"/>
        </c:ser>
        <c:dLbls>
          <c:showLegendKey val="0"/>
          <c:showVal val="0"/>
          <c:showCatName val="0"/>
          <c:showSerName val="0"/>
          <c:showPercent val="0"/>
          <c:showBubbleSize val="0"/>
        </c:dLbls>
        <c:marker val="1"/>
        <c:smooth val="0"/>
        <c:axId val="138115328"/>
        <c:axId val="138121600"/>
      </c:lineChart>
      <c:catAx>
        <c:axId val="138115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8121600"/>
        <c:crosses val="autoZero"/>
        <c:auto val="1"/>
        <c:lblAlgn val="ctr"/>
        <c:lblOffset val="100"/>
        <c:tickLblSkip val="1"/>
        <c:tickMarkSkip val="1"/>
        <c:noMultiLvlLbl val="0"/>
      </c:catAx>
      <c:valAx>
        <c:axId val="1381216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1153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愛媛県松前町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31,153
31,037
20.41
9,856,231
9,455,515
327,565
6,425,235
10,857,703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92.8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baseline="0">
              <a:solidFill>
                <a:schemeClr val="dk1"/>
              </a:solidFill>
              <a:effectLst/>
              <a:latin typeface="ＭＳ Ｐゴシック"/>
              <a:ea typeface="+mn-ea"/>
              <a:cs typeface="+mn-cs"/>
            </a:rPr>
            <a:t> </a:t>
          </a:r>
          <a:r>
            <a:rPr kumimoji="1" lang="ja-JP" altLang="ja-JP" sz="1100">
              <a:solidFill>
                <a:schemeClr val="dk1"/>
              </a:solidFill>
              <a:effectLst/>
              <a:latin typeface="+mn-lt"/>
              <a:ea typeface="+mn-ea"/>
              <a:cs typeface="+mn-cs"/>
            </a:rPr>
            <a:t>大型事業所、商業施設の立地等により類似団体平均を上回る税収があるため平成２１年度以降０．７を越える水準を維持している。今後も適正な税収の確保を図り、高い水準を維持するよう努める。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11995</xdr:rowOff>
    </xdr:from>
    <xdr:to>
      <xdr:col>7</xdr:col>
      <xdr:colOff>152400</xdr:colOff>
      <xdr:row>42</xdr:row>
      <xdr:rowOff>11995</xdr:rowOff>
    </xdr:to>
    <xdr:cxnSp macro="">
      <xdr:nvCxnSpPr>
        <xdr:cNvPr id="67" name="直線コネクタ 66"/>
        <xdr:cNvCxnSpPr/>
      </xdr:nvCxnSpPr>
      <xdr:spPr>
        <a:xfrm>
          <a:off x="4114800" y="72128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11995</xdr:rowOff>
    </xdr:from>
    <xdr:to>
      <xdr:col>6</xdr:col>
      <xdr:colOff>0</xdr:colOff>
      <xdr:row>42</xdr:row>
      <xdr:rowOff>11995</xdr:rowOff>
    </xdr:to>
    <xdr:cxnSp macro="">
      <xdr:nvCxnSpPr>
        <xdr:cNvPr id="70" name="直線コネクタ 69"/>
        <xdr:cNvCxnSpPr/>
      </xdr:nvCxnSpPr>
      <xdr:spPr>
        <a:xfrm>
          <a:off x="3225800" y="72128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156633</xdr:rowOff>
    </xdr:from>
    <xdr:to>
      <xdr:col>4</xdr:col>
      <xdr:colOff>482600</xdr:colOff>
      <xdr:row>42</xdr:row>
      <xdr:rowOff>11995</xdr:rowOff>
    </xdr:to>
    <xdr:cxnSp macro="">
      <xdr:nvCxnSpPr>
        <xdr:cNvPr id="73" name="直線コネクタ 72"/>
        <xdr:cNvCxnSpPr/>
      </xdr:nvCxnSpPr>
      <xdr:spPr>
        <a:xfrm>
          <a:off x="2336800" y="718608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129822</xdr:rowOff>
    </xdr:from>
    <xdr:to>
      <xdr:col>3</xdr:col>
      <xdr:colOff>279400</xdr:colOff>
      <xdr:row>41</xdr:row>
      <xdr:rowOff>156633</xdr:rowOff>
    </xdr:to>
    <xdr:cxnSp macro="">
      <xdr:nvCxnSpPr>
        <xdr:cNvPr id="76" name="直線コネクタ 75"/>
        <xdr:cNvCxnSpPr/>
      </xdr:nvCxnSpPr>
      <xdr:spPr>
        <a:xfrm>
          <a:off x="1447800" y="7159272"/>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128005</xdr:rowOff>
    </xdr:from>
    <xdr:ext cx="762000" cy="259045"/>
    <xdr:sp macro="" textlink="">
      <xdr:nvSpPr>
        <xdr:cNvPr id="80" name="テキスト ボックス 79"/>
        <xdr:cNvSpPr txBox="1"/>
      </xdr:nvSpPr>
      <xdr:spPr>
        <a:xfrm>
          <a:off x="1066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132645</xdr:rowOff>
    </xdr:from>
    <xdr:to>
      <xdr:col>7</xdr:col>
      <xdr:colOff>203200</xdr:colOff>
      <xdr:row>42</xdr:row>
      <xdr:rowOff>62795</xdr:rowOff>
    </xdr:to>
    <xdr:sp macro="" textlink="">
      <xdr:nvSpPr>
        <xdr:cNvPr id="86" name="円/楕円 85"/>
        <xdr:cNvSpPr/>
      </xdr:nvSpPr>
      <xdr:spPr>
        <a:xfrm>
          <a:off x="49022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149172</xdr:rowOff>
    </xdr:from>
    <xdr:ext cx="762000" cy="259045"/>
    <xdr:sp macro="" textlink="">
      <xdr:nvSpPr>
        <xdr:cNvPr id="87" name="財政力該当値テキスト"/>
        <xdr:cNvSpPr txBox="1"/>
      </xdr:nvSpPr>
      <xdr:spPr>
        <a:xfrm>
          <a:off x="5041900" y="700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132645</xdr:rowOff>
    </xdr:from>
    <xdr:to>
      <xdr:col>6</xdr:col>
      <xdr:colOff>50800</xdr:colOff>
      <xdr:row>42</xdr:row>
      <xdr:rowOff>62795</xdr:rowOff>
    </xdr:to>
    <xdr:sp macro="" textlink="">
      <xdr:nvSpPr>
        <xdr:cNvPr id="88" name="円/楕円 87"/>
        <xdr:cNvSpPr/>
      </xdr:nvSpPr>
      <xdr:spPr>
        <a:xfrm>
          <a:off x="4064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72972</xdr:rowOff>
    </xdr:from>
    <xdr:ext cx="736600" cy="259045"/>
    <xdr:sp macro="" textlink="">
      <xdr:nvSpPr>
        <xdr:cNvPr id="89" name="テキスト ボックス 88"/>
        <xdr:cNvSpPr txBox="1"/>
      </xdr:nvSpPr>
      <xdr:spPr>
        <a:xfrm>
          <a:off x="3733800" y="6930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132645</xdr:rowOff>
    </xdr:from>
    <xdr:to>
      <xdr:col>4</xdr:col>
      <xdr:colOff>533400</xdr:colOff>
      <xdr:row>42</xdr:row>
      <xdr:rowOff>62795</xdr:rowOff>
    </xdr:to>
    <xdr:sp macro="" textlink="">
      <xdr:nvSpPr>
        <xdr:cNvPr id="90" name="円/楕円 89"/>
        <xdr:cNvSpPr/>
      </xdr:nvSpPr>
      <xdr:spPr>
        <a:xfrm>
          <a:off x="3175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72972</xdr:rowOff>
    </xdr:from>
    <xdr:ext cx="762000" cy="259045"/>
    <xdr:sp macro="" textlink="">
      <xdr:nvSpPr>
        <xdr:cNvPr id="91" name="テキスト ボックス 90"/>
        <xdr:cNvSpPr txBox="1"/>
      </xdr:nvSpPr>
      <xdr:spPr>
        <a:xfrm>
          <a:off x="2844800" y="69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105833</xdr:rowOff>
    </xdr:from>
    <xdr:to>
      <xdr:col>3</xdr:col>
      <xdr:colOff>330200</xdr:colOff>
      <xdr:row>42</xdr:row>
      <xdr:rowOff>35983</xdr:rowOff>
    </xdr:to>
    <xdr:sp macro="" textlink="">
      <xdr:nvSpPr>
        <xdr:cNvPr id="92" name="円/楕円 91"/>
        <xdr:cNvSpPr/>
      </xdr:nvSpPr>
      <xdr:spPr>
        <a:xfrm>
          <a:off x="2286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46160</xdr:rowOff>
    </xdr:from>
    <xdr:ext cx="762000" cy="259045"/>
    <xdr:sp macro="" textlink="">
      <xdr:nvSpPr>
        <xdr:cNvPr id="93" name="テキスト ボックス 92"/>
        <xdr:cNvSpPr txBox="1"/>
      </xdr:nvSpPr>
      <xdr:spPr>
        <a:xfrm>
          <a:off x="1955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79022</xdr:rowOff>
    </xdr:from>
    <xdr:to>
      <xdr:col>2</xdr:col>
      <xdr:colOff>127000</xdr:colOff>
      <xdr:row>42</xdr:row>
      <xdr:rowOff>9172</xdr:rowOff>
    </xdr:to>
    <xdr:sp macro="" textlink="">
      <xdr:nvSpPr>
        <xdr:cNvPr id="94" name="円/楕円 93"/>
        <xdr:cNvSpPr/>
      </xdr:nvSpPr>
      <xdr:spPr>
        <a:xfrm>
          <a:off x="1397000" y="710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19349</xdr:rowOff>
    </xdr:from>
    <xdr:ext cx="762000" cy="259045"/>
    <xdr:sp macro="" textlink="">
      <xdr:nvSpPr>
        <xdr:cNvPr id="95" name="テキスト ボックス 94"/>
        <xdr:cNvSpPr txBox="1"/>
      </xdr:nvSpPr>
      <xdr:spPr>
        <a:xfrm>
          <a:off x="1066800" y="687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扶助費等</a:t>
          </a:r>
          <a:r>
            <a:rPr kumimoji="1" lang="ja-JP" altLang="en-US" sz="1100">
              <a:solidFill>
                <a:schemeClr val="dk1"/>
              </a:solidFill>
              <a:effectLst/>
              <a:latin typeface="+mn-lt"/>
              <a:ea typeface="+mn-ea"/>
              <a:cs typeface="+mn-cs"/>
            </a:rPr>
            <a:t>義務的経費は</a:t>
          </a:r>
          <a:r>
            <a:rPr kumimoji="1" lang="ja-JP" altLang="ja-JP" sz="1100">
              <a:solidFill>
                <a:schemeClr val="dk1"/>
              </a:solidFill>
              <a:effectLst/>
              <a:latin typeface="+mn-lt"/>
              <a:ea typeface="+mn-ea"/>
              <a:cs typeface="+mn-cs"/>
            </a:rPr>
            <a:t>前年度よりも増加して</a:t>
          </a:r>
          <a:r>
            <a:rPr kumimoji="1" lang="ja-JP" altLang="en-US" sz="1100">
              <a:solidFill>
                <a:schemeClr val="dk1"/>
              </a:solidFill>
              <a:effectLst/>
              <a:latin typeface="+mn-lt"/>
              <a:ea typeface="+mn-ea"/>
              <a:cs typeface="+mn-cs"/>
            </a:rPr>
            <a:t>いるが</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法人住民税を主とした地方税と地方消費税交付金も増加しており、</a:t>
          </a:r>
          <a:r>
            <a:rPr kumimoji="1" lang="ja-JP" altLang="ja-JP" sz="1100">
              <a:solidFill>
                <a:schemeClr val="dk1"/>
              </a:solidFill>
              <a:effectLst/>
              <a:latin typeface="+mn-lt"/>
              <a:ea typeface="+mn-ea"/>
              <a:cs typeface="+mn-cs"/>
            </a:rPr>
            <a:t>前年度と</a:t>
          </a:r>
          <a:r>
            <a:rPr kumimoji="1" lang="ja-JP" altLang="en-US" sz="1100">
              <a:solidFill>
                <a:schemeClr val="dk1"/>
              </a:solidFill>
              <a:effectLst/>
              <a:latin typeface="+mn-lt"/>
              <a:ea typeface="+mn-ea"/>
              <a:cs typeface="+mn-cs"/>
            </a:rPr>
            <a:t>比較し</a:t>
          </a:r>
          <a:r>
            <a:rPr kumimoji="1" lang="en-US" altLang="ja-JP" sz="1100">
              <a:solidFill>
                <a:schemeClr val="dk1"/>
              </a:solidFill>
              <a:effectLst/>
              <a:latin typeface="+mn-lt"/>
              <a:ea typeface="+mn-ea"/>
              <a:cs typeface="+mn-cs"/>
            </a:rPr>
            <a:t>0.5</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改善がみられた</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今後も事務事業の見直しを行い、義務的経費の削減に努める。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114300</xdr:rowOff>
    </xdr:from>
    <xdr:to>
      <xdr:col>7</xdr:col>
      <xdr:colOff>152400</xdr:colOff>
      <xdr:row>63</xdr:row>
      <xdr:rowOff>138430</xdr:rowOff>
    </xdr:to>
    <xdr:cxnSp macro="">
      <xdr:nvCxnSpPr>
        <xdr:cNvPr id="128" name="直線コネクタ 127"/>
        <xdr:cNvCxnSpPr/>
      </xdr:nvCxnSpPr>
      <xdr:spPr>
        <a:xfrm flipV="1">
          <a:off x="4114800" y="1091565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138430</xdr:rowOff>
    </xdr:from>
    <xdr:to>
      <xdr:col>6</xdr:col>
      <xdr:colOff>0</xdr:colOff>
      <xdr:row>63</xdr:row>
      <xdr:rowOff>138430</xdr:rowOff>
    </xdr:to>
    <xdr:cxnSp macro="">
      <xdr:nvCxnSpPr>
        <xdr:cNvPr id="131" name="直線コネクタ 130"/>
        <xdr:cNvCxnSpPr/>
      </xdr:nvCxnSpPr>
      <xdr:spPr>
        <a:xfrm>
          <a:off x="3225800" y="109397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121666</xdr:rowOff>
    </xdr:from>
    <xdr:to>
      <xdr:col>4</xdr:col>
      <xdr:colOff>482600</xdr:colOff>
      <xdr:row>63</xdr:row>
      <xdr:rowOff>138430</xdr:rowOff>
    </xdr:to>
    <xdr:cxnSp macro="">
      <xdr:nvCxnSpPr>
        <xdr:cNvPr id="134" name="直線コネクタ 133"/>
        <xdr:cNvCxnSpPr/>
      </xdr:nvCxnSpPr>
      <xdr:spPr>
        <a:xfrm>
          <a:off x="2336800" y="10751566"/>
          <a:ext cx="889000" cy="188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121666</xdr:rowOff>
    </xdr:from>
    <xdr:to>
      <xdr:col>3</xdr:col>
      <xdr:colOff>279400</xdr:colOff>
      <xdr:row>63</xdr:row>
      <xdr:rowOff>32258</xdr:rowOff>
    </xdr:to>
    <xdr:cxnSp macro="">
      <xdr:nvCxnSpPr>
        <xdr:cNvPr id="137" name="直線コネクタ 136"/>
        <xdr:cNvCxnSpPr/>
      </xdr:nvCxnSpPr>
      <xdr:spPr>
        <a:xfrm flipV="1">
          <a:off x="1447800" y="10751566"/>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120921</xdr:rowOff>
    </xdr:from>
    <xdr:ext cx="762000" cy="259045"/>
    <xdr:sp macro="" textlink="">
      <xdr:nvSpPr>
        <xdr:cNvPr id="139" name="テキスト ボックス 138"/>
        <xdr:cNvSpPr txBox="1"/>
      </xdr:nvSpPr>
      <xdr:spPr>
        <a:xfrm>
          <a:off x="1955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63500</xdr:rowOff>
    </xdr:from>
    <xdr:to>
      <xdr:col>7</xdr:col>
      <xdr:colOff>203200</xdr:colOff>
      <xdr:row>63</xdr:row>
      <xdr:rowOff>165100</xdr:rowOff>
    </xdr:to>
    <xdr:sp macro="" textlink="">
      <xdr:nvSpPr>
        <xdr:cNvPr id="147" name="円/楕円 146"/>
        <xdr:cNvSpPr/>
      </xdr:nvSpPr>
      <xdr:spPr>
        <a:xfrm>
          <a:off x="49022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80027</xdr:rowOff>
    </xdr:from>
    <xdr:ext cx="762000" cy="259045"/>
    <xdr:sp macro="" textlink="">
      <xdr:nvSpPr>
        <xdr:cNvPr id="148" name="財政構造の弾力性該当値テキスト"/>
        <xdr:cNvSpPr txBox="1"/>
      </xdr:nvSpPr>
      <xdr:spPr>
        <a:xfrm>
          <a:off x="50419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87630</xdr:rowOff>
    </xdr:from>
    <xdr:to>
      <xdr:col>6</xdr:col>
      <xdr:colOff>50800</xdr:colOff>
      <xdr:row>64</xdr:row>
      <xdr:rowOff>17780</xdr:rowOff>
    </xdr:to>
    <xdr:sp macro="" textlink="">
      <xdr:nvSpPr>
        <xdr:cNvPr id="149" name="円/楕円 148"/>
        <xdr:cNvSpPr/>
      </xdr:nvSpPr>
      <xdr:spPr>
        <a:xfrm>
          <a:off x="4064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2557</xdr:rowOff>
    </xdr:from>
    <xdr:ext cx="736600" cy="259045"/>
    <xdr:sp macro="" textlink="">
      <xdr:nvSpPr>
        <xdr:cNvPr id="150" name="テキスト ボックス 149"/>
        <xdr:cNvSpPr txBox="1"/>
      </xdr:nvSpPr>
      <xdr:spPr>
        <a:xfrm>
          <a:off x="3733800" y="1097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87630</xdr:rowOff>
    </xdr:from>
    <xdr:to>
      <xdr:col>4</xdr:col>
      <xdr:colOff>533400</xdr:colOff>
      <xdr:row>64</xdr:row>
      <xdr:rowOff>17780</xdr:rowOff>
    </xdr:to>
    <xdr:sp macro="" textlink="">
      <xdr:nvSpPr>
        <xdr:cNvPr id="151" name="円/楕円 150"/>
        <xdr:cNvSpPr/>
      </xdr:nvSpPr>
      <xdr:spPr>
        <a:xfrm>
          <a:off x="3175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2557</xdr:rowOff>
    </xdr:from>
    <xdr:ext cx="762000" cy="259045"/>
    <xdr:sp macro="" textlink="">
      <xdr:nvSpPr>
        <xdr:cNvPr id="152" name="テキスト ボックス 151"/>
        <xdr:cNvSpPr txBox="1"/>
      </xdr:nvSpPr>
      <xdr:spPr>
        <a:xfrm>
          <a:off x="2844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70866</xdr:rowOff>
    </xdr:from>
    <xdr:to>
      <xdr:col>3</xdr:col>
      <xdr:colOff>330200</xdr:colOff>
      <xdr:row>63</xdr:row>
      <xdr:rowOff>1016</xdr:rowOff>
    </xdr:to>
    <xdr:sp macro="" textlink="">
      <xdr:nvSpPr>
        <xdr:cNvPr id="153" name="円/楕円 152"/>
        <xdr:cNvSpPr/>
      </xdr:nvSpPr>
      <xdr:spPr>
        <a:xfrm>
          <a:off x="2286000" y="10700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11193</xdr:rowOff>
    </xdr:from>
    <xdr:ext cx="762000" cy="259045"/>
    <xdr:sp macro="" textlink="">
      <xdr:nvSpPr>
        <xdr:cNvPr id="154" name="テキスト ボックス 153"/>
        <xdr:cNvSpPr txBox="1"/>
      </xdr:nvSpPr>
      <xdr:spPr>
        <a:xfrm>
          <a:off x="1955800" y="1046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152908</xdr:rowOff>
    </xdr:from>
    <xdr:to>
      <xdr:col>2</xdr:col>
      <xdr:colOff>127000</xdr:colOff>
      <xdr:row>63</xdr:row>
      <xdr:rowOff>83058</xdr:rowOff>
    </xdr:to>
    <xdr:sp macro="" textlink="">
      <xdr:nvSpPr>
        <xdr:cNvPr id="155" name="円/楕円 154"/>
        <xdr:cNvSpPr/>
      </xdr:nvSpPr>
      <xdr:spPr>
        <a:xfrm>
          <a:off x="1397000" y="1078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67835</xdr:rowOff>
    </xdr:from>
    <xdr:ext cx="762000" cy="259045"/>
    <xdr:sp macro="" textlink="">
      <xdr:nvSpPr>
        <xdr:cNvPr id="156" name="テキスト ボックス 155"/>
        <xdr:cNvSpPr txBox="1"/>
      </xdr:nvSpPr>
      <xdr:spPr>
        <a:xfrm>
          <a:off x="1066800" y="1086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[96,391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類似団体平均より低い水準を保っているが、その要因としてはごみ処理業務、し尿処理業務及び消防業務を一部事務組合で行っていることが挙げられる。</a:t>
          </a:r>
          <a:endParaRPr lang="ja-JP" altLang="ja-JP" sz="1400">
            <a:effectLst/>
          </a:endParaRPr>
        </a:p>
        <a:p>
          <a:r>
            <a:rPr kumimoji="1" lang="ja-JP" altLang="ja-JP" sz="1100">
              <a:solidFill>
                <a:schemeClr val="dk1"/>
              </a:solidFill>
              <a:effectLst/>
              <a:latin typeface="+mn-lt"/>
              <a:ea typeface="+mn-ea"/>
              <a:cs typeface="+mn-cs"/>
            </a:rPr>
            <a:t>　前年</a:t>
          </a:r>
          <a:r>
            <a:rPr kumimoji="1" lang="ja-JP" altLang="en-US" sz="1100">
              <a:solidFill>
                <a:schemeClr val="dk1"/>
              </a:solidFill>
              <a:effectLst/>
              <a:latin typeface="+mn-lt"/>
              <a:ea typeface="+mn-ea"/>
              <a:cs typeface="+mn-cs"/>
            </a:rPr>
            <a:t>との比較では、臨時福祉給付金制度等新制度の実施により、人件費、物件費ともに費用増となった。今後も事務事業の見直しを進め、費用の抑制に努める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93228</xdr:rowOff>
    </xdr:from>
    <xdr:to>
      <xdr:col>7</xdr:col>
      <xdr:colOff>152400</xdr:colOff>
      <xdr:row>82</xdr:row>
      <xdr:rowOff>114905</xdr:rowOff>
    </xdr:to>
    <xdr:cxnSp macro="">
      <xdr:nvCxnSpPr>
        <xdr:cNvPr id="191" name="直線コネクタ 190"/>
        <xdr:cNvCxnSpPr/>
      </xdr:nvCxnSpPr>
      <xdr:spPr>
        <a:xfrm>
          <a:off x="4114800" y="14152128"/>
          <a:ext cx="838200" cy="21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93228</xdr:rowOff>
    </xdr:from>
    <xdr:to>
      <xdr:col>6</xdr:col>
      <xdr:colOff>0</xdr:colOff>
      <xdr:row>82</xdr:row>
      <xdr:rowOff>114495</xdr:rowOff>
    </xdr:to>
    <xdr:cxnSp macro="">
      <xdr:nvCxnSpPr>
        <xdr:cNvPr id="194" name="直線コネクタ 193"/>
        <xdr:cNvCxnSpPr/>
      </xdr:nvCxnSpPr>
      <xdr:spPr>
        <a:xfrm flipV="1">
          <a:off x="3225800" y="14152128"/>
          <a:ext cx="889000" cy="21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114495</xdr:rowOff>
    </xdr:from>
    <xdr:to>
      <xdr:col>4</xdr:col>
      <xdr:colOff>482600</xdr:colOff>
      <xdr:row>82</xdr:row>
      <xdr:rowOff>129857</xdr:rowOff>
    </xdr:to>
    <xdr:cxnSp macro="">
      <xdr:nvCxnSpPr>
        <xdr:cNvPr id="197" name="直線コネクタ 196"/>
        <xdr:cNvCxnSpPr/>
      </xdr:nvCxnSpPr>
      <xdr:spPr>
        <a:xfrm flipV="1">
          <a:off x="2336800" y="14173395"/>
          <a:ext cx="889000" cy="15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104561</xdr:rowOff>
    </xdr:from>
    <xdr:to>
      <xdr:col>3</xdr:col>
      <xdr:colOff>279400</xdr:colOff>
      <xdr:row>82</xdr:row>
      <xdr:rowOff>129857</xdr:rowOff>
    </xdr:to>
    <xdr:cxnSp macro="">
      <xdr:nvCxnSpPr>
        <xdr:cNvPr id="200" name="直線コネクタ 199"/>
        <xdr:cNvCxnSpPr/>
      </xdr:nvCxnSpPr>
      <xdr:spPr>
        <a:xfrm>
          <a:off x="1447800" y="14163461"/>
          <a:ext cx="889000" cy="25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4" name="テキスト ボックス 203"/>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64105</xdr:rowOff>
    </xdr:from>
    <xdr:to>
      <xdr:col>7</xdr:col>
      <xdr:colOff>203200</xdr:colOff>
      <xdr:row>82</xdr:row>
      <xdr:rowOff>165705</xdr:rowOff>
    </xdr:to>
    <xdr:sp macro="" textlink="">
      <xdr:nvSpPr>
        <xdr:cNvPr id="210" name="円/楕円 209"/>
        <xdr:cNvSpPr/>
      </xdr:nvSpPr>
      <xdr:spPr>
        <a:xfrm>
          <a:off x="4902200" y="1412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80632</xdr:rowOff>
    </xdr:from>
    <xdr:ext cx="762000" cy="259045"/>
    <xdr:sp macro="" textlink="">
      <xdr:nvSpPr>
        <xdr:cNvPr id="211" name="人件費・物件費等の状況該当値テキスト"/>
        <xdr:cNvSpPr txBox="1"/>
      </xdr:nvSpPr>
      <xdr:spPr>
        <a:xfrm>
          <a:off x="5041900" y="1396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96,391</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42428</xdr:rowOff>
    </xdr:from>
    <xdr:to>
      <xdr:col>6</xdr:col>
      <xdr:colOff>50800</xdr:colOff>
      <xdr:row>82</xdr:row>
      <xdr:rowOff>144028</xdr:rowOff>
    </xdr:to>
    <xdr:sp macro="" textlink="">
      <xdr:nvSpPr>
        <xdr:cNvPr id="212" name="円/楕円 211"/>
        <xdr:cNvSpPr/>
      </xdr:nvSpPr>
      <xdr:spPr>
        <a:xfrm>
          <a:off x="4064000" y="1410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154205</xdr:rowOff>
    </xdr:from>
    <xdr:ext cx="736600" cy="259045"/>
    <xdr:sp macro="" textlink="">
      <xdr:nvSpPr>
        <xdr:cNvPr id="213" name="テキスト ボックス 212"/>
        <xdr:cNvSpPr txBox="1"/>
      </xdr:nvSpPr>
      <xdr:spPr>
        <a:xfrm>
          <a:off x="3733800" y="1387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93,696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63695</xdr:rowOff>
    </xdr:from>
    <xdr:to>
      <xdr:col>4</xdr:col>
      <xdr:colOff>533400</xdr:colOff>
      <xdr:row>82</xdr:row>
      <xdr:rowOff>165295</xdr:rowOff>
    </xdr:to>
    <xdr:sp macro="" textlink="">
      <xdr:nvSpPr>
        <xdr:cNvPr id="214" name="円/楕円 213"/>
        <xdr:cNvSpPr/>
      </xdr:nvSpPr>
      <xdr:spPr>
        <a:xfrm>
          <a:off x="3175000" y="14122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4022</xdr:rowOff>
    </xdr:from>
    <xdr:ext cx="762000" cy="259045"/>
    <xdr:sp macro="" textlink="">
      <xdr:nvSpPr>
        <xdr:cNvPr id="215" name="テキスト ボックス 214"/>
        <xdr:cNvSpPr txBox="1"/>
      </xdr:nvSpPr>
      <xdr:spPr>
        <a:xfrm>
          <a:off x="2844800" y="1389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96,340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79057</xdr:rowOff>
    </xdr:from>
    <xdr:to>
      <xdr:col>3</xdr:col>
      <xdr:colOff>330200</xdr:colOff>
      <xdr:row>83</xdr:row>
      <xdr:rowOff>9207</xdr:rowOff>
    </xdr:to>
    <xdr:sp macro="" textlink="">
      <xdr:nvSpPr>
        <xdr:cNvPr id="216" name="円/楕円 215"/>
        <xdr:cNvSpPr/>
      </xdr:nvSpPr>
      <xdr:spPr>
        <a:xfrm>
          <a:off x="2286000" y="14137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19384</xdr:rowOff>
    </xdr:from>
    <xdr:ext cx="762000" cy="259045"/>
    <xdr:sp macro="" textlink="">
      <xdr:nvSpPr>
        <xdr:cNvPr id="217" name="テキスト ボックス 216"/>
        <xdr:cNvSpPr txBox="1"/>
      </xdr:nvSpPr>
      <xdr:spPr>
        <a:xfrm>
          <a:off x="1955800" y="1390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98,250</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53761</xdr:rowOff>
    </xdr:from>
    <xdr:to>
      <xdr:col>2</xdr:col>
      <xdr:colOff>127000</xdr:colOff>
      <xdr:row>82</xdr:row>
      <xdr:rowOff>155361</xdr:rowOff>
    </xdr:to>
    <xdr:sp macro="" textlink="">
      <xdr:nvSpPr>
        <xdr:cNvPr id="218" name="円/楕円 217"/>
        <xdr:cNvSpPr/>
      </xdr:nvSpPr>
      <xdr:spPr>
        <a:xfrm>
          <a:off x="1397000" y="14112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165538</xdr:rowOff>
    </xdr:from>
    <xdr:ext cx="762000" cy="259045"/>
    <xdr:sp macro="" textlink="">
      <xdr:nvSpPr>
        <xdr:cNvPr id="219" name="テキスト ボックス 218"/>
        <xdr:cNvSpPr txBox="1"/>
      </xdr:nvSpPr>
      <xdr:spPr>
        <a:xfrm>
          <a:off x="1066800" y="13881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95,105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地域の民間企業の平均給料、類似団体及び全国市町村の状況を踏まえ、給料の適正化に努めている。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88</xdr:row>
      <xdr:rowOff>45962</xdr:rowOff>
    </xdr:to>
    <xdr:cxnSp macro="">
      <xdr:nvCxnSpPr>
        <xdr:cNvPr id="250" name="直線コネクタ 249"/>
        <xdr:cNvCxnSpPr/>
      </xdr:nvCxnSpPr>
      <xdr:spPr>
        <a:xfrm flipV="1">
          <a:off x="17018000" y="13720234"/>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18039</xdr:rowOff>
    </xdr:from>
    <xdr:ext cx="762000" cy="259045"/>
    <xdr:sp macro="" textlink="">
      <xdr:nvSpPr>
        <xdr:cNvPr id="251" name="給与水準   （国との比較）最小値テキスト"/>
        <xdr:cNvSpPr txBox="1"/>
      </xdr:nvSpPr>
      <xdr:spPr>
        <a:xfrm>
          <a:off x="17106900" y="1510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88</xdr:row>
      <xdr:rowOff>45962</xdr:rowOff>
    </xdr:from>
    <xdr:to>
      <xdr:col>24</xdr:col>
      <xdr:colOff>647700</xdr:colOff>
      <xdr:row>88</xdr:row>
      <xdr:rowOff>45962</xdr:rowOff>
    </xdr:to>
    <xdr:cxnSp macro="">
      <xdr:nvCxnSpPr>
        <xdr:cNvPr id="252" name="直線コネクタ 251"/>
        <xdr:cNvCxnSpPr/>
      </xdr:nvCxnSpPr>
      <xdr:spPr>
        <a:xfrm>
          <a:off x="16929100" y="15133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3"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4" name="直線コネクタ 253"/>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52916</xdr:rowOff>
    </xdr:from>
    <xdr:to>
      <xdr:col>24</xdr:col>
      <xdr:colOff>558800</xdr:colOff>
      <xdr:row>83</xdr:row>
      <xdr:rowOff>64407</xdr:rowOff>
    </xdr:to>
    <xdr:cxnSp macro="">
      <xdr:nvCxnSpPr>
        <xdr:cNvPr id="255" name="直線コネクタ 254"/>
        <xdr:cNvCxnSpPr/>
      </xdr:nvCxnSpPr>
      <xdr:spPr>
        <a:xfrm>
          <a:off x="16179800" y="14283266"/>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44043</xdr:rowOff>
    </xdr:from>
    <xdr:ext cx="762000" cy="259045"/>
    <xdr:sp macro="" textlink="">
      <xdr:nvSpPr>
        <xdr:cNvPr id="256" name="給与水準   （国との比較）平均値テキスト"/>
        <xdr:cNvSpPr txBox="1"/>
      </xdr:nvSpPr>
      <xdr:spPr>
        <a:xfrm>
          <a:off x="17106900" y="14445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57" name="フローチャート : 判断 256"/>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52916</xdr:rowOff>
    </xdr:from>
    <xdr:to>
      <xdr:col>23</xdr:col>
      <xdr:colOff>406400</xdr:colOff>
      <xdr:row>88</xdr:row>
      <xdr:rowOff>91923</xdr:rowOff>
    </xdr:to>
    <xdr:cxnSp macro="">
      <xdr:nvCxnSpPr>
        <xdr:cNvPr id="258" name="直線コネクタ 257"/>
        <xdr:cNvCxnSpPr/>
      </xdr:nvCxnSpPr>
      <xdr:spPr>
        <a:xfrm flipV="1">
          <a:off x="15290800" y="14283266"/>
          <a:ext cx="889000" cy="89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60477</xdr:rowOff>
    </xdr:from>
    <xdr:to>
      <xdr:col>23</xdr:col>
      <xdr:colOff>457200</xdr:colOff>
      <xdr:row>84</xdr:row>
      <xdr:rowOff>162077</xdr:rowOff>
    </xdr:to>
    <xdr:sp macro="" textlink="">
      <xdr:nvSpPr>
        <xdr:cNvPr id="259" name="フローチャート : 判断 258"/>
        <xdr:cNvSpPr/>
      </xdr:nvSpPr>
      <xdr:spPr>
        <a:xfrm>
          <a:off x="16129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146854</xdr:rowOff>
    </xdr:from>
    <xdr:ext cx="736600" cy="259045"/>
    <xdr:sp macro="" textlink="">
      <xdr:nvSpPr>
        <xdr:cNvPr id="260" name="テキスト ボックス 259"/>
        <xdr:cNvSpPr txBox="1"/>
      </xdr:nvSpPr>
      <xdr:spPr>
        <a:xfrm>
          <a:off x="15798800" y="14548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34471</xdr:rowOff>
    </xdr:from>
    <xdr:to>
      <xdr:col>22</xdr:col>
      <xdr:colOff>203200</xdr:colOff>
      <xdr:row>88</xdr:row>
      <xdr:rowOff>91923</xdr:rowOff>
    </xdr:to>
    <xdr:cxnSp macro="">
      <xdr:nvCxnSpPr>
        <xdr:cNvPr id="261" name="直線コネクタ 260"/>
        <xdr:cNvCxnSpPr/>
      </xdr:nvCxnSpPr>
      <xdr:spPr>
        <a:xfrm>
          <a:off x="14401800" y="15122071"/>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2" name="フローチャート : 判断 261"/>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3" name="テキスト ボックス 262"/>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121859</xdr:rowOff>
    </xdr:from>
    <xdr:to>
      <xdr:col>21</xdr:col>
      <xdr:colOff>0</xdr:colOff>
      <xdr:row>88</xdr:row>
      <xdr:rowOff>34471</xdr:rowOff>
    </xdr:to>
    <xdr:cxnSp macro="">
      <xdr:nvCxnSpPr>
        <xdr:cNvPr id="264" name="直線コネクタ 263"/>
        <xdr:cNvCxnSpPr/>
      </xdr:nvCxnSpPr>
      <xdr:spPr>
        <a:xfrm>
          <a:off x="13512800" y="14352209"/>
          <a:ext cx="889000" cy="769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110973</xdr:rowOff>
    </xdr:from>
    <xdr:to>
      <xdr:col>21</xdr:col>
      <xdr:colOff>50800</xdr:colOff>
      <xdr:row>90</xdr:row>
      <xdr:rowOff>41123</xdr:rowOff>
    </xdr:to>
    <xdr:sp macro="" textlink="">
      <xdr:nvSpPr>
        <xdr:cNvPr id="265" name="フローチャート : 判断 264"/>
        <xdr:cNvSpPr/>
      </xdr:nvSpPr>
      <xdr:spPr>
        <a:xfrm>
          <a:off x="14351000" y="1537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25900</xdr:rowOff>
    </xdr:from>
    <xdr:ext cx="762000" cy="259045"/>
    <xdr:sp macro="" textlink="">
      <xdr:nvSpPr>
        <xdr:cNvPr id="266" name="テキスト ボックス 265"/>
        <xdr:cNvSpPr txBox="1"/>
      </xdr:nvSpPr>
      <xdr:spPr>
        <a:xfrm>
          <a:off x="14020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48986</xdr:rowOff>
    </xdr:from>
    <xdr:to>
      <xdr:col>19</xdr:col>
      <xdr:colOff>533400</xdr:colOff>
      <xdr:row>84</xdr:row>
      <xdr:rowOff>150586</xdr:rowOff>
    </xdr:to>
    <xdr:sp macro="" textlink="">
      <xdr:nvSpPr>
        <xdr:cNvPr id="267" name="フローチャート : 判断 266"/>
        <xdr:cNvSpPr/>
      </xdr:nvSpPr>
      <xdr:spPr>
        <a:xfrm>
          <a:off x="13462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135363</xdr:rowOff>
    </xdr:from>
    <xdr:ext cx="762000" cy="259045"/>
    <xdr:sp macro="" textlink="">
      <xdr:nvSpPr>
        <xdr:cNvPr id="268" name="テキスト ボックス 267"/>
        <xdr:cNvSpPr txBox="1"/>
      </xdr:nvSpPr>
      <xdr:spPr>
        <a:xfrm>
          <a:off x="13131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13607</xdr:rowOff>
    </xdr:from>
    <xdr:to>
      <xdr:col>24</xdr:col>
      <xdr:colOff>609600</xdr:colOff>
      <xdr:row>83</xdr:row>
      <xdr:rowOff>115207</xdr:rowOff>
    </xdr:to>
    <xdr:sp macro="" textlink="">
      <xdr:nvSpPr>
        <xdr:cNvPr id="274" name="円/楕円 273"/>
        <xdr:cNvSpPr/>
      </xdr:nvSpPr>
      <xdr:spPr>
        <a:xfrm>
          <a:off x="169672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30134</xdr:rowOff>
    </xdr:from>
    <xdr:ext cx="762000" cy="259045"/>
    <xdr:sp macro="" textlink="">
      <xdr:nvSpPr>
        <xdr:cNvPr id="275" name="給与水準   （国との比較）該当値テキスト"/>
        <xdr:cNvSpPr txBox="1"/>
      </xdr:nvSpPr>
      <xdr:spPr>
        <a:xfrm>
          <a:off x="17106900" y="1408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2116</xdr:rowOff>
    </xdr:from>
    <xdr:to>
      <xdr:col>23</xdr:col>
      <xdr:colOff>457200</xdr:colOff>
      <xdr:row>83</xdr:row>
      <xdr:rowOff>103716</xdr:rowOff>
    </xdr:to>
    <xdr:sp macro="" textlink="">
      <xdr:nvSpPr>
        <xdr:cNvPr id="276" name="円/楕円 275"/>
        <xdr:cNvSpPr/>
      </xdr:nvSpPr>
      <xdr:spPr>
        <a:xfrm>
          <a:off x="16129000" y="1423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113893</xdr:rowOff>
    </xdr:from>
    <xdr:ext cx="736600" cy="259045"/>
    <xdr:sp macro="" textlink="">
      <xdr:nvSpPr>
        <xdr:cNvPr id="277" name="テキスト ボックス 276"/>
        <xdr:cNvSpPr txBox="1"/>
      </xdr:nvSpPr>
      <xdr:spPr>
        <a:xfrm>
          <a:off x="15798800" y="14001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41123</xdr:rowOff>
    </xdr:from>
    <xdr:to>
      <xdr:col>22</xdr:col>
      <xdr:colOff>254000</xdr:colOff>
      <xdr:row>88</xdr:row>
      <xdr:rowOff>142723</xdr:rowOff>
    </xdr:to>
    <xdr:sp macro="" textlink="">
      <xdr:nvSpPr>
        <xdr:cNvPr id="278" name="円/楕円 277"/>
        <xdr:cNvSpPr/>
      </xdr:nvSpPr>
      <xdr:spPr>
        <a:xfrm>
          <a:off x="15240000" y="15128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152900</xdr:rowOff>
    </xdr:from>
    <xdr:ext cx="762000" cy="259045"/>
    <xdr:sp macro="" textlink="">
      <xdr:nvSpPr>
        <xdr:cNvPr id="279" name="テキスト ボックス 278"/>
        <xdr:cNvSpPr txBox="1"/>
      </xdr:nvSpPr>
      <xdr:spPr>
        <a:xfrm>
          <a:off x="14909800" y="14897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102.5</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155121</xdr:rowOff>
    </xdr:from>
    <xdr:to>
      <xdr:col>21</xdr:col>
      <xdr:colOff>50800</xdr:colOff>
      <xdr:row>88</xdr:row>
      <xdr:rowOff>85271</xdr:rowOff>
    </xdr:to>
    <xdr:sp macro="" textlink="">
      <xdr:nvSpPr>
        <xdr:cNvPr id="280" name="円/楕円 279"/>
        <xdr:cNvSpPr/>
      </xdr:nvSpPr>
      <xdr:spPr>
        <a:xfrm>
          <a:off x="14351000" y="15071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95448</xdr:rowOff>
    </xdr:from>
    <xdr:ext cx="762000" cy="259045"/>
    <xdr:sp macro="" textlink="">
      <xdr:nvSpPr>
        <xdr:cNvPr id="281" name="テキスト ボックス 280"/>
        <xdr:cNvSpPr txBox="1"/>
      </xdr:nvSpPr>
      <xdr:spPr>
        <a:xfrm>
          <a:off x="14020800" y="14840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102.0</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71059</xdr:rowOff>
    </xdr:from>
    <xdr:to>
      <xdr:col>19</xdr:col>
      <xdr:colOff>533400</xdr:colOff>
      <xdr:row>84</xdr:row>
      <xdr:rowOff>1209</xdr:rowOff>
    </xdr:to>
    <xdr:sp macro="" textlink="">
      <xdr:nvSpPr>
        <xdr:cNvPr id="282" name="円/楕円 281"/>
        <xdr:cNvSpPr/>
      </xdr:nvSpPr>
      <xdr:spPr>
        <a:xfrm>
          <a:off x="134620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11386</xdr:rowOff>
    </xdr:from>
    <xdr:ext cx="762000" cy="259045"/>
    <xdr:sp macro="" textlink="">
      <xdr:nvSpPr>
        <xdr:cNvPr id="283" name="テキスト ボックス 282"/>
        <xdr:cNvSpPr txBox="1"/>
      </xdr:nvSpPr>
      <xdr:spPr>
        <a:xfrm>
          <a:off x="13131800" y="1407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aseline="0">
              <a:solidFill>
                <a:schemeClr val="dk1"/>
              </a:solidFill>
              <a:effectLst/>
              <a:latin typeface="+mn-lt"/>
              <a:ea typeface="+mn-ea"/>
              <a:cs typeface="+mn-cs"/>
            </a:rPr>
            <a:t>行政改革により事務の統廃合縮小、非常勤職員の活用、外部委託の実施等、定員適正化の推進の結果、類似団体の平均より低い水準にある。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5" name="直線コネクタ 314"/>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6"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7" name="直線コネクタ 316"/>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8"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9" name="直線コネクタ 318"/>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169273</xdr:rowOff>
    </xdr:from>
    <xdr:to>
      <xdr:col>24</xdr:col>
      <xdr:colOff>558800</xdr:colOff>
      <xdr:row>60</xdr:row>
      <xdr:rowOff>5866</xdr:rowOff>
    </xdr:to>
    <xdr:cxnSp macro="">
      <xdr:nvCxnSpPr>
        <xdr:cNvPr id="320" name="直線コネクタ 319"/>
        <xdr:cNvCxnSpPr/>
      </xdr:nvCxnSpPr>
      <xdr:spPr>
        <a:xfrm>
          <a:off x="16179800" y="10284823"/>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167536</xdr:rowOff>
    </xdr:from>
    <xdr:ext cx="762000" cy="259045"/>
    <xdr:sp macro="" textlink="">
      <xdr:nvSpPr>
        <xdr:cNvPr id="321" name="定員管理の状況平均値テキスト"/>
        <xdr:cNvSpPr txBox="1"/>
      </xdr:nvSpPr>
      <xdr:spPr>
        <a:xfrm>
          <a:off x="17106900" y="10283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2" name="フローチャート : 判断 321"/>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169273</xdr:rowOff>
    </xdr:from>
    <xdr:to>
      <xdr:col>23</xdr:col>
      <xdr:colOff>406400</xdr:colOff>
      <xdr:row>60</xdr:row>
      <xdr:rowOff>2419</xdr:rowOff>
    </xdr:to>
    <xdr:cxnSp macro="">
      <xdr:nvCxnSpPr>
        <xdr:cNvPr id="323" name="直線コネクタ 322"/>
        <xdr:cNvCxnSpPr/>
      </xdr:nvCxnSpPr>
      <xdr:spPr>
        <a:xfrm flipV="1">
          <a:off x="15290800" y="10284823"/>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4" name="フローチャート : 判断 323"/>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5" name="テキスト ボックス 324"/>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2419</xdr:rowOff>
    </xdr:from>
    <xdr:to>
      <xdr:col>22</xdr:col>
      <xdr:colOff>203200</xdr:colOff>
      <xdr:row>60</xdr:row>
      <xdr:rowOff>4717</xdr:rowOff>
    </xdr:to>
    <xdr:cxnSp macro="">
      <xdr:nvCxnSpPr>
        <xdr:cNvPr id="326" name="直線コネクタ 325"/>
        <xdr:cNvCxnSpPr/>
      </xdr:nvCxnSpPr>
      <xdr:spPr>
        <a:xfrm flipV="1">
          <a:off x="14401800" y="10289419"/>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7" name="フローチャート : 判断 326"/>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111535</xdr:rowOff>
    </xdr:from>
    <xdr:ext cx="762000" cy="259045"/>
    <xdr:sp macro="" textlink="">
      <xdr:nvSpPr>
        <xdr:cNvPr id="328" name="テキスト ボックス 327"/>
        <xdr:cNvSpPr txBox="1"/>
      </xdr:nvSpPr>
      <xdr:spPr>
        <a:xfrm>
          <a:off x="14909800" y="1039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163528</xdr:rowOff>
    </xdr:from>
    <xdr:to>
      <xdr:col>21</xdr:col>
      <xdr:colOff>0</xdr:colOff>
      <xdr:row>60</xdr:row>
      <xdr:rowOff>4717</xdr:rowOff>
    </xdr:to>
    <xdr:cxnSp macro="">
      <xdr:nvCxnSpPr>
        <xdr:cNvPr id="329" name="直線コネクタ 328"/>
        <xdr:cNvCxnSpPr/>
      </xdr:nvCxnSpPr>
      <xdr:spPr>
        <a:xfrm>
          <a:off x="13512800" y="10279078"/>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30" name="フローチャート : 判断 329"/>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123026</xdr:rowOff>
    </xdr:from>
    <xdr:ext cx="762000" cy="259045"/>
    <xdr:sp macro="" textlink="">
      <xdr:nvSpPr>
        <xdr:cNvPr id="331" name="テキスト ボックス 330"/>
        <xdr:cNvSpPr txBox="1"/>
      </xdr:nvSpPr>
      <xdr:spPr>
        <a:xfrm>
          <a:off x="14020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2" name="フローチャート : 判断 331"/>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124175</xdr:rowOff>
    </xdr:from>
    <xdr:ext cx="762000" cy="259045"/>
    <xdr:sp macro="" textlink="">
      <xdr:nvSpPr>
        <xdr:cNvPr id="333" name="テキスト ボックス 332"/>
        <xdr:cNvSpPr txBox="1"/>
      </xdr:nvSpPr>
      <xdr:spPr>
        <a:xfrm>
          <a:off x="13131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126516</xdr:rowOff>
    </xdr:from>
    <xdr:to>
      <xdr:col>24</xdr:col>
      <xdr:colOff>609600</xdr:colOff>
      <xdr:row>60</xdr:row>
      <xdr:rowOff>56666</xdr:rowOff>
    </xdr:to>
    <xdr:sp macro="" textlink="">
      <xdr:nvSpPr>
        <xdr:cNvPr id="339" name="円/楕円 338"/>
        <xdr:cNvSpPr/>
      </xdr:nvSpPr>
      <xdr:spPr>
        <a:xfrm>
          <a:off x="16967200" y="1024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143043</xdr:rowOff>
    </xdr:from>
    <xdr:ext cx="762000" cy="259045"/>
    <xdr:sp macro="" textlink="">
      <xdr:nvSpPr>
        <xdr:cNvPr id="340" name="定員管理の状況該当値テキスト"/>
        <xdr:cNvSpPr txBox="1"/>
      </xdr:nvSpPr>
      <xdr:spPr>
        <a:xfrm>
          <a:off x="17106900" y="100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118473</xdr:rowOff>
    </xdr:from>
    <xdr:to>
      <xdr:col>23</xdr:col>
      <xdr:colOff>457200</xdr:colOff>
      <xdr:row>60</xdr:row>
      <xdr:rowOff>48623</xdr:rowOff>
    </xdr:to>
    <xdr:sp macro="" textlink="">
      <xdr:nvSpPr>
        <xdr:cNvPr id="341" name="円/楕円 340"/>
        <xdr:cNvSpPr/>
      </xdr:nvSpPr>
      <xdr:spPr>
        <a:xfrm>
          <a:off x="16129000" y="10234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58800</xdr:rowOff>
    </xdr:from>
    <xdr:ext cx="736600" cy="259045"/>
    <xdr:sp macro="" textlink="">
      <xdr:nvSpPr>
        <xdr:cNvPr id="342" name="テキスト ボックス 341"/>
        <xdr:cNvSpPr txBox="1"/>
      </xdr:nvSpPr>
      <xdr:spPr>
        <a:xfrm>
          <a:off x="15798800" y="10002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123069</xdr:rowOff>
    </xdr:from>
    <xdr:to>
      <xdr:col>22</xdr:col>
      <xdr:colOff>254000</xdr:colOff>
      <xdr:row>60</xdr:row>
      <xdr:rowOff>53219</xdr:rowOff>
    </xdr:to>
    <xdr:sp macro="" textlink="">
      <xdr:nvSpPr>
        <xdr:cNvPr id="343" name="円/楕円 342"/>
        <xdr:cNvSpPr/>
      </xdr:nvSpPr>
      <xdr:spPr>
        <a:xfrm>
          <a:off x="15240000" y="10238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63396</xdr:rowOff>
    </xdr:from>
    <xdr:ext cx="762000" cy="259045"/>
    <xdr:sp macro="" textlink="">
      <xdr:nvSpPr>
        <xdr:cNvPr id="344" name="テキスト ボックス 343"/>
        <xdr:cNvSpPr txBox="1"/>
      </xdr:nvSpPr>
      <xdr:spPr>
        <a:xfrm>
          <a:off x="14909800" y="10007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125367</xdr:rowOff>
    </xdr:from>
    <xdr:to>
      <xdr:col>21</xdr:col>
      <xdr:colOff>50800</xdr:colOff>
      <xdr:row>60</xdr:row>
      <xdr:rowOff>55517</xdr:rowOff>
    </xdr:to>
    <xdr:sp macro="" textlink="">
      <xdr:nvSpPr>
        <xdr:cNvPr id="345" name="円/楕円 344"/>
        <xdr:cNvSpPr/>
      </xdr:nvSpPr>
      <xdr:spPr>
        <a:xfrm>
          <a:off x="14351000" y="10240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65694</xdr:rowOff>
    </xdr:from>
    <xdr:ext cx="762000" cy="259045"/>
    <xdr:sp macro="" textlink="">
      <xdr:nvSpPr>
        <xdr:cNvPr id="346" name="テキスト ボックス 345"/>
        <xdr:cNvSpPr txBox="1"/>
      </xdr:nvSpPr>
      <xdr:spPr>
        <a:xfrm>
          <a:off x="14020800" y="1000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6.12</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112728</xdr:rowOff>
    </xdr:from>
    <xdr:to>
      <xdr:col>19</xdr:col>
      <xdr:colOff>533400</xdr:colOff>
      <xdr:row>60</xdr:row>
      <xdr:rowOff>42878</xdr:rowOff>
    </xdr:to>
    <xdr:sp macro="" textlink="">
      <xdr:nvSpPr>
        <xdr:cNvPr id="347" name="円/楕円 346"/>
        <xdr:cNvSpPr/>
      </xdr:nvSpPr>
      <xdr:spPr>
        <a:xfrm>
          <a:off x="13462000" y="1022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53055</xdr:rowOff>
    </xdr:from>
    <xdr:ext cx="762000" cy="259045"/>
    <xdr:sp macro="" textlink="">
      <xdr:nvSpPr>
        <xdr:cNvPr id="348" name="テキスト ボックス 347"/>
        <xdr:cNvSpPr txBox="1"/>
      </xdr:nvSpPr>
      <xdr:spPr>
        <a:xfrm>
          <a:off x="13131800" y="999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近年は減少傾向にあるが、依然類似団体平均を上回っている。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今後についても、学校施設大規模改修・耐震化事業、道路改良事業、</a:t>
          </a:r>
          <a:r>
            <a:rPr kumimoji="1" lang="en-US" altLang="ja-JP" sz="1100">
              <a:solidFill>
                <a:schemeClr val="dk1"/>
              </a:solidFill>
              <a:effectLst/>
              <a:latin typeface="+mn-lt"/>
              <a:ea typeface="+mn-ea"/>
              <a:cs typeface="+mn-cs"/>
            </a:rPr>
            <a:t>JR</a:t>
          </a:r>
          <a:r>
            <a:rPr kumimoji="1" lang="ja-JP" altLang="ja-JP" sz="1100">
              <a:solidFill>
                <a:schemeClr val="dk1"/>
              </a:solidFill>
              <a:effectLst/>
              <a:latin typeface="+mn-lt"/>
              <a:ea typeface="+mn-ea"/>
              <a:cs typeface="+mn-cs"/>
            </a:rPr>
            <a:t>車両基地等周辺整備事業に伴う関連事業などが控えているが、交付税措置のある地方債の借入等負担のすくない財政運営を実施し、さらなる実質</a:t>
          </a:r>
          <a:r>
            <a:rPr kumimoji="1" lang="ja-JP" altLang="en-US" sz="1100">
              <a:solidFill>
                <a:schemeClr val="dk1"/>
              </a:solidFill>
              <a:effectLst/>
              <a:latin typeface="+mn-lt"/>
              <a:ea typeface="+mn-ea"/>
              <a:cs typeface="+mn-cs"/>
            </a:rPr>
            <a:t>公債</a:t>
          </a:r>
          <a:r>
            <a:rPr kumimoji="1" lang="ja-JP" altLang="ja-JP" sz="1100">
              <a:solidFill>
                <a:schemeClr val="dk1"/>
              </a:solidFill>
              <a:effectLst/>
              <a:latin typeface="+mn-lt"/>
              <a:ea typeface="+mn-ea"/>
              <a:cs typeface="+mn-cs"/>
            </a:rPr>
            <a:t>費比率の減少に努める。</a:t>
          </a:r>
          <a:endParaRPr lang="ja-JP" altLang="ja-JP" sz="1400">
            <a:effectLst/>
          </a:endParaRPr>
        </a:p>
        <a:p>
          <a:r>
            <a:rPr kumimoji="1" lang="ja-JP" altLang="ja-JP" sz="1100">
              <a:solidFill>
                <a:schemeClr val="dk1"/>
              </a:solidFill>
              <a:effectLst/>
              <a:latin typeface="+mn-lt"/>
              <a:ea typeface="+mn-ea"/>
              <a:cs typeface="+mn-cs"/>
            </a:rPr>
            <a:t>　</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6" name="直線コネクタ 375"/>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7"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8" name="直線コネクタ 377"/>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9"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80" name="直線コネクタ 379"/>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127423</xdr:rowOff>
    </xdr:from>
    <xdr:to>
      <xdr:col>24</xdr:col>
      <xdr:colOff>558800</xdr:colOff>
      <xdr:row>44</xdr:row>
      <xdr:rowOff>12277</xdr:rowOff>
    </xdr:to>
    <xdr:cxnSp macro="">
      <xdr:nvCxnSpPr>
        <xdr:cNvPr id="381" name="直線コネクタ 380"/>
        <xdr:cNvCxnSpPr/>
      </xdr:nvCxnSpPr>
      <xdr:spPr>
        <a:xfrm flipV="1">
          <a:off x="16179800" y="7499773"/>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138447</xdr:rowOff>
    </xdr:from>
    <xdr:ext cx="762000" cy="259045"/>
    <xdr:sp macro="" textlink="">
      <xdr:nvSpPr>
        <xdr:cNvPr id="382" name="公債費負担の状況平均値テキスト"/>
        <xdr:cNvSpPr txBox="1"/>
      </xdr:nvSpPr>
      <xdr:spPr>
        <a:xfrm>
          <a:off x="17106900" y="699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3" name="フローチャート : 判断 382"/>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12277</xdr:rowOff>
    </xdr:from>
    <xdr:to>
      <xdr:col>23</xdr:col>
      <xdr:colOff>406400</xdr:colOff>
      <xdr:row>44</xdr:row>
      <xdr:rowOff>60537</xdr:rowOff>
    </xdr:to>
    <xdr:cxnSp macro="">
      <xdr:nvCxnSpPr>
        <xdr:cNvPr id="384" name="直線コネクタ 383"/>
        <xdr:cNvCxnSpPr/>
      </xdr:nvCxnSpPr>
      <xdr:spPr>
        <a:xfrm flipV="1">
          <a:off x="15290800" y="755607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5" name="フローチャート : 判断 384"/>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126594</xdr:rowOff>
    </xdr:from>
    <xdr:ext cx="736600" cy="259045"/>
    <xdr:sp macro="" textlink="">
      <xdr:nvSpPr>
        <xdr:cNvPr id="386" name="テキスト ボックス 385"/>
        <xdr:cNvSpPr txBox="1"/>
      </xdr:nvSpPr>
      <xdr:spPr>
        <a:xfrm>
          <a:off x="15798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60537</xdr:rowOff>
    </xdr:from>
    <xdr:to>
      <xdr:col>22</xdr:col>
      <xdr:colOff>203200</xdr:colOff>
      <xdr:row>44</xdr:row>
      <xdr:rowOff>100754</xdr:rowOff>
    </xdr:to>
    <xdr:cxnSp macro="">
      <xdr:nvCxnSpPr>
        <xdr:cNvPr id="387" name="直線コネクタ 386"/>
        <xdr:cNvCxnSpPr/>
      </xdr:nvCxnSpPr>
      <xdr:spPr>
        <a:xfrm flipV="1">
          <a:off x="14401800" y="7604337"/>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8" name="フローチャート : 判断 387"/>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11447</xdr:rowOff>
    </xdr:from>
    <xdr:ext cx="762000" cy="259045"/>
    <xdr:sp macro="" textlink="">
      <xdr:nvSpPr>
        <xdr:cNvPr id="389" name="テキスト ボックス 388"/>
        <xdr:cNvSpPr txBox="1"/>
      </xdr:nvSpPr>
      <xdr:spPr>
        <a:xfrm>
          <a:off x="14909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100754</xdr:rowOff>
    </xdr:from>
    <xdr:to>
      <xdr:col>21</xdr:col>
      <xdr:colOff>0</xdr:colOff>
      <xdr:row>44</xdr:row>
      <xdr:rowOff>149013</xdr:rowOff>
    </xdr:to>
    <xdr:cxnSp macro="">
      <xdr:nvCxnSpPr>
        <xdr:cNvPr id="390" name="直線コネクタ 389"/>
        <xdr:cNvCxnSpPr/>
      </xdr:nvCxnSpPr>
      <xdr:spPr>
        <a:xfrm flipV="1">
          <a:off x="13512800" y="7644554"/>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91" name="フローチャート : 判断 390"/>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83837</xdr:rowOff>
    </xdr:from>
    <xdr:ext cx="762000" cy="259045"/>
    <xdr:sp macro="" textlink="">
      <xdr:nvSpPr>
        <xdr:cNvPr id="392" name="テキスト ボックス 391"/>
        <xdr:cNvSpPr txBox="1"/>
      </xdr:nvSpPr>
      <xdr:spPr>
        <a:xfrm>
          <a:off x="14020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3" name="フローチャート : 判断 392"/>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864</xdr:rowOff>
    </xdr:from>
    <xdr:ext cx="762000" cy="259045"/>
    <xdr:sp macro="" textlink="">
      <xdr:nvSpPr>
        <xdr:cNvPr id="394" name="テキスト ボックス 393"/>
        <xdr:cNvSpPr txBox="1"/>
      </xdr:nvSpPr>
      <xdr:spPr>
        <a:xfrm>
          <a:off x="13131800" y="72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43</xdr:row>
      <xdr:rowOff>76623</xdr:rowOff>
    </xdr:from>
    <xdr:to>
      <xdr:col>24</xdr:col>
      <xdr:colOff>609600</xdr:colOff>
      <xdr:row>44</xdr:row>
      <xdr:rowOff>6773</xdr:rowOff>
    </xdr:to>
    <xdr:sp macro="" textlink="">
      <xdr:nvSpPr>
        <xdr:cNvPr id="400" name="円/楕円 399"/>
        <xdr:cNvSpPr/>
      </xdr:nvSpPr>
      <xdr:spPr>
        <a:xfrm>
          <a:off x="16967200" y="744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48700</xdr:rowOff>
    </xdr:from>
    <xdr:ext cx="762000" cy="259045"/>
    <xdr:sp macro="" textlink="">
      <xdr:nvSpPr>
        <xdr:cNvPr id="401" name="公債費負担の状況該当値テキスト"/>
        <xdr:cNvSpPr txBox="1"/>
      </xdr:nvSpPr>
      <xdr:spPr>
        <a:xfrm>
          <a:off x="17106900" y="742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132927</xdr:rowOff>
    </xdr:from>
    <xdr:to>
      <xdr:col>23</xdr:col>
      <xdr:colOff>457200</xdr:colOff>
      <xdr:row>44</xdr:row>
      <xdr:rowOff>63077</xdr:rowOff>
    </xdr:to>
    <xdr:sp macro="" textlink="">
      <xdr:nvSpPr>
        <xdr:cNvPr id="402" name="円/楕円 401"/>
        <xdr:cNvSpPr/>
      </xdr:nvSpPr>
      <xdr:spPr>
        <a:xfrm>
          <a:off x="16129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47854</xdr:rowOff>
    </xdr:from>
    <xdr:ext cx="736600" cy="259045"/>
    <xdr:sp macro="" textlink="">
      <xdr:nvSpPr>
        <xdr:cNvPr id="403" name="テキスト ボックス 402"/>
        <xdr:cNvSpPr txBox="1"/>
      </xdr:nvSpPr>
      <xdr:spPr>
        <a:xfrm>
          <a:off x="15798800" y="7591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9737</xdr:rowOff>
    </xdr:from>
    <xdr:to>
      <xdr:col>22</xdr:col>
      <xdr:colOff>254000</xdr:colOff>
      <xdr:row>44</xdr:row>
      <xdr:rowOff>111337</xdr:rowOff>
    </xdr:to>
    <xdr:sp macro="" textlink="">
      <xdr:nvSpPr>
        <xdr:cNvPr id="404" name="円/楕円 403"/>
        <xdr:cNvSpPr/>
      </xdr:nvSpPr>
      <xdr:spPr>
        <a:xfrm>
          <a:off x="15240000" y="755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96114</xdr:rowOff>
    </xdr:from>
    <xdr:ext cx="762000" cy="259045"/>
    <xdr:sp macro="" textlink="">
      <xdr:nvSpPr>
        <xdr:cNvPr id="405" name="テキスト ボックス 404"/>
        <xdr:cNvSpPr txBox="1"/>
      </xdr:nvSpPr>
      <xdr:spPr>
        <a:xfrm>
          <a:off x="14909800" y="763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49954</xdr:rowOff>
    </xdr:from>
    <xdr:to>
      <xdr:col>21</xdr:col>
      <xdr:colOff>50800</xdr:colOff>
      <xdr:row>44</xdr:row>
      <xdr:rowOff>151554</xdr:rowOff>
    </xdr:to>
    <xdr:sp macro="" textlink="">
      <xdr:nvSpPr>
        <xdr:cNvPr id="406" name="円/楕円 405"/>
        <xdr:cNvSpPr/>
      </xdr:nvSpPr>
      <xdr:spPr>
        <a:xfrm>
          <a:off x="14351000" y="759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136331</xdr:rowOff>
    </xdr:from>
    <xdr:ext cx="762000" cy="259045"/>
    <xdr:sp macro="" textlink="">
      <xdr:nvSpPr>
        <xdr:cNvPr id="407" name="テキスト ボックス 406"/>
        <xdr:cNvSpPr txBox="1"/>
      </xdr:nvSpPr>
      <xdr:spPr>
        <a:xfrm>
          <a:off x="14020800" y="768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98213</xdr:rowOff>
    </xdr:from>
    <xdr:to>
      <xdr:col>19</xdr:col>
      <xdr:colOff>533400</xdr:colOff>
      <xdr:row>45</xdr:row>
      <xdr:rowOff>28363</xdr:rowOff>
    </xdr:to>
    <xdr:sp macro="" textlink="">
      <xdr:nvSpPr>
        <xdr:cNvPr id="408" name="円/楕円 407"/>
        <xdr:cNvSpPr/>
      </xdr:nvSpPr>
      <xdr:spPr>
        <a:xfrm>
          <a:off x="134620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13140</xdr:rowOff>
    </xdr:from>
    <xdr:ext cx="762000" cy="259045"/>
    <xdr:sp macro="" textlink="">
      <xdr:nvSpPr>
        <xdr:cNvPr id="409" name="テキスト ボックス 408"/>
        <xdr:cNvSpPr txBox="1"/>
      </xdr:nvSpPr>
      <xdr:spPr>
        <a:xfrm>
          <a:off x="13131800" y="772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前年度と比べ、</a:t>
          </a:r>
          <a:r>
            <a:rPr kumimoji="1" lang="ja-JP" altLang="en-US" sz="1100">
              <a:solidFill>
                <a:schemeClr val="dk1"/>
              </a:solidFill>
              <a:effectLst/>
              <a:latin typeface="+mn-lt"/>
              <a:ea typeface="+mn-ea"/>
              <a:cs typeface="+mn-cs"/>
            </a:rPr>
            <a:t>一部事務組合の地方債借入れがあったことにより、</a:t>
          </a:r>
          <a:r>
            <a:rPr kumimoji="1" lang="ja-JP" altLang="ja-JP" sz="1100">
              <a:solidFill>
                <a:schemeClr val="dk1"/>
              </a:solidFill>
              <a:effectLst/>
              <a:latin typeface="+mn-lt"/>
              <a:ea typeface="+mn-ea"/>
              <a:cs typeface="+mn-cs"/>
            </a:rPr>
            <a:t>比率が</a:t>
          </a:r>
          <a:r>
            <a:rPr kumimoji="1" lang="en-US" altLang="ja-JP" sz="1100">
              <a:solidFill>
                <a:schemeClr val="dk1"/>
              </a:solidFill>
              <a:effectLst/>
              <a:latin typeface="+mn-lt"/>
              <a:ea typeface="+mn-ea"/>
              <a:cs typeface="+mn-cs"/>
            </a:rPr>
            <a:t>3.4</a:t>
          </a:r>
          <a:r>
            <a:rPr kumimoji="1" lang="ja-JP" altLang="en-US" sz="1100">
              <a:solidFill>
                <a:schemeClr val="dk1"/>
              </a:solidFill>
              <a:effectLst/>
              <a:latin typeface="+mn-lt"/>
              <a:ea typeface="+mn-ea"/>
              <a:cs typeface="+mn-cs"/>
            </a:rPr>
            <a:t>％増加し</a:t>
          </a:r>
          <a:r>
            <a:rPr kumimoji="1" lang="ja-JP" altLang="ja-JP" sz="1100">
              <a:solidFill>
                <a:schemeClr val="dk1"/>
              </a:solidFill>
              <a:effectLst/>
              <a:latin typeface="+mn-lt"/>
              <a:ea typeface="+mn-ea"/>
              <a:cs typeface="+mn-cs"/>
            </a:rPr>
            <a:t>た。　</a:t>
          </a:r>
          <a:endParaRPr lang="ja-JP" altLang="ja-JP" sz="1400">
            <a:effectLst/>
          </a:endParaRPr>
        </a:p>
        <a:p>
          <a:r>
            <a:rPr kumimoji="1" lang="ja-JP" altLang="ja-JP" sz="1100">
              <a:solidFill>
                <a:schemeClr val="dk1"/>
              </a:solidFill>
              <a:effectLst/>
              <a:latin typeface="+mn-lt"/>
              <a:ea typeface="+mn-ea"/>
              <a:cs typeface="+mn-cs"/>
            </a:rPr>
            <a:t>　今後については、学校施設大規模改修・耐震化事業、道路改良事業、</a:t>
          </a:r>
          <a:r>
            <a:rPr kumimoji="1" lang="en-US" altLang="ja-JP" sz="1100">
              <a:solidFill>
                <a:schemeClr val="dk1"/>
              </a:solidFill>
              <a:effectLst/>
              <a:latin typeface="+mn-lt"/>
              <a:ea typeface="+mn-ea"/>
              <a:cs typeface="+mn-cs"/>
            </a:rPr>
            <a:t>JR</a:t>
          </a:r>
          <a:r>
            <a:rPr kumimoji="1" lang="ja-JP" altLang="ja-JP" sz="1100">
              <a:solidFill>
                <a:schemeClr val="dk1"/>
              </a:solidFill>
              <a:effectLst/>
              <a:latin typeface="+mn-lt"/>
              <a:ea typeface="+mn-ea"/>
              <a:cs typeface="+mn-cs"/>
            </a:rPr>
            <a:t>車両基地等周辺整備事業に伴う関連事業などが控えており、地方債の現在高は累積する見込みであるため、それに伴い将来負担比率も悪化していくことが予想される。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8" name="直線コネクタ 437"/>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9"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40" name="直線コネクタ 439"/>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3641</xdr:rowOff>
    </xdr:from>
    <xdr:to>
      <xdr:col>24</xdr:col>
      <xdr:colOff>558800</xdr:colOff>
      <xdr:row>18</xdr:row>
      <xdr:rowOff>30988</xdr:rowOff>
    </xdr:to>
    <xdr:cxnSp macro="">
      <xdr:nvCxnSpPr>
        <xdr:cNvPr id="443" name="直線コネクタ 442"/>
        <xdr:cNvCxnSpPr/>
      </xdr:nvCxnSpPr>
      <xdr:spPr>
        <a:xfrm>
          <a:off x="16179800" y="3089741"/>
          <a:ext cx="838200" cy="27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99373</xdr:rowOff>
    </xdr:from>
    <xdr:ext cx="762000" cy="259045"/>
    <xdr:sp macro="" textlink="">
      <xdr:nvSpPr>
        <xdr:cNvPr id="444" name="将来負担の状況平均値テキスト"/>
        <xdr:cNvSpPr txBox="1"/>
      </xdr:nvSpPr>
      <xdr:spPr>
        <a:xfrm>
          <a:off x="17106900" y="2328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5" name="フローチャート : 判断 444"/>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3641</xdr:rowOff>
    </xdr:from>
    <xdr:to>
      <xdr:col>23</xdr:col>
      <xdr:colOff>406400</xdr:colOff>
      <xdr:row>18</xdr:row>
      <xdr:rowOff>54314</xdr:rowOff>
    </xdr:to>
    <xdr:cxnSp macro="">
      <xdr:nvCxnSpPr>
        <xdr:cNvPr id="446" name="直線コネクタ 445"/>
        <xdr:cNvCxnSpPr/>
      </xdr:nvCxnSpPr>
      <xdr:spPr>
        <a:xfrm flipV="1">
          <a:off x="15290800" y="3089741"/>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7" name="フローチャート : 判断 446"/>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8" name="テキスト ボックス 447"/>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47879</xdr:rowOff>
    </xdr:from>
    <xdr:to>
      <xdr:col>22</xdr:col>
      <xdr:colOff>203200</xdr:colOff>
      <xdr:row>18</xdr:row>
      <xdr:rowOff>54314</xdr:rowOff>
    </xdr:to>
    <xdr:cxnSp macro="">
      <xdr:nvCxnSpPr>
        <xdr:cNvPr id="449" name="直線コネクタ 448"/>
        <xdr:cNvCxnSpPr/>
      </xdr:nvCxnSpPr>
      <xdr:spPr>
        <a:xfrm>
          <a:off x="14401800" y="3133979"/>
          <a:ext cx="889000" cy="6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166497</xdr:rowOff>
    </xdr:from>
    <xdr:to>
      <xdr:col>22</xdr:col>
      <xdr:colOff>254000</xdr:colOff>
      <xdr:row>15</xdr:row>
      <xdr:rowOff>96647</xdr:rowOff>
    </xdr:to>
    <xdr:sp macro="" textlink="">
      <xdr:nvSpPr>
        <xdr:cNvPr id="450" name="フローチャート : 判断 449"/>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51" name="テキスト ボックス 450"/>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47879</xdr:rowOff>
    </xdr:from>
    <xdr:to>
      <xdr:col>21</xdr:col>
      <xdr:colOff>0</xdr:colOff>
      <xdr:row>19</xdr:row>
      <xdr:rowOff>11557</xdr:rowOff>
    </xdr:to>
    <xdr:cxnSp macro="">
      <xdr:nvCxnSpPr>
        <xdr:cNvPr id="452" name="直線コネクタ 451"/>
        <xdr:cNvCxnSpPr/>
      </xdr:nvCxnSpPr>
      <xdr:spPr>
        <a:xfrm flipV="1">
          <a:off x="13512800" y="3133979"/>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71459</xdr:rowOff>
    </xdr:from>
    <xdr:to>
      <xdr:col>21</xdr:col>
      <xdr:colOff>50800</xdr:colOff>
      <xdr:row>16</xdr:row>
      <xdr:rowOff>1609</xdr:rowOff>
    </xdr:to>
    <xdr:sp macro="" textlink="">
      <xdr:nvSpPr>
        <xdr:cNvPr id="453" name="フローチャート : 判断 452"/>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4" name="テキスト ボックス 453"/>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55" name="フローチャート : 判断 454"/>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6" name="テキスト ボックス 455"/>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151638</xdr:rowOff>
    </xdr:from>
    <xdr:to>
      <xdr:col>24</xdr:col>
      <xdr:colOff>609600</xdr:colOff>
      <xdr:row>18</xdr:row>
      <xdr:rowOff>81788</xdr:rowOff>
    </xdr:to>
    <xdr:sp macro="" textlink="">
      <xdr:nvSpPr>
        <xdr:cNvPr id="462" name="円/楕円 461"/>
        <xdr:cNvSpPr/>
      </xdr:nvSpPr>
      <xdr:spPr>
        <a:xfrm>
          <a:off x="16967200" y="306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123715</xdr:rowOff>
    </xdr:from>
    <xdr:ext cx="762000" cy="259045"/>
    <xdr:sp macro="" textlink="">
      <xdr:nvSpPr>
        <xdr:cNvPr id="463" name="将来負担の状況該当値テキスト"/>
        <xdr:cNvSpPr txBox="1"/>
      </xdr:nvSpPr>
      <xdr:spPr>
        <a:xfrm>
          <a:off x="17106900" y="303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124291</xdr:rowOff>
    </xdr:from>
    <xdr:to>
      <xdr:col>23</xdr:col>
      <xdr:colOff>457200</xdr:colOff>
      <xdr:row>18</xdr:row>
      <xdr:rowOff>54441</xdr:rowOff>
    </xdr:to>
    <xdr:sp macro="" textlink="">
      <xdr:nvSpPr>
        <xdr:cNvPr id="464" name="円/楕円 463"/>
        <xdr:cNvSpPr/>
      </xdr:nvSpPr>
      <xdr:spPr>
        <a:xfrm>
          <a:off x="16129000" y="3038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39218</xdr:rowOff>
    </xdr:from>
    <xdr:ext cx="736600" cy="259045"/>
    <xdr:sp macro="" textlink="">
      <xdr:nvSpPr>
        <xdr:cNvPr id="465" name="テキスト ボックス 464"/>
        <xdr:cNvSpPr txBox="1"/>
      </xdr:nvSpPr>
      <xdr:spPr>
        <a:xfrm>
          <a:off x="15798800" y="3125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3514</xdr:rowOff>
    </xdr:from>
    <xdr:to>
      <xdr:col>22</xdr:col>
      <xdr:colOff>254000</xdr:colOff>
      <xdr:row>18</xdr:row>
      <xdr:rowOff>105114</xdr:rowOff>
    </xdr:to>
    <xdr:sp macro="" textlink="">
      <xdr:nvSpPr>
        <xdr:cNvPr id="466" name="円/楕円 465"/>
        <xdr:cNvSpPr/>
      </xdr:nvSpPr>
      <xdr:spPr>
        <a:xfrm>
          <a:off x="15240000" y="3089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89891</xdr:rowOff>
    </xdr:from>
    <xdr:ext cx="762000" cy="259045"/>
    <xdr:sp macro="" textlink="">
      <xdr:nvSpPr>
        <xdr:cNvPr id="467" name="テキスト ボックス 466"/>
        <xdr:cNvSpPr txBox="1"/>
      </xdr:nvSpPr>
      <xdr:spPr>
        <a:xfrm>
          <a:off x="14909800" y="317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168529</xdr:rowOff>
    </xdr:from>
    <xdr:to>
      <xdr:col>21</xdr:col>
      <xdr:colOff>50800</xdr:colOff>
      <xdr:row>18</xdr:row>
      <xdr:rowOff>98679</xdr:rowOff>
    </xdr:to>
    <xdr:sp macro="" textlink="">
      <xdr:nvSpPr>
        <xdr:cNvPr id="468" name="円/楕円 467"/>
        <xdr:cNvSpPr/>
      </xdr:nvSpPr>
      <xdr:spPr>
        <a:xfrm>
          <a:off x="14351000" y="3083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83456</xdr:rowOff>
    </xdr:from>
    <xdr:ext cx="762000" cy="259045"/>
    <xdr:sp macro="" textlink="">
      <xdr:nvSpPr>
        <xdr:cNvPr id="469" name="テキスト ボックス 468"/>
        <xdr:cNvSpPr txBox="1"/>
      </xdr:nvSpPr>
      <xdr:spPr>
        <a:xfrm>
          <a:off x="14020800" y="3169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132207</xdr:rowOff>
    </xdr:from>
    <xdr:to>
      <xdr:col>19</xdr:col>
      <xdr:colOff>533400</xdr:colOff>
      <xdr:row>19</xdr:row>
      <xdr:rowOff>62357</xdr:rowOff>
    </xdr:to>
    <xdr:sp macro="" textlink="">
      <xdr:nvSpPr>
        <xdr:cNvPr id="470" name="円/楕円 469"/>
        <xdr:cNvSpPr/>
      </xdr:nvSpPr>
      <xdr:spPr>
        <a:xfrm>
          <a:off x="13462000" y="3218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47134</xdr:rowOff>
    </xdr:from>
    <xdr:ext cx="762000" cy="259045"/>
    <xdr:sp macro="" textlink="">
      <xdr:nvSpPr>
        <xdr:cNvPr id="471" name="テキスト ボックス 470"/>
        <xdr:cNvSpPr txBox="1"/>
      </xdr:nvSpPr>
      <xdr:spPr>
        <a:xfrm>
          <a:off x="13131800" y="3304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愛媛県松前町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31,153
31,037
20.41
9,856,231
9,455,515
327,565
6,425,235
10,857,703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92.8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ごみ処理業務、し尿処理業務及び消防業務を一部事務組合で行っていることにより、類似団体平均と比較すると、低い水準になっている。</a:t>
          </a:r>
          <a:endParaRPr lang="ja-JP" altLang="ja-JP" sz="1400">
            <a:effectLst/>
          </a:endParaRPr>
        </a:p>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年度より、町職員の計画的な削減にも取り組んでおり、今後も同水準で推移できるよう努める。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26416</xdr:rowOff>
    </xdr:from>
    <xdr:to>
      <xdr:col>7</xdr:col>
      <xdr:colOff>15875</xdr:colOff>
      <xdr:row>36</xdr:row>
      <xdr:rowOff>26416</xdr:rowOff>
    </xdr:to>
    <xdr:cxnSp macro="">
      <xdr:nvCxnSpPr>
        <xdr:cNvPr id="62" name="直線コネクタ 61"/>
        <xdr:cNvCxnSpPr/>
      </xdr:nvCxnSpPr>
      <xdr:spPr>
        <a:xfrm>
          <a:off x="3987800" y="619861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26416</xdr:rowOff>
    </xdr:from>
    <xdr:to>
      <xdr:col>5</xdr:col>
      <xdr:colOff>549275</xdr:colOff>
      <xdr:row>36</xdr:row>
      <xdr:rowOff>44704</xdr:rowOff>
    </xdr:to>
    <xdr:cxnSp macro="">
      <xdr:nvCxnSpPr>
        <xdr:cNvPr id="65" name="直線コネクタ 64"/>
        <xdr:cNvCxnSpPr/>
      </xdr:nvCxnSpPr>
      <xdr:spPr>
        <a:xfrm flipV="1">
          <a:off x="3098800" y="619861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35560</xdr:rowOff>
    </xdr:from>
    <xdr:to>
      <xdr:col>4</xdr:col>
      <xdr:colOff>346075</xdr:colOff>
      <xdr:row>36</xdr:row>
      <xdr:rowOff>44704</xdr:rowOff>
    </xdr:to>
    <xdr:cxnSp macro="">
      <xdr:nvCxnSpPr>
        <xdr:cNvPr id="68" name="直線コネクタ 67"/>
        <xdr:cNvCxnSpPr/>
      </xdr:nvCxnSpPr>
      <xdr:spPr>
        <a:xfrm>
          <a:off x="2209800" y="620776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35560</xdr:rowOff>
    </xdr:from>
    <xdr:to>
      <xdr:col>3</xdr:col>
      <xdr:colOff>142875</xdr:colOff>
      <xdr:row>36</xdr:row>
      <xdr:rowOff>62992</xdr:rowOff>
    </xdr:to>
    <xdr:cxnSp macro="">
      <xdr:nvCxnSpPr>
        <xdr:cNvPr id="71" name="直線コネクタ 70"/>
        <xdr:cNvCxnSpPr/>
      </xdr:nvCxnSpPr>
      <xdr:spPr>
        <a:xfrm flipV="1">
          <a:off x="1320800" y="62077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68851</xdr:rowOff>
    </xdr:from>
    <xdr:ext cx="762000" cy="259045"/>
    <xdr:sp macro="" textlink="">
      <xdr:nvSpPr>
        <xdr:cNvPr id="75" name="テキスト ボックス 74"/>
        <xdr:cNvSpPr txBox="1"/>
      </xdr:nvSpPr>
      <xdr:spPr>
        <a:xfrm>
          <a:off x="939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147066</xdr:rowOff>
    </xdr:from>
    <xdr:to>
      <xdr:col>7</xdr:col>
      <xdr:colOff>66675</xdr:colOff>
      <xdr:row>36</xdr:row>
      <xdr:rowOff>77216</xdr:rowOff>
    </xdr:to>
    <xdr:sp macro="" textlink="">
      <xdr:nvSpPr>
        <xdr:cNvPr id="81" name="円/楕円 80"/>
        <xdr:cNvSpPr/>
      </xdr:nvSpPr>
      <xdr:spPr>
        <a:xfrm>
          <a:off x="47752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163593</xdr:rowOff>
    </xdr:from>
    <xdr:ext cx="762000" cy="259045"/>
    <xdr:sp macro="" textlink="">
      <xdr:nvSpPr>
        <xdr:cNvPr id="82" name="人件費該当値テキスト"/>
        <xdr:cNvSpPr txBox="1"/>
      </xdr:nvSpPr>
      <xdr:spPr>
        <a:xfrm>
          <a:off x="4914900" y="599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147066</xdr:rowOff>
    </xdr:from>
    <xdr:to>
      <xdr:col>5</xdr:col>
      <xdr:colOff>600075</xdr:colOff>
      <xdr:row>36</xdr:row>
      <xdr:rowOff>77216</xdr:rowOff>
    </xdr:to>
    <xdr:sp macro="" textlink="">
      <xdr:nvSpPr>
        <xdr:cNvPr id="83" name="円/楕円 82"/>
        <xdr:cNvSpPr/>
      </xdr:nvSpPr>
      <xdr:spPr>
        <a:xfrm>
          <a:off x="3937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87393</xdr:rowOff>
    </xdr:from>
    <xdr:ext cx="736600" cy="259045"/>
    <xdr:sp macro="" textlink="">
      <xdr:nvSpPr>
        <xdr:cNvPr id="84" name="テキスト ボックス 83"/>
        <xdr:cNvSpPr txBox="1"/>
      </xdr:nvSpPr>
      <xdr:spPr>
        <a:xfrm>
          <a:off x="3606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165354</xdr:rowOff>
    </xdr:from>
    <xdr:to>
      <xdr:col>4</xdr:col>
      <xdr:colOff>396875</xdr:colOff>
      <xdr:row>36</xdr:row>
      <xdr:rowOff>95504</xdr:rowOff>
    </xdr:to>
    <xdr:sp macro="" textlink="">
      <xdr:nvSpPr>
        <xdr:cNvPr id="85" name="円/楕円 84"/>
        <xdr:cNvSpPr/>
      </xdr:nvSpPr>
      <xdr:spPr>
        <a:xfrm>
          <a:off x="3048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105681</xdr:rowOff>
    </xdr:from>
    <xdr:ext cx="762000" cy="259045"/>
    <xdr:sp macro="" textlink="">
      <xdr:nvSpPr>
        <xdr:cNvPr id="86" name="テキスト ボックス 85"/>
        <xdr:cNvSpPr txBox="1"/>
      </xdr:nvSpPr>
      <xdr:spPr>
        <a:xfrm>
          <a:off x="2717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156210</xdr:rowOff>
    </xdr:from>
    <xdr:to>
      <xdr:col>3</xdr:col>
      <xdr:colOff>193675</xdr:colOff>
      <xdr:row>36</xdr:row>
      <xdr:rowOff>86360</xdr:rowOff>
    </xdr:to>
    <xdr:sp macro="" textlink="">
      <xdr:nvSpPr>
        <xdr:cNvPr id="87" name="円/楕円 86"/>
        <xdr:cNvSpPr/>
      </xdr:nvSpPr>
      <xdr:spPr>
        <a:xfrm>
          <a:off x="2159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96537</xdr:rowOff>
    </xdr:from>
    <xdr:ext cx="762000" cy="259045"/>
    <xdr:sp macro="" textlink="">
      <xdr:nvSpPr>
        <xdr:cNvPr id="88" name="テキスト ボックス 87"/>
        <xdr:cNvSpPr txBox="1"/>
      </xdr:nvSpPr>
      <xdr:spPr>
        <a:xfrm>
          <a:off x="1828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12192</xdr:rowOff>
    </xdr:from>
    <xdr:to>
      <xdr:col>1</xdr:col>
      <xdr:colOff>676275</xdr:colOff>
      <xdr:row>36</xdr:row>
      <xdr:rowOff>113792</xdr:rowOff>
    </xdr:to>
    <xdr:sp macro="" textlink="">
      <xdr:nvSpPr>
        <xdr:cNvPr id="89" name="円/楕円 88"/>
        <xdr:cNvSpPr/>
      </xdr:nvSpPr>
      <xdr:spPr>
        <a:xfrm>
          <a:off x="1270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123969</xdr:rowOff>
    </xdr:from>
    <xdr:ext cx="762000" cy="259045"/>
    <xdr:sp macro="" textlink="">
      <xdr:nvSpPr>
        <xdr:cNvPr id="90" name="テキスト ボックス 89"/>
        <xdr:cNvSpPr txBox="1"/>
      </xdr:nvSpPr>
      <xdr:spPr>
        <a:xfrm>
          <a:off x="939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年度に松前町改革会議を設置し、そこで決定された基本方針を基に職員が一丸となって行政改革に取り組んだ結果、類似団体平均より低い水準で推移している。</a:t>
          </a:r>
          <a:endParaRPr lang="ja-JP" altLang="ja-JP" sz="1400">
            <a:effectLst/>
          </a:endParaRPr>
        </a:p>
        <a:p>
          <a:r>
            <a:rPr kumimoji="1" lang="ja-JP" altLang="ja-JP" sz="1100">
              <a:solidFill>
                <a:schemeClr val="dk1"/>
              </a:solidFill>
              <a:effectLst/>
              <a:latin typeface="+mn-lt"/>
              <a:ea typeface="+mn-ea"/>
              <a:cs typeface="+mn-cs"/>
            </a:rPr>
            <a:t>　しかし、平成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年度以降は数値が悪化しているため、今後も職員創意工夫による経常経費の削減に努める。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1270</xdr:rowOff>
    </xdr:from>
    <xdr:to>
      <xdr:col>24</xdr:col>
      <xdr:colOff>31750</xdr:colOff>
      <xdr:row>17</xdr:row>
      <xdr:rowOff>5842</xdr:rowOff>
    </xdr:to>
    <xdr:cxnSp macro="">
      <xdr:nvCxnSpPr>
        <xdr:cNvPr id="120" name="直線コネクタ 119"/>
        <xdr:cNvCxnSpPr/>
      </xdr:nvCxnSpPr>
      <xdr:spPr>
        <a:xfrm flipV="1">
          <a:off x="15671800" y="291592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163576</xdr:rowOff>
    </xdr:from>
    <xdr:to>
      <xdr:col>22</xdr:col>
      <xdr:colOff>565150</xdr:colOff>
      <xdr:row>17</xdr:row>
      <xdr:rowOff>5842</xdr:rowOff>
    </xdr:to>
    <xdr:cxnSp macro="">
      <xdr:nvCxnSpPr>
        <xdr:cNvPr id="123" name="直線コネクタ 122"/>
        <xdr:cNvCxnSpPr/>
      </xdr:nvCxnSpPr>
      <xdr:spPr>
        <a:xfrm>
          <a:off x="14782800" y="290677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122428</xdr:rowOff>
    </xdr:from>
    <xdr:to>
      <xdr:col>21</xdr:col>
      <xdr:colOff>361950</xdr:colOff>
      <xdr:row>16</xdr:row>
      <xdr:rowOff>163576</xdr:rowOff>
    </xdr:to>
    <xdr:cxnSp macro="">
      <xdr:nvCxnSpPr>
        <xdr:cNvPr id="126" name="直線コネクタ 125"/>
        <xdr:cNvCxnSpPr/>
      </xdr:nvCxnSpPr>
      <xdr:spPr>
        <a:xfrm>
          <a:off x="13893800" y="286562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62992</xdr:rowOff>
    </xdr:from>
    <xdr:to>
      <xdr:col>20</xdr:col>
      <xdr:colOff>158750</xdr:colOff>
      <xdr:row>16</xdr:row>
      <xdr:rowOff>122428</xdr:rowOff>
    </xdr:to>
    <xdr:cxnSp macro="">
      <xdr:nvCxnSpPr>
        <xdr:cNvPr id="129" name="直線コネクタ 128"/>
        <xdr:cNvCxnSpPr/>
      </xdr:nvCxnSpPr>
      <xdr:spPr>
        <a:xfrm>
          <a:off x="13004800" y="280619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33" name="テキスト ボックス 132"/>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121920</xdr:rowOff>
    </xdr:from>
    <xdr:to>
      <xdr:col>24</xdr:col>
      <xdr:colOff>82550</xdr:colOff>
      <xdr:row>17</xdr:row>
      <xdr:rowOff>52070</xdr:rowOff>
    </xdr:to>
    <xdr:sp macro="" textlink="">
      <xdr:nvSpPr>
        <xdr:cNvPr id="139" name="円/楕円 138"/>
        <xdr:cNvSpPr/>
      </xdr:nvSpPr>
      <xdr:spPr>
        <a:xfrm>
          <a:off x="164592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138447</xdr:rowOff>
    </xdr:from>
    <xdr:ext cx="762000" cy="259045"/>
    <xdr:sp macro="" textlink="">
      <xdr:nvSpPr>
        <xdr:cNvPr id="140" name="物件費該当値テキスト"/>
        <xdr:cNvSpPr txBox="1"/>
      </xdr:nvSpPr>
      <xdr:spPr>
        <a:xfrm>
          <a:off x="16598900" y="2710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126492</xdr:rowOff>
    </xdr:from>
    <xdr:to>
      <xdr:col>22</xdr:col>
      <xdr:colOff>615950</xdr:colOff>
      <xdr:row>17</xdr:row>
      <xdr:rowOff>56642</xdr:rowOff>
    </xdr:to>
    <xdr:sp macro="" textlink="">
      <xdr:nvSpPr>
        <xdr:cNvPr id="141" name="円/楕円 140"/>
        <xdr:cNvSpPr/>
      </xdr:nvSpPr>
      <xdr:spPr>
        <a:xfrm>
          <a:off x="156210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66819</xdr:rowOff>
    </xdr:from>
    <xdr:ext cx="736600" cy="259045"/>
    <xdr:sp macro="" textlink="">
      <xdr:nvSpPr>
        <xdr:cNvPr id="142" name="テキスト ボックス 141"/>
        <xdr:cNvSpPr txBox="1"/>
      </xdr:nvSpPr>
      <xdr:spPr>
        <a:xfrm>
          <a:off x="15290800" y="2638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112776</xdr:rowOff>
    </xdr:from>
    <xdr:to>
      <xdr:col>21</xdr:col>
      <xdr:colOff>412750</xdr:colOff>
      <xdr:row>17</xdr:row>
      <xdr:rowOff>42926</xdr:rowOff>
    </xdr:to>
    <xdr:sp macro="" textlink="">
      <xdr:nvSpPr>
        <xdr:cNvPr id="143" name="円/楕円 142"/>
        <xdr:cNvSpPr/>
      </xdr:nvSpPr>
      <xdr:spPr>
        <a:xfrm>
          <a:off x="14732000" y="2855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53103</xdr:rowOff>
    </xdr:from>
    <xdr:ext cx="762000" cy="259045"/>
    <xdr:sp macro="" textlink="">
      <xdr:nvSpPr>
        <xdr:cNvPr id="144" name="テキスト ボックス 143"/>
        <xdr:cNvSpPr txBox="1"/>
      </xdr:nvSpPr>
      <xdr:spPr>
        <a:xfrm>
          <a:off x="14401800" y="2624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71628</xdr:rowOff>
    </xdr:from>
    <xdr:to>
      <xdr:col>20</xdr:col>
      <xdr:colOff>209550</xdr:colOff>
      <xdr:row>17</xdr:row>
      <xdr:rowOff>1778</xdr:rowOff>
    </xdr:to>
    <xdr:sp macro="" textlink="">
      <xdr:nvSpPr>
        <xdr:cNvPr id="145" name="円/楕円 144"/>
        <xdr:cNvSpPr/>
      </xdr:nvSpPr>
      <xdr:spPr>
        <a:xfrm>
          <a:off x="13843000" y="2814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11955</xdr:rowOff>
    </xdr:from>
    <xdr:ext cx="762000" cy="259045"/>
    <xdr:sp macro="" textlink="">
      <xdr:nvSpPr>
        <xdr:cNvPr id="146" name="テキスト ボックス 145"/>
        <xdr:cNvSpPr txBox="1"/>
      </xdr:nvSpPr>
      <xdr:spPr>
        <a:xfrm>
          <a:off x="13512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12192</xdr:rowOff>
    </xdr:from>
    <xdr:to>
      <xdr:col>19</xdr:col>
      <xdr:colOff>6350</xdr:colOff>
      <xdr:row>16</xdr:row>
      <xdr:rowOff>113792</xdr:rowOff>
    </xdr:to>
    <xdr:sp macro="" textlink="">
      <xdr:nvSpPr>
        <xdr:cNvPr id="147" name="円/楕円 146"/>
        <xdr:cNvSpPr/>
      </xdr:nvSpPr>
      <xdr:spPr>
        <a:xfrm>
          <a:off x="12954000" y="27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123969</xdr:rowOff>
    </xdr:from>
    <xdr:ext cx="762000" cy="259045"/>
    <xdr:sp macro="" textlink="">
      <xdr:nvSpPr>
        <xdr:cNvPr id="148" name="テキスト ボックス 147"/>
        <xdr:cNvSpPr txBox="1"/>
      </xdr:nvSpPr>
      <xdr:spPr>
        <a:xfrm>
          <a:off x="12623800" y="252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類似団体平均より低水準となって</a:t>
          </a:r>
          <a:r>
            <a:rPr kumimoji="1" lang="ja-JP" altLang="en-US" sz="1100">
              <a:solidFill>
                <a:schemeClr val="dk1"/>
              </a:solidFill>
              <a:effectLst/>
              <a:latin typeface="+mn-lt"/>
              <a:ea typeface="+mn-ea"/>
              <a:cs typeface="+mn-cs"/>
            </a:rPr>
            <a:t>おり、前年同様の比率となっているが、臨時福祉給付金等の実施により、決算額としては前年よりも増加している。</a:t>
          </a:r>
          <a:endParaRPr lang="ja-JP" altLang="ja-JP" sz="1400">
            <a:effectLst/>
          </a:endParaRPr>
        </a:p>
        <a:p>
          <a:r>
            <a:rPr kumimoji="1" lang="ja-JP" altLang="ja-JP" sz="1100">
              <a:solidFill>
                <a:schemeClr val="dk1"/>
              </a:solidFill>
              <a:effectLst/>
              <a:latin typeface="+mn-lt"/>
              <a:ea typeface="+mn-ea"/>
              <a:cs typeface="+mn-cs"/>
            </a:rPr>
            <a:t>　今後についても、全国的な傾向と同様に、社会保障関係経費の増加等により、厳しい状況が続く見込みとなっている。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31750</xdr:rowOff>
    </xdr:from>
    <xdr:to>
      <xdr:col>7</xdr:col>
      <xdr:colOff>15875</xdr:colOff>
      <xdr:row>55</xdr:row>
      <xdr:rowOff>31750</xdr:rowOff>
    </xdr:to>
    <xdr:cxnSp macro="">
      <xdr:nvCxnSpPr>
        <xdr:cNvPr id="181" name="直線コネクタ 180"/>
        <xdr:cNvCxnSpPr/>
      </xdr:nvCxnSpPr>
      <xdr:spPr>
        <a:xfrm>
          <a:off x="3987800" y="9461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6350</xdr:rowOff>
    </xdr:from>
    <xdr:to>
      <xdr:col>5</xdr:col>
      <xdr:colOff>549275</xdr:colOff>
      <xdr:row>55</xdr:row>
      <xdr:rowOff>31750</xdr:rowOff>
    </xdr:to>
    <xdr:cxnSp macro="">
      <xdr:nvCxnSpPr>
        <xdr:cNvPr id="184" name="直線コネクタ 183"/>
        <xdr:cNvCxnSpPr/>
      </xdr:nvCxnSpPr>
      <xdr:spPr>
        <a:xfrm>
          <a:off x="3098800" y="9436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186" name="テキスト ボックス 185"/>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158750</xdr:rowOff>
    </xdr:from>
    <xdr:to>
      <xdr:col>4</xdr:col>
      <xdr:colOff>346075</xdr:colOff>
      <xdr:row>55</xdr:row>
      <xdr:rowOff>6350</xdr:rowOff>
    </xdr:to>
    <xdr:cxnSp macro="">
      <xdr:nvCxnSpPr>
        <xdr:cNvPr id="187" name="直線コネクタ 186"/>
        <xdr:cNvCxnSpPr/>
      </xdr:nvCxnSpPr>
      <xdr:spPr>
        <a:xfrm>
          <a:off x="2209800" y="92456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158750</xdr:rowOff>
    </xdr:from>
    <xdr:to>
      <xdr:col>3</xdr:col>
      <xdr:colOff>142875</xdr:colOff>
      <xdr:row>54</xdr:row>
      <xdr:rowOff>63500</xdr:rowOff>
    </xdr:to>
    <xdr:cxnSp macro="">
      <xdr:nvCxnSpPr>
        <xdr:cNvPr id="190" name="直線コネクタ 189"/>
        <xdr:cNvCxnSpPr/>
      </xdr:nvCxnSpPr>
      <xdr:spPr>
        <a:xfrm flipV="1">
          <a:off x="1320800" y="9245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4" name="テキスト ボックス 19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152400</xdr:rowOff>
    </xdr:from>
    <xdr:to>
      <xdr:col>7</xdr:col>
      <xdr:colOff>66675</xdr:colOff>
      <xdr:row>55</xdr:row>
      <xdr:rowOff>82550</xdr:rowOff>
    </xdr:to>
    <xdr:sp macro="" textlink="">
      <xdr:nvSpPr>
        <xdr:cNvPr id="200" name="円/楕円 199"/>
        <xdr:cNvSpPr/>
      </xdr:nvSpPr>
      <xdr:spPr>
        <a:xfrm>
          <a:off x="47752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168927</xdr:rowOff>
    </xdr:from>
    <xdr:ext cx="762000" cy="259045"/>
    <xdr:sp macro="" textlink="">
      <xdr:nvSpPr>
        <xdr:cNvPr id="201" name="扶助費該当値テキスト"/>
        <xdr:cNvSpPr txBox="1"/>
      </xdr:nvSpPr>
      <xdr:spPr>
        <a:xfrm>
          <a:off x="49149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152400</xdr:rowOff>
    </xdr:from>
    <xdr:to>
      <xdr:col>5</xdr:col>
      <xdr:colOff>600075</xdr:colOff>
      <xdr:row>55</xdr:row>
      <xdr:rowOff>82550</xdr:rowOff>
    </xdr:to>
    <xdr:sp macro="" textlink="">
      <xdr:nvSpPr>
        <xdr:cNvPr id="202" name="円/楕円 201"/>
        <xdr:cNvSpPr/>
      </xdr:nvSpPr>
      <xdr:spPr>
        <a:xfrm>
          <a:off x="3937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92727</xdr:rowOff>
    </xdr:from>
    <xdr:ext cx="736600" cy="259045"/>
    <xdr:sp macro="" textlink="">
      <xdr:nvSpPr>
        <xdr:cNvPr id="203" name="テキスト ボックス 202"/>
        <xdr:cNvSpPr txBox="1"/>
      </xdr:nvSpPr>
      <xdr:spPr>
        <a:xfrm>
          <a:off x="3606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127000</xdr:rowOff>
    </xdr:from>
    <xdr:to>
      <xdr:col>4</xdr:col>
      <xdr:colOff>396875</xdr:colOff>
      <xdr:row>55</xdr:row>
      <xdr:rowOff>57150</xdr:rowOff>
    </xdr:to>
    <xdr:sp macro="" textlink="">
      <xdr:nvSpPr>
        <xdr:cNvPr id="204" name="円/楕円 203"/>
        <xdr:cNvSpPr/>
      </xdr:nvSpPr>
      <xdr:spPr>
        <a:xfrm>
          <a:off x="30480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67327</xdr:rowOff>
    </xdr:from>
    <xdr:ext cx="762000" cy="259045"/>
    <xdr:sp macro="" textlink="">
      <xdr:nvSpPr>
        <xdr:cNvPr id="205" name="テキスト ボックス 204"/>
        <xdr:cNvSpPr txBox="1"/>
      </xdr:nvSpPr>
      <xdr:spPr>
        <a:xfrm>
          <a:off x="27178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107950</xdr:rowOff>
    </xdr:from>
    <xdr:to>
      <xdr:col>3</xdr:col>
      <xdr:colOff>193675</xdr:colOff>
      <xdr:row>54</xdr:row>
      <xdr:rowOff>38100</xdr:rowOff>
    </xdr:to>
    <xdr:sp macro="" textlink="">
      <xdr:nvSpPr>
        <xdr:cNvPr id="206" name="円/楕円 205"/>
        <xdr:cNvSpPr/>
      </xdr:nvSpPr>
      <xdr:spPr>
        <a:xfrm>
          <a:off x="2159000" y="919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48277</xdr:rowOff>
    </xdr:from>
    <xdr:ext cx="762000" cy="259045"/>
    <xdr:sp macro="" textlink="">
      <xdr:nvSpPr>
        <xdr:cNvPr id="207" name="テキスト ボックス 206"/>
        <xdr:cNvSpPr txBox="1"/>
      </xdr:nvSpPr>
      <xdr:spPr>
        <a:xfrm>
          <a:off x="1828800" y="896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12700</xdr:rowOff>
    </xdr:from>
    <xdr:to>
      <xdr:col>1</xdr:col>
      <xdr:colOff>676275</xdr:colOff>
      <xdr:row>54</xdr:row>
      <xdr:rowOff>114300</xdr:rowOff>
    </xdr:to>
    <xdr:sp macro="" textlink="">
      <xdr:nvSpPr>
        <xdr:cNvPr id="208" name="円/楕円 207"/>
        <xdr:cNvSpPr/>
      </xdr:nvSpPr>
      <xdr:spPr>
        <a:xfrm>
          <a:off x="1270000" y="927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124477</xdr:rowOff>
    </xdr:from>
    <xdr:ext cx="762000" cy="259045"/>
    <xdr:sp macro="" textlink="">
      <xdr:nvSpPr>
        <xdr:cNvPr id="209" name="テキスト ボックス 208"/>
        <xdr:cNvSpPr txBox="1"/>
      </xdr:nvSpPr>
      <xdr:spPr>
        <a:xfrm>
          <a:off x="939800" y="903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その他に係る経常収支比率が類似団体平均を上回っているのは、他会計への繰出金の増加が主な要因である。</a:t>
          </a:r>
          <a:endParaRPr lang="ja-JP" altLang="ja-JP">
            <a:effectLst/>
          </a:endParaRPr>
        </a:p>
        <a:p>
          <a:r>
            <a:rPr kumimoji="1" lang="ja-JP" altLang="ja-JP" sz="1100">
              <a:solidFill>
                <a:schemeClr val="dk1"/>
              </a:solidFill>
              <a:effectLst/>
              <a:latin typeface="+mn-lt"/>
              <a:ea typeface="+mn-ea"/>
              <a:cs typeface="+mn-cs"/>
            </a:rPr>
            <a:t>　今後は保険料の適正化等により特別会計の健全化を図り、一般会計の負担額を減らすよう努める。</a:t>
          </a:r>
          <a:endParaRPr lang="ja-JP" altLang="ja-JP">
            <a:effectLst/>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8128</xdr:rowOff>
    </xdr:from>
    <xdr:to>
      <xdr:col>24</xdr:col>
      <xdr:colOff>31750</xdr:colOff>
      <xdr:row>58</xdr:row>
      <xdr:rowOff>21844</xdr:rowOff>
    </xdr:to>
    <xdr:cxnSp macro="">
      <xdr:nvCxnSpPr>
        <xdr:cNvPr id="239" name="直線コネクタ 238"/>
        <xdr:cNvCxnSpPr/>
      </xdr:nvCxnSpPr>
      <xdr:spPr>
        <a:xfrm>
          <a:off x="15671800" y="995222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147574</xdr:rowOff>
    </xdr:from>
    <xdr:to>
      <xdr:col>22</xdr:col>
      <xdr:colOff>565150</xdr:colOff>
      <xdr:row>58</xdr:row>
      <xdr:rowOff>8128</xdr:rowOff>
    </xdr:to>
    <xdr:cxnSp macro="">
      <xdr:nvCxnSpPr>
        <xdr:cNvPr id="242" name="直線コネクタ 241"/>
        <xdr:cNvCxnSpPr/>
      </xdr:nvCxnSpPr>
      <xdr:spPr>
        <a:xfrm>
          <a:off x="14782800" y="992022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147574</xdr:rowOff>
    </xdr:from>
    <xdr:to>
      <xdr:col>21</xdr:col>
      <xdr:colOff>361950</xdr:colOff>
      <xdr:row>57</xdr:row>
      <xdr:rowOff>170434</xdr:rowOff>
    </xdr:to>
    <xdr:cxnSp macro="">
      <xdr:nvCxnSpPr>
        <xdr:cNvPr id="245" name="直線コネクタ 244"/>
        <xdr:cNvCxnSpPr/>
      </xdr:nvCxnSpPr>
      <xdr:spPr>
        <a:xfrm flipV="1">
          <a:off x="13893800" y="992022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170434</xdr:rowOff>
    </xdr:from>
    <xdr:to>
      <xdr:col>20</xdr:col>
      <xdr:colOff>158750</xdr:colOff>
      <xdr:row>58</xdr:row>
      <xdr:rowOff>17272</xdr:rowOff>
    </xdr:to>
    <xdr:cxnSp macro="">
      <xdr:nvCxnSpPr>
        <xdr:cNvPr id="248" name="直線コネクタ 247"/>
        <xdr:cNvCxnSpPr/>
      </xdr:nvCxnSpPr>
      <xdr:spPr>
        <a:xfrm flipV="1">
          <a:off x="13004800" y="994308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142494</xdr:rowOff>
    </xdr:from>
    <xdr:to>
      <xdr:col>24</xdr:col>
      <xdr:colOff>82550</xdr:colOff>
      <xdr:row>58</xdr:row>
      <xdr:rowOff>72644</xdr:rowOff>
    </xdr:to>
    <xdr:sp macro="" textlink="">
      <xdr:nvSpPr>
        <xdr:cNvPr id="258" name="円/楕円 257"/>
        <xdr:cNvSpPr/>
      </xdr:nvSpPr>
      <xdr:spPr>
        <a:xfrm>
          <a:off x="16459200" y="9915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114571</xdr:rowOff>
    </xdr:from>
    <xdr:ext cx="762000" cy="259045"/>
    <xdr:sp macro="" textlink="">
      <xdr:nvSpPr>
        <xdr:cNvPr id="259" name="その他該当値テキスト"/>
        <xdr:cNvSpPr txBox="1"/>
      </xdr:nvSpPr>
      <xdr:spPr>
        <a:xfrm>
          <a:off x="16598900" y="9887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128778</xdr:rowOff>
    </xdr:from>
    <xdr:to>
      <xdr:col>22</xdr:col>
      <xdr:colOff>615950</xdr:colOff>
      <xdr:row>58</xdr:row>
      <xdr:rowOff>58928</xdr:rowOff>
    </xdr:to>
    <xdr:sp macro="" textlink="">
      <xdr:nvSpPr>
        <xdr:cNvPr id="260" name="円/楕円 259"/>
        <xdr:cNvSpPr/>
      </xdr:nvSpPr>
      <xdr:spPr>
        <a:xfrm>
          <a:off x="15621000" y="9901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43705</xdr:rowOff>
    </xdr:from>
    <xdr:ext cx="736600" cy="259045"/>
    <xdr:sp macro="" textlink="">
      <xdr:nvSpPr>
        <xdr:cNvPr id="261" name="テキスト ボックス 260"/>
        <xdr:cNvSpPr txBox="1"/>
      </xdr:nvSpPr>
      <xdr:spPr>
        <a:xfrm>
          <a:off x="15290800" y="9987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96774</xdr:rowOff>
    </xdr:from>
    <xdr:to>
      <xdr:col>21</xdr:col>
      <xdr:colOff>412750</xdr:colOff>
      <xdr:row>58</xdr:row>
      <xdr:rowOff>26924</xdr:rowOff>
    </xdr:to>
    <xdr:sp macro="" textlink="">
      <xdr:nvSpPr>
        <xdr:cNvPr id="262" name="円/楕円 261"/>
        <xdr:cNvSpPr/>
      </xdr:nvSpPr>
      <xdr:spPr>
        <a:xfrm>
          <a:off x="14732000" y="9869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11701</xdr:rowOff>
    </xdr:from>
    <xdr:ext cx="762000" cy="259045"/>
    <xdr:sp macro="" textlink="">
      <xdr:nvSpPr>
        <xdr:cNvPr id="263" name="テキスト ボックス 262"/>
        <xdr:cNvSpPr txBox="1"/>
      </xdr:nvSpPr>
      <xdr:spPr>
        <a:xfrm>
          <a:off x="14401800" y="9955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119634</xdr:rowOff>
    </xdr:from>
    <xdr:to>
      <xdr:col>20</xdr:col>
      <xdr:colOff>209550</xdr:colOff>
      <xdr:row>58</xdr:row>
      <xdr:rowOff>49784</xdr:rowOff>
    </xdr:to>
    <xdr:sp macro="" textlink="">
      <xdr:nvSpPr>
        <xdr:cNvPr id="264" name="円/楕円 263"/>
        <xdr:cNvSpPr/>
      </xdr:nvSpPr>
      <xdr:spPr>
        <a:xfrm>
          <a:off x="13843000" y="989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34561</xdr:rowOff>
    </xdr:from>
    <xdr:ext cx="762000" cy="259045"/>
    <xdr:sp macro="" textlink="">
      <xdr:nvSpPr>
        <xdr:cNvPr id="265" name="テキスト ボックス 264"/>
        <xdr:cNvSpPr txBox="1"/>
      </xdr:nvSpPr>
      <xdr:spPr>
        <a:xfrm>
          <a:off x="13512800" y="9978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137922</xdr:rowOff>
    </xdr:from>
    <xdr:to>
      <xdr:col>19</xdr:col>
      <xdr:colOff>6350</xdr:colOff>
      <xdr:row>58</xdr:row>
      <xdr:rowOff>68072</xdr:rowOff>
    </xdr:to>
    <xdr:sp macro="" textlink="">
      <xdr:nvSpPr>
        <xdr:cNvPr id="266" name="円/楕円 265"/>
        <xdr:cNvSpPr/>
      </xdr:nvSpPr>
      <xdr:spPr>
        <a:xfrm>
          <a:off x="129540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52849</xdr:rowOff>
    </xdr:from>
    <xdr:ext cx="762000" cy="259045"/>
    <xdr:sp macro="" textlink="">
      <xdr:nvSpPr>
        <xdr:cNvPr id="267" name="テキスト ボックス 266"/>
        <xdr:cNvSpPr txBox="1"/>
      </xdr:nvSpPr>
      <xdr:spPr>
        <a:xfrm>
          <a:off x="12623800" y="9996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ごみ処理業務、し尿処理業務及び消防業務を一部事務組合で行っており、一部事務組合への負担金が多額になっているため、類似団体平均と比較すると高い水準となっている。</a:t>
          </a:r>
          <a:endParaRPr lang="ja-JP" altLang="ja-JP">
            <a:effectLst/>
          </a:endParaRPr>
        </a:p>
        <a:p>
          <a:r>
            <a:rPr kumimoji="1" lang="ja-JP" altLang="ja-JP" sz="1100">
              <a:solidFill>
                <a:schemeClr val="dk1"/>
              </a:solidFill>
              <a:effectLst/>
              <a:latin typeface="+mn-lt"/>
              <a:ea typeface="+mn-ea"/>
              <a:cs typeface="+mn-cs"/>
            </a:rPr>
            <a:t>　今後についても平成</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年度に策定された「松前町補助金等交付基準」に基づき、補助金等に要する経費等の削減に努めたい。</a:t>
          </a:r>
          <a:endParaRPr lang="ja-JP" altLang="ja-JP">
            <a:effectLst/>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168148</xdr:rowOff>
    </xdr:from>
    <xdr:to>
      <xdr:col>24</xdr:col>
      <xdr:colOff>31750</xdr:colOff>
      <xdr:row>37</xdr:row>
      <xdr:rowOff>14986</xdr:rowOff>
    </xdr:to>
    <xdr:cxnSp macro="">
      <xdr:nvCxnSpPr>
        <xdr:cNvPr id="297" name="直線コネクタ 296"/>
        <xdr:cNvCxnSpPr/>
      </xdr:nvCxnSpPr>
      <xdr:spPr>
        <a:xfrm flipV="1">
          <a:off x="15671800" y="634034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14986</xdr:rowOff>
    </xdr:from>
    <xdr:to>
      <xdr:col>22</xdr:col>
      <xdr:colOff>565150</xdr:colOff>
      <xdr:row>37</xdr:row>
      <xdr:rowOff>56134</xdr:rowOff>
    </xdr:to>
    <xdr:cxnSp macro="">
      <xdr:nvCxnSpPr>
        <xdr:cNvPr id="300" name="直線コネクタ 299"/>
        <xdr:cNvCxnSpPr/>
      </xdr:nvCxnSpPr>
      <xdr:spPr>
        <a:xfrm flipV="1">
          <a:off x="14782800" y="635863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02" name="テキスト ボックス 301"/>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168148</xdr:rowOff>
    </xdr:from>
    <xdr:to>
      <xdr:col>21</xdr:col>
      <xdr:colOff>361950</xdr:colOff>
      <xdr:row>37</xdr:row>
      <xdr:rowOff>56134</xdr:rowOff>
    </xdr:to>
    <xdr:cxnSp macro="">
      <xdr:nvCxnSpPr>
        <xdr:cNvPr id="303" name="直線コネクタ 302"/>
        <xdr:cNvCxnSpPr/>
      </xdr:nvCxnSpPr>
      <xdr:spPr>
        <a:xfrm>
          <a:off x="13893800" y="634034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168148</xdr:rowOff>
    </xdr:from>
    <xdr:to>
      <xdr:col>20</xdr:col>
      <xdr:colOff>158750</xdr:colOff>
      <xdr:row>37</xdr:row>
      <xdr:rowOff>51562</xdr:rowOff>
    </xdr:to>
    <xdr:cxnSp macro="">
      <xdr:nvCxnSpPr>
        <xdr:cNvPr id="306" name="直線コネクタ 305"/>
        <xdr:cNvCxnSpPr/>
      </xdr:nvCxnSpPr>
      <xdr:spPr>
        <a:xfrm flipV="1">
          <a:off x="13004800" y="634034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117348</xdr:rowOff>
    </xdr:from>
    <xdr:to>
      <xdr:col>24</xdr:col>
      <xdr:colOff>82550</xdr:colOff>
      <xdr:row>37</xdr:row>
      <xdr:rowOff>47498</xdr:rowOff>
    </xdr:to>
    <xdr:sp macro="" textlink="">
      <xdr:nvSpPr>
        <xdr:cNvPr id="316" name="円/楕円 315"/>
        <xdr:cNvSpPr/>
      </xdr:nvSpPr>
      <xdr:spPr>
        <a:xfrm>
          <a:off x="164592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89425</xdr:rowOff>
    </xdr:from>
    <xdr:ext cx="762000" cy="259045"/>
    <xdr:sp macro="" textlink="">
      <xdr:nvSpPr>
        <xdr:cNvPr id="317" name="補助費等該当値テキスト"/>
        <xdr:cNvSpPr txBox="1"/>
      </xdr:nvSpPr>
      <xdr:spPr>
        <a:xfrm>
          <a:off x="165989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135636</xdr:rowOff>
    </xdr:from>
    <xdr:to>
      <xdr:col>22</xdr:col>
      <xdr:colOff>615950</xdr:colOff>
      <xdr:row>37</xdr:row>
      <xdr:rowOff>65786</xdr:rowOff>
    </xdr:to>
    <xdr:sp macro="" textlink="">
      <xdr:nvSpPr>
        <xdr:cNvPr id="318" name="円/楕円 317"/>
        <xdr:cNvSpPr/>
      </xdr:nvSpPr>
      <xdr:spPr>
        <a:xfrm>
          <a:off x="15621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50563</xdr:rowOff>
    </xdr:from>
    <xdr:ext cx="736600" cy="259045"/>
    <xdr:sp macro="" textlink="">
      <xdr:nvSpPr>
        <xdr:cNvPr id="319" name="テキスト ボックス 318"/>
        <xdr:cNvSpPr txBox="1"/>
      </xdr:nvSpPr>
      <xdr:spPr>
        <a:xfrm>
          <a:off x="15290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5334</xdr:rowOff>
    </xdr:from>
    <xdr:to>
      <xdr:col>21</xdr:col>
      <xdr:colOff>412750</xdr:colOff>
      <xdr:row>37</xdr:row>
      <xdr:rowOff>106934</xdr:rowOff>
    </xdr:to>
    <xdr:sp macro="" textlink="">
      <xdr:nvSpPr>
        <xdr:cNvPr id="320" name="円/楕円 319"/>
        <xdr:cNvSpPr/>
      </xdr:nvSpPr>
      <xdr:spPr>
        <a:xfrm>
          <a:off x="14732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91711</xdr:rowOff>
    </xdr:from>
    <xdr:ext cx="762000" cy="259045"/>
    <xdr:sp macro="" textlink="">
      <xdr:nvSpPr>
        <xdr:cNvPr id="321" name="テキスト ボックス 320"/>
        <xdr:cNvSpPr txBox="1"/>
      </xdr:nvSpPr>
      <xdr:spPr>
        <a:xfrm>
          <a:off x="14401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117348</xdr:rowOff>
    </xdr:from>
    <xdr:to>
      <xdr:col>20</xdr:col>
      <xdr:colOff>209550</xdr:colOff>
      <xdr:row>37</xdr:row>
      <xdr:rowOff>47498</xdr:rowOff>
    </xdr:to>
    <xdr:sp macro="" textlink="">
      <xdr:nvSpPr>
        <xdr:cNvPr id="322" name="円/楕円 321"/>
        <xdr:cNvSpPr/>
      </xdr:nvSpPr>
      <xdr:spPr>
        <a:xfrm>
          <a:off x="13843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32275</xdr:rowOff>
    </xdr:from>
    <xdr:ext cx="762000" cy="259045"/>
    <xdr:sp macro="" textlink="">
      <xdr:nvSpPr>
        <xdr:cNvPr id="323" name="テキスト ボックス 322"/>
        <xdr:cNvSpPr txBox="1"/>
      </xdr:nvSpPr>
      <xdr:spPr>
        <a:xfrm>
          <a:off x="13512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762</xdr:rowOff>
    </xdr:from>
    <xdr:to>
      <xdr:col>19</xdr:col>
      <xdr:colOff>6350</xdr:colOff>
      <xdr:row>37</xdr:row>
      <xdr:rowOff>102362</xdr:rowOff>
    </xdr:to>
    <xdr:sp macro="" textlink="">
      <xdr:nvSpPr>
        <xdr:cNvPr id="324" name="円/楕円 323"/>
        <xdr:cNvSpPr/>
      </xdr:nvSpPr>
      <xdr:spPr>
        <a:xfrm>
          <a:off x="12954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87139</xdr:rowOff>
    </xdr:from>
    <xdr:ext cx="762000" cy="259045"/>
    <xdr:sp macro="" textlink="">
      <xdr:nvSpPr>
        <xdr:cNvPr id="325" name="テキスト ボックス 324"/>
        <xdr:cNvSpPr txBox="1"/>
      </xdr:nvSpPr>
      <xdr:spPr>
        <a:xfrm>
          <a:off x="12623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年度から創設された臨時財政対策債の借入等に伴って、近年類似団体平均より高い水準で推移している。今後についても、臨時財政対策債の累増及び学校施設の耐震化事業等が継続していることから、厳しい現状が続く見込みである。</a:t>
          </a:r>
          <a:endParaRPr lang="ja-JP" altLang="ja-JP" sz="1400">
            <a:effectLst/>
          </a:endParaRPr>
        </a:p>
        <a:p>
          <a:r>
            <a:rPr kumimoji="1" lang="ja-JP" altLang="ja-JP" sz="1100">
              <a:solidFill>
                <a:schemeClr val="dk1"/>
              </a:solidFill>
              <a:effectLst/>
              <a:latin typeface="+mn-lt"/>
              <a:ea typeface="+mn-ea"/>
              <a:cs typeface="+mn-cs"/>
            </a:rPr>
            <a:t>　以上のような状況ではあるが、「財政運営の基本方針」に基づき、適正な水準で推移するよう努める。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20320</xdr:rowOff>
    </xdr:from>
    <xdr:to>
      <xdr:col>7</xdr:col>
      <xdr:colOff>15875</xdr:colOff>
      <xdr:row>78</xdr:row>
      <xdr:rowOff>43180</xdr:rowOff>
    </xdr:to>
    <xdr:cxnSp macro="">
      <xdr:nvCxnSpPr>
        <xdr:cNvPr id="358" name="直線コネクタ 357"/>
        <xdr:cNvCxnSpPr/>
      </xdr:nvCxnSpPr>
      <xdr:spPr>
        <a:xfrm flipV="1">
          <a:off x="3987800" y="133934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59"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35561</xdr:rowOff>
    </xdr:from>
    <xdr:to>
      <xdr:col>5</xdr:col>
      <xdr:colOff>549275</xdr:colOff>
      <xdr:row>78</xdr:row>
      <xdr:rowOff>43180</xdr:rowOff>
    </xdr:to>
    <xdr:cxnSp macro="">
      <xdr:nvCxnSpPr>
        <xdr:cNvPr id="361" name="直線コネクタ 360"/>
        <xdr:cNvCxnSpPr/>
      </xdr:nvCxnSpPr>
      <xdr:spPr>
        <a:xfrm>
          <a:off x="3098800" y="134086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100347</xdr:rowOff>
    </xdr:from>
    <xdr:ext cx="736600" cy="259045"/>
    <xdr:sp macro="" textlink="">
      <xdr:nvSpPr>
        <xdr:cNvPr id="363" name="テキスト ボックス 362"/>
        <xdr:cNvSpPr txBox="1"/>
      </xdr:nvSpPr>
      <xdr:spPr>
        <a:xfrm>
          <a:off x="3606800" y="1295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168911</xdr:rowOff>
    </xdr:from>
    <xdr:to>
      <xdr:col>4</xdr:col>
      <xdr:colOff>346075</xdr:colOff>
      <xdr:row>78</xdr:row>
      <xdr:rowOff>35561</xdr:rowOff>
    </xdr:to>
    <xdr:cxnSp macro="">
      <xdr:nvCxnSpPr>
        <xdr:cNvPr id="364" name="直線コネクタ 363"/>
        <xdr:cNvCxnSpPr/>
      </xdr:nvCxnSpPr>
      <xdr:spPr>
        <a:xfrm>
          <a:off x="2209800" y="1337056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6" name="テキスト ボックス 365"/>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168911</xdr:rowOff>
    </xdr:from>
    <xdr:to>
      <xdr:col>3</xdr:col>
      <xdr:colOff>142875</xdr:colOff>
      <xdr:row>78</xdr:row>
      <xdr:rowOff>12700</xdr:rowOff>
    </xdr:to>
    <xdr:cxnSp macro="">
      <xdr:nvCxnSpPr>
        <xdr:cNvPr id="367" name="直線コネクタ 366"/>
        <xdr:cNvCxnSpPr/>
      </xdr:nvCxnSpPr>
      <xdr:spPr>
        <a:xfrm flipV="1">
          <a:off x="1320800" y="133705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161307</xdr:rowOff>
    </xdr:from>
    <xdr:ext cx="762000" cy="259045"/>
    <xdr:sp macro="" textlink="">
      <xdr:nvSpPr>
        <xdr:cNvPr id="369" name="テキスト ボックス 368"/>
        <xdr:cNvSpPr txBox="1"/>
      </xdr:nvSpPr>
      <xdr:spPr>
        <a:xfrm>
          <a:off x="1828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20338</xdr:rowOff>
    </xdr:from>
    <xdr:ext cx="762000" cy="259045"/>
    <xdr:sp macro="" textlink="">
      <xdr:nvSpPr>
        <xdr:cNvPr id="371" name="テキスト ボックス 370"/>
        <xdr:cNvSpPr txBox="1"/>
      </xdr:nvSpPr>
      <xdr:spPr>
        <a:xfrm>
          <a:off x="9398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140970</xdr:rowOff>
    </xdr:from>
    <xdr:to>
      <xdr:col>7</xdr:col>
      <xdr:colOff>66675</xdr:colOff>
      <xdr:row>78</xdr:row>
      <xdr:rowOff>71120</xdr:rowOff>
    </xdr:to>
    <xdr:sp macro="" textlink="">
      <xdr:nvSpPr>
        <xdr:cNvPr id="377" name="円/楕円 376"/>
        <xdr:cNvSpPr/>
      </xdr:nvSpPr>
      <xdr:spPr>
        <a:xfrm>
          <a:off x="4775200" y="1334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113047</xdr:rowOff>
    </xdr:from>
    <xdr:ext cx="762000" cy="259045"/>
    <xdr:sp macro="" textlink="">
      <xdr:nvSpPr>
        <xdr:cNvPr id="378" name="公債費該当値テキスト"/>
        <xdr:cNvSpPr txBox="1"/>
      </xdr:nvSpPr>
      <xdr:spPr>
        <a:xfrm>
          <a:off x="49149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163830</xdr:rowOff>
    </xdr:from>
    <xdr:to>
      <xdr:col>5</xdr:col>
      <xdr:colOff>600075</xdr:colOff>
      <xdr:row>78</xdr:row>
      <xdr:rowOff>93980</xdr:rowOff>
    </xdr:to>
    <xdr:sp macro="" textlink="">
      <xdr:nvSpPr>
        <xdr:cNvPr id="379" name="円/楕円 378"/>
        <xdr:cNvSpPr/>
      </xdr:nvSpPr>
      <xdr:spPr>
        <a:xfrm>
          <a:off x="39370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78757</xdr:rowOff>
    </xdr:from>
    <xdr:ext cx="736600" cy="259045"/>
    <xdr:sp macro="" textlink="">
      <xdr:nvSpPr>
        <xdr:cNvPr id="380" name="テキスト ボックス 379"/>
        <xdr:cNvSpPr txBox="1"/>
      </xdr:nvSpPr>
      <xdr:spPr>
        <a:xfrm>
          <a:off x="3606800" y="13451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156211</xdr:rowOff>
    </xdr:from>
    <xdr:to>
      <xdr:col>4</xdr:col>
      <xdr:colOff>396875</xdr:colOff>
      <xdr:row>78</xdr:row>
      <xdr:rowOff>86361</xdr:rowOff>
    </xdr:to>
    <xdr:sp macro="" textlink="">
      <xdr:nvSpPr>
        <xdr:cNvPr id="381" name="円/楕円 380"/>
        <xdr:cNvSpPr/>
      </xdr:nvSpPr>
      <xdr:spPr>
        <a:xfrm>
          <a:off x="3048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71138</xdr:rowOff>
    </xdr:from>
    <xdr:ext cx="762000" cy="259045"/>
    <xdr:sp macro="" textlink="">
      <xdr:nvSpPr>
        <xdr:cNvPr id="382" name="テキスト ボックス 381"/>
        <xdr:cNvSpPr txBox="1"/>
      </xdr:nvSpPr>
      <xdr:spPr>
        <a:xfrm>
          <a:off x="2717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118111</xdr:rowOff>
    </xdr:from>
    <xdr:to>
      <xdr:col>3</xdr:col>
      <xdr:colOff>193675</xdr:colOff>
      <xdr:row>78</xdr:row>
      <xdr:rowOff>48261</xdr:rowOff>
    </xdr:to>
    <xdr:sp macro="" textlink="">
      <xdr:nvSpPr>
        <xdr:cNvPr id="383" name="円/楕円 382"/>
        <xdr:cNvSpPr/>
      </xdr:nvSpPr>
      <xdr:spPr>
        <a:xfrm>
          <a:off x="2159000" y="1331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33038</xdr:rowOff>
    </xdr:from>
    <xdr:ext cx="762000" cy="259045"/>
    <xdr:sp macro="" textlink="">
      <xdr:nvSpPr>
        <xdr:cNvPr id="384" name="テキスト ボックス 383"/>
        <xdr:cNvSpPr txBox="1"/>
      </xdr:nvSpPr>
      <xdr:spPr>
        <a:xfrm>
          <a:off x="1828800" y="13406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85" name="円/楕円 384"/>
        <xdr:cNvSpPr/>
      </xdr:nvSpPr>
      <xdr:spPr>
        <a:xfrm>
          <a:off x="1270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86" name="テキスト ボックス 385"/>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類似団体平均と比べると低い水準にあり、今後も職員創意工夫による経常経費の削減に努める。</a:t>
          </a:r>
          <a:endParaRPr lang="ja-JP" altLang="ja-JP">
            <a:effectLst/>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53848</xdr:rowOff>
    </xdr:from>
    <xdr:to>
      <xdr:col>24</xdr:col>
      <xdr:colOff>31750</xdr:colOff>
      <xdr:row>76</xdr:row>
      <xdr:rowOff>62992</xdr:rowOff>
    </xdr:to>
    <xdr:cxnSp macro="">
      <xdr:nvCxnSpPr>
        <xdr:cNvPr id="417" name="直線コネクタ 416"/>
        <xdr:cNvCxnSpPr/>
      </xdr:nvCxnSpPr>
      <xdr:spPr>
        <a:xfrm flipV="1">
          <a:off x="15671800" y="1308404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18"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62992</xdr:rowOff>
    </xdr:from>
    <xdr:to>
      <xdr:col>22</xdr:col>
      <xdr:colOff>565150</xdr:colOff>
      <xdr:row>76</xdr:row>
      <xdr:rowOff>67563</xdr:rowOff>
    </xdr:to>
    <xdr:cxnSp macro="">
      <xdr:nvCxnSpPr>
        <xdr:cNvPr id="420" name="直線コネクタ 419"/>
        <xdr:cNvCxnSpPr/>
      </xdr:nvCxnSpPr>
      <xdr:spPr>
        <a:xfrm flipV="1">
          <a:off x="14782800" y="13093192"/>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22" name="テキスト ボックス 421"/>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83566</xdr:rowOff>
    </xdr:from>
    <xdr:to>
      <xdr:col>21</xdr:col>
      <xdr:colOff>361950</xdr:colOff>
      <xdr:row>76</xdr:row>
      <xdr:rowOff>67563</xdr:rowOff>
    </xdr:to>
    <xdr:cxnSp macro="">
      <xdr:nvCxnSpPr>
        <xdr:cNvPr id="423" name="直線コネクタ 422"/>
        <xdr:cNvCxnSpPr/>
      </xdr:nvCxnSpPr>
      <xdr:spPr>
        <a:xfrm>
          <a:off x="13893800" y="12942316"/>
          <a:ext cx="889000" cy="155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148862</xdr:rowOff>
    </xdr:from>
    <xdr:ext cx="762000" cy="259045"/>
    <xdr:sp macro="" textlink="">
      <xdr:nvSpPr>
        <xdr:cNvPr id="425" name="テキスト ボックス 424"/>
        <xdr:cNvSpPr txBox="1"/>
      </xdr:nvSpPr>
      <xdr:spPr>
        <a:xfrm>
          <a:off x="14401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83566</xdr:rowOff>
    </xdr:from>
    <xdr:to>
      <xdr:col>20</xdr:col>
      <xdr:colOff>158750</xdr:colOff>
      <xdr:row>75</xdr:row>
      <xdr:rowOff>152146</xdr:rowOff>
    </xdr:to>
    <xdr:cxnSp macro="">
      <xdr:nvCxnSpPr>
        <xdr:cNvPr id="426" name="直線コネクタ 425"/>
        <xdr:cNvCxnSpPr/>
      </xdr:nvCxnSpPr>
      <xdr:spPr>
        <a:xfrm flipV="1">
          <a:off x="13004800" y="1294231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28" name="テキスト ボックス 427"/>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39133</xdr:rowOff>
    </xdr:from>
    <xdr:ext cx="762000" cy="259045"/>
    <xdr:sp macro="" textlink="">
      <xdr:nvSpPr>
        <xdr:cNvPr id="430" name="テキスト ボックス 429"/>
        <xdr:cNvSpPr txBox="1"/>
      </xdr:nvSpPr>
      <xdr:spPr>
        <a:xfrm>
          <a:off x="12623800" y="1306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3048</xdr:rowOff>
    </xdr:from>
    <xdr:to>
      <xdr:col>24</xdr:col>
      <xdr:colOff>82550</xdr:colOff>
      <xdr:row>76</xdr:row>
      <xdr:rowOff>104648</xdr:rowOff>
    </xdr:to>
    <xdr:sp macro="" textlink="">
      <xdr:nvSpPr>
        <xdr:cNvPr id="436" name="円/楕円 435"/>
        <xdr:cNvSpPr/>
      </xdr:nvSpPr>
      <xdr:spPr>
        <a:xfrm>
          <a:off x="164592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19575</xdr:rowOff>
    </xdr:from>
    <xdr:ext cx="762000" cy="259045"/>
    <xdr:sp macro="" textlink="">
      <xdr:nvSpPr>
        <xdr:cNvPr id="437" name="公債費以外該当値テキスト"/>
        <xdr:cNvSpPr txBox="1"/>
      </xdr:nvSpPr>
      <xdr:spPr>
        <a:xfrm>
          <a:off x="16598900" y="12878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12192</xdr:rowOff>
    </xdr:from>
    <xdr:to>
      <xdr:col>22</xdr:col>
      <xdr:colOff>615950</xdr:colOff>
      <xdr:row>76</xdr:row>
      <xdr:rowOff>113792</xdr:rowOff>
    </xdr:to>
    <xdr:sp macro="" textlink="">
      <xdr:nvSpPr>
        <xdr:cNvPr id="438" name="円/楕円 437"/>
        <xdr:cNvSpPr/>
      </xdr:nvSpPr>
      <xdr:spPr>
        <a:xfrm>
          <a:off x="156210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123969</xdr:rowOff>
    </xdr:from>
    <xdr:ext cx="736600" cy="259045"/>
    <xdr:sp macro="" textlink="">
      <xdr:nvSpPr>
        <xdr:cNvPr id="439" name="テキスト ボックス 438"/>
        <xdr:cNvSpPr txBox="1"/>
      </xdr:nvSpPr>
      <xdr:spPr>
        <a:xfrm>
          <a:off x="15290800" y="12811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16763</xdr:rowOff>
    </xdr:from>
    <xdr:to>
      <xdr:col>21</xdr:col>
      <xdr:colOff>412750</xdr:colOff>
      <xdr:row>76</xdr:row>
      <xdr:rowOff>118363</xdr:rowOff>
    </xdr:to>
    <xdr:sp macro="" textlink="">
      <xdr:nvSpPr>
        <xdr:cNvPr id="440" name="円/楕円 439"/>
        <xdr:cNvSpPr/>
      </xdr:nvSpPr>
      <xdr:spPr>
        <a:xfrm>
          <a:off x="14732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128541</xdr:rowOff>
    </xdr:from>
    <xdr:ext cx="762000" cy="259045"/>
    <xdr:sp macro="" textlink="">
      <xdr:nvSpPr>
        <xdr:cNvPr id="441" name="テキスト ボックス 440"/>
        <xdr:cNvSpPr txBox="1"/>
      </xdr:nvSpPr>
      <xdr:spPr>
        <a:xfrm>
          <a:off x="14401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32766</xdr:rowOff>
    </xdr:from>
    <xdr:to>
      <xdr:col>20</xdr:col>
      <xdr:colOff>209550</xdr:colOff>
      <xdr:row>75</xdr:row>
      <xdr:rowOff>134366</xdr:rowOff>
    </xdr:to>
    <xdr:sp macro="" textlink="">
      <xdr:nvSpPr>
        <xdr:cNvPr id="442" name="円/楕円 441"/>
        <xdr:cNvSpPr/>
      </xdr:nvSpPr>
      <xdr:spPr>
        <a:xfrm>
          <a:off x="13843000" y="1289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144543</xdr:rowOff>
    </xdr:from>
    <xdr:ext cx="762000" cy="259045"/>
    <xdr:sp macro="" textlink="">
      <xdr:nvSpPr>
        <xdr:cNvPr id="443" name="テキスト ボックス 442"/>
        <xdr:cNvSpPr txBox="1"/>
      </xdr:nvSpPr>
      <xdr:spPr>
        <a:xfrm>
          <a:off x="13512800" y="1266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101346</xdr:rowOff>
    </xdr:from>
    <xdr:to>
      <xdr:col>19</xdr:col>
      <xdr:colOff>6350</xdr:colOff>
      <xdr:row>76</xdr:row>
      <xdr:rowOff>31496</xdr:rowOff>
    </xdr:to>
    <xdr:sp macro="" textlink="">
      <xdr:nvSpPr>
        <xdr:cNvPr id="444" name="円/楕円 443"/>
        <xdr:cNvSpPr/>
      </xdr:nvSpPr>
      <xdr:spPr>
        <a:xfrm>
          <a:off x="129540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41673</xdr:rowOff>
    </xdr:from>
    <xdr:ext cx="762000" cy="259045"/>
    <xdr:sp macro="" textlink="">
      <xdr:nvSpPr>
        <xdr:cNvPr id="445" name="テキスト ボックス 444"/>
        <xdr:cNvSpPr txBox="1"/>
      </xdr:nvSpPr>
      <xdr:spPr>
        <a:xfrm>
          <a:off x="12623800" y="1272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愛媛県松前町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23999</xdr:rowOff>
    </xdr:from>
    <xdr:to>
      <xdr:col>4</xdr:col>
      <xdr:colOff>1117600</xdr:colOff>
      <xdr:row>18</xdr:row>
      <xdr:rowOff>53021</xdr:rowOff>
    </xdr:to>
    <xdr:cxnSp macro="">
      <xdr:nvCxnSpPr>
        <xdr:cNvPr id="52" name="直線コネクタ 51"/>
        <xdr:cNvCxnSpPr/>
      </xdr:nvCxnSpPr>
      <xdr:spPr bwMode="auto">
        <a:xfrm flipV="1">
          <a:off x="5003800" y="3157724"/>
          <a:ext cx="647700" cy="290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8776</xdr:rowOff>
    </xdr:from>
    <xdr:ext cx="762000" cy="259045"/>
    <xdr:sp macro="" textlink="">
      <xdr:nvSpPr>
        <xdr:cNvPr id="53" name="人口1人当たり決算額の推移平均値テキスト130"/>
        <xdr:cNvSpPr txBox="1"/>
      </xdr:nvSpPr>
      <xdr:spPr>
        <a:xfrm>
          <a:off x="5740400" y="31425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34199</xdr:rowOff>
    </xdr:from>
    <xdr:to>
      <xdr:col>4</xdr:col>
      <xdr:colOff>469900</xdr:colOff>
      <xdr:row>18</xdr:row>
      <xdr:rowOff>53021</xdr:rowOff>
    </xdr:to>
    <xdr:cxnSp macro="">
      <xdr:nvCxnSpPr>
        <xdr:cNvPr id="55" name="直線コネクタ 54"/>
        <xdr:cNvCxnSpPr/>
      </xdr:nvCxnSpPr>
      <xdr:spPr bwMode="auto">
        <a:xfrm>
          <a:off x="4305300" y="3167924"/>
          <a:ext cx="698500" cy="188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25219</xdr:rowOff>
    </xdr:from>
    <xdr:to>
      <xdr:col>3</xdr:col>
      <xdr:colOff>904875</xdr:colOff>
      <xdr:row>18</xdr:row>
      <xdr:rowOff>34199</xdr:rowOff>
    </xdr:to>
    <xdr:cxnSp macro="">
      <xdr:nvCxnSpPr>
        <xdr:cNvPr id="58" name="直線コネクタ 57"/>
        <xdr:cNvCxnSpPr/>
      </xdr:nvCxnSpPr>
      <xdr:spPr bwMode="auto">
        <a:xfrm>
          <a:off x="3606800" y="3158944"/>
          <a:ext cx="698500" cy="89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72313</xdr:rowOff>
    </xdr:from>
    <xdr:ext cx="762000" cy="259045"/>
    <xdr:sp macro="" textlink="">
      <xdr:nvSpPr>
        <xdr:cNvPr id="60" name="テキスト ボックス 59"/>
        <xdr:cNvSpPr txBox="1"/>
      </xdr:nvSpPr>
      <xdr:spPr>
        <a:xfrm>
          <a:off x="3924300" y="320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25219</xdr:rowOff>
    </xdr:from>
    <xdr:to>
      <xdr:col>3</xdr:col>
      <xdr:colOff>206375</xdr:colOff>
      <xdr:row>18</xdr:row>
      <xdr:rowOff>25371</xdr:rowOff>
    </xdr:to>
    <xdr:cxnSp macro="">
      <xdr:nvCxnSpPr>
        <xdr:cNvPr id="61" name="直線コネクタ 60"/>
        <xdr:cNvCxnSpPr/>
      </xdr:nvCxnSpPr>
      <xdr:spPr bwMode="auto">
        <a:xfrm flipV="1">
          <a:off x="2908300" y="3158944"/>
          <a:ext cx="698500" cy="1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62918</xdr:rowOff>
    </xdr:from>
    <xdr:ext cx="762000" cy="259045"/>
    <xdr:sp macro="" textlink="">
      <xdr:nvSpPr>
        <xdr:cNvPr id="65" name="テキスト ボックス 64"/>
        <xdr:cNvSpPr txBox="1"/>
      </xdr:nvSpPr>
      <xdr:spPr>
        <a:xfrm>
          <a:off x="25273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144649</xdr:rowOff>
    </xdr:from>
    <xdr:to>
      <xdr:col>5</xdr:col>
      <xdr:colOff>34925</xdr:colOff>
      <xdr:row>18</xdr:row>
      <xdr:rowOff>74799</xdr:rowOff>
    </xdr:to>
    <xdr:sp macro="" textlink="">
      <xdr:nvSpPr>
        <xdr:cNvPr id="71" name="円/楕円 70"/>
        <xdr:cNvSpPr/>
      </xdr:nvSpPr>
      <xdr:spPr bwMode="auto">
        <a:xfrm>
          <a:off x="5600700" y="31069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161176</xdr:rowOff>
    </xdr:from>
    <xdr:ext cx="762000" cy="259045"/>
    <xdr:sp macro="" textlink="">
      <xdr:nvSpPr>
        <xdr:cNvPr id="72" name="人口1人当たり決算額の推移該当値テキスト130"/>
        <xdr:cNvSpPr txBox="1"/>
      </xdr:nvSpPr>
      <xdr:spPr>
        <a:xfrm>
          <a:off x="5740400" y="2952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71,587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2221</xdr:rowOff>
    </xdr:from>
    <xdr:to>
      <xdr:col>4</xdr:col>
      <xdr:colOff>520700</xdr:colOff>
      <xdr:row>18</xdr:row>
      <xdr:rowOff>103821</xdr:rowOff>
    </xdr:to>
    <xdr:sp macro="" textlink="">
      <xdr:nvSpPr>
        <xdr:cNvPr id="73" name="円/楕円 72"/>
        <xdr:cNvSpPr/>
      </xdr:nvSpPr>
      <xdr:spPr bwMode="auto">
        <a:xfrm>
          <a:off x="4953000" y="31359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88598</xdr:rowOff>
    </xdr:from>
    <xdr:ext cx="736600" cy="259045"/>
    <xdr:sp macro="" textlink="">
      <xdr:nvSpPr>
        <xdr:cNvPr id="74" name="テキスト ボックス 73"/>
        <xdr:cNvSpPr txBox="1"/>
      </xdr:nvSpPr>
      <xdr:spPr>
        <a:xfrm>
          <a:off x="4622800" y="32223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68,921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154849</xdr:rowOff>
    </xdr:from>
    <xdr:to>
      <xdr:col>3</xdr:col>
      <xdr:colOff>955675</xdr:colOff>
      <xdr:row>18</xdr:row>
      <xdr:rowOff>84999</xdr:rowOff>
    </xdr:to>
    <xdr:sp macro="" textlink="">
      <xdr:nvSpPr>
        <xdr:cNvPr id="75" name="円/楕円 74"/>
        <xdr:cNvSpPr/>
      </xdr:nvSpPr>
      <xdr:spPr bwMode="auto">
        <a:xfrm>
          <a:off x="4254500" y="31171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95176</xdr:rowOff>
    </xdr:from>
    <xdr:ext cx="762000" cy="259045"/>
    <xdr:sp macro="" textlink="">
      <xdr:nvSpPr>
        <xdr:cNvPr id="76" name="テキスト ボックス 75"/>
        <xdr:cNvSpPr txBox="1"/>
      </xdr:nvSpPr>
      <xdr:spPr>
        <a:xfrm>
          <a:off x="3924300" y="288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70,650</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145869</xdr:rowOff>
    </xdr:from>
    <xdr:to>
      <xdr:col>3</xdr:col>
      <xdr:colOff>257175</xdr:colOff>
      <xdr:row>18</xdr:row>
      <xdr:rowOff>76019</xdr:rowOff>
    </xdr:to>
    <xdr:sp macro="" textlink="">
      <xdr:nvSpPr>
        <xdr:cNvPr id="77" name="円/楕円 76"/>
        <xdr:cNvSpPr/>
      </xdr:nvSpPr>
      <xdr:spPr bwMode="auto">
        <a:xfrm>
          <a:off x="3556000" y="3108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60796</xdr:rowOff>
    </xdr:from>
    <xdr:ext cx="762000" cy="259045"/>
    <xdr:sp macro="" textlink="">
      <xdr:nvSpPr>
        <xdr:cNvPr id="78" name="テキスト ボックス 77"/>
        <xdr:cNvSpPr txBox="1"/>
      </xdr:nvSpPr>
      <xdr:spPr>
        <a:xfrm>
          <a:off x="3225800" y="3194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71,475</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146021</xdr:rowOff>
    </xdr:from>
    <xdr:to>
      <xdr:col>2</xdr:col>
      <xdr:colOff>692150</xdr:colOff>
      <xdr:row>18</xdr:row>
      <xdr:rowOff>76171</xdr:rowOff>
    </xdr:to>
    <xdr:sp macro="" textlink="">
      <xdr:nvSpPr>
        <xdr:cNvPr id="79" name="円/楕円 78"/>
        <xdr:cNvSpPr/>
      </xdr:nvSpPr>
      <xdr:spPr bwMode="auto">
        <a:xfrm>
          <a:off x="2857500" y="31082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86348</xdr:rowOff>
    </xdr:from>
    <xdr:ext cx="762000" cy="259045"/>
    <xdr:sp macro="" textlink="">
      <xdr:nvSpPr>
        <xdr:cNvPr id="80" name="テキスト ボックス 79"/>
        <xdr:cNvSpPr txBox="1"/>
      </xdr:nvSpPr>
      <xdr:spPr>
        <a:xfrm>
          <a:off x="2527300" y="2877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71,461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15149</xdr:rowOff>
    </xdr:from>
    <xdr:to>
      <xdr:col>4</xdr:col>
      <xdr:colOff>1117600</xdr:colOff>
      <xdr:row>35</xdr:row>
      <xdr:rowOff>85395</xdr:rowOff>
    </xdr:to>
    <xdr:cxnSp macro="">
      <xdr:nvCxnSpPr>
        <xdr:cNvPr id="115" name="直線コネクタ 114"/>
        <xdr:cNvCxnSpPr/>
      </xdr:nvCxnSpPr>
      <xdr:spPr bwMode="auto">
        <a:xfrm>
          <a:off x="5003800" y="6625499"/>
          <a:ext cx="647700" cy="702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272292</xdr:rowOff>
    </xdr:from>
    <xdr:to>
      <xdr:col>4</xdr:col>
      <xdr:colOff>469900</xdr:colOff>
      <xdr:row>35</xdr:row>
      <xdr:rowOff>15149</xdr:rowOff>
    </xdr:to>
    <xdr:cxnSp macro="">
      <xdr:nvCxnSpPr>
        <xdr:cNvPr id="118" name="直線コネクタ 117"/>
        <xdr:cNvCxnSpPr/>
      </xdr:nvCxnSpPr>
      <xdr:spPr bwMode="auto">
        <a:xfrm>
          <a:off x="4305300" y="6539742"/>
          <a:ext cx="698500" cy="857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272292</xdr:rowOff>
    </xdr:from>
    <xdr:to>
      <xdr:col>3</xdr:col>
      <xdr:colOff>904875</xdr:colOff>
      <xdr:row>34</xdr:row>
      <xdr:rowOff>289175</xdr:rowOff>
    </xdr:to>
    <xdr:cxnSp macro="">
      <xdr:nvCxnSpPr>
        <xdr:cNvPr id="121" name="直線コネクタ 120"/>
        <xdr:cNvCxnSpPr/>
      </xdr:nvCxnSpPr>
      <xdr:spPr bwMode="auto">
        <a:xfrm flipV="1">
          <a:off x="3606800" y="6539742"/>
          <a:ext cx="698500" cy="168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180995</xdr:rowOff>
    </xdr:from>
    <xdr:ext cx="762000" cy="259045"/>
    <xdr:sp macro="" textlink="">
      <xdr:nvSpPr>
        <xdr:cNvPr id="123" name="テキスト ボックス 122"/>
        <xdr:cNvSpPr txBox="1"/>
      </xdr:nvSpPr>
      <xdr:spPr>
        <a:xfrm>
          <a:off x="39243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256681</xdr:rowOff>
    </xdr:from>
    <xdr:to>
      <xdr:col>3</xdr:col>
      <xdr:colOff>206375</xdr:colOff>
      <xdr:row>34</xdr:row>
      <xdr:rowOff>289175</xdr:rowOff>
    </xdr:to>
    <xdr:cxnSp macro="">
      <xdr:nvCxnSpPr>
        <xdr:cNvPr id="124" name="直線コネクタ 123"/>
        <xdr:cNvCxnSpPr/>
      </xdr:nvCxnSpPr>
      <xdr:spPr bwMode="auto">
        <a:xfrm>
          <a:off x="2908300" y="6524131"/>
          <a:ext cx="698500" cy="324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128712</xdr:rowOff>
    </xdr:from>
    <xdr:ext cx="762000" cy="259045"/>
    <xdr:sp macro="" textlink="">
      <xdr:nvSpPr>
        <xdr:cNvPr id="126" name="テキスト ボックス 125"/>
        <xdr:cNvSpPr txBox="1"/>
      </xdr:nvSpPr>
      <xdr:spPr>
        <a:xfrm>
          <a:off x="32258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58434</xdr:rowOff>
    </xdr:from>
    <xdr:ext cx="762000" cy="259045"/>
    <xdr:sp macro="" textlink="">
      <xdr:nvSpPr>
        <xdr:cNvPr id="128" name="テキスト ボックス 127"/>
        <xdr:cNvSpPr txBox="1"/>
      </xdr:nvSpPr>
      <xdr:spPr>
        <a:xfrm>
          <a:off x="2527300" y="666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34595</xdr:rowOff>
    </xdr:from>
    <xdr:to>
      <xdr:col>5</xdr:col>
      <xdr:colOff>34925</xdr:colOff>
      <xdr:row>35</xdr:row>
      <xdr:rowOff>136195</xdr:rowOff>
    </xdr:to>
    <xdr:sp macro="" textlink="">
      <xdr:nvSpPr>
        <xdr:cNvPr id="134" name="円/楕円 133"/>
        <xdr:cNvSpPr/>
      </xdr:nvSpPr>
      <xdr:spPr bwMode="auto">
        <a:xfrm>
          <a:off x="5600700" y="66449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222572</xdr:rowOff>
    </xdr:from>
    <xdr:ext cx="762000" cy="259045"/>
    <xdr:sp macro="" textlink="">
      <xdr:nvSpPr>
        <xdr:cNvPr id="135" name="人口1人当たり決算額の推移該当値テキスト445"/>
        <xdr:cNvSpPr txBox="1"/>
      </xdr:nvSpPr>
      <xdr:spPr>
        <a:xfrm>
          <a:off x="5740400" y="6490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18,024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307249</xdr:rowOff>
    </xdr:from>
    <xdr:to>
      <xdr:col>4</xdr:col>
      <xdr:colOff>520700</xdr:colOff>
      <xdr:row>35</xdr:row>
      <xdr:rowOff>65949</xdr:rowOff>
    </xdr:to>
    <xdr:sp macro="" textlink="">
      <xdr:nvSpPr>
        <xdr:cNvPr id="136" name="円/楕円 135"/>
        <xdr:cNvSpPr/>
      </xdr:nvSpPr>
      <xdr:spPr bwMode="auto">
        <a:xfrm>
          <a:off x="4953000" y="65746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76126</xdr:rowOff>
    </xdr:from>
    <xdr:ext cx="736600" cy="259045"/>
    <xdr:sp macro="" textlink="">
      <xdr:nvSpPr>
        <xdr:cNvPr id="137" name="テキスト ボックス 136"/>
        <xdr:cNvSpPr txBox="1"/>
      </xdr:nvSpPr>
      <xdr:spPr>
        <a:xfrm>
          <a:off x="4622800" y="6343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20,175</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221492</xdr:rowOff>
    </xdr:from>
    <xdr:to>
      <xdr:col>3</xdr:col>
      <xdr:colOff>955675</xdr:colOff>
      <xdr:row>34</xdr:row>
      <xdr:rowOff>323092</xdr:rowOff>
    </xdr:to>
    <xdr:sp macro="" textlink="">
      <xdr:nvSpPr>
        <xdr:cNvPr id="138" name="円/楕円 137"/>
        <xdr:cNvSpPr/>
      </xdr:nvSpPr>
      <xdr:spPr bwMode="auto">
        <a:xfrm>
          <a:off x="4254500" y="64889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333269</xdr:rowOff>
    </xdr:from>
    <xdr:ext cx="762000" cy="259045"/>
    <xdr:sp macro="" textlink="">
      <xdr:nvSpPr>
        <xdr:cNvPr id="139" name="テキスト ボックス 138"/>
        <xdr:cNvSpPr txBox="1"/>
      </xdr:nvSpPr>
      <xdr:spPr>
        <a:xfrm>
          <a:off x="3924300" y="6257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22,801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238375</xdr:rowOff>
    </xdr:from>
    <xdr:to>
      <xdr:col>3</xdr:col>
      <xdr:colOff>257175</xdr:colOff>
      <xdr:row>34</xdr:row>
      <xdr:rowOff>339975</xdr:rowOff>
    </xdr:to>
    <xdr:sp macro="" textlink="">
      <xdr:nvSpPr>
        <xdr:cNvPr id="140" name="円/楕円 139"/>
        <xdr:cNvSpPr/>
      </xdr:nvSpPr>
      <xdr:spPr bwMode="auto">
        <a:xfrm>
          <a:off x="3556000" y="65058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7252</xdr:rowOff>
    </xdr:from>
    <xdr:ext cx="762000" cy="259045"/>
    <xdr:sp macro="" textlink="">
      <xdr:nvSpPr>
        <xdr:cNvPr id="141" name="テキスト ボックス 140"/>
        <xdr:cNvSpPr txBox="1"/>
      </xdr:nvSpPr>
      <xdr:spPr>
        <a:xfrm>
          <a:off x="3225800" y="627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22,284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205882</xdr:rowOff>
    </xdr:from>
    <xdr:to>
      <xdr:col>2</xdr:col>
      <xdr:colOff>692150</xdr:colOff>
      <xdr:row>34</xdr:row>
      <xdr:rowOff>307482</xdr:rowOff>
    </xdr:to>
    <xdr:sp macro="" textlink="">
      <xdr:nvSpPr>
        <xdr:cNvPr id="142" name="円/楕円 141"/>
        <xdr:cNvSpPr/>
      </xdr:nvSpPr>
      <xdr:spPr bwMode="auto">
        <a:xfrm>
          <a:off x="2857500" y="64733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317659</xdr:rowOff>
    </xdr:from>
    <xdr:ext cx="762000" cy="259045"/>
    <xdr:sp macro="" textlink="">
      <xdr:nvSpPr>
        <xdr:cNvPr id="143" name="テキスト ボックス 142"/>
        <xdr:cNvSpPr txBox="1"/>
      </xdr:nvSpPr>
      <xdr:spPr>
        <a:xfrm>
          <a:off x="2527300" y="624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愛媛県松前町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財政調整基金残高は</a:t>
          </a:r>
          <a:r>
            <a:rPr kumimoji="1" lang="ja-JP" altLang="en-US" sz="1100" baseline="0">
              <a:solidFill>
                <a:schemeClr val="dk1"/>
              </a:solidFill>
              <a:effectLst/>
              <a:latin typeface="+mn-lt"/>
              <a:ea typeface="+mn-ea"/>
              <a:cs typeface="+mn-cs"/>
            </a:rPr>
            <a:t>前年比較で増加しており、</a:t>
          </a:r>
          <a:r>
            <a:rPr kumimoji="1" lang="ja-JP" altLang="ja-JP" sz="1100" baseline="0">
              <a:solidFill>
                <a:schemeClr val="dk1"/>
              </a:solidFill>
              <a:effectLst/>
              <a:latin typeface="+mn-lt"/>
              <a:ea typeface="+mn-ea"/>
              <a:cs typeface="+mn-cs"/>
            </a:rPr>
            <a:t>実質収支比率</a:t>
          </a:r>
          <a:r>
            <a:rPr kumimoji="1" lang="ja-JP" altLang="en-US" sz="1100" baseline="0">
              <a:solidFill>
                <a:schemeClr val="dk1"/>
              </a:solidFill>
              <a:effectLst/>
              <a:latin typeface="+mn-lt"/>
              <a:ea typeface="+mn-ea"/>
              <a:cs typeface="+mn-cs"/>
            </a:rPr>
            <a:t>も</a:t>
          </a:r>
          <a:r>
            <a:rPr kumimoji="1" lang="ja-JP" altLang="ja-JP" sz="1100" baseline="0">
              <a:solidFill>
                <a:schemeClr val="dk1"/>
              </a:solidFill>
              <a:effectLst/>
              <a:latin typeface="+mn-lt"/>
              <a:ea typeface="+mn-ea"/>
              <a:cs typeface="+mn-cs"/>
            </a:rPr>
            <a:t>平均して５％前後と健全な数値を維持している。</a:t>
          </a:r>
          <a:endParaRPr lang="ja-JP" altLang="ja-JP" sz="1400">
            <a:effectLst/>
          </a:endParaRPr>
        </a:p>
        <a:p>
          <a:r>
            <a:rPr kumimoji="1" lang="ja-JP" altLang="en-US"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単年度収支</a:t>
          </a:r>
          <a:r>
            <a:rPr kumimoji="1" lang="ja-JP" altLang="en-US" sz="1100" baseline="0">
              <a:solidFill>
                <a:schemeClr val="dk1"/>
              </a:solidFill>
              <a:effectLst/>
              <a:latin typeface="+mn-lt"/>
              <a:ea typeface="+mn-ea"/>
              <a:cs typeface="+mn-cs"/>
            </a:rPr>
            <a:t>は</a:t>
          </a:r>
          <a:r>
            <a:rPr kumimoji="1" lang="en-US" altLang="ja-JP" sz="1100" baseline="0">
              <a:solidFill>
                <a:schemeClr val="dk1"/>
              </a:solidFill>
              <a:effectLst/>
              <a:latin typeface="+mn-lt"/>
              <a:ea typeface="+mn-ea"/>
              <a:cs typeface="+mn-cs"/>
            </a:rPr>
            <a:t>H25</a:t>
          </a:r>
          <a:r>
            <a:rPr kumimoji="1" lang="ja-JP" altLang="en-US" sz="1100" baseline="0">
              <a:solidFill>
                <a:schemeClr val="dk1"/>
              </a:solidFill>
              <a:effectLst/>
              <a:latin typeface="+mn-lt"/>
              <a:ea typeface="+mn-ea"/>
              <a:cs typeface="+mn-cs"/>
            </a:rPr>
            <a:t>年度から引き続き黒字となっており、</a:t>
          </a:r>
          <a:r>
            <a:rPr kumimoji="1" lang="ja-JP" altLang="ja-JP" sz="1100" baseline="0">
              <a:solidFill>
                <a:schemeClr val="dk1"/>
              </a:solidFill>
              <a:effectLst/>
              <a:latin typeface="+mn-lt"/>
              <a:ea typeface="+mn-ea"/>
              <a:cs typeface="+mn-cs"/>
            </a:rPr>
            <a:t>　実質単年度収支についても</a:t>
          </a:r>
          <a:r>
            <a:rPr kumimoji="1" lang="en-US" altLang="ja-JP" sz="1100" baseline="0">
              <a:solidFill>
                <a:schemeClr val="dk1"/>
              </a:solidFill>
              <a:effectLst/>
              <a:latin typeface="+mn-lt"/>
              <a:ea typeface="+mn-ea"/>
              <a:cs typeface="+mn-cs"/>
            </a:rPr>
            <a:t>H26</a:t>
          </a:r>
          <a:r>
            <a:rPr kumimoji="1" lang="ja-JP" altLang="en-US" sz="1100" baseline="0">
              <a:solidFill>
                <a:schemeClr val="dk1"/>
              </a:solidFill>
              <a:effectLst/>
              <a:latin typeface="+mn-lt"/>
              <a:ea typeface="+mn-ea"/>
              <a:cs typeface="+mn-cs"/>
            </a:rPr>
            <a:t>年度は</a:t>
          </a:r>
          <a:r>
            <a:rPr kumimoji="1" lang="ja-JP" altLang="ja-JP" sz="1100" baseline="0">
              <a:solidFill>
                <a:schemeClr val="dk1"/>
              </a:solidFill>
              <a:effectLst/>
              <a:latin typeface="+mn-lt"/>
              <a:ea typeface="+mn-ea"/>
              <a:cs typeface="+mn-cs"/>
            </a:rPr>
            <a:t>プラス値に転じ</a:t>
          </a:r>
          <a:r>
            <a:rPr kumimoji="1" lang="ja-JP" altLang="en-US" sz="1100" baseline="0">
              <a:solidFill>
                <a:schemeClr val="dk1"/>
              </a:solidFill>
              <a:effectLst/>
              <a:latin typeface="+mn-lt"/>
              <a:ea typeface="+mn-ea"/>
              <a:cs typeface="+mn-cs"/>
            </a:rPr>
            <a:t>た。</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愛媛県松前町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すべての会計において健全な運営を継続し黒字となっているため、連結実質赤字比率は黒字の状態で推移している。</a:t>
          </a:r>
          <a:endParaRPr lang="ja-JP" altLang="ja-JP" sz="1400">
            <a:effectLst/>
          </a:endParaRPr>
        </a:p>
        <a:p>
          <a:r>
            <a:rPr kumimoji="1" lang="ja-JP" altLang="ja-JP" sz="1100">
              <a:solidFill>
                <a:schemeClr val="dk1"/>
              </a:solidFill>
              <a:effectLst/>
              <a:latin typeface="+mn-lt"/>
              <a:ea typeface="+mn-ea"/>
              <a:cs typeface="+mn-cs"/>
            </a:rPr>
            <a:t>　今後も慎重な運営により財政の健全化に努める。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愛媛県松前町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学校施設整備事業や国体施設整備事業に伴う地方債の発行により、昨年度に比べ元利償還金の額が増加しているが、組合等の元利償還金に対する負担金等が大きく減少したことにより、実質公債費比率の分子も減少している。</a:t>
          </a:r>
          <a:endParaRPr lang="ja-JP" altLang="ja-JP" sz="1400">
            <a:effectLst/>
          </a:endParaRPr>
        </a:p>
        <a:p>
          <a:r>
            <a:rPr kumimoji="1" lang="ja-JP" altLang="ja-JP" sz="1100">
              <a:solidFill>
                <a:schemeClr val="dk1"/>
              </a:solidFill>
              <a:effectLst/>
              <a:latin typeface="+mn-lt"/>
              <a:ea typeface="+mn-ea"/>
              <a:cs typeface="+mn-cs"/>
            </a:rPr>
            <a:t>　今後については学校施設大規模改修・耐震化事業、道路改良事業、</a:t>
          </a:r>
          <a:r>
            <a:rPr kumimoji="1" lang="en-US" altLang="ja-JP" sz="1100">
              <a:solidFill>
                <a:schemeClr val="dk1"/>
              </a:solidFill>
              <a:effectLst/>
              <a:latin typeface="+mn-lt"/>
              <a:ea typeface="+mn-ea"/>
              <a:cs typeface="+mn-cs"/>
            </a:rPr>
            <a:t>JR</a:t>
          </a:r>
          <a:r>
            <a:rPr kumimoji="1" lang="ja-JP" altLang="ja-JP" sz="1100">
              <a:solidFill>
                <a:schemeClr val="dk1"/>
              </a:solidFill>
              <a:effectLst/>
              <a:latin typeface="+mn-lt"/>
              <a:ea typeface="+mn-ea"/>
              <a:cs typeface="+mn-cs"/>
            </a:rPr>
            <a:t>車両基地等周辺整備事業に伴う関連事業が控えており、地方債の現在高は累増していく見込みであるが、それに伴い算入公債費も増加していくため、実質公債費比率の分子は同水準で推移していくものと思われ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愛媛県松前町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学校施設整備事業や国体施設整備事業に伴う地方債の現在高</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をはじめ、</a:t>
          </a:r>
          <a:r>
            <a:rPr kumimoji="1" lang="ja-JP" altLang="en-US" sz="1100">
              <a:solidFill>
                <a:schemeClr val="dk1"/>
              </a:solidFill>
              <a:effectLst/>
              <a:latin typeface="+mn-lt"/>
              <a:ea typeface="+mn-ea"/>
              <a:cs typeface="+mn-cs"/>
            </a:rPr>
            <a:t>公営企業債等繰入見込額の増に</a:t>
          </a:r>
          <a:r>
            <a:rPr kumimoji="1" lang="ja-JP" altLang="ja-JP" sz="1100">
              <a:solidFill>
                <a:schemeClr val="dk1"/>
              </a:solidFill>
              <a:effectLst/>
              <a:latin typeface="+mn-lt"/>
              <a:ea typeface="+mn-ea"/>
              <a:cs typeface="+mn-cs"/>
            </a:rPr>
            <a:t>より、将来負担比率の分子</a:t>
          </a:r>
          <a:r>
            <a:rPr kumimoji="1" lang="ja-JP" altLang="en-US" sz="1100">
              <a:solidFill>
                <a:schemeClr val="dk1"/>
              </a:solidFill>
              <a:effectLst/>
              <a:latin typeface="+mn-lt"/>
              <a:ea typeface="+mn-ea"/>
              <a:cs typeface="+mn-cs"/>
            </a:rPr>
            <a:t>が増加</a:t>
          </a:r>
          <a:r>
            <a:rPr kumimoji="1" lang="ja-JP" altLang="ja-JP" sz="1100">
              <a:solidFill>
                <a:schemeClr val="dk1"/>
              </a:solidFill>
              <a:effectLst/>
              <a:latin typeface="+mn-lt"/>
              <a:ea typeface="+mn-ea"/>
              <a:cs typeface="+mn-cs"/>
            </a:rPr>
            <a:t>した。</a:t>
          </a:r>
          <a:endParaRPr lang="ja-JP" altLang="ja-JP" sz="1400">
            <a:effectLst/>
          </a:endParaRPr>
        </a:p>
        <a:p>
          <a:r>
            <a:rPr kumimoji="1" lang="ja-JP" altLang="ja-JP" sz="1100">
              <a:solidFill>
                <a:schemeClr val="dk1"/>
              </a:solidFill>
              <a:effectLst/>
              <a:latin typeface="+mn-lt"/>
              <a:ea typeface="+mn-ea"/>
              <a:cs typeface="+mn-cs"/>
            </a:rPr>
            <a:t>　今後については学校施設大規模改修・耐震化事業、道路改良事業、</a:t>
          </a:r>
          <a:r>
            <a:rPr kumimoji="1" lang="en-US" altLang="ja-JP" sz="1100">
              <a:solidFill>
                <a:schemeClr val="dk1"/>
              </a:solidFill>
              <a:effectLst/>
              <a:latin typeface="+mn-lt"/>
              <a:ea typeface="+mn-ea"/>
              <a:cs typeface="+mn-cs"/>
            </a:rPr>
            <a:t>JR</a:t>
          </a:r>
          <a:r>
            <a:rPr kumimoji="1" lang="ja-JP" altLang="ja-JP" sz="1100">
              <a:solidFill>
                <a:schemeClr val="dk1"/>
              </a:solidFill>
              <a:effectLst/>
              <a:latin typeface="+mn-lt"/>
              <a:ea typeface="+mn-ea"/>
              <a:cs typeface="+mn-cs"/>
            </a:rPr>
            <a:t>車両基地等周辺整備事業に伴う関連事業などが控えており、それに伴い将来負担率の増加が見込まれる。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9856231</v>
      </c>
      <c r="BO4" s="379"/>
      <c r="BP4" s="379"/>
      <c r="BQ4" s="379"/>
      <c r="BR4" s="379"/>
      <c r="BS4" s="379"/>
      <c r="BT4" s="379"/>
      <c r="BU4" s="380"/>
      <c r="BV4" s="378">
        <v>9550359</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5.0999999999999996</v>
      </c>
      <c r="CU4" s="556"/>
      <c r="CV4" s="556"/>
      <c r="CW4" s="556"/>
      <c r="CX4" s="556"/>
      <c r="CY4" s="556"/>
      <c r="CZ4" s="556"/>
      <c r="DA4" s="557"/>
      <c r="DB4" s="555">
        <v>4.2</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9455515</v>
      </c>
      <c r="BO5" s="384"/>
      <c r="BP5" s="384"/>
      <c r="BQ5" s="384"/>
      <c r="BR5" s="384"/>
      <c r="BS5" s="384"/>
      <c r="BT5" s="384"/>
      <c r="BU5" s="385"/>
      <c r="BV5" s="383">
        <v>9240075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87.5</v>
      </c>
      <c r="CU5" s="354"/>
      <c r="CV5" s="354"/>
      <c r="CW5" s="354"/>
      <c r="CX5" s="354"/>
      <c r="CY5" s="354"/>
      <c r="CZ5" s="354"/>
      <c r="DA5" s="355"/>
      <c r="DB5" s="353">
        <v>88</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400716</v>
      </c>
      <c r="BO6" s="384"/>
      <c r="BP6" s="384"/>
      <c r="BQ6" s="384"/>
      <c r="BR6" s="384"/>
      <c r="BS6" s="384"/>
      <c r="BT6" s="384"/>
      <c r="BU6" s="385"/>
      <c r="BV6" s="383">
        <v>310284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96.1</v>
      </c>
      <c r="CU6" s="530"/>
      <c r="CV6" s="530"/>
      <c r="CW6" s="530"/>
      <c r="CX6" s="530"/>
      <c r="CY6" s="530"/>
      <c r="CZ6" s="530"/>
      <c r="DA6" s="531"/>
      <c r="DB6" s="529">
        <v>97.6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73151</v>
      </c>
      <c r="BO7" s="384"/>
      <c r="BP7" s="384"/>
      <c r="BQ7" s="384"/>
      <c r="BR7" s="384"/>
      <c r="BS7" s="384"/>
      <c r="BT7" s="384"/>
      <c r="BU7" s="385"/>
      <c r="BV7" s="383">
        <v>39698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6425235</v>
      </c>
      <c r="CU7" s="384"/>
      <c r="CV7" s="384"/>
      <c r="CW7" s="384"/>
      <c r="CX7" s="384"/>
      <c r="CY7" s="384"/>
      <c r="CZ7" s="384"/>
      <c r="DA7" s="385"/>
      <c r="DB7" s="383">
        <v>6398835</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327565</v>
      </c>
      <c r="BO8" s="384"/>
      <c r="BP8" s="384"/>
      <c r="BQ8" s="384"/>
      <c r="BR8" s="384"/>
      <c r="BS8" s="384"/>
      <c r="BT8" s="384"/>
      <c r="BU8" s="385"/>
      <c r="BV8" s="383">
        <v>270586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0.73</v>
      </c>
      <c r="CU8" s="493"/>
      <c r="CV8" s="493"/>
      <c r="CW8" s="493"/>
      <c r="CX8" s="493"/>
      <c r="CY8" s="493"/>
      <c r="CZ8" s="493"/>
      <c r="DA8" s="494"/>
      <c r="DB8" s="492">
        <v>0.73</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30359</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56979</v>
      </c>
      <c r="BO9" s="384"/>
      <c r="BP9" s="384"/>
      <c r="BQ9" s="384"/>
      <c r="BR9" s="384"/>
      <c r="BS9" s="384"/>
      <c r="BT9" s="384"/>
      <c r="BU9" s="385"/>
      <c r="BV9" s="383">
        <v>14033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15.1</v>
      </c>
      <c r="CU9" s="354"/>
      <c r="CV9" s="354"/>
      <c r="CW9" s="354"/>
      <c r="CX9" s="354"/>
      <c r="CY9" s="354"/>
      <c r="CZ9" s="354"/>
      <c r="DA9" s="355"/>
      <c r="DB9" s="353">
        <v>15.1</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30564</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135526</v>
      </c>
      <c r="BO10" s="384"/>
      <c r="BP10" s="384"/>
      <c r="BQ10" s="384"/>
      <c r="BR10" s="384"/>
      <c r="BS10" s="384"/>
      <c r="BT10" s="384"/>
      <c r="BU10" s="385"/>
      <c r="BV10" s="383">
        <v>126495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31153</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84000</v>
      </c>
      <c r="BO12" s="384"/>
      <c r="BP12" s="384"/>
      <c r="BQ12" s="384"/>
      <c r="BR12" s="384"/>
      <c r="BS12" s="384"/>
      <c r="BT12" s="384"/>
      <c r="BU12" s="385"/>
      <c r="BV12" s="383">
        <v>200000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31037</v>
      </c>
      <c r="S13" s="485"/>
      <c r="T13" s="485"/>
      <c r="U13" s="485"/>
      <c r="V13" s="486"/>
      <c r="W13" s="472" t="s">
        <v>123</v>
      </c>
      <c r="X13" s="396"/>
      <c r="Y13" s="396"/>
      <c r="Z13" s="396"/>
      <c r="AA13" s="396"/>
      <c r="AB13" s="397"/>
      <c r="AC13" s="359">
        <v>885</v>
      </c>
      <c r="AD13" s="360"/>
      <c r="AE13" s="360"/>
      <c r="AF13" s="360"/>
      <c r="AG13" s="361"/>
      <c r="AH13" s="359">
        <v>1103</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108505</v>
      </c>
      <c r="BO13" s="384"/>
      <c r="BP13" s="384"/>
      <c r="BQ13" s="384"/>
      <c r="BR13" s="384"/>
      <c r="BS13" s="384"/>
      <c r="BT13" s="384"/>
      <c r="BU13" s="385"/>
      <c r="BV13" s="383">
        <v>-59472</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11.4</v>
      </c>
      <c r="CU13" s="354"/>
      <c r="CV13" s="354"/>
      <c r="CW13" s="354"/>
      <c r="CX13" s="354"/>
      <c r="CY13" s="354"/>
      <c r="CZ13" s="354"/>
      <c r="DA13" s="355"/>
      <c r="DB13" s="353">
        <v>12.1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31168</v>
      </c>
      <c r="S14" s="485"/>
      <c r="T14" s="485"/>
      <c r="U14" s="485"/>
      <c r="V14" s="486"/>
      <c r="W14" s="487"/>
      <c r="X14" s="399"/>
      <c r="Y14" s="399"/>
      <c r="Z14" s="399"/>
      <c r="AA14" s="399"/>
      <c r="AB14" s="400"/>
      <c r="AC14" s="477">
        <v>6.4</v>
      </c>
      <c r="AD14" s="478"/>
      <c r="AE14" s="478"/>
      <c r="AF14" s="478"/>
      <c r="AG14" s="479"/>
      <c r="AH14" s="477">
        <v>7.6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92.8</v>
      </c>
      <c r="CU14" s="456"/>
      <c r="CV14" s="456"/>
      <c r="CW14" s="456"/>
      <c r="CX14" s="456"/>
      <c r="CY14" s="456"/>
      <c r="CZ14" s="456"/>
      <c r="DA14" s="457"/>
      <c r="DB14" s="488">
        <v>89.4</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31058</v>
      </c>
      <c r="S15" s="485"/>
      <c r="T15" s="485"/>
      <c r="U15" s="485"/>
      <c r="V15" s="486"/>
      <c r="W15" s="472" t="s">
        <v>130</v>
      </c>
      <c r="X15" s="396"/>
      <c r="Y15" s="396"/>
      <c r="Z15" s="396"/>
      <c r="AA15" s="396"/>
      <c r="AB15" s="397"/>
      <c r="AC15" s="359">
        <v>3846</v>
      </c>
      <c r="AD15" s="360"/>
      <c r="AE15" s="360"/>
      <c r="AF15" s="360"/>
      <c r="AG15" s="361"/>
      <c r="AH15" s="359">
        <v>4232</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3539171</v>
      </c>
      <c r="BO15" s="379"/>
      <c r="BP15" s="379"/>
      <c r="BQ15" s="379"/>
      <c r="BR15" s="379"/>
      <c r="BS15" s="379"/>
      <c r="BT15" s="379"/>
      <c r="BU15" s="380"/>
      <c r="BV15" s="378">
        <v>3451181</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27.9</v>
      </c>
      <c r="AD16" s="478"/>
      <c r="AE16" s="478"/>
      <c r="AF16" s="478"/>
      <c r="AG16" s="479"/>
      <c r="AH16" s="477">
        <v>29.3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4796275</v>
      </c>
      <c r="BO16" s="384"/>
      <c r="BP16" s="384"/>
      <c r="BQ16" s="384"/>
      <c r="BR16" s="384"/>
      <c r="BS16" s="384"/>
      <c r="BT16" s="384"/>
      <c r="BU16" s="385"/>
      <c r="BV16" s="383">
        <v>4721610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9078</v>
      </c>
      <c r="AD17" s="360"/>
      <c r="AE17" s="360"/>
      <c r="AF17" s="360"/>
      <c r="AG17" s="361"/>
      <c r="AH17" s="359">
        <v>9016</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4573801</v>
      </c>
      <c r="BO17" s="384"/>
      <c r="BP17" s="384"/>
      <c r="BQ17" s="384"/>
      <c r="BR17" s="384"/>
      <c r="BS17" s="384"/>
      <c r="BT17" s="384"/>
      <c r="BU17" s="385"/>
      <c r="BV17" s="383">
        <v>4479238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20.41</v>
      </c>
      <c r="M18" s="448"/>
      <c r="N18" s="448"/>
      <c r="O18" s="448"/>
      <c r="P18" s="448"/>
      <c r="Q18" s="448"/>
      <c r="R18" s="449"/>
      <c r="S18" s="449"/>
      <c r="T18" s="449"/>
      <c r="U18" s="449"/>
      <c r="V18" s="450"/>
      <c r="W18" s="464"/>
      <c r="X18" s="465"/>
      <c r="Y18" s="465"/>
      <c r="Z18" s="465"/>
      <c r="AA18" s="465"/>
      <c r="AB18" s="473"/>
      <c r="AC18" s="347">
        <v>65.7</v>
      </c>
      <c r="AD18" s="348"/>
      <c r="AE18" s="348"/>
      <c r="AF18" s="348"/>
      <c r="AG18" s="451"/>
      <c r="AH18" s="347">
        <v>62.4</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5809222</v>
      </c>
      <c r="BO18" s="384"/>
      <c r="BP18" s="384"/>
      <c r="BQ18" s="384"/>
      <c r="BR18" s="384"/>
      <c r="BS18" s="384"/>
      <c r="BT18" s="384"/>
      <c r="BU18" s="385"/>
      <c r="BV18" s="383">
        <v>5707650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1487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7281392</v>
      </c>
      <c r="BO19" s="384"/>
      <c r="BP19" s="384"/>
      <c r="BQ19" s="384"/>
      <c r="BR19" s="384"/>
      <c r="BS19" s="384"/>
      <c r="BT19" s="384"/>
      <c r="BU19" s="385"/>
      <c r="BV19" s="383">
        <v>7245895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11308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10857703</v>
      </c>
      <c r="BO23" s="384"/>
      <c r="BP23" s="384"/>
      <c r="BQ23" s="384"/>
      <c r="BR23" s="384"/>
      <c r="BS23" s="384"/>
      <c r="BT23" s="384"/>
      <c r="BU23" s="385"/>
      <c r="BV23" s="383">
        <v>10836707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7776</v>
      </c>
      <c r="R24" s="360"/>
      <c r="S24" s="360"/>
      <c r="T24" s="360"/>
      <c r="U24" s="360"/>
      <c r="V24" s="361"/>
      <c r="W24" s="425"/>
      <c r="X24" s="416"/>
      <c r="Y24" s="417"/>
      <c r="Z24" s="356" t="s">
        <v>154</v>
      </c>
      <c r="AA24" s="357"/>
      <c r="AB24" s="357"/>
      <c r="AC24" s="357"/>
      <c r="AD24" s="357"/>
      <c r="AE24" s="357"/>
      <c r="AF24" s="357"/>
      <c r="AG24" s="358"/>
      <c r="AH24" s="359">
        <v>181</v>
      </c>
      <c r="AI24" s="360"/>
      <c r="AJ24" s="360"/>
      <c r="AK24" s="360"/>
      <c r="AL24" s="361"/>
      <c r="AM24" s="359">
        <v>556937</v>
      </c>
      <c r="AN24" s="360"/>
      <c r="AO24" s="360"/>
      <c r="AP24" s="360"/>
      <c r="AQ24" s="360"/>
      <c r="AR24" s="361"/>
      <c r="AS24" s="359">
        <v>3077</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10129367</v>
      </c>
      <c r="BO24" s="384"/>
      <c r="BP24" s="384"/>
      <c r="BQ24" s="384"/>
      <c r="BR24" s="384"/>
      <c r="BS24" s="384"/>
      <c r="BT24" s="384"/>
      <c r="BU24" s="385"/>
      <c r="BV24" s="383">
        <v>9990519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2</v>
      </c>
      <c r="M25" s="360"/>
      <c r="N25" s="360"/>
      <c r="O25" s="360"/>
      <c r="P25" s="361"/>
      <c r="Q25" s="359">
        <v>6174</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13500</v>
      </c>
      <c r="BO25" s="379"/>
      <c r="BP25" s="379"/>
      <c r="BQ25" s="379"/>
      <c r="BR25" s="379"/>
      <c r="BS25" s="379"/>
      <c r="BT25" s="379"/>
      <c r="BU25" s="380"/>
      <c r="BV25" s="378">
        <v>349513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5445</v>
      </c>
      <c r="R26" s="360"/>
      <c r="S26" s="360"/>
      <c r="T26" s="360"/>
      <c r="U26" s="360"/>
      <c r="V26" s="361"/>
      <c r="W26" s="425"/>
      <c r="X26" s="416"/>
      <c r="Y26" s="417"/>
      <c r="Z26" s="356" t="s">
        <v>160</v>
      </c>
      <c r="AA26" s="438"/>
      <c r="AB26" s="438"/>
      <c r="AC26" s="438"/>
      <c r="AD26" s="438"/>
      <c r="AE26" s="438"/>
      <c r="AF26" s="438"/>
      <c r="AG26" s="439"/>
      <c r="AH26" s="359">
        <v>6</v>
      </c>
      <c r="AI26" s="360"/>
      <c r="AJ26" s="360"/>
      <c r="AK26" s="360"/>
      <c r="AL26" s="361"/>
      <c r="AM26" s="359">
        <v>14430</v>
      </c>
      <c r="AN26" s="360"/>
      <c r="AO26" s="360"/>
      <c r="AP26" s="360"/>
      <c r="AQ26" s="360"/>
      <c r="AR26" s="361"/>
      <c r="AS26" s="359">
        <v>2405</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3800</v>
      </c>
      <c r="R27" s="360"/>
      <c r="S27" s="360"/>
      <c r="T27" s="360"/>
      <c r="U27" s="360"/>
      <c r="V27" s="361"/>
      <c r="W27" s="425"/>
      <c r="X27" s="416"/>
      <c r="Y27" s="417"/>
      <c r="Z27" s="356" t="s">
        <v>163</v>
      </c>
      <c r="AA27" s="357"/>
      <c r="AB27" s="357"/>
      <c r="AC27" s="357"/>
      <c r="AD27" s="357"/>
      <c r="AE27" s="357"/>
      <c r="AF27" s="357"/>
      <c r="AG27" s="358"/>
      <c r="AH27" s="359">
        <v>10</v>
      </c>
      <c r="AI27" s="360"/>
      <c r="AJ27" s="360"/>
      <c r="AK27" s="360"/>
      <c r="AL27" s="361"/>
      <c r="AM27" s="359">
        <v>26623</v>
      </c>
      <c r="AN27" s="360"/>
      <c r="AO27" s="360"/>
      <c r="AP27" s="360"/>
      <c r="AQ27" s="360"/>
      <c r="AR27" s="361"/>
      <c r="AS27" s="359">
        <v>2662</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407877</v>
      </c>
      <c r="BO27" s="387"/>
      <c r="BP27" s="387"/>
      <c r="BQ27" s="387"/>
      <c r="BR27" s="387"/>
      <c r="BS27" s="387"/>
      <c r="BT27" s="387"/>
      <c r="BU27" s="388"/>
      <c r="BV27" s="386">
        <v>407533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3100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579271</v>
      </c>
      <c r="BO28" s="379"/>
      <c r="BP28" s="379"/>
      <c r="BQ28" s="379"/>
      <c r="BR28" s="379"/>
      <c r="BS28" s="379"/>
      <c r="BT28" s="379"/>
      <c r="BU28" s="380"/>
      <c r="BV28" s="378">
        <v>527745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10</v>
      </c>
      <c r="M29" s="360"/>
      <c r="N29" s="360"/>
      <c r="O29" s="360"/>
      <c r="P29" s="361"/>
      <c r="Q29" s="359">
        <v>2900</v>
      </c>
      <c r="R29" s="360"/>
      <c r="S29" s="360"/>
      <c r="T29" s="360"/>
      <c r="U29" s="360"/>
      <c r="V29" s="361"/>
      <c r="W29" s="426"/>
      <c r="X29" s="427"/>
      <c r="Y29" s="428"/>
      <c r="Z29" s="356" t="s">
        <v>170</v>
      </c>
      <c r="AA29" s="357"/>
      <c r="AB29" s="357"/>
      <c r="AC29" s="357"/>
      <c r="AD29" s="357"/>
      <c r="AE29" s="357"/>
      <c r="AF29" s="357"/>
      <c r="AG29" s="358"/>
      <c r="AH29" s="359">
        <v>191</v>
      </c>
      <c r="AI29" s="360"/>
      <c r="AJ29" s="360"/>
      <c r="AK29" s="360"/>
      <c r="AL29" s="361"/>
      <c r="AM29" s="359">
        <v>583560</v>
      </c>
      <c r="AN29" s="360"/>
      <c r="AO29" s="360"/>
      <c r="AP29" s="360"/>
      <c r="AQ29" s="360"/>
      <c r="AR29" s="361"/>
      <c r="AS29" s="359">
        <v>3055</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261112</v>
      </c>
      <c r="BO29" s="384"/>
      <c r="BP29" s="384"/>
      <c r="BQ29" s="384"/>
      <c r="BR29" s="384"/>
      <c r="BS29" s="384"/>
      <c r="BT29" s="384"/>
      <c r="BU29" s="385"/>
      <c r="BV29" s="383">
        <v>279788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94.8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452003</v>
      </c>
      <c r="BO30" s="387"/>
      <c r="BP30" s="387"/>
      <c r="BQ30" s="387"/>
      <c r="BR30" s="387"/>
      <c r="BS30" s="387"/>
      <c r="BT30" s="387"/>
      <c r="BU30" s="388"/>
      <c r="BV30" s="386">
        <v>428096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松山広域福祉施設事務組合（一般会計）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松前町土地開発公社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介護保険特別会計（保険勘定）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松山広域福祉施設事務組合（公営企業会計）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愛媛県市町総合事務組合（退職手当事業分）</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介護保険特別会計（介護サービス勘定）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愛媛県市町総合事務組合（消防補償事業分）</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愛媛県市町総合事務組合（交通災害事業分）</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愛媛県市町総合事務組合（自治会館事業分）</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愛媛県市町総合事務組合（議員公務災害事業分）</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愛媛県市町総合事務組合（共通経費分）</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伊予市松前町共立衛生組合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伊予市・伊予郡養護老人ホーム組合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81" t="s">
        <v>24</v>
      </c>
      <c r="C41" s="1182"/>
      <c r="D41" s="81"/>
      <c r="E41" s="1183" t="s">
        <v>25</v>
      </c>
      <c r="F41" s="1183"/>
      <c r="G41" s="1183"/>
      <c r="H41" s="1184"/>
      <c r="I41" s="82">
        <v>10555</v>
      </c>
      <c r="J41" s="83">
        <v>10566</v>
      </c>
      <c r="K41" s="83">
        <v>10859</v>
      </c>
      <c r="L41" s="83">
        <v>10837</v>
      </c>
      <c r="M41" s="84">
        <v>10858</v>
      </c>
    </row>
    <row r="42" spans="2:13" ht="27.75" customHeight="1" x14ac:dyDescent="0.15">
      <c r="B42" s="1171"/>
      <c r="C42" s="1172"/>
      <c r="D42" s="85"/>
      <c r="E42" s="1175" t="s">
        <v>26</v>
      </c>
      <c r="F42" s="1175"/>
      <c r="G42" s="1175"/>
      <c r="H42" s="1176"/>
      <c r="I42" s="86">
        <v>124</v>
      </c>
      <c r="J42" s="87">
        <v>93</v>
      </c>
      <c r="K42" s="87">
        <v>62</v>
      </c>
      <c r="L42" s="87">
        <v>31</v>
      </c>
      <c r="M42" s="88" t="s">
        <v>477</v>
      </c>
    </row>
    <row r="43" spans="2:13" ht="27.75" customHeight="1" x14ac:dyDescent="0.15">
      <c r="B43" s="1171"/>
      <c r="C43" s="1172"/>
      <c r="D43" s="85"/>
      <c r="E43" s="1175" t="s">
        <v>27</v>
      </c>
      <c r="F43" s="1175"/>
      <c r="G43" s="1175"/>
      <c r="H43" s="1176"/>
      <c r="I43" s="86">
        <v>4688</v>
      </c>
      <c r="J43" s="87">
        <v>4215</v>
      </c>
      <c r="K43" s="87">
        <v>4065</v>
      </c>
      <c r="L43" s="87">
        <v>3976</v>
      </c>
      <c r="M43" s="88">
        <v>4256</v>
      </c>
    </row>
    <row r="44" spans="2:13" ht="27.75" customHeight="1" x14ac:dyDescent="0.15">
      <c r="B44" s="1171"/>
      <c r="C44" s="1172"/>
      <c r="D44" s="85"/>
      <c r="E44" s="1175" t="s">
        <v>28</v>
      </c>
      <c r="F44" s="1175"/>
      <c r="G44" s="1175"/>
      <c r="H44" s="1176"/>
      <c r="I44" s="86">
        <v>837</v>
      </c>
      <c r="J44" s="87">
        <v>710</v>
      </c>
      <c r="K44" s="87">
        <v>809</v>
      </c>
      <c r="L44" s="87">
        <v>682</v>
      </c>
      <c r="M44" s="88">
        <v>698</v>
      </c>
    </row>
    <row r="45" spans="2:13" ht="27.75" customHeight="1" x14ac:dyDescent="0.15">
      <c r="B45" s="1171"/>
      <c r="C45" s="1172"/>
      <c r="D45" s="85"/>
      <c r="E45" s="1175" t="s">
        <v>29</v>
      </c>
      <c r="F45" s="1175"/>
      <c r="G45" s="1175"/>
      <c r="H45" s="1176"/>
      <c r="I45" s="86">
        <v>1188</v>
      </c>
      <c r="J45" s="87">
        <v>1185</v>
      </c>
      <c r="K45" s="87">
        <v>1138</v>
      </c>
      <c r="L45" s="87">
        <v>1009</v>
      </c>
      <c r="M45" s="88">
        <v>991</v>
      </c>
    </row>
    <row r="46" spans="2:13" ht="27.75" customHeight="1" x14ac:dyDescent="0.15">
      <c r="B46" s="1171"/>
      <c r="C46" s="1172"/>
      <c r="D46" s="85"/>
      <c r="E46" s="1175" t="s">
        <v>30</v>
      </c>
      <c r="F46" s="1175"/>
      <c r="G46" s="1175"/>
      <c r="H46" s="1176"/>
      <c r="I46" s="86" t="s">
        <v>477</v>
      </c>
      <c r="J46" s="87" t="s">
        <v>477</v>
      </c>
      <c r="K46" s="87" t="s">
        <v>477</v>
      </c>
      <c r="L46" s="87" t="s">
        <v>477</v>
      </c>
      <c r="M46" s="88" t="s">
        <v>477</v>
      </c>
    </row>
    <row r="47" spans="2:13" ht="27.75" customHeight="1" x14ac:dyDescent="0.15">
      <c r="B47" s="1171"/>
      <c r="C47" s="1172"/>
      <c r="D47" s="85"/>
      <c r="E47" s="1175" t="s">
        <v>31</v>
      </c>
      <c r="F47" s="1175"/>
      <c r="G47" s="1175"/>
      <c r="H47" s="1176"/>
      <c r="I47" s="86" t="s">
        <v>477</v>
      </c>
      <c r="J47" s="87" t="s">
        <v>477</v>
      </c>
      <c r="K47" s="87" t="s">
        <v>477</v>
      </c>
      <c r="L47" s="87" t="s">
        <v>477</v>
      </c>
      <c r="M47" s="88" t="s">
        <v>477</v>
      </c>
    </row>
    <row r="48" spans="2:13" ht="27.75" customHeight="1" x14ac:dyDescent="0.15">
      <c r="B48" s="1173"/>
      <c r="C48" s="1174"/>
      <c r="D48" s="85"/>
      <c r="E48" s="1175" t="s">
        <v>32</v>
      </c>
      <c r="F48" s="1175"/>
      <c r="G48" s="1175"/>
      <c r="H48" s="1176"/>
      <c r="I48" s="86" t="s">
        <v>477</v>
      </c>
      <c r="J48" s="87" t="s">
        <v>477</v>
      </c>
      <c r="K48" s="87" t="s">
        <v>477</v>
      </c>
      <c r="L48" s="87" t="s">
        <v>477</v>
      </c>
      <c r="M48" s="88" t="s">
        <v>477</v>
      </c>
    </row>
    <row r="49" spans="2:13" ht="27.75" customHeight="1" x14ac:dyDescent="0.15">
      <c r="B49" s="1169" t="s">
        <v>33</v>
      </c>
      <c r="C49" s="1170"/>
      <c r="D49" s="89"/>
      <c r="E49" s="1175" t="s">
        <v>34</v>
      </c>
      <c r="F49" s="1175"/>
      <c r="G49" s="1175"/>
      <c r="H49" s="1176"/>
      <c r="I49" s="86">
        <v>2198</v>
      </c>
      <c r="J49" s="87">
        <v>2029</v>
      </c>
      <c r="K49" s="87">
        <v>1994</v>
      </c>
      <c r="L49" s="87">
        <v>1860</v>
      </c>
      <c r="M49" s="88">
        <v>1884</v>
      </c>
    </row>
    <row r="50" spans="2:13" ht="27.75" customHeight="1" x14ac:dyDescent="0.15">
      <c r="B50" s="1171"/>
      <c r="C50" s="1172"/>
      <c r="D50" s="85"/>
      <c r="E50" s="1175" t="s">
        <v>35</v>
      </c>
      <c r="F50" s="1175"/>
      <c r="G50" s="1175"/>
      <c r="H50" s="1176"/>
      <c r="I50" s="86">
        <v>0</v>
      </c>
      <c r="J50" s="87">
        <v>0</v>
      </c>
      <c r="K50" s="87">
        <v>1</v>
      </c>
      <c r="L50" s="87">
        <v>1</v>
      </c>
      <c r="M50" s="88">
        <v>0</v>
      </c>
    </row>
    <row r="51" spans="2:13" ht="27.75" customHeight="1" x14ac:dyDescent="0.15">
      <c r="B51" s="1173"/>
      <c r="C51" s="1174"/>
      <c r="D51" s="85"/>
      <c r="E51" s="1175" t="s">
        <v>36</v>
      </c>
      <c r="F51" s="1175"/>
      <c r="G51" s="1175"/>
      <c r="H51" s="1176"/>
      <c r="I51" s="86">
        <v>8954</v>
      </c>
      <c r="J51" s="87">
        <v>9453</v>
      </c>
      <c r="K51" s="87">
        <v>9658</v>
      </c>
      <c r="L51" s="87">
        <v>9682</v>
      </c>
      <c r="M51" s="88">
        <v>9764</v>
      </c>
    </row>
    <row r="52" spans="2:13" ht="27.75" customHeight="1" thickBot="1" x14ac:dyDescent="0.2">
      <c r="B52" s="1177" t="s">
        <v>37</v>
      </c>
      <c r="C52" s="1178"/>
      <c r="D52" s="90"/>
      <c r="E52" s="1179" t="s">
        <v>38</v>
      </c>
      <c r="F52" s="1179"/>
      <c r="G52" s="1179"/>
      <c r="H52" s="1180"/>
      <c r="I52" s="91">
        <v>6240</v>
      </c>
      <c r="J52" s="92">
        <v>5286</v>
      </c>
      <c r="K52" s="92">
        <v>5279</v>
      </c>
      <c r="L52" s="92">
        <v>4992</v>
      </c>
      <c r="M52" s="93">
        <v>5155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38800</v>
      </c>
      <c r="E3" s="116"/>
      <c r="F3" s="117">
        <v>49426</v>
      </c>
      <c r="G3" s="118"/>
      <c r="H3" s="119"/>
    </row>
    <row r="4" spans="1:8" x14ac:dyDescent="0.15">
      <c r="A4" s="120"/>
      <c r="B4" s="121"/>
      <c r="C4" s="122"/>
      <c r="D4" s="123">
        <v>36172</v>
      </c>
      <c r="E4" s="124"/>
      <c r="F4" s="125">
        <v>26568</v>
      </c>
      <c r="G4" s="126"/>
      <c r="H4" s="127"/>
    </row>
    <row r="5" spans="1:8" x14ac:dyDescent="0.15">
      <c r="A5" s="108" t="s">
        <v>510</v>
      </c>
      <c r="B5" s="113"/>
      <c r="C5" s="114"/>
      <c r="D5" s="115">
        <v>47984</v>
      </c>
      <c r="E5" s="116"/>
      <c r="F5" s="117">
        <v>42839</v>
      </c>
      <c r="G5" s="118"/>
      <c r="H5" s="119"/>
    </row>
    <row r="6" spans="1:8" x14ac:dyDescent="0.15">
      <c r="A6" s="120"/>
      <c r="B6" s="121"/>
      <c r="C6" s="122"/>
      <c r="D6" s="123">
        <v>14137</v>
      </c>
      <c r="E6" s="124"/>
      <c r="F6" s="125">
        <v>22027</v>
      </c>
      <c r="G6" s="126"/>
      <c r="H6" s="127"/>
    </row>
    <row r="7" spans="1:8" x14ac:dyDescent="0.15">
      <c r="A7" s="108" t="s">
        <v>511</v>
      </c>
      <c r="B7" s="113"/>
      <c r="C7" s="114"/>
      <c r="D7" s="115">
        <v>45504</v>
      </c>
      <c r="E7" s="116"/>
      <c r="F7" s="117">
        <v>46819</v>
      </c>
      <c r="G7" s="118"/>
      <c r="H7" s="119"/>
    </row>
    <row r="8" spans="1:8" x14ac:dyDescent="0.15">
      <c r="A8" s="120"/>
      <c r="B8" s="121"/>
      <c r="C8" s="122"/>
      <c r="D8" s="123">
        <v>14489</v>
      </c>
      <c r="E8" s="124"/>
      <c r="F8" s="125">
        <v>24121</v>
      </c>
      <c r="G8" s="126"/>
      <c r="H8" s="127"/>
    </row>
    <row r="9" spans="1:8" x14ac:dyDescent="0.15">
      <c r="A9" s="108" t="s">
        <v>512</v>
      </c>
      <c r="B9" s="113"/>
      <c r="C9" s="114"/>
      <c r="D9" s="115">
        <v>34040</v>
      </c>
      <c r="E9" s="116"/>
      <c r="F9" s="117">
        <v>53270</v>
      </c>
      <c r="G9" s="118"/>
      <c r="H9" s="119"/>
    </row>
    <row r="10" spans="1:8" x14ac:dyDescent="0.15">
      <c r="A10" s="120"/>
      <c r="B10" s="121"/>
      <c r="C10" s="122"/>
      <c r="D10" s="123">
        <v>17491</v>
      </c>
      <c r="E10" s="124"/>
      <c r="F10" s="125">
        <v>24316</v>
      </c>
      <c r="G10" s="126"/>
      <c r="H10" s="127"/>
    </row>
    <row r="11" spans="1:8" x14ac:dyDescent="0.15">
      <c r="A11" s="108" t="s">
        <v>513</v>
      </c>
      <c r="B11" s="113"/>
      <c r="C11" s="114"/>
      <c r="D11" s="115">
        <v>32585</v>
      </c>
      <c r="E11" s="116"/>
      <c r="F11" s="117">
        <v>53292</v>
      </c>
      <c r="G11" s="118"/>
      <c r="H11" s="119"/>
    </row>
    <row r="12" spans="1:8" x14ac:dyDescent="0.15">
      <c r="A12" s="120"/>
      <c r="B12" s="121"/>
      <c r="C12" s="128"/>
      <c r="D12" s="123">
        <v>10537</v>
      </c>
      <c r="E12" s="124"/>
      <c r="F12" s="125">
        <v>28900</v>
      </c>
      <c r="G12" s="126"/>
      <c r="H12" s="127"/>
    </row>
    <row r="13" spans="1:8" x14ac:dyDescent="0.15">
      <c r="A13" s="108"/>
      <c r="B13" s="113"/>
      <c r="C13" s="129"/>
      <c r="D13" s="130">
        <v>39783</v>
      </c>
      <c r="E13" s="131"/>
      <c r="F13" s="132">
        <v>49129</v>
      </c>
      <c r="G13" s="133"/>
      <c r="H13" s="119"/>
    </row>
    <row r="14" spans="1:8" x14ac:dyDescent="0.15">
      <c r="A14" s="120"/>
      <c r="B14" s="121"/>
      <c r="C14" s="122"/>
      <c r="D14" s="123">
        <v>18565</v>
      </c>
      <c r="E14" s="124"/>
      <c r="F14" s="125">
        <v>25186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4.83</v>
      </c>
      <c r="C19" s="134">
        <f>ROUND(VALUE(SUBSTITUTE(実質収支比率等に係る経年分析!G$48,"▲","-")),2)</f>
        <v>6.49</v>
      </c>
      <c r="D19" s="134">
        <f>ROUND(VALUE(SUBSTITUTE(実質収支比率等に係る経年分析!H$48,"▲","-")),2)</f>
        <v>4.08</v>
      </c>
      <c r="E19" s="134">
        <f>ROUND(VALUE(SUBSTITUTE(実質収支比率等に係る経年分析!I$48,"▲","-")),2)</f>
        <v>4.2300000000000004</v>
      </c>
      <c r="F19" s="134">
        <f>ROUND(VALUE(SUBSTITUTE(実質収支比率等に係る経年分析!J$48,"▲","-")),2)</f>
        <v>5.0999999999999996</v>
      </c>
    </row>
    <row r="20" spans="1:11" x14ac:dyDescent="0.15">
      <c r="A20" s="134" t="s">
        <v>43</v>
      </c>
      <c r="B20" s="134">
        <f>ROUND(VALUE(SUBSTITUTE(実質収支比率等に係る経年分析!F$47,"▲","-")),2)</f>
        <v>10.27</v>
      </c>
      <c r="C20" s="134">
        <f>ROUND(VALUE(SUBSTITUTE(実質収支比率等に係る経年分析!G$47,"▲","-")),2)</f>
        <v>10.039999999999999</v>
      </c>
      <c r="D20" s="134">
        <f>ROUND(VALUE(SUBSTITUTE(実質収支比率等に係る経年分析!H$47,"▲","-")),2)</f>
        <v>9.56</v>
      </c>
      <c r="E20" s="134">
        <f>ROUND(VALUE(SUBSTITUTE(実質収支比率等に係る経年分析!I$47,"▲","-")),2)</f>
        <v>8.25</v>
      </c>
      <c r="F20" s="134">
        <f>ROUND(VALUE(SUBSTITUTE(実質収支比率等に係る経年分析!J$47,"▲","-")),2)</f>
        <v>9.02</v>
      </c>
    </row>
    <row r="21" spans="1:11" x14ac:dyDescent="0.15">
      <c r="A21" s="134" t="s">
        <v>44</v>
      </c>
      <c r="B21" s="134">
        <f>IF(ISNUMBER(VALUE(SUBSTITUTE(実質収支比率等に係る経年分析!F$49,"▲","-"))),ROUND(VALUE(SUBSTITUTE(実質収支比率等に係る経年分析!F$49,"▲","-")),2),NA())</f>
        <v>0.23</v>
      </c>
      <c r="C21" s="134">
        <f>IF(ISNUMBER(VALUE(SUBSTITUTE(実質収支比率等に係る経年分析!G$49,"▲","-"))),ROUND(VALUE(SUBSTITUTE(実質収支比率等に係る経年分析!G$49,"▲","-")),2),NA())</f>
        <v>1.39</v>
      </c>
      <c r="D21" s="134">
        <f>IF(ISNUMBER(VALUE(SUBSTITUTE(実質収支比率等に係る経年分析!H$49,"▲","-"))),ROUND(VALUE(SUBSTITUTE(実質収支比率等に係る経年分析!H$49,"▲","-")),2),NA())</f>
        <v>-2.92</v>
      </c>
      <c r="E21" s="134">
        <f>IF(ISNUMBER(VALUE(SUBSTITUTE(実質収支比率等に係る経年分析!I$49,"▲","-"))),ROUND(VALUE(SUBSTITUTE(実質収支比率等に係る経年分析!I$49,"▲","-")),2),NA())</f>
        <v>-0.93</v>
      </c>
      <c r="F21" s="134">
        <f>IF(ISNUMBER(VALUE(SUBSTITUTE(実質収支比率等に係る経年分析!J$49,"▲","-"))),ROUND(VALUE(SUBSTITUTE(実質収支比率等に係る経年分析!J$49,"▲","-")),2),NA())</f>
        <v>1.69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介護保険特別会計（介護サービス勘定）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x14ac:dyDescent="0.15">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0.82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0.15</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0.25</v>
      </c>
    </row>
    <row r="33" spans="1:16" x14ac:dyDescent="0.15">
      <c r="A33" s="135" t="str">
        <f>IF(連結実質赤字比率に係る赤字・黒字の構成分析!C$37="",NA(),連結実質赤字比率に係る赤字・黒字の構成分析!C$37)</f>
        <v>介護保険特別会計（保険勘定）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0.55000000000000004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0.57999999999999996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0.56999999999999995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0.86</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1.42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3.11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2.37</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4.83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6.49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4.07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4.22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5.09</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11.21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12.79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13.45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13.46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13.82</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740</v>
      </c>
      <c r="E42" s="136"/>
      <c r="F42" s="136"/>
      <c r="G42" s="136">
        <f>'実質公債費比率（分子）の構造'!L$52</f>
        <v>744</v>
      </c>
      <c r="H42" s="136"/>
      <c r="I42" s="136"/>
      <c r="J42" s="136">
        <f>'実質公債費比率（分子）の構造'!M$52</f>
        <v>778</v>
      </c>
      <c r="K42" s="136"/>
      <c r="L42" s="136"/>
      <c r="M42" s="136">
        <f>'実質公債費比率（分子）の構造'!N$52</f>
        <v>820</v>
      </c>
      <c r="N42" s="136"/>
      <c r="O42" s="136"/>
      <c r="P42" s="136">
        <f>'実質公債費比率（分子）の構造'!O$52</f>
        <v>871</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33</v>
      </c>
      <c r="C44" s="136"/>
      <c r="D44" s="136"/>
      <c r="E44" s="136">
        <f>'実質公債費比率（分子）の構造'!L$50</f>
        <v>33</v>
      </c>
      <c r="F44" s="136"/>
      <c r="G44" s="136"/>
      <c r="H44" s="136">
        <f>'実質公債費比率（分子）の構造'!M$50</f>
        <v>32</v>
      </c>
      <c r="I44" s="136"/>
      <c r="J44" s="136"/>
      <c r="K44" s="136">
        <f>'実質公債費比率（分子）の構造'!N$50</f>
        <v>32</v>
      </c>
      <c r="L44" s="136"/>
      <c r="M44" s="136"/>
      <c r="N44" s="136">
        <f>'実質公債費比率（分子）の構造'!O$50</f>
        <v>31</v>
      </c>
      <c r="O44" s="136"/>
      <c r="P44" s="136"/>
    </row>
    <row r="45" spans="1:16" x14ac:dyDescent="0.15">
      <c r="A45" s="136" t="s">
        <v>54</v>
      </c>
      <c r="B45" s="136">
        <f>'実質公債費比率（分子）の構造'!K$49</f>
        <v>178</v>
      </c>
      <c r="C45" s="136"/>
      <c r="D45" s="136"/>
      <c r="E45" s="136">
        <f>'実質公債費比率（分子）の構造'!L$49</f>
        <v>177</v>
      </c>
      <c r="F45" s="136"/>
      <c r="G45" s="136"/>
      <c r="H45" s="136">
        <f>'実質公債費比率（分子）の構造'!M$49</f>
        <v>177</v>
      </c>
      <c r="I45" s="136"/>
      <c r="J45" s="136"/>
      <c r="K45" s="136">
        <f>'実質公債費比率（分子）の構造'!N$49</f>
        <v>108</v>
      </c>
      <c r="L45" s="136"/>
      <c r="M45" s="136"/>
      <c r="N45" s="136">
        <f>'実質公債費比率（分子）の構造'!O$49</f>
        <v>70</v>
      </c>
      <c r="O45" s="136"/>
      <c r="P45" s="136"/>
    </row>
    <row r="46" spans="1:16" x14ac:dyDescent="0.15">
      <c r="A46" s="136" t="s">
        <v>55</v>
      </c>
      <c r="B46" s="136">
        <f>'実質公債費比率（分子）の構造'!K$48</f>
        <v>203</v>
      </c>
      <c r="C46" s="136"/>
      <c r="D46" s="136"/>
      <c r="E46" s="136">
        <f>'実質公債費比率（分子）の構造'!L$48</f>
        <v>158</v>
      </c>
      <c r="F46" s="136"/>
      <c r="G46" s="136"/>
      <c r="H46" s="136">
        <f>'実質公債費比率（分子）の構造'!M$48</f>
        <v>195</v>
      </c>
      <c r="I46" s="136"/>
      <c r="J46" s="136"/>
      <c r="K46" s="136">
        <f>'実質公債費比率（分子）の構造'!N$48</f>
        <v>213</v>
      </c>
      <c r="L46" s="136"/>
      <c r="M46" s="136"/>
      <c r="N46" s="136">
        <f>'実質公債費比率（分子）の構造'!O$48</f>
        <v>230</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1054</v>
      </c>
      <c r="C49" s="136"/>
      <c r="D49" s="136"/>
      <c r="E49" s="136">
        <f>'実質公債費比率（分子）の構造'!L$45</f>
        <v>1069</v>
      </c>
      <c r="F49" s="136"/>
      <c r="G49" s="136"/>
      <c r="H49" s="136">
        <f>'実質公債費比率（分子）の構造'!M$45</f>
        <v>1082</v>
      </c>
      <c r="I49" s="136"/>
      <c r="J49" s="136"/>
      <c r="K49" s="136">
        <f>'実質公債費比率（分子）の構造'!N$45</f>
        <v>1096</v>
      </c>
      <c r="L49" s="136"/>
      <c r="M49" s="136"/>
      <c r="N49" s="136">
        <f>'実質公債費比率（分子）の構造'!O$45</f>
        <v>1100</v>
      </c>
      <c r="O49" s="136"/>
      <c r="P49" s="136"/>
    </row>
    <row r="50" spans="1:16" x14ac:dyDescent="0.15">
      <c r="A50" s="136" t="s">
        <v>59</v>
      </c>
      <c r="B50" s="136" t="e">
        <f>NA()</f>
        <v>#N/A</v>
      </c>
      <c r="C50" s="136">
        <f>IF(ISNUMBER('実質公債費比率（分子）の構造'!K$53),'実質公債費比率（分子）の構造'!K$53,NA())</f>
        <v>728</v>
      </c>
      <c r="D50" s="136" t="e">
        <f>NA()</f>
        <v>#N/A</v>
      </c>
      <c r="E50" s="136" t="e">
        <f>NA()</f>
        <v>#N/A</v>
      </c>
      <c r="F50" s="136">
        <f>IF(ISNUMBER('実質公債費比率（分子）の構造'!L$53),'実質公債費比率（分子）の構造'!L$53,NA())</f>
        <v>693</v>
      </c>
      <c r="G50" s="136" t="e">
        <f>NA()</f>
        <v>#N/A</v>
      </c>
      <c r="H50" s="136" t="e">
        <f>NA()</f>
        <v>#N/A</v>
      </c>
      <c r="I50" s="136">
        <f>IF(ISNUMBER('実質公債費比率（分子）の構造'!M$53),'実質公債費比率（分子）の構造'!M$53,NA())</f>
        <v>708</v>
      </c>
      <c r="J50" s="136" t="e">
        <f>NA()</f>
        <v>#N/A</v>
      </c>
      <c r="K50" s="136" t="e">
        <f>NA()</f>
        <v>#N/A</v>
      </c>
      <c r="L50" s="136">
        <f>IF(ISNUMBER('実質公債費比率（分子）の構造'!N$53),'実質公債費比率（分子）の構造'!N$53,NA())</f>
        <v>629</v>
      </c>
      <c r="M50" s="136" t="e">
        <f>NA()</f>
        <v>#N/A</v>
      </c>
      <c r="N50" s="136" t="e">
        <f>NA()</f>
        <v>#N/A</v>
      </c>
      <c r="O50" s="136">
        <f>IF(ISNUMBER('実質公債費比率（分子）の構造'!O$53),'実質公債費比率（分子）の構造'!O$53,NA())</f>
        <v>560</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8954</v>
      </c>
      <c r="E56" s="135"/>
      <c r="F56" s="135"/>
      <c r="G56" s="135">
        <f>'将来負担比率（分子）の構造'!J$51</f>
        <v>9453</v>
      </c>
      <c r="H56" s="135"/>
      <c r="I56" s="135"/>
      <c r="J56" s="135">
        <f>'将来負担比率（分子）の構造'!K$51</f>
        <v>9658</v>
      </c>
      <c r="K56" s="135"/>
      <c r="L56" s="135"/>
      <c r="M56" s="135">
        <f>'将来負担比率（分子）の構造'!L$51</f>
        <v>9682</v>
      </c>
      <c r="N56" s="135"/>
      <c r="O56" s="135"/>
      <c r="P56" s="135">
        <f>'将来負担比率（分子）の構造'!M$51</f>
        <v>9764</v>
      </c>
    </row>
    <row r="57" spans="1:16" x14ac:dyDescent="0.15">
      <c r="A57" s="135" t="s">
        <v>35</v>
      </c>
      <c r="B57" s="135"/>
      <c r="C57" s="135"/>
      <c r="D57" s="135">
        <f>'将来負担比率（分子）の構造'!I$50</f>
        <v>0</v>
      </c>
      <c r="E57" s="135"/>
      <c r="F57" s="135"/>
      <c r="G57" s="135">
        <f>'将来負担比率（分子）の構造'!J$50</f>
        <v>0</v>
      </c>
      <c r="H57" s="135"/>
      <c r="I57" s="135"/>
      <c r="J57" s="135">
        <f>'将来負担比率（分子）の構造'!K$50</f>
        <v>1</v>
      </c>
      <c r="K57" s="135"/>
      <c r="L57" s="135"/>
      <c r="M57" s="135">
        <f>'将来負担比率（分子）の構造'!L$50</f>
        <v>1</v>
      </c>
      <c r="N57" s="135"/>
      <c r="O57" s="135"/>
      <c r="P57" s="135">
        <f>'将来負担比率（分子）の構造'!M$50</f>
        <v>0</v>
      </c>
    </row>
    <row r="58" spans="1:16" x14ac:dyDescent="0.15">
      <c r="A58" s="135" t="s">
        <v>34</v>
      </c>
      <c r="B58" s="135"/>
      <c r="C58" s="135"/>
      <c r="D58" s="135">
        <f>'将来負担比率（分子）の構造'!I$49</f>
        <v>2198</v>
      </c>
      <c r="E58" s="135"/>
      <c r="F58" s="135"/>
      <c r="G58" s="135">
        <f>'将来負担比率（分子）の構造'!J$49</f>
        <v>2029</v>
      </c>
      <c r="H58" s="135"/>
      <c r="I58" s="135"/>
      <c r="J58" s="135">
        <f>'将来負担比率（分子）の構造'!K$49</f>
        <v>1994</v>
      </c>
      <c r="K58" s="135"/>
      <c r="L58" s="135"/>
      <c r="M58" s="135">
        <f>'将来負担比率（分子）の構造'!L$49</f>
        <v>1860</v>
      </c>
      <c r="N58" s="135"/>
      <c r="O58" s="135"/>
      <c r="P58" s="135">
        <f>'将来負担比率（分子）の構造'!M$49</f>
        <v>1884</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1188</v>
      </c>
      <c r="C62" s="135"/>
      <c r="D62" s="135"/>
      <c r="E62" s="135">
        <f>'将来負担比率（分子）の構造'!J$45</f>
        <v>1185</v>
      </c>
      <c r="F62" s="135"/>
      <c r="G62" s="135"/>
      <c r="H62" s="135">
        <f>'将来負担比率（分子）の構造'!K$45</f>
        <v>1138</v>
      </c>
      <c r="I62" s="135"/>
      <c r="J62" s="135"/>
      <c r="K62" s="135">
        <f>'将来負担比率（分子）の構造'!L$45</f>
        <v>1009</v>
      </c>
      <c r="L62" s="135"/>
      <c r="M62" s="135"/>
      <c r="N62" s="135">
        <f>'将来負担比率（分子）の構造'!M$45</f>
        <v>991</v>
      </c>
      <c r="O62" s="135"/>
      <c r="P62" s="135"/>
    </row>
    <row r="63" spans="1:16" x14ac:dyDescent="0.15">
      <c r="A63" s="135" t="s">
        <v>28</v>
      </c>
      <c r="B63" s="135">
        <f>'将来負担比率（分子）の構造'!I$44</f>
        <v>837</v>
      </c>
      <c r="C63" s="135"/>
      <c r="D63" s="135"/>
      <c r="E63" s="135">
        <f>'将来負担比率（分子）の構造'!J$44</f>
        <v>710</v>
      </c>
      <c r="F63" s="135"/>
      <c r="G63" s="135"/>
      <c r="H63" s="135">
        <f>'将来負担比率（分子）の構造'!K$44</f>
        <v>809</v>
      </c>
      <c r="I63" s="135"/>
      <c r="J63" s="135"/>
      <c r="K63" s="135">
        <f>'将来負担比率（分子）の構造'!L$44</f>
        <v>682</v>
      </c>
      <c r="L63" s="135"/>
      <c r="M63" s="135"/>
      <c r="N63" s="135">
        <f>'将来負担比率（分子）の構造'!M$44</f>
        <v>698</v>
      </c>
      <c r="O63" s="135"/>
      <c r="P63" s="135"/>
    </row>
    <row r="64" spans="1:16" x14ac:dyDescent="0.15">
      <c r="A64" s="135" t="s">
        <v>27</v>
      </c>
      <c r="B64" s="135">
        <f>'将来負担比率（分子）の構造'!I$43</f>
        <v>4688</v>
      </c>
      <c r="C64" s="135"/>
      <c r="D64" s="135"/>
      <c r="E64" s="135">
        <f>'将来負担比率（分子）の構造'!J$43</f>
        <v>4215</v>
      </c>
      <c r="F64" s="135"/>
      <c r="G64" s="135"/>
      <c r="H64" s="135">
        <f>'将来負担比率（分子）の構造'!K$43</f>
        <v>4065</v>
      </c>
      <c r="I64" s="135"/>
      <c r="J64" s="135"/>
      <c r="K64" s="135">
        <f>'将来負担比率（分子）の構造'!L$43</f>
        <v>3976</v>
      </c>
      <c r="L64" s="135"/>
      <c r="M64" s="135"/>
      <c r="N64" s="135">
        <f>'将来負担比率（分子）の構造'!M$43</f>
        <v>4256</v>
      </c>
      <c r="O64" s="135"/>
      <c r="P64" s="135"/>
    </row>
    <row r="65" spans="1:16" x14ac:dyDescent="0.15">
      <c r="A65" s="135" t="s">
        <v>26</v>
      </c>
      <c r="B65" s="135">
        <f>'将来負担比率（分子）の構造'!I$42</f>
        <v>124</v>
      </c>
      <c r="C65" s="135"/>
      <c r="D65" s="135"/>
      <c r="E65" s="135">
        <f>'将来負担比率（分子）の構造'!J$42</f>
        <v>93</v>
      </c>
      <c r="F65" s="135"/>
      <c r="G65" s="135"/>
      <c r="H65" s="135">
        <f>'将来負担比率（分子）の構造'!K$42</f>
        <v>62</v>
      </c>
      <c r="I65" s="135"/>
      <c r="J65" s="135"/>
      <c r="K65" s="135">
        <f>'将来負担比率（分子）の構造'!L$42</f>
        <v>31</v>
      </c>
      <c r="L65" s="135"/>
      <c r="M65" s="135"/>
      <c r="N65" s="135" t="str">
        <f>'将来負担比率（分子）の構造'!M$42</f>
        <v>-</v>
      </c>
      <c r="O65" s="135"/>
      <c r="P65" s="135"/>
    </row>
    <row r="66" spans="1:16" x14ac:dyDescent="0.15">
      <c r="A66" s="135" t="s">
        <v>25</v>
      </c>
      <c r="B66" s="135">
        <f>'将来負担比率（分子）の構造'!I$41</f>
        <v>10555</v>
      </c>
      <c r="C66" s="135"/>
      <c r="D66" s="135"/>
      <c r="E66" s="135">
        <f>'将来負担比率（分子）の構造'!J$41</f>
        <v>10566</v>
      </c>
      <c r="F66" s="135"/>
      <c r="G66" s="135"/>
      <c r="H66" s="135">
        <f>'将来負担比率（分子）の構造'!K$41</f>
        <v>10859</v>
      </c>
      <c r="I66" s="135"/>
      <c r="J66" s="135"/>
      <c r="K66" s="135">
        <f>'将来負担比率（分子）の構造'!L$41</f>
        <v>10837</v>
      </c>
      <c r="L66" s="135"/>
      <c r="M66" s="135"/>
      <c r="N66" s="135">
        <f>'将来負担比率（分子）の構造'!M$41</f>
        <v>10858</v>
      </c>
      <c r="O66" s="135"/>
      <c r="P66" s="135"/>
    </row>
    <row r="67" spans="1:16" x14ac:dyDescent="0.15">
      <c r="A67" s="135" t="s">
        <v>63</v>
      </c>
      <c r="B67" s="135" t="e">
        <f>NA()</f>
        <v>#N/A</v>
      </c>
      <c r="C67" s="135">
        <f>IF(ISNUMBER('将来負担比率（分子）の構造'!I$52), IF('将来負担比率（分子）の構造'!I$52 &lt; 0, 0, '将来負担比率（分子）の構造'!I$52), NA())</f>
        <v>6240</v>
      </c>
      <c r="D67" s="135" t="e">
        <f>NA()</f>
        <v>#N/A</v>
      </c>
      <c r="E67" s="135" t="e">
        <f>NA()</f>
        <v>#N/A</v>
      </c>
      <c r="F67" s="135">
        <f>IF(ISNUMBER('将来負担比率（分子）の構造'!J$52), IF('将来負担比率（分子）の構造'!J$52 &lt; 0, 0, '将来負担比率（分子）の構造'!J$52), NA())</f>
        <v>5286</v>
      </c>
      <c r="G67" s="135" t="e">
        <f>NA()</f>
        <v>#N/A</v>
      </c>
      <c r="H67" s="135" t="e">
        <f>NA()</f>
        <v>#N/A</v>
      </c>
      <c r="I67" s="135">
        <f>IF(ISNUMBER('将来負担比率（分子）の構造'!K$52), IF('将来負担比率（分子）の構造'!K$52 &lt; 0, 0, '将来負担比率（分子）の構造'!K$52), NA())</f>
        <v>5279</v>
      </c>
      <c r="J67" s="135" t="e">
        <f>NA()</f>
        <v>#N/A</v>
      </c>
      <c r="K67" s="135" t="e">
        <f>NA()</f>
        <v>#N/A</v>
      </c>
      <c r="L67" s="135">
        <f>IF(ISNUMBER('将来負担比率（分子）の構造'!L$52), IF('将来負担比率（分子）の構造'!L$52 &lt; 0, 0, '将来負担比率（分子）の構造'!L$52), NA())</f>
        <v>4992</v>
      </c>
      <c r="M67" s="135" t="e">
        <f>NA()</f>
        <v>#N/A</v>
      </c>
      <c r="N67" s="135" t="e">
        <f>NA()</f>
        <v>#N/A</v>
      </c>
      <c r="O67" s="135">
        <f>IF(ISNUMBER('将来負担比率（分子）の構造'!M$52), IF('将来負担比率（分子）の構造'!M$52 &lt; 0, 0, '将来負担比率（分子）の構造'!M$52), NA())</f>
        <v>5155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4283917</v>
      </c>
      <c r="S5" s="639"/>
      <c r="T5" s="639"/>
      <c r="U5" s="639"/>
      <c r="V5" s="639"/>
      <c r="W5" s="639"/>
      <c r="X5" s="639"/>
      <c r="Y5" s="686"/>
      <c r="Z5" s="699">
        <v>43.5</v>
      </c>
      <c r="AA5" s="699"/>
      <c r="AB5" s="699"/>
      <c r="AC5" s="699"/>
      <c r="AD5" s="700">
        <v>4283917</v>
      </c>
      <c r="AE5" s="700"/>
      <c r="AF5" s="700"/>
      <c r="AG5" s="700"/>
      <c r="AH5" s="700"/>
      <c r="AI5" s="700"/>
      <c r="AJ5" s="700"/>
      <c r="AK5" s="700"/>
      <c r="AL5" s="687">
        <v>70.900000000000006</v>
      </c>
      <c r="AM5" s="656"/>
      <c r="AN5" s="656"/>
      <c r="AO5" s="688"/>
      <c r="AP5" s="675" t="s">
        <v>208</v>
      </c>
      <c r="AQ5" s="676"/>
      <c r="AR5" s="676"/>
      <c r="AS5" s="676"/>
      <c r="AT5" s="676"/>
      <c r="AU5" s="676"/>
      <c r="AV5" s="676"/>
      <c r="AW5" s="676"/>
      <c r="AX5" s="676"/>
      <c r="AY5" s="676"/>
      <c r="AZ5" s="676"/>
      <c r="BA5" s="676"/>
      <c r="BB5" s="676"/>
      <c r="BC5" s="676"/>
      <c r="BD5" s="676"/>
      <c r="BE5" s="676"/>
      <c r="BF5" s="677"/>
      <c r="BG5" s="588">
        <v>4283917</v>
      </c>
      <c r="BH5" s="589"/>
      <c r="BI5" s="589"/>
      <c r="BJ5" s="589"/>
      <c r="BK5" s="589"/>
      <c r="BL5" s="589"/>
      <c r="BM5" s="589"/>
      <c r="BN5" s="590"/>
      <c r="BO5" s="641">
        <v>100</v>
      </c>
      <c r="BP5" s="641"/>
      <c r="BQ5" s="641"/>
      <c r="BR5" s="641"/>
      <c r="BS5" s="642">
        <v>64729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75494</v>
      </c>
      <c r="S6" s="589"/>
      <c r="T6" s="589"/>
      <c r="U6" s="589"/>
      <c r="V6" s="589"/>
      <c r="W6" s="589"/>
      <c r="X6" s="589"/>
      <c r="Y6" s="590"/>
      <c r="Z6" s="641">
        <v>0.8</v>
      </c>
      <c r="AA6" s="641"/>
      <c r="AB6" s="641"/>
      <c r="AC6" s="641"/>
      <c r="AD6" s="642">
        <v>75494</v>
      </c>
      <c r="AE6" s="642"/>
      <c r="AF6" s="642"/>
      <c r="AG6" s="642"/>
      <c r="AH6" s="642"/>
      <c r="AI6" s="642"/>
      <c r="AJ6" s="642"/>
      <c r="AK6" s="642"/>
      <c r="AL6" s="611">
        <v>1.2</v>
      </c>
      <c r="AM6" s="643"/>
      <c r="AN6" s="643"/>
      <c r="AO6" s="644"/>
      <c r="AP6" s="585" t="s">
        <v>213</v>
      </c>
      <c r="AQ6" s="586"/>
      <c r="AR6" s="586"/>
      <c r="AS6" s="586"/>
      <c r="AT6" s="586"/>
      <c r="AU6" s="586"/>
      <c r="AV6" s="586"/>
      <c r="AW6" s="586"/>
      <c r="AX6" s="586"/>
      <c r="AY6" s="586"/>
      <c r="AZ6" s="586"/>
      <c r="BA6" s="586"/>
      <c r="BB6" s="586"/>
      <c r="BC6" s="586"/>
      <c r="BD6" s="586"/>
      <c r="BE6" s="586"/>
      <c r="BF6" s="587"/>
      <c r="BG6" s="588">
        <v>4283917</v>
      </c>
      <c r="BH6" s="589"/>
      <c r="BI6" s="589"/>
      <c r="BJ6" s="589"/>
      <c r="BK6" s="589"/>
      <c r="BL6" s="589"/>
      <c r="BM6" s="589"/>
      <c r="BN6" s="590"/>
      <c r="BO6" s="641">
        <v>100</v>
      </c>
      <c r="BP6" s="641"/>
      <c r="BQ6" s="641"/>
      <c r="BR6" s="641"/>
      <c r="BS6" s="642">
        <v>64729</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119889</v>
      </c>
      <c r="CS6" s="589"/>
      <c r="CT6" s="589"/>
      <c r="CU6" s="589"/>
      <c r="CV6" s="589"/>
      <c r="CW6" s="589"/>
      <c r="CX6" s="589"/>
      <c r="CY6" s="590"/>
      <c r="CZ6" s="641">
        <v>1.3</v>
      </c>
      <c r="DA6" s="641"/>
      <c r="DB6" s="641"/>
      <c r="DC6" s="641"/>
      <c r="DD6" s="594" t="s">
        <v>215</v>
      </c>
      <c r="DE6" s="589"/>
      <c r="DF6" s="589"/>
      <c r="DG6" s="589"/>
      <c r="DH6" s="589"/>
      <c r="DI6" s="589"/>
      <c r="DJ6" s="589"/>
      <c r="DK6" s="589"/>
      <c r="DL6" s="589"/>
      <c r="DM6" s="589"/>
      <c r="DN6" s="589"/>
      <c r="DO6" s="589"/>
      <c r="DP6" s="590"/>
      <c r="DQ6" s="594">
        <v>119859</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11018</v>
      </c>
      <c r="S7" s="589"/>
      <c r="T7" s="589"/>
      <c r="U7" s="589"/>
      <c r="V7" s="589"/>
      <c r="W7" s="589"/>
      <c r="X7" s="589"/>
      <c r="Y7" s="590"/>
      <c r="Z7" s="641">
        <v>0.1</v>
      </c>
      <c r="AA7" s="641"/>
      <c r="AB7" s="641"/>
      <c r="AC7" s="641"/>
      <c r="AD7" s="642">
        <v>11018</v>
      </c>
      <c r="AE7" s="642"/>
      <c r="AF7" s="642"/>
      <c r="AG7" s="642"/>
      <c r="AH7" s="642"/>
      <c r="AI7" s="642"/>
      <c r="AJ7" s="642"/>
      <c r="AK7" s="642"/>
      <c r="AL7" s="611">
        <v>0.2</v>
      </c>
      <c r="AM7" s="643"/>
      <c r="AN7" s="643"/>
      <c r="AO7" s="644"/>
      <c r="AP7" s="585" t="s">
        <v>217</v>
      </c>
      <c r="AQ7" s="586"/>
      <c r="AR7" s="586"/>
      <c r="AS7" s="586"/>
      <c r="AT7" s="586"/>
      <c r="AU7" s="586"/>
      <c r="AV7" s="586"/>
      <c r="AW7" s="586"/>
      <c r="AX7" s="586"/>
      <c r="AY7" s="586"/>
      <c r="AZ7" s="586"/>
      <c r="BA7" s="586"/>
      <c r="BB7" s="586"/>
      <c r="BC7" s="586"/>
      <c r="BD7" s="586"/>
      <c r="BE7" s="586"/>
      <c r="BF7" s="587"/>
      <c r="BG7" s="588">
        <v>1610967</v>
      </c>
      <c r="BH7" s="589"/>
      <c r="BI7" s="589"/>
      <c r="BJ7" s="589"/>
      <c r="BK7" s="589"/>
      <c r="BL7" s="589"/>
      <c r="BM7" s="589"/>
      <c r="BN7" s="590"/>
      <c r="BO7" s="641">
        <v>37.6</v>
      </c>
      <c r="BP7" s="641"/>
      <c r="BQ7" s="641"/>
      <c r="BR7" s="641"/>
      <c r="BS7" s="642">
        <v>64729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1331807</v>
      </c>
      <c r="CS7" s="589"/>
      <c r="CT7" s="589"/>
      <c r="CU7" s="589"/>
      <c r="CV7" s="589"/>
      <c r="CW7" s="589"/>
      <c r="CX7" s="589"/>
      <c r="CY7" s="590"/>
      <c r="CZ7" s="641">
        <v>14.1</v>
      </c>
      <c r="DA7" s="641"/>
      <c r="DB7" s="641"/>
      <c r="DC7" s="641"/>
      <c r="DD7" s="594">
        <v>11384</v>
      </c>
      <c r="DE7" s="589"/>
      <c r="DF7" s="589"/>
      <c r="DG7" s="589"/>
      <c r="DH7" s="589"/>
      <c r="DI7" s="589"/>
      <c r="DJ7" s="589"/>
      <c r="DK7" s="589"/>
      <c r="DL7" s="589"/>
      <c r="DM7" s="589"/>
      <c r="DN7" s="589"/>
      <c r="DO7" s="589"/>
      <c r="DP7" s="590"/>
      <c r="DQ7" s="594">
        <v>1163569</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25007</v>
      </c>
      <c r="S8" s="589"/>
      <c r="T8" s="589"/>
      <c r="U8" s="589"/>
      <c r="V8" s="589"/>
      <c r="W8" s="589"/>
      <c r="X8" s="589"/>
      <c r="Y8" s="590"/>
      <c r="Z8" s="641">
        <v>0.3</v>
      </c>
      <c r="AA8" s="641"/>
      <c r="AB8" s="641"/>
      <c r="AC8" s="641"/>
      <c r="AD8" s="642">
        <v>25007</v>
      </c>
      <c r="AE8" s="642"/>
      <c r="AF8" s="642"/>
      <c r="AG8" s="642"/>
      <c r="AH8" s="642"/>
      <c r="AI8" s="642"/>
      <c r="AJ8" s="642"/>
      <c r="AK8" s="642"/>
      <c r="AL8" s="611">
        <v>0.4</v>
      </c>
      <c r="AM8" s="643"/>
      <c r="AN8" s="643"/>
      <c r="AO8" s="644"/>
      <c r="AP8" s="585" t="s">
        <v>220</v>
      </c>
      <c r="AQ8" s="586"/>
      <c r="AR8" s="586"/>
      <c r="AS8" s="586"/>
      <c r="AT8" s="586"/>
      <c r="AU8" s="586"/>
      <c r="AV8" s="586"/>
      <c r="AW8" s="586"/>
      <c r="AX8" s="586"/>
      <c r="AY8" s="586"/>
      <c r="AZ8" s="586"/>
      <c r="BA8" s="586"/>
      <c r="BB8" s="586"/>
      <c r="BC8" s="586"/>
      <c r="BD8" s="586"/>
      <c r="BE8" s="586"/>
      <c r="BF8" s="587"/>
      <c r="BG8" s="588">
        <v>49463</v>
      </c>
      <c r="BH8" s="589"/>
      <c r="BI8" s="589"/>
      <c r="BJ8" s="589"/>
      <c r="BK8" s="589"/>
      <c r="BL8" s="589"/>
      <c r="BM8" s="589"/>
      <c r="BN8" s="590"/>
      <c r="BO8" s="641">
        <v>1.2</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3289980</v>
      </c>
      <c r="CS8" s="589"/>
      <c r="CT8" s="589"/>
      <c r="CU8" s="589"/>
      <c r="CV8" s="589"/>
      <c r="CW8" s="589"/>
      <c r="CX8" s="589"/>
      <c r="CY8" s="590"/>
      <c r="CZ8" s="641">
        <v>34.799999999999997</v>
      </c>
      <c r="DA8" s="641"/>
      <c r="DB8" s="641"/>
      <c r="DC8" s="641"/>
      <c r="DD8" s="594">
        <v>2992</v>
      </c>
      <c r="DE8" s="589"/>
      <c r="DF8" s="589"/>
      <c r="DG8" s="589"/>
      <c r="DH8" s="589"/>
      <c r="DI8" s="589"/>
      <c r="DJ8" s="589"/>
      <c r="DK8" s="589"/>
      <c r="DL8" s="589"/>
      <c r="DM8" s="589"/>
      <c r="DN8" s="589"/>
      <c r="DO8" s="589"/>
      <c r="DP8" s="590"/>
      <c r="DQ8" s="594">
        <v>1891642</v>
      </c>
      <c r="DR8" s="589"/>
      <c r="DS8" s="589"/>
      <c r="DT8" s="589"/>
      <c r="DU8" s="589"/>
      <c r="DV8" s="589"/>
      <c r="DW8" s="589"/>
      <c r="DX8" s="589"/>
      <c r="DY8" s="589"/>
      <c r="DZ8" s="589"/>
      <c r="EA8" s="589"/>
      <c r="EB8" s="589"/>
      <c r="EC8" s="624"/>
    </row>
    <row r="9" spans="2:143" ht="11.25" customHeight="1" x14ac:dyDescent="0.15">
      <c r="B9" s="585" t="s">
        <v>223</v>
      </c>
      <c r="C9" s="586"/>
      <c r="D9" s="586"/>
      <c r="E9" s="586"/>
      <c r="F9" s="586"/>
      <c r="G9" s="586"/>
      <c r="H9" s="586"/>
      <c r="I9" s="586"/>
      <c r="J9" s="586"/>
      <c r="K9" s="586"/>
      <c r="L9" s="586"/>
      <c r="M9" s="586"/>
      <c r="N9" s="586"/>
      <c r="O9" s="586"/>
      <c r="P9" s="586"/>
      <c r="Q9" s="587"/>
      <c r="R9" s="588">
        <v>16423</v>
      </c>
      <c r="S9" s="589"/>
      <c r="T9" s="589"/>
      <c r="U9" s="589"/>
      <c r="V9" s="589"/>
      <c r="W9" s="589"/>
      <c r="X9" s="589"/>
      <c r="Y9" s="590"/>
      <c r="Z9" s="641">
        <v>0.2</v>
      </c>
      <c r="AA9" s="641"/>
      <c r="AB9" s="641"/>
      <c r="AC9" s="641"/>
      <c r="AD9" s="642">
        <v>16423</v>
      </c>
      <c r="AE9" s="642"/>
      <c r="AF9" s="642"/>
      <c r="AG9" s="642"/>
      <c r="AH9" s="642"/>
      <c r="AI9" s="642"/>
      <c r="AJ9" s="642"/>
      <c r="AK9" s="642"/>
      <c r="AL9" s="611">
        <v>0.3</v>
      </c>
      <c r="AM9" s="643"/>
      <c r="AN9" s="643"/>
      <c r="AO9" s="644"/>
      <c r="AP9" s="585" t="s">
        <v>224</v>
      </c>
      <c r="AQ9" s="586"/>
      <c r="AR9" s="586"/>
      <c r="AS9" s="586"/>
      <c r="AT9" s="586"/>
      <c r="AU9" s="586"/>
      <c r="AV9" s="586"/>
      <c r="AW9" s="586"/>
      <c r="AX9" s="586"/>
      <c r="AY9" s="586"/>
      <c r="AZ9" s="586"/>
      <c r="BA9" s="586"/>
      <c r="BB9" s="586"/>
      <c r="BC9" s="586"/>
      <c r="BD9" s="586"/>
      <c r="BE9" s="586"/>
      <c r="BF9" s="587"/>
      <c r="BG9" s="588">
        <v>1169120</v>
      </c>
      <c r="BH9" s="589"/>
      <c r="BI9" s="589"/>
      <c r="BJ9" s="589"/>
      <c r="BK9" s="589"/>
      <c r="BL9" s="589"/>
      <c r="BM9" s="589"/>
      <c r="BN9" s="590"/>
      <c r="BO9" s="641">
        <v>27.3</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840594</v>
      </c>
      <c r="CS9" s="589"/>
      <c r="CT9" s="589"/>
      <c r="CU9" s="589"/>
      <c r="CV9" s="589"/>
      <c r="CW9" s="589"/>
      <c r="CX9" s="589"/>
      <c r="CY9" s="590"/>
      <c r="CZ9" s="641">
        <v>8.9</v>
      </c>
      <c r="DA9" s="641"/>
      <c r="DB9" s="641"/>
      <c r="DC9" s="641"/>
      <c r="DD9" s="594">
        <v>45997</v>
      </c>
      <c r="DE9" s="589"/>
      <c r="DF9" s="589"/>
      <c r="DG9" s="589"/>
      <c r="DH9" s="589"/>
      <c r="DI9" s="589"/>
      <c r="DJ9" s="589"/>
      <c r="DK9" s="589"/>
      <c r="DL9" s="589"/>
      <c r="DM9" s="589"/>
      <c r="DN9" s="589"/>
      <c r="DO9" s="589"/>
      <c r="DP9" s="590"/>
      <c r="DQ9" s="594">
        <v>773571</v>
      </c>
      <c r="DR9" s="589"/>
      <c r="DS9" s="589"/>
      <c r="DT9" s="589"/>
      <c r="DU9" s="589"/>
      <c r="DV9" s="589"/>
      <c r="DW9" s="589"/>
      <c r="DX9" s="589"/>
      <c r="DY9" s="589"/>
      <c r="DZ9" s="589"/>
      <c r="EA9" s="589"/>
      <c r="EB9" s="589"/>
      <c r="EC9" s="624"/>
    </row>
    <row r="10" spans="2:143" ht="11.25" customHeight="1" x14ac:dyDescent="0.15">
      <c r="B10" s="585" t="s">
        <v>226</v>
      </c>
      <c r="C10" s="586"/>
      <c r="D10" s="586"/>
      <c r="E10" s="586"/>
      <c r="F10" s="586"/>
      <c r="G10" s="586"/>
      <c r="H10" s="586"/>
      <c r="I10" s="586"/>
      <c r="J10" s="586"/>
      <c r="K10" s="586"/>
      <c r="L10" s="586"/>
      <c r="M10" s="586"/>
      <c r="N10" s="586"/>
      <c r="O10" s="586"/>
      <c r="P10" s="586"/>
      <c r="Q10" s="587"/>
      <c r="R10" s="588">
        <v>314828</v>
      </c>
      <c r="S10" s="589"/>
      <c r="T10" s="589"/>
      <c r="U10" s="589"/>
      <c r="V10" s="589"/>
      <c r="W10" s="589"/>
      <c r="X10" s="589"/>
      <c r="Y10" s="590"/>
      <c r="Z10" s="641">
        <v>3.2</v>
      </c>
      <c r="AA10" s="641"/>
      <c r="AB10" s="641"/>
      <c r="AC10" s="641"/>
      <c r="AD10" s="642">
        <v>314828</v>
      </c>
      <c r="AE10" s="642"/>
      <c r="AF10" s="642"/>
      <c r="AG10" s="642"/>
      <c r="AH10" s="642"/>
      <c r="AI10" s="642"/>
      <c r="AJ10" s="642"/>
      <c r="AK10" s="642"/>
      <c r="AL10" s="611">
        <v>5.2</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104696</v>
      </c>
      <c r="BH10" s="589"/>
      <c r="BI10" s="589"/>
      <c r="BJ10" s="589"/>
      <c r="BK10" s="589"/>
      <c r="BL10" s="589"/>
      <c r="BM10" s="589"/>
      <c r="BN10" s="590"/>
      <c r="BO10" s="641">
        <v>2.4</v>
      </c>
      <c r="BP10" s="641"/>
      <c r="BQ10" s="641"/>
      <c r="BR10" s="641"/>
      <c r="BS10" s="594">
        <v>17688</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t="s">
        <v>221</v>
      </c>
      <c r="CS10" s="589"/>
      <c r="CT10" s="589"/>
      <c r="CU10" s="589"/>
      <c r="CV10" s="589"/>
      <c r="CW10" s="589"/>
      <c r="CX10" s="589"/>
      <c r="CY10" s="590"/>
      <c r="CZ10" s="641" t="s">
        <v>221</v>
      </c>
      <c r="DA10" s="641"/>
      <c r="DB10" s="641"/>
      <c r="DC10" s="641"/>
      <c r="DD10" s="594" t="s">
        <v>221</v>
      </c>
      <c r="DE10" s="589"/>
      <c r="DF10" s="589"/>
      <c r="DG10" s="589"/>
      <c r="DH10" s="589"/>
      <c r="DI10" s="589"/>
      <c r="DJ10" s="589"/>
      <c r="DK10" s="589"/>
      <c r="DL10" s="589"/>
      <c r="DM10" s="589"/>
      <c r="DN10" s="589"/>
      <c r="DO10" s="589"/>
      <c r="DP10" s="590"/>
      <c r="DQ10" s="594" t="s">
        <v>221</v>
      </c>
      <c r="DR10" s="589"/>
      <c r="DS10" s="589"/>
      <c r="DT10" s="589"/>
      <c r="DU10" s="589"/>
      <c r="DV10" s="589"/>
      <c r="DW10" s="589"/>
      <c r="DX10" s="589"/>
      <c r="DY10" s="589"/>
      <c r="DZ10" s="589"/>
      <c r="EA10" s="589"/>
      <c r="EB10" s="589"/>
      <c r="EC10" s="624"/>
    </row>
    <row r="11" spans="2:143" ht="11.25" customHeight="1" x14ac:dyDescent="0.15">
      <c r="B11" s="585" t="s">
        <v>229</v>
      </c>
      <c r="C11" s="586"/>
      <c r="D11" s="586"/>
      <c r="E11" s="586"/>
      <c r="F11" s="586"/>
      <c r="G11" s="586"/>
      <c r="H11" s="586"/>
      <c r="I11" s="586"/>
      <c r="J11" s="586"/>
      <c r="K11" s="586"/>
      <c r="L11" s="586"/>
      <c r="M11" s="586"/>
      <c r="N11" s="586"/>
      <c r="O11" s="586"/>
      <c r="P11" s="586"/>
      <c r="Q11" s="587"/>
      <c r="R11" s="588" t="s">
        <v>221</v>
      </c>
      <c r="S11" s="589"/>
      <c r="T11" s="589"/>
      <c r="U11" s="589"/>
      <c r="V11" s="589"/>
      <c r="W11" s="589"/>
      <c r="X11" s="589"/>
      <c r="Y11" s="590"/>
      <c r="Z11" s="641" t="s">
        <v>221</v>
      </c>
      <c r="AA11" s="641"/>
      <c r="AB11" s="641"/>
      <c r="AC11" s="641"/>
      <c r="AD11" s="642" t="s">
        <v>221</v>
      </c>
      <c r="AE11" s="642"/>
      <c r="AF11" s="642"/>
      <c r="AG11" s="642"/>
      <c r="AH11" s="642"/>
      <c r="AI11" s="642"/>
      <c r="AJ11" s="642"/>
      <c r="AK11" s="642"/>
      <c r="AL11" s="611" t="s">
        <v>221</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287688</v>
      </c>
      <c r="BH11" s="589"/>
      <c r="BI11" s="589"/>
      <c r="BJ11" s="589"/>
      <c r="BK11" s="589"/>
      <c r="BL11" s="589"/>
      <c r="BM11" s="589"/>
      <c r="BN11" s="590"/>
      <c r="BO11" s="641">
        <v>6.7</v>
      </c>
      <c r="BP11" s="641"/>
      <c r="BQ11" s="641"/>
      <c r="BR11" s="641"/>
      <c r="BS11" s="594">
        <v>47041</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322371</v>
      </c>
      <c r="CS11" s="589"/>
      <c r="CT11" s="589"/>
      <c r="CU11" s="589"/>
      <c r="CV11" s="589"/>
      <c r="CW11" s="589"/>
      <c r="CX11" s="589"/>
      <c r="CY11" s="590"/>
      <c r="CZ11" s="641">
        <v>3.4</v>
      </c>
      <c r="DA11" s="641"/>
      <c r="DB11" s="641"/>
      <c r="DC11" s="641"/>
      <c r="DD11" s="594">
        <v>89945</v>
      </c>
      <c r="DE11" s="589"/>
      <c r="DF11" s="589"/>
      <c r="DG11" s="589"/>
      <c r="DH11" s="589"/>
      <c r="DI11" s="589"/>
      <c r="DJ11" s="589"/>
      <c r="DK11" s="589"/>
      <c r="DL11" s="589"/>
      <c r="DM11" s="589"/>
      <c r="DN11" s="589"/>
      <c r="DO11" s="589"/>
      <c r="DP11" s="590"/>
      <c r="DQ11" s="594">
        <v>208231</v>
      </c>
      <c r="DR11" s="589"/>
      <c r="DS11" s="589"/>
      <c r="DT11" s="589"/>
      <c r="DU11" s="589"/>
      <c r="DV11" s="589"/>
      <c r="DW11" s="589"/>
      <c r="DX11" s="589"/>
      <c r="DY11" s="589"/>
      <c r="DZ11" s="589"/>
      <c r="EA11" s="589"/>
      <c r="EB11" s="589"/>
      <c r="EC11" s="624"/>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2415209</v>
      </c>
      <c r="BH12" s="589"/>
      <c r="BI12" s="589"/>
      <c r="BJ12" s="589"/>
      <c r="BK12" s="589"/>
      <c r="BL12" s="589"/>
      <c r="BM12" s="589"/>
      <c r="BN12" s="590"/>
      <c r="BO12" s="641">
        <v>56.4</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54033</v>
      </c>
      <c r="CS12" s="589"/>
      <c r="CT12" s="589"/>
      <c r="CU12" s="589"/>
      <c r="CV12" s="589"/>
      <c r="CW12" s="589"/>
      <c r="CX12" s="589"/>
      <c r="CY12" s="590"/>
      <c r="CZ12" s="641">
        <v>0.6</v>
      </c>
      <c r="DA12" s="641"/>
      <c r="DB12" s="641"/>
      <c r="DC12" s="641"/>
      <c r="DD12" s="594" t="s">
        <v>221</v>
      </c>
      <c r="DE12" s="589"/>
      <c r="DF12" s="589"/>
      <c r="DG12" s="589"/>
      <c r="DH12" s="589"/>
      <c r="DI12" s="589"/>
      <c r="DJ12" s="589"/>
      <c r="DK12" s="589"/>
      <c r="DL12" s="589"/>
      <c r="DM12" s="589"/>
      <c r="DN12" s="589"/>
      <c r="DO12" s="589"/>
      <c r="DP12" s="590"/>
      <c r="DQ12" s="594">
        <v>22534</v>
      </c>
      <c r="DR12" s="589"/>
      <c r="DS12" s="589"/>
      <c r="DT12" s="589"/>
      <c r="DU12" s="589"/>
      <c r="DV12" s="589"/>
      <c r="DW12" s="589"/>
      <c r="DX12" s="589"/>
      <c r="DY12" s="589"/>
      <c r="DZ12" s="589"/>
      <c r="EA12" s="589"/>
      <c r="EB12" s="589"/>
      <c r="EC12" s="624"/>
    </row>
    <row r="13" spans="2:143" ht="11.25" customHeight="1" x14ac:dyDescent="0.15">
      <c r="B13" s="585" t="s">
        <v>235</v>
      </c>
      <c r="C13" s="586"/>
      <c r="D13" s="586"/>
      <c r="E13" s="586"/>
      <c r="F13" s="586"/>
      <c r="G13" s="586"/>
      <c r="H13" s="586"/>
      <c r="I13" s="586"/>
      <c r="J13" s="586"/>
      <c r="K13" s="586"/>
      <c r="L13" s="586"/>
      <c r="M13" s="586"/>
      <c r="N13" s="586"/>
      <c r="O13" s="586"/>
      <c r="P13" s="586"/>
      <c r="Q13" s="587"/>
      <c r="R13" s="588">
        <v>9259</v>
      </c>
      <c r="S13" s="589"/>
      <c r="T13" s="589"/>
      <c r="U13" s="589"/>
      <c r="V13" s="589"/>
      <c r="W13" s="589"/>
      <c r="X13" s="589"/>
      <c r="Y13" s="590"/>
      <c r="Z13" s="641">
        <v>0.1</v>
      </c>
      <c r="AA13" s="641"/>
      <c r="AB13" s="641"/>
      <c r="AC13" s="641"/>
      <c r="AD13" s="642">
        <v>9259</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2409289</v>
      </c>
      <c r="BH13" s="589"/>
      <c r="BI13" s="589"/>
      <c r="BJ13" s="589"/>
      <c r="BK13" s="589"/>
      <c r="BL13" s="589"/>
      <c r="BM13" s="589"/>
      <c r="BN13" s="590"/>
      <c r="BO13" s="641">
        <v>56.2</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951731</v>
      </c>
      <c r="CS13" s="589"/>
      <c r="CT13" s="589"/>
      <c r="CU13" s="589"/>
      <c r="CV13" s="589"/>
      <c r="CW13" s="589"/>
      <c r="CX13" s="589"/>
      <c r="CY13" s="590"/>
      <c r="CZ13" s="641">
        <v>10.1</v>
      </c>
      <c r="DA13" s="641"/>
      <c r="DB13" s="641"/>
      <c r="DC13" s="641"/>
      <c r="DD13" s="594">
        <v>455324</v>
      </c>
      <c r="DE13" s="589"/>
      <c r="DF13" s="589"/>
      <c r="DG13" s="589"/>
      <c r="DH13" s="589"/>
      <c r="DI13" s="589"/>
      <c r="DJ13" s="589"/>
      <c r="DK13" s="589"/>
      <c r="DL13" s="589"/>
      <c r="DM13" s="589"/>
      <c r="DN13" s="589"/>
      <c r="DO13" s="589"/>
      <c r="DP13" s="590"/>
      <c r="DQ13" s="594">
        <v>559614</v>
      </c>
      <c r="DR13" s="589"/>
      <c r="DS13" s="589"/>
      <c r="DT13" s="589"/>
      <c r="DU13" s="589"/>
      <c r="DV13" s="589"/>
      <c r="DW13" s="589"/>
      <c r="DX13" s="589"/>
      <c r="DY13" s="589"/>
      <c r="DZ13" s="589"/>
      <c r="EA13" s="589"/>
      <c r="EB13" s="589"/>
      <c r="EC13" s="624"/>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68058</v>
      </c>
      <c r="BH14" s="589"/>
      <c r="BI14" s="589"/>
      <c r="BJ14" s="589"/>
      <c r="BK14" s="589"/>
      <c r="BL14" s="589"/>
      <c r="BM14" s="589"/>
      <c r="BN14" s="590"/>
      <c r="BO14" s="641">
        <v>1.6</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447525</v>
      </c>
      <c r="CS14" s="589"/>
      <c r="CT14" s="589"/>
      <c r="CU14" s="589"/>
      <c r="CV14" s="589"/>
      <c r="CW14" s="589"/>
      <c r="CX14" s="589"/>
      <c r="CY14" s="590"/>
      <c r="CZ14" s="641">
        <v>4.7</v>
      </c>
      <c r="DA14" s="641"/>
      <c r="DB14" s="641"/>
      <c r="DC14" s="641"/>
      <c r="DD14" s="594">
        <v>11948</v>
      </c>
      <c r="DE14" s="589"/>
      <c r="DF14" s="589"/>
      <c r="DG14" s="589"/>
      <c r="DH14" s="589"/>
      <c r="DI14" s="589"/>
      <c r="DJ14" s="589"/>
      <c r="DK14" s="589"/>
      <c r="DL14" s="589"/>
      <c r="DM14" s="589"/>
      <c r="DN14" s="589"/>
      <c r="DO14" s="589"/>
      <c r="DP14" s="590"/>
      <c r="DQ14" s="594">
        <v>442313</v>
      </c>
      <c r="DR14" s="589"/>
      <c r="DS14" s="589"/>
      <c r="DT14" s="589"/>
      <c r="DU14" s="589"/>
      <c r="DV14" s="589"/>
      <c r="DW14" s="589"/>
      <c r="DX14" s="589"/>
      <c r="DY14" s="589"/>
      <c r="DZ14" s="589"/>
      <c r="EA14" s="589"/>
      <c r="EB14" s="589"/>
      <c r="EC14" s="624"/>
    </row>
    <row r="15" spans="2:143" ht="11.25" customHeight="1" x14ac:dyDescent="0.15">
      <c r="B15" s="585" t="s">
        <v>241</v>
      </c>
      <c r="C15" s="586"/>
      <c r="D15" s="586"/>
      <c r="E15" s="586"/>
      <c r="F15" s="586"/>
      <c r="G15" s="586"/>
      <c r="H15" s="586"/>
      <c r="I15" s="586"/>
      <c r="J15" s="586"/>
      <c r="K15" s="586"/>
      <c r="L15" s="586"/>
      <c r="M15" s="586"/>
      <c r="N15" s="586"/>
      <c r="O15" s="586"/>
      <c r="P15" s="586"/>
      <c r="Q15" s="587"/>
      <c r="R15" s="588">
        <v>19490</v>
      </c>
      <c r="S15" s="589"/>
      <c r="T15" s="589"/>
      <c r="U15" s="589"/>
      <c r="V15" s="589"/>
      <c r="W15" s="589"/>
      <c r="X15" s="589"/>
      <c r="Y15" s="590"/>
      <c r="Z15" s="641">
        <v>0.2</v>
      </c>
      <c r="AA15" s="641"/>
      <c r="AB15" s="641"/>
      <c r="AC15" s="641"/>
      <c r="AD15" s="642">
        <v>19490</v>
      </c>
      <c r="AE15" s="642"/>
      <c r="AF15" s="642"/>
      <c r="AG15" s="642"/>
      <c r="AH15" s="642"/>
      <c r="AI15" s="642"/>
      <c r="AJ15" s="642"/>
      <c r="AK15" s="642"/>
      <c r="AL15" s="611">
        <v>0.3</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189683</v>
      </c>
      <c r="BH15" s="589"/>
      <c r="BI15" s="589"/>
      <c r="BJ15" s="589"/>
      <c r="BK15" s="589"/>
      <c r="BL15" s="589"/>
      <c r="BM15" s="589"/>
      <c r="BN15" s="590"/>
      <c r="BO15" s="641">
        <v>4.4000000000000004</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997052</v>
      </c>
      <c r="CS15" s="589"/>
      <c r="CT15" s="589"/>
      <c r="CU15" s="589"/>
      <c r="CV15" s="589"/>
      <c r="CW15" s="589"/>
      <c r="CX15" s="589"/>
      <c r="CY15" s="590"/>
      <c r="CZ15" s="641">
        <v>10.5</v>
      </c>
      <c r="DA15" s="641"/>
      <c r="DB15" s="641"/>
      <c r="DC15" s="641"/>
      <c r="DD15" s="594">
        <v>397518</v>
      </c>
      <c r="DE15" s="589"/>
      <c r="DF15" s="589"/>
      <c r="DG15" s="589"/>
      <c r="DH15" s="589"/>
      <c r="DI15" s="589"/>
      <c r="DJ15" s="589"/>
      <c r="DK15" s="589"/>
      <c r="DL15" s="589"/>
      <c r="DM15" s="589"/>
      <c r="DN15" s="589"/>
      <c r="DO15" s="589"/>
      <c r="DP15" s="590"/>
      <c r="DQ15" s="594">
        <v>599184</v>
      </c>
      <c r="DR15" s="589"/>
      <c r="DS15" s="589"/>
      <c r="DT15" s="589"/>
      <c r="DU15" s="589"/>
      <c r="DV15" s="589"/>
      <c r="DW15" s="589"/>
      <c r="DX15" s="589"/>
      <c r="DY15" s="589"/>
      <c r="DZ15" s="589"/>
      <c r="EA15" s="589"/>
      <c r="EB15" s="589"/>
      <c r="EC15" s="624"/>
    </row>
    <row r="16" spans="2:143" ht="11.25" customHeight="1" x14ac:dyDescent="0.15">
      <c r="B16" s="585" t="s">
        <v>244</v>
      </c>
      <c r="C16" s="586"/>
      <c r="D16" s="586"/>
      <c r="E16" s="586"/>
      <c r="F16" s="586"/>
      <c r="G16" s="586"/>
      <c r="H16" s="586"/>
      <c r="I16" s="586"/>
      <c r="J16" s="586"/>
      <c r="K16" s="586"/>
      <c r="L16" s="586"/>
      <c r="M16" s="586"/>
      <c r="N16" s="586"/>
      <c r="O16" s="586"/>
      <c r="P16" s="586"/>
      <c r="Q16" s="587"/>
      <c r="R16" s="588">
        <v>1465896</v>
      </c>
      <c r="S16" s="589"/>
      <c r="T16" s="589"/>
      <c r="U16" s="589"/>
      <c r="V16" s="589"/>
      <c r="W16" s="589"/>
      <c r="X16" s="589"/>
      <c r="Y16" s="590"/>
      <c r="Z16" s="641">
        <v>14.9</v>
      </c>
      <c r="AA16" s="641"/>
      <c r="AB16" s="641"/>
      <c r="AC16" s="641"/>
      <c r="AD16" s="642">
        <v>1257104</v>
      </c>
      <c r="AE16" s="642"/>
      <c r="AF16" s="642"/>
      <c r="AG16" s="642"/>
      <c r="AH16" s="642"/>
      <c r="AI16" s="642"/>
      <c r="AJ16" s="642"/>
      <c r="AK16" s="642"/>
      <c r="AL16" s="611">
        <v>20.8</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t="s">
        <v>221</v>
      </c>
      <c r="CS16" s="589"/>
      <c r="CT16" s="589"/>
      <c r="CU16" s="589"/>
      <c r="CV16" s="589"/>
      <c r="CW16" s="589"/>
      <c r="CX16" s="589"/>
      <c r="CY16" s="590"/>
      <c r="CZ16" s="641" t="s">
        <v>221</v>
      </c>
      <c r="DA16" s="641"/>
      <c r="DB16" s="641"/>
      <c r="DC16" s="641"/>
      <c r="DD16" s="594" t="s">
        <v>221</v>
      </c>
      <c r="DE16" s="589"/>
      <c r="DF16" s="589"/>
      <c r="DG16" s="589"/>
      <c r="DH16" s="589"/>
      <c r="DI16" s="589"/>
      <c r="DJ16" s="589"/>
      <c r="DK16" s="589"/>
      <c r="DL16" s="589"/>
      <c r="DM16" s="589"/>
      <c r="DN16" s="589"/>
      <c r="DO16" s="589"/>
      <c r="DP16" s="590"/>
      <c r="DQ16" s="594" t="s">
        <v>221</v>
      </c>
      <c r="DR16" s="589"/>
      <c r="DS16" s="589"/>
      <c r="DT16" s="589"/>
      <c r="DU16" s="589"/>
      <c r="DV16" s="589"/>
      <c r="DW16" s="589"/>
      <c r="DX16" s="589"/>
      <c r="DY16" s="589"/>
      <c r="DZ16" s="589"/>
      <c r="EA16" s="589"/>
      <c r="EB16" s="589"/>
      <c r="EC16" s="624"/>
    </row>
    <row r="17" spans="2:133" ht="11.25" customHeight="1" x14ac:dyDescent="0.15">
      <c r="B17" s="585" t="s">
        <v>247</v>
      </c>
      <c r="C17" s="586"/>
      <c r="D17" s="586"/>
      <c r="E17" s="586"/>
      <c r="F17" s="586"/>
      <c r="G17" s="586"/>
      <c r="H17" s="586"/>
      <c r="I17" s="586"/>
      <c r="J17" s="586"/>
      <c r="K17" s="586"/>
      <c r="L17" s="586"/>
      <c r="M17" s="586"/>
      <c r="N17" s="586"/>
      <c r="O17" s="586"/>
      <c r="P17" s="586"/>
      <c r="Q17" s="587"/>
      <c r="R17" s="588">
        <v>1257104</v>
      </c>
      <c r="S17" s="589"/>
      <c r="T17" s="589"/>
      <c r="U17" s="589"/>
      <c r="V17" s="589"/>
      <c r="W17" s="589"/>
      <c r="X17" s="589"/>
      <c r="Y17" s="590"/>
      <c r="Z17" s="641">
        <v>12.8</v>
      </c>
      <c r="AA17" s="641"/>
      <c r="AB17" s="641"/>
      <c r="AC17" s="641"/>
      <c r="AD17" s="642">
        <v>1257104</v>
      </c>
      <c r="AE17" s="642"/>
      <c r="AF17" s="642"/>
      <c r="AG17" s="642"/>
      <c r="AH17" s="642"/>
      <c r="AI17" s="642"/>
      <c r="AJ17" s="642"/>
      <c r="AK17" s="642"/>
      <c r="AL17" s="611">
        <v>20.8</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1100533</v>
      </c>
      <c r="CS17" s="589"/>
      <c r="CT17" s="589"/>
      <c r="CU17" s="589"/>
      <c r="CV17" s="589"/>
      <c r="CW17" s="589"/>
      <c r="CX17" s="589"/>
      <c r="CY17" s="590"/>
      <c r="CZ17" s="641">
        <v>11.6</v>
      </c>
      <c r="DA17" s="641"/>
      <c r="DB17" s="641"/>
      <c r="DC17" s="641"/>
      <c r="DD17" s="594" t="s">
        <v>221</v>
      </c>
      <c r="DE17" s="589"/>
      <c r="DF17" s="589"/>
      <c r="DG17" s="589"/>
      <c r="DH17" s="589"/>
      <c r="DI17" s="589"/>
      <c r="DJ17" s="589"/>
      <c r="DK17" s="589"/>
      <c r="DL17" s="589"/>
      <c r="DM17" s="589"/>
      <c r="DN17" s="589"/>
      <c r="DO17" s="589"/>
      <c r="DP17" s="590"/>
      <c r="DQ17" s="594">
        <v>1100159</v>
      </c>
      <c r="DR17" s="589"/>
      <c r="DS17" s="589"/>
      <c r="DT17" s="589"/>
      <c r="DU17" s="589"/>
      <c r="DV17" s="589"/>
      <c r="DW17" s="589"/>
      <c r="DX17" s="589"/>
      <c r="DY17" s="589"/>
      <c r="DZ17" s="589"/>
      <c r="EA17" s="589"/>
      <c r="EB17" s="589"/>
      <c r="EC17" s="624"/>
    </row>
    <row r="18" spans="2:133" ht="11.25" customHeight="1" x14ac:dyDescent="0.15">
      <c r="B18" s="585" t="s">
        <v>250</v>
      </c>
      <c r="C18" s="586"/>
      <c r="D18" s="586"/>
      <c r="E18" s="586"/>
      <c r="F18" s="586"/>
      <c r="G18" s="586"/>
      <c r="H18" s="586"/>
      <c r="I18" s="586"/>
      <c r="J18" s="586"/>
      <c r="K18" s="586"/>
      <c r="L18" s="586"/>
      <c r="M18" s="586"/>
      <c r="N18" s="586"/>
      <c r="O18" s="586"/>
      <c r="P18" s="586"/>
      <c r="Q18" s="587"/>
      <c r="R18" s="588">
        <v>208768</v>
      </c>
      <c r="S18" s="589"/>
      <c r="T18" s="589"/>
      <c r="U18" s="589"/>
      <c r="V18" s="589"/>
      <c r="W18" s="589"/>
      <c r="X18" s="589"/>
      <c r="Y18" s="590"/>
      <c r="Z18" s="641">
        <v>2.1</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x14ac:dyDescent="0.15">
      <c r="B19" s="585" t="s">
        <v>253</v>
      </c>
      <c r="C19" s="586"/>
      <c r="D19" s="586"/>
      <c r="E19" s="586"/>
      <c r="F19" s="586"/>
      <c r="G19" s="586"/>
      <c r="H19" s="586"/>
      <c r="I19" s="586"/>
      <c r="J19" s="586"/>
      <c r="K19" s="586"/>
      <c r="L19" s="586"/>
      <c r="M19" s="586"/>
      <c r="N19" s="586"/>
      <c r="O19" s="586"/>
      <c r="P19" s="586"/>
      <c r="Q19" s="587"/>
      <c r="R19" s="588">
        <v>24</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t="s">
        <v>221</v>
      </c>
      <c r="BH19" s="589"/>
      <c r="BI19" s="589"/>
      <c r="BJ19" s="589"/>
      <c r="BK19" s="589"/>
      <c r="BL19" s="589"/>
      <c r="BM19" s="589"/>
      <c r="BN19" s="590"/>
      <c r="BO19" s="641" t="s">
        <v>221</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x14ac:dyDescent="0.15">
      <c r="B20" s="585" t="s">
        <v>256</v>
      </c>
      <c r="C20" s="586"/>
      <c r="D20" s="586"/>
      <c r="E20" s="586"/>
      <c r="F20" s="586"/>
      <c r="G20" s="586"/>
      <c r="H20" s="586"/>
      <c r="I20" s="586"/>
      <c r="J20" s="586"/>
      <c r="K20" s="586"/>
      <c r="L20" s="586"/>
      <c r="M20" s="586"/>
      <c r="N20" s="586"/>
      <c r="O20" s="586"/>
      <c r="P20" s="586"/>
      <c r="Q20" s="587"/>
      <c r="R20" s="588">
        <v>6221332</v>
      </c>
      <c r="S20" s="589"/>
      <c r="T20" s="589"/>
      <c r="U20" s="589"/>
      <c r="V20" s="589"/>
      <c r="W20" s="589"/>
      <c r="X20" s="589"/>
      <c r="Y20" s="590"/>
      <c r="Z20" s="641">
        <v>63.1</v>
      </c>
      <c r="AA20" s="641"/>
      <c r="AB20" s="641"/>
      <c r="AC20" s="641"/>
      <c r="AD20" s="642">
        <v>6012540</v>
      </c>
      <c r="AE20" s="642"/>
      <c r="AF20" s="642"/>
      <c r="AG20" s="642"/>
      <c r="AH20" s="642"/>
      <c r="AI20" s="642"/>
      <c r="AJ20" s="642"/>
      <c r="AK20" s="642"/>
      <c r="AL20" s="611">
        <v>99.5</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t="s">
        <v>221</v>
      </c>
      <c r="BH20" s="589"/>
      <c r="BI20" s="589"/>
      <c r="BJ20" s="589"/>
      <c r="BK20" s="589"/>
      <c r="BL20" s="589"/>
      <c r="BM20" s="589"/>
      <c r="BN20" s="590"/>
      <c r="BO20" s="641" t="s">
        <v>221</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9455515</v>
      </c>
      <c r="CS20" s="589"/>
      <c r="CT20" s="589"/>
      <c r="CU20" s="589"/>
      <c r="CV20" s="589"/>
      <c r="CW20" s="589"/>
      <c r="CX20" s="589"/>
      <c r="CY20" s="590"/>
      <c r="CZ20" s="641">
        <v>100</v>
      </c>
      <c r="DA20" s="641"/>
      <c r="DB20" s="641"/>
      <c r="DC20" s="641"/>
      <c r="DD20" s="594">
        <v>1015108</v>
      </c>
      <c r="DE20" s="589"/>
      <c r="DF20" s="589"/>
      <c r="DG20" s="589"/>
      <c r="DH20" s="589"/>
      <c r="DI20" s="589"/>
      <c r="DJ20" s="589"/>
      <c r="DK20" s="589"/>
      <c r="DL20" s="589"/>
      <c r="DM20" s="589"/>
      <c r="DN20" s="589"/>
      <c r="DO20" s="589"/>
      <c r="DP20" s="590"/>
      <c r="DQ20" s="594">
        <v>6880676</v>
      </c>
      <c r="DR20" s="589"/>
      <c r="DS20" s="589"/>
      <c r="DT20" s="589"/>
      <c r="DU20" s="589"/>
      <c r="DV20" s="589"/>
      <c r="DW20" s="589"/>
      <c r="DX20" s="589"/>
      <c r="DY20" s="589"/>
      <c r="DZ20" s="589"/>
      <c r="EA20" s="589"/>
      <c r="EB20" s="589"/>
      <c r="EC20" s="624"/>
    </row>
    <row r="21" spans="2:133" ht="11.25" customHeight="1" x14ac:dyDescent="0.15">
      <c r="B21" s="585" t="s">
        <v>259</v>
      </c>
      <c r="C21" s="586"/>
      <c r="D21" s="586"/>
      <c r="E21" s="586"/>
      <c r="F21" s="586"/>
      <c r="G21" s="586"/>
      <c r="H21" s="586"/>
      <c r="I21" s="586"/>
      <c r="J21" s="586"/>
      <c r="K21" s="586"/>
      <c r="L21" s="586"/>
      <c r="M21" s="586"/>
      <c r="N21" s="586"/>
      <c r="O21" s="586"/>
      <c r="P21" s="586"/>
      <c r="Q21" s="587"/>
      <c r="R21" s="588">
        <v>4179</v>
      </c>
      <c r="S21" s="589"/>
      <c r="T21" s="589"/>
      <c r="U21" s="589"/>
      <c r="V21" s="589"/>
      <c r="W21" s="589"/>
      <c r="X21" s="589"/>
      <c r="Y21" s="590"/>
      <c r="Z21" s="641">
        <v>0</v>
      </c>
      <c r="AA21" s="641"/>
      <c r="AB21" s="641"/>
      <c r="AC21" s="641"/>
      <c r="AD21" s="642">
        <v>4179</v>
      </c>
      <c r="AE21" s="642"/>
      <c r="AF21" s="642"/>
      <c r="AG21" s="642"/>
      <c r="AH21" s="642"/>
      <c r="AI21" s="642"/>
      <c r="AJ21" s="642"/>
      <c r="AK21" s="642"/>
      <c r="AL21" s="611">
        <v>0.1</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t="s">
        <v>221</v>
      </c>
      <c r="BH21" s="589"/>
      <c r="BI21" s="589"/>
      <c r="BJ21" s="589"/>
      <c r="BK21" s="589"/>
      <c r="BL21" s="589"/>
      <c r="BM21" s="589"/>
      <c r="BN21" s="590"/>
      <c r="BO21" s="641" t="s">
        <v>221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261</v>
      </c>
      <c r="C22" s="586"/>
      <c r="D22" s="586"/>
      <c r="E22" s="586"/>
      <c r="F22" s="586"/>
      <c r="G22" s="586"/>
      <c r="H22" s="586"/>
      <c r="I22" s="586"/>
      <c r="J22" s="586"/>
      <c r="K22" s="586"/>
      <c r="L22" s="586"/>
      <c r="M22" s="586"/>
      <c r="N22" s="586"/>
      <c r="O22" s="586"/>
      <c r="P22" s="586"/>
      <c r="Q22" s="587"/>
      <c r="R22" s="588">
        <v>49271</v>
      </c>
      <c r="S22" s="589"/>
      <c r="T22" s="589"/>
      <c r="U22" s="589"/>
      <c r="V22" s="589"/>
      <c r="W22" s="589"/>
      <c r="X22" s="589"/>
      <c r="Y22" s="590"/>
      <c r="Z22" s="641">
        <v>0.5</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129296</v>
      </c>
      <c r="S23" s="589"/>
      <c r="T23" s="589"/>
      <c r="U23" s="589"/>
      <c r="V23" s="589"/>
      <c r="W23" s="589"/>
      <c r="X23" s="589"/>
      <c r="Y23" s="590"/>
      <c r="Z23" s="641">
        <v>1.3</v>
      </c>
      <c r="AA23" s="641"/>
      <c r="AB23" s="641"/>
      <c r="AC23" s="641"/>
      <c r="AD23" s="642">
        <v>3981</v>
      </c>
      <c r="AE23" s="642"/>
      <c r="AF23" s="642"/>
      <c r="AG23" s="642"/>
      <c r="AH23" s="642"/>
      <c r="AI23" s="642"/>
      <c r="AJ23" s="642"/>
      <c r="AK23" s="642"/>
      <c r="AL23" s="611">
        <v>0.1</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t="s">
        <v>221</v>
      </c>
      <c r="BH23" s="589"/>
      <c r="BI23" s="589"/>
      <c r="BJ23" s="589"/>
      <c r="BK23" s="589"/>
      <c r="BL23" s="589"/>
      <c r="BM23" s="589"/>
      <c r="BN23" s="590"/>
      <c r="BO23" s="641" t="s">
        <v>221</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47461</v>
      </c>
      <c r="S24" s="589"/>
      <c r="T24" s="589"/>
      <c r="U24" s="589"/>
      <c r="V24" s="589"/>
      <c r="W24" s="589"/>
      <c r="X24" s="589"/>
      <c r="Y24" s="590"/>
      <c r="Z24" s="641">
        <v>0.5</v>
      </c>
      <c r="AA24" s="641"/>
      <c r="AB24" s="641"/>
      <c r="AC24" s="641"/>
      <c r="AD24" s="642" t="s">
        <v>221</v>
      </c>
      <c r="AE24" s="642"/>
      <c r="AF24" s="642"/>
      <c r="AG24" s="642"/>
      <c r="AH24" s="642"/>
      <c r="AI24" s="642"/>
      <c r="AJ24" s="642"/>
      <c r="AK24" s="642"/>
      <c r="AL24" s="611" t="s">
        <v>221</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4223846</v>
      </c>
      <c r="CS24" s="639"/>
      <c r="CT24" s="639"/>
      <c r="CU24" s="639"/>
      <c r="CV24" s="639"/>
      <c r="CW24" s="639"/>
      <c r="CX24" s="639"/>
      <c r="CY24" s="686"/>
      <c r="CZ24" s="690">
        <v>44.7</v>
      </c>
      <c r="DA24" s="691"/>
      <c r="DB24" s="691"/>
      <c r="DC24" s="692"/>
      <c r="DD24" s="685">
        <v>2908861</v>
      </c>
      <c r="DE24" s="639"/>
      <c r="DF24" s="639"/>
      <c r="DG24" s="639"/>
      <c r="DH24" s="639"/>
      <c r="DI24" s="639"/>
      <c r="DJ24" s="639"/>
      <c r="DK24" s="686"/>
      <c r="DL24" s="685">
        <v>2844860</v>
      </c>
      <c r="DM24" s="639"/>
      <c r="DN24" s="639"/>
      <c r="DO24" s="639"/>
      <c r="DP24" s="639"/>
      <c r="DQ24" s="639"/>
      <c r="DR24" s="639"/>
      <c r="DS24" s="639"/>
      <c r="DT24" s="639"/>
      <c r="DU24" s="639"/>
      <c r="DV24" s="686"/>
      <c r="DW24" s="687">
        <v>42.9</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1126643</v>
      </c>
      <c r="S25" s="589"/>
      <c r="T25" s="589"/>
      <c r="U25" s="589"/>
      <c r="V25" s="589"/>
      <c r="W25" s="589"/>
      <c r="X25" s="589"/>
      <c r="Y25" s="590"/>
      <c r="Z25" s="641">
        <v>11.4</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1627000</v>
      </c>
      <c r="CS25" s="607"/>
      <c r="CT25" s="607"/>
      <c r="CU25" s="607"/>
      <c r="CV25" s="607"/>
      <c r="CW25" s="607"/>
      <c r="CX25" s="607"/>
      <c r="CY25" s="608"/>
      <c r="CZ25" s="591">
        <v>17.2</v>
      </c>
      <c r="DA25" s="609"/>
      <c r="DB25" s="609"/>
      <c r="DC25" s="610"/>
      <c r="DD25" s="594">
        <v>1407699</v>
      </c>
      <c r="DE25" s="607"/>
      <c r="DF25" s="607"/>
      <c r="DG25" s="607"/>
      <c r="DH25" s="607"/>
      <c r="DI25" s="607"/>
      <c r="DJ25" s="607"/>
      <c r="DK25" s="608"/>
      <c r="DL25" s="594">
        <v>1344358</v>
      </c>
      <c r="DM25" s="607"/>
      <c r="DN25" s="607"/>
      <c r="DO25" s="607"/>
      <c r="DP25" s="607"/>
      <c r="DQ25" s="607"/>
      <c r="DR25" s="607"/>
      <c r="DS25" s="607"/>
      <c r="DT25" s="607"/>
      <c r="DU25" s="607"/>
      <c r="DV25" s="608"/>
      <c r="DW25" s="611">
        <v>20.3</v>
      </c>
      <c r="DX25" s="612"/>
      <c r="DY25" s="612"/>
      <c r="DZ25" s="612"/>
      <c r="EA25" s="612"/>
      <c r="EB25" s="612"/>
      <c r="EC25" s="613"/>
    </row>
    <row r="26" spans="2:133" ht="11.25" customHeight="1" x14ac:dyDescent="0.15">
      <c r="B26" s="682" t="s">
        <v>277</v>
      </c>
      <c r="C26" s="683"/>
      <c r="D26" s="683"/>
      <c r="E26" s="683"/>
      <c r="F26" s="683"/>
      <c r="G26" s="683"/>
      <c r="H26" s="683"/>
      <c r="I26" s="683"/>
      <c r="J26" s="683"/>
      <c r="K26" s="683"/>
      <c r="L26" s="683"/>
      <c r="M26" s="683"/>
      <c r="N26" s="683"/>
      <c r="O26" s="683"/>
      <c r="P26" s="683"/>
      <c r="Q26" s="684"/>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998622</v>
      </c>
      <c r="CS26" s="589"/>
      <c r="CT26" s="589"/>
      <c r="CU26" s="589"/>
      <c r="CV26" s="589"/>
      <c r="CW26" s="589"/>
      <c r="CX26" s="589"/>
      <c r="CY26" s="590"/>
      <c r="CZ26" s="591">
        <v>10.6</v>
      </c>
      <c r="DA26" s="609"/>
      <c r="DB26" s="609"/>
      <c r="DC26" s="610"/>
      <c r="DD26" s="594">
        <v>798867</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642132</v>
      </c>
      <c r="S27" s="589"/>
      <c r="T27" s="589"/>
      <c r="U27" s="589"/>
      <c r="V27" s="589"/>
      <c r="W27" s="589"/>
      <c r="X27" s="589"/>
      <c r="Y27" s="590"/>
      <c r="Z27" s="641">
        <v>6.5</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4283917</v>
      </c>
      <c r="BH27" s="589"/>
      <c r="BI27" s="589"/>
      <c r="BJ27" s="589"/>
      <c r="BK27" s="589"/>
      <c r="BL27" s="589"/>
      <c r="BM27" s="589"/>
      <c r="BN27" s="590"/>
      <c r="BO27" s="641">
        <v>100</v>
      </c>
      <c r="BP27" s="641"/>
      <c r="BQ27" s="641"/>
      <c r="BR27" s="641"/>
      <c r="BS27" s="594">
        <v>64729</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1496313</v>
      </c>
      <c r="CS27" s="607"/>
      <c r="CT27" s="607"/>
      <c r="CU27" s="607"/>
      <c r="CV27" s="607"/>
      <c r="CW27" s="607"/>
      <c r="CX27" s="607"/>
      <c r="CY27" s="608"/>
      <c r="CZ27" s="591">
        <v>15.8</v>
      </c>
      <c r="DA27" s="609"/>
      <c r="DB27" s="609"/>
      <c r="DC27" s="610"/>
      <c r="DD27" s="594">
        <v>401003</v>
      </c>
      <c r="DE27" s="607"/>
      <c r="DF27" s="607"/>
      <c r="DG27" s="607"/>
      <c r="DH27" s="607"/>
      <c r="DI27" s="607"/>
      <c r="DJ27" s="607"/>
      <c r="DK27" s="608"/>
      <c r="DL27" s="594">
        <v>400343</v>
      </c>
      <c r="DM27" s="607"/>
      <c r="DN27" s="607"/>
      <c r="DO27" s="607"/>
      <c r="DP27" s="607"/>
      <c r="DQ27" s="607"/>
      <c r="DR27" s="607"/>
      <c r="DS27" s="607"/>
      <c r="DT27" s="607"/>
      <c r="DU27" s="607"/>
      <c r="DV27" s="608"/>
      <c r="DW27" s="611">
        <v>6</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19547</v>
      </c>
      <c r="S28" s="589"/>
      <c r="T28" s="589"/>
      <c r="U28" s="589"/>
      <c r="V28" s="589"/>
      <c r="W28" s="589"/>
      <c r="X28" s="589"/>
      <c r="Y28" s="590"/>
      <c r="Z28" s="641">
        <v>0.2</v>
      </c>
      <c r="AA28" s="641"/>
      <c r="AB28" s="641"/>
      <c r="AC28" s="641"/>
      <c r="AD28" s="642">
        <v>8800</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1100533</v>
      </c>
      <c r="CS28" s="589"/>
      <c r="CT28" s="589"/>
      <c r="CU28" s="589"/>
      <c r="CV28" s="589"/>
      <c r="CW28" s="589"/>
      <c r="CX28" s="589"/>
      <c r="CY28" s="590"/>
      <c r="CZ28" s="591">
        <v>11.6</v>
      </c>
      <c r="DA28" s="609"/>
      <c r="DB28" s="609"/>
      <c r="DC28" s="610"/>
      <c r="DD28" s="594">
        <v>1100159</v>
      </c>
      <c r="DE28" s="589"/>
      <c r="DF28" s="589"/>
      <c r="DG28" s="589"/>
      <c r="DH28" s="589"/>
      <c r="DI28" s="589"/>
      <c r="DJ28" s="589"/>
      <c r="DK28" s="590"/>
      <c r="DL28" s="594">
        <v>1100159</v>
      </c>
      <c r="DM28" s="589"/>
      <c r="DN28" s="589"/>
      <c r="DO28" s="589"/>
      <c r="DP28" s="589"/>
      <c r="DQ28" s="589"/>
      <c r="DR28" s="589"/>
      <c r="DS28" s="589"/>
      <c r="DT28" s="589"/>
      <c r="DU28" s="589"/>
      <c r="DV28" s="590"/>
      <c r="DW28" s="611">
        <v>16.600000000000001</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15589</v>
      </c>
      <c r="S29" s="589"/>
      <c r="T29" s="589"/>
      <c r="U29" s="589"/>
      <c r="V29" s="589"/>
      <c r="W29" s="589"/>
      <c r="X29" s="589"/>
      <c r="Y29" s="590"/>
      <c r="Z29" s="641">
        <v>0.2</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1100323</v>
      </c>
      <c r="CS29" s="607"/>
      <c r="CT29" s="607"/>
      <c r="CU29" s="607"/>
      <c r="CV29" s="607"/>
      <c r="CW29" s="607"/>
      <c r="CX29" s="607"/>
      <c r="CY29" s="608"/>
      <c r="CZ29" s="591">
        <v>11.6</v>
      </c>
      <c r="DA29" s="609"/>
      <c r="DB29" s="609"/>
      <c r="DC29" s="610"/>
      <c r="DD29" s="594">
        <v>1099949</v>
      </c>
      <c r="DE29" s="607"/>
      <c r="DF29" s="607"/>
      <c r="DG29" s="607"/>
      <c r="DH29" s="607"/>
      <c r="DI29" s="607"/>
      <c r="DJ29" s="607"/>
      <c r="DK29" s="608"/>
      <c r="DL29" s="594">
        <v>1099949</v>
      </c>
      <c r="DM29" s="607"/>
      <c r="DN29" s="607"/>
      <c r="DO29" s="607"/>
      <c r="DP29" s="607"/>
      <c r="DQ29" s="607"/>
      <c r="DR29" s="607"/>
      <c r="DS29" s="607"/>
      <c r="DT29" s="607"/>
      <c r="DU29" s="607"/>
      <c r="DV29" s="608"/>
      <c r="DW29" s="611">
        <v>16.600000000000001</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127262</v>
      </c>
      <c r="S30" s="589"/>
      <c r="T30" s="589"/>
      <c r="U30" s="589"/>
      <c r="V30" s="589"/>
      <c r="W30" s="589"/>
      <c r="X30" s="589"/>
      <c r="Y30" s="590"/>
      <c r="Z30" s="641">
        <v>1.3</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99.5</v>
      </c>
      <c r="BH30" s="655"/>
      <c r="BI30" s="655"/>
      <c r="BJ30" s="655"/>
      <c r="BK30" s="655"/>
      <c r="BL30" s="655"/>
      <c r="BM30" s="656">
        <v>98.1</v>
      </c>
      <c r="BN30" s="655"/>
      <c r="BO30" s="655"/>
      <c r="BP30" s="655"/>
      <c r="BQ30" s="657"/>
      <c r="BR30" s="654">
        <v>99.3</v>
      </c>
      <c r="BS30" s="655"/>
      <c r="BT30" s="655"/>
      <c r="BU30" s="655"/>
      <c r="BV30" s="655"/>
      <c r="BW30" s="655"/>
      <c r="BX30" s="656">
        <v>97.8</v>
      </c>
      <c r="BY30" s="655"/>
      <c r="BZ30" s="655"/>
      <c r="CA30" s="655"/>
      <c r="CB30" s="657"/>
      <c r="CD30" s="660"/>
      <c r="CE30" s="661"/>
      <c r="CF30" s="625" t="s">
        <v>293</v>
      </c>
      <c r="CG30" s="622"/>
      <c r="CH30" s="622"/>
      <c r="CI30" s="622"/>
      <c r="CJ30" s="622"/>
      <c r="CK30" s="622"/>
      <c r="CL30" s="622"/>
      <c r="CM30" s="622"/>
      <c r="CN30" s="622"/>
      <c r="CO30" s="622"/>
      <c r="CP30" s="622"/>
      <c r="CQ30" s="623"/>
      <c r="CR30" s="588">
        <v>957734</v>
      </c>
      <c r="CS30" s="589"/>
      <c r="CT30" s="589"/>
      <c r="CU30" s="589"/>
      <c r="CV30" s="589"/>
      <c r="CW30" s="589"/>
      <c r="CX30" s="589"/>
      <c r="CY30" s="590"/>
      <c r="CZ30" s="591">
        <v>10.1</v>
      </c>
      <c r="DA30" s="609"/>
      <c r="DB30" s="609"/>
      <c r="DC30" s="610"/>
      <c r="DD30" s="594">
        <v>957360</v>
      </c>
      <c r="DE30" s="589"/>
      <c r="DF30" s="589"/>
      <c r="DG30" s="589"/>
      <c r="DH30" s="589"/>
      <c r="DI30" s="589"/>
      <c r="DJ30" s="589"/>
      <c r="DK30" s="590"/>
      <c r="DL30" s="594">
        <v>957360</v>
      </c>
      <c r="DM30" s="589"/>
      <c r="DN30" s="589"/>
      <c r="DO30" s="589"/>
      <c r="DP30" s="589"/>
      <c r="DQ30" s="589"/>
      <c r="DR30" s="589"/>
      <c r="DS30" s="589"/>
      <c r="DT30" s="589"/>
      <c r="DU30" s="589"/>
      <c r="DV30" s="590"/>
      <c r="DW30" s="611">
        <v>14.4</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310284</v>
      </c>
      <c r="S31" s="589"/>
      <c r="T31" s="589"/>
      <c r="U31" s="589"/>
      <c r="V31" s="589"/>
      <c r="W31" s="589"/>
      <c r="X31" s="589"/>
      <c r="Y31" s="590"/>
      <c r="Z31" s="641">
        <v>3.1</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99.5</v>
      </c>
      <c r="BH31" s="607"/>
      <c r="BI31" s="607"/>
      <c r="BJ31" s="607"/>
      <c r="BK31" s="607"/>
      <c r="BL31" s="607"/>
      <c r="BM31" s="643">
        <v>97.8</v>
      </c>
      <c r="BN31" s="653"/>
      <c r="BO31" s="653"/>
      <c r="BP31" s="653"/>
      <c r="BQ31" s="617"/>
      <c r="BR31" s="652">
        <v>99.2</v>
      </c>
      <c r="BS31" s="607"/>
      <c r="BT31" s="607"/>
      <c r="BU31" s="607"/>
      <c r="BV31" s="607"/>
      <c r="BW31" s="607"/>
      <c r="BX31" s="643">
        <v>97.2</v>
      </c>
      <c r="BY31" s="653"/>
      <c r="BZ31" s="653"/>
      <c r="CA31" s="653"/>
      <c r="CB31" s="617"/>
      <c r="CD31" s="660"/>
      <c r="CE31" s="661"/>
      <c r="CF31" s="625" t="s">
        <v>297</v>
      </c>
      <c r="CG31" s="622"/>
      <c r="CH31" s="622"/>
      <c r="CI31" s="622"/>
      <c r="CJ31" s="622"/>
      <c r="CK31" s="622"/>
      <c r="CL31" s="622"/>
      <c r="CM31" s="622"/>
      <c r="CN31" s="622"/>
      <c r="CO31" s="622"/>
      <c r="CP31" s="622"/>
      <c r="CQ31" s="623"/>
      <c r="CR31" s="588">
        <v>142589</v>
      </c>
      <c r="CS31" s="607"/>
      <c r="CT31" s="607"/>
      <c r="CU31" s="607"/>
      <c r="CV31" s="607"/>
      <c r="CW31" s="607"/>
      <c r="CX31" s="607"/>
      <c r="CY31" s="608"/>
      <c r="CZ31" s="591">
        <v>1.5</v>
      </c>
      <c r="DA31" s="609"/>
      <c r="DB31" s="609"/>
      <c r="DC31" s="610"/>
      <c r="DD31" s="594">
        <v>142589</v>
      </c>
      <c r="DE31" s="607"/>
      <c r="DF31" s="607"/>
      <c r="DG31" s="607"/>
      <c r="DH31" s="607"/>
      <c r="DI31" s="607"/>
      <c r="DJ31" s="607"/>
      <c r="DK31" s="608"/>
      <c r="DL31" s="594">
        <v>142589</v>
      </c>
      <c r="DM31" s="607"/>
      <c r="DN31" s="607"/>
      <c r="DO31" s="607"/>
      <c r="DP31" s="607"/>
      <c r="DQ31" s="607"/>
      <c r="DR31" s="607"/>
      <c r="DS31" s="607"/>
      <c r="DT31" s="607"/>
      <c r="DU31" s="607"/>
      <c r="DV31" s="608"/>
      <c r="DW31" s="611">
        <v>2.1</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184505</v>
      </c>
      <c r="S32" s="589"/>
      <c r="T32" s="589"/>
      <c r="U32" s="589"/>
      <c r="V32" s="589"/>
      <c r="W32" s="589"/>
      <c r="X32" s="589"/>
      <c r="Y32" s="590"/>
      <c r="Z32" s="641">
        <v>1.9</v>
      </c>
      <c r="AA32" s="641"/>
      <c r="AB32" s="641"/>
      <c r="AC32" s="641"/>
      <c r="AD32" s="642">
        <v>12347</v>
      </c>
      <c r="AE32" s="642"/>
      <c r="AF32" s="642"/>
      <c r="AG32" s="642"/>
      <c r="AH32" s="642"/>
      <c r="AI32" s="642"/>
      <c r="AJ32" s="642"/>
      <c r="AK32" s="642"/>
      <c r="AL32" s="611">
        <v>0.2</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99.5</v>
      </c>
      <c r="BH32" s="573"/>
      <c r="BI32" s="573"/>
      <c r="BJ32" s="573"/>
      <c r="BK32" s="573"/>
      <c r="BL32" s="573"/>
      <c r="BM32" s="636">
        <v>98.2</v>
      </c>
      <c r="BN32" s="573"/>
      <c r="BO32" s="573"/>
      <c r="BP32" s="573"/>
      <c r="BQ32" s="630"/>
      <c r="BR32" s="651">
        <v>99.4</v>
      </c>
      <c r="BS32" s="573"/>
      <c r="BT32" s="573"/>
      <c r="BU32" s="573"/>
      <c r="BV32" s="573"/>
      <c r="BW32" s="573"/>
      <c r="BX32" s="636">
        <v>98</v>
      </c>
      <c r="BY32" s="573"/>
      <c r="BZ32" s="573"/>
      <c r="CA32" s="573"/>
      <c r="CB32" s="630"/>
      <c r="CD32" s="662"/>
      <c r="CE32" s="663"/>
      <c r="CF32" s="625" t="s">
        <v>300</v>
      </c>
      <c r="CG32" s="622"/>
      <c r="CH32" s="622"/>
      <c r="CI32" s="622"/>
      <c r="CJ32" s="622"/>
      <c r="CK32" s="622"/>
      <c r="CL32" s="622"/>
      <c r="CM32" s="622"/>
      <c r="CN32" s="622"/>
      <c r="CO32" s="622"/>
      <c r="CP32" s="622"/>
      <c r="CQ32" s="623"/>
      <c r="CR32" s="588">
        <v>210</v>
      </c>
      <c r="CS32" s="589"/>
      <c r="CT32" s="589"/>
      <c r="CU32" s="589"/>
      <c r="CV32" s="589"/>
      <c r="CW32" s="589"/>
      <c r="CX32" s="589"/>
      <c r="CY32" s="590"/>
      <c r="CZ32" s="591">
        <v>0</v>
      </c>
      <c r="DA32" s="609"/>
      <c r="DB32" s="609"/>
      <c r="DC32" s="610"/>
      <c r="DD32" s="594">
        <v>210</v>
      </c>
      <c r="DE32" s="589"/>
      <c r="DF32" s="589"/>
      <c r="DG32" s="589"/>
      <c r="DH32" s="589"/>
      <c r="DI32" s="589"/>
      <c r="DJ32" s="589"/>
      <c r="DK32" s="590"/>
      <c r="DL32" s="594">
        <v>210</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978730</v>
      </c>
      <c r="S33" s="589"/>
      <c r="T33" s="589"/>
      <c r="U33" s="589"/>
      <c r="V33" s="589"/>
      <c r="W33" s="589"/>
      <c r="X33" s="589"/>
      <c r="Y33" s="590"/>
      <c r="Z33" s="641">
        <v>9.9</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4216561</v>
      </c>
      <c r="CS33" s="607"/>
      <c r="CT33" s="607"/>
      <c r="CU33" s="607"/>
      <c r="CV33" s="607"/>
      <c r="CW33" s="607"/>
      <c r="CX33" s="607"/>
      <c r="CY33" s="608"/>
      <c r="CZ33" s="591">
        <v>44.6</v>
      </c>
      <c r="DA33" s="609"/>
      <c r="DB33" s="609"/>
      <c r="DC33" s="610"/>
      <c r="DD33" s="594">
        <v>3762260</v>
      </c>
      <c r="DE33" s="607"/>
      <c r="DF33" s="607"/>
      <c r="DG33" s="607"/>
      <c r="DH33" s="607"/>
      <c r="DI33" s="607"/>
      <c r="DJ33" s="607"/>
      <c r="DK33" s="608"/>
      <c r="DL33" s="594">
        <v>2964362</v>
      </c>
      <c r="DM33" s="607"/>
      <c r="DN33" s="607"/>
      <c r="DO33" s="607"/>
      <c r="DP33" s="607"/>
      <c r="DQ33" s="607"/>
      <c r="DR33" s="607"/>
      <c r="DS33" s="607"/>
      <c r="DT33" s="607"/>
      <c r="DU33" s="607"/>
      <c r="DV33" s="608"/>
      <c r="DW33" s="611">
        <v>44.7</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1406560</v>
      </c>
      <c r="CS34" s="589"/>
      <c r="CT34" s="589"/>
      <c r="CU34" s="589"/>
      <c r="CV34" s="589"/>
      <c r="CW34" s="589"/>
      <c r="CX34" s="589"/>
      <c r="CY34" s="590"/>
      <c r="CZ34" s="591">
        <v>14.9</v>
      </c>
      <c r="DA34" s="609"/>
      <c r="DB34" s="609"/>
      <c r="DC34" s="610"/>
      <c r="DD34" s="594">
        <v>1213943</v>
      </c>
      <c r="DE34" s="589"/>
      <c r="DF34" s="589"/>
      <c r="DG34" s="589"/>
      <c r="DH34" s="589"/>
      <c r="DI34" s="589"/>
      <c r="DJ34" s="589"/>
      <c r="DK34" s="590"/>
      <c r="DL34" s="594">
        <v>895430</v>
      </c>
      <c r="DM34" s="589"/>
      <c r="DN34" s="589"/>
      <c r="DO34" s="589"/>
      <c r="DP34" s="589"/>
      <c r="DQ34" s="589"/>
      <c r="DR34" s="589"/>
      <c r="DS34" s="589"/>
      <c r="DT34" s="589"/>
      <c r="DU34" s="589"/>
      <c r="DV34" s="590"/>
      <c r="DW34" s="611">
        <v>13.5</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594330</v>
      </c>
      <c r="S35" s="589"/>
      <c r="T35" s="589"/>
      <c r="U35" s="589"/>
      <c r="V35" s="589"/>
      <c r="W35" s="589"/>
      <c r="X35" s="589"/>
      <c r="Y35" s="590"/>
      <c r="Z35" s="641">
        <v>6</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1389235</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152838</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109448</v>
      </c>
      <c r="CS35" s="607"/>
      <c r="CT35" s="607"/>
      <c r="CU35" s="607"/>
      <c r="CV35" s="607"/>
      <c r="CW35" s="607"/>
      <c r="CX35" s="607"/>
      <c r="CY35" s="608"/>
      <c r="CZ35" s="591">
        <v>1.2</v>
      </c>
      <c r="DA35" s="609"/>
      <c r="DB35" s="609"/>
      <c r="DC35" s="610"/>
      <c r="DD35" s="594">
        <v>101238</v>
      </c>
      <c r="DE35" s="607"/>
      <c r="DF35" s="607"/>
      <c r="DG35" s="607"/>
      <c r="DH35" s="607"/>
      <c r="DI35" s="607"/>
      <c r="DJ35" s="607"/>
      <c r="DK35" s="608"/>
      <c r="DL35" s="594">
        <v>101208</v>
      </c>
      <c r="DM35" s="607"/>
      <c r="DN35" s="607"/>
      <c r="DO35" s="607"/>
      <c r="DP35" s="607"/>
      <c r="DQ35" s="607"/>
      <c r="DR35" s="607"/>
      <c r="DS35" s="607"/>
      <c r="DT35" s="607"/>
      <c r="DU35" s="607"/>
      <c r="DV35" s="608"/>
      <c r="DW35" s="611">
        <v>1.5</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9856231</v>
      </c>
      <c r="S36" s="629"/>
      <c r="T36" s="629"/>
      <c r="U36" s="629"/>
      <c r="V36" s="629"/>
      <c r="W36" s="629"/>
      <c r="X36" s="629"/>
      <c r="Y36" s="632"/>
      <c r="Z36" s="633">
        <v>100</v>
      </c>
      <c r="AA36" s="633"/>
      <c r="AB36" s="633"/>
      <c r="AC36" s="633"/>
      <c r="AD36" s="634">
        <v>6041847</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299637</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107955</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1121016</v>
      </c>
      <c r="CS36" s="589"/>
      <c r="CT36" s="589"/>
      <c r="CU36" s="589"/>
      <c r="CV36" s="589"/>
      <c r="CW36" s="589"/>
      <c r="CX36" s="589"/>
      <c r="CY36" s="590"/>
      <c r="CZ36" s="591">
        <v>11.9</v>
      </c>
      <c r="DA36" s="609"/>
      <c r="DB36" s="609"/>
      <c r="DC36" s="610"/>
      <c r="DD36" s="594">
        <v>1048219</v>
      </c>
      <c r="DE36" s="589"/>
      <c r="DF36" s="589"/>
      <c r="DG36" s="589"/>
      <c r="DH36" s="589"/>
      <c r="DI36" s="589"/>
      <c r="DJ36" s="589"/>
      <c r="DK36" s="590"/>
      <c r="DL36" s="594">
        <v>887715</v>
      </c>
      <c r="DM36" s="589"/>
      <c r="DN36" s="589"/>
      <c r="DO36" s="589"/>
      <c r="DP36" s="589"/>
      <c r="DQ36" s="589"/>
      <c r="DR36" s="589"/>
      <c r="DS36" s="589"/>
      <c r="DT36" s="589"/>
      <c r="DU36" s="589"/>
      <c r="DV36" s="590"/>
      <c r="DW36" s="611">
        <v>13.4</v>
      </c>
      <c r="DX36" s="612"/>
      <c r="DY36" s="612"/>
      <c r="DZ36" s="612"/>
      <c r="EA36" s="612"/>
      <c r="EB36" s="612"/>
      <c r="EC36" s="613"/>
    </row>
    <row r="37" spans="2:133" ht="11.25" customHeight="1" x14ac:dyDescent="0.15">
      <c r="AQ37" s="614" t="s">
        <v>315</v>
      </c>
      <c r="AR37" s="615"/>
      <c r="AS37" s="615"/>
      <c r="AT37" s="615"/>
      <c r="AU37" s="615"/>
      <c r="AV37" s="615"/>
      <c r="AW37" s="615"/>
      <c r="AX37" s="615"/>
      <c r="AY37" s="616"/>
      <c r="AZ37" s="588">
        <v>864</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4461</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747879</v>
      </c>
      <c r="CS37" s="607"/>
      <c r="CT37" s="607"/>
      <c r="CU37" s="607"/>
      <c r="CV37" s="607"/>
      <c r="CW37" s="607"/>
      <c r="CX37" s="607"/>
      <c r="CY37" s="608"/>
      <c r="CZ37" s="591">
        <v>7.9</v>
      </c>
      <c r="DA37" s="609"/>
      <c r="DB37" s="609"/>
      <c r="DC37" s="610"/>
      <c r="DD37" s="594">
        <v>742889</v>
      </c>
      <c r="DE37" s="607"/>
      <c r="DF37" s="607"/>
      <c r="DG37" s="607"/>
      <c r="DH37" s="607"/>
      <c r="DI37" s="607"/>
      <c r="DJ37" s="607"/>
      <c r="DK37" s="608"/>
      <c r="DL37" s="594">
        <v>717393</v>
      </c>
      <c r="DM37" s="607"/>
      <c r="DN37" s="607"/>
      <c r="DO37" s="607"/>
      <c r="DP37" s="607"/>
      <c r="DQ37" s="607"/>
      <c r="DR37" s="607"/>
      <c r="DS37" s="607"/>
      <c r="DT37" s="607"/>
      <c r="DU37" s="607"/>
      <c r="DV37" s="608"/>
      <c r="DW37" s="611">
        <v>10.8</v>
      </c>
      <c r="DX37" s="612"/>
      <c r="DY37" s="612"/>
      <c r="DZ37" s="612"/>
      <c r="EA37" s="612"/>
      <c r="EB37" s="612"/>
      <c r="EC37" s="613"/>
    </row>
    <row r="38" spans="2:133" ht="11.25" customHeight="1" x14ac:dyDescent="0.15">
      <c r="AQ38" s="614" t="s">
        <v>318</v>
      </c>
      <c r="AR38" s="615"/>
      <c r="AS38" s="615"/>
      <c r="AT38" s="615"/>
      <c r="AU38" s="615"/>
      <c r="AV38" s="615"/>
      <c r="AW38" s="615"/>
      <c r="AX38" s="615"/>
      <c r="AY38" s="616"/>
      <c r="AZ38" s="588" t="s">
        <v>319</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7483</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1388371</v>
      </c>
      <c r="CS38" s="589"/>
      <c r="CT38" s="589"/>
      <c r="CU38" s="589"/>
      <c r="CV38" s="589"/>
      <c r="CW38" s="589"/>
      <c r="CX38" s="589"/>
      <c r="CY38" s="590"/>
      <c r="CZ38" s="591">
        <v>14.7</v>
      </c>
      <c r="DA38" s="609"/>
      <c r="DB38" s="609"/>
      <c r="DC38" s="610"/>
      <c r="DD38" s="594">
        <v>1233563</v>
      </c>
      <c r="DE38" s="589"/>
      <c r="DF38" s="589"/>
      <c r="DG38" s="589"/>
      <c r="DH38" s="589"/>
      <c r="DI38" s="589"/>
      <c r="DJ38" s="589"/>
      <c r="DK38" s="590"/>
      <c r="DL38" s="594">
        <v>1080009</v>
      </c>
      <c r="DM38" s="589"/>
      <c r="DN38" s="589"/>
      <c r="DO38" s="589"/>
      <c r="DP38" s="589"/>
      <c r="DQ38" s="589"/>
      <c r="DR38" s="589"/>
      <c r="DS38" s="589"/>
      <c r="DT38" s="589"/>
      <c r="DU38" s="589"/>
      <c r="DV38" s="590"/>
      <c r="DW38" s="611">
        <v>16.3</v>
      </c>
      <c r="DX38" s="612"/>
      <c r="DY38" s="612"/>
      <c r="DZ38" s="612"/>
      <c r="EA38" s="612"/>
      <c r="EB38" s="612"/>
      <c r="EC38" s="613"/>
    </row>
    <row r="39" spans="2:133" ht="11.25" customHeight="1" x14ac:dyDescent="0.15">
      <c r="AQ39" s="614" t="s">
        <v>322</v>
      </c>
      <c r="AR39" s="615"/>
      <c r="AS39" s="615"/>
      <c r="AT39" s="615"/>
      <c r="AU39" s="615"/>
      <c r="AV39" s="615"/>
      <c r="AW39" s="615"/>
      <c r="AX39" s="615"/>
      <c r="AY39" s="616"/>
      <c r="AZ39" s="588" t="s">
        <v>319</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89</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167166</v>
      </c>
      <c r="CS39" s="607"/>
      <c r="CT39" s="607"/>
      <c r="CU39" s="607"/>
      <c r="CV39" s="607"/>
      <c r="CW39" s="607"/>
      <c r="CX39" s="607"/>
      <c r="CY39" s="608"/>
      <c r="CZ39" s="591">
        <v>1.8</v>
      </c>
      <c r="DA39" s="609"/>
      <c r="DB39" s="609"/>
      <c r="DC39" s="610"/>
      <c r="DD39" s="594">
        <v>165297</v>
      </c>
      <c r="DE39" s="607"/>
      <c r="DF39" s="607"/>
      <c r="DG39" s="607"/>
      <c r="DH39" s="607"/>
      <c r="DI39" s="607"/>
      <c r="DJ39" s="607"/>
      <c r="DK39" s="608"/>
      <c r="DL39" s="594" t="s">
        <v>319</v>
      </c>
      <c r="DM39" s="607"/>
      <c r="DN39" s="607"/>
      <c r="DO39" s="607"/>
      <c r="DP39" s="607"/>
      <c r="DQ39" s="607"/>
      <c r="DR39" s="607"/>
      <c r="DS39" s="607"/>
      <c r="DT39" s="607"/>
      <c r="DU39" s="607"/>
      <c r="DV39" s="608"/>
      <c r="DW39" s="611" t="s">
        <v>319</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238908</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99</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24000</v>
      </c>
      <c r="CS40" s="589"/>
      <c r="CT40" s="589"/>
      <c r="CU40" s="589"/>
      <c r="CV40" s="589"/>
      <c r="CW40" s="589"/>
      <c r="CX40" s="589"/>
      <c r="CY40" s="590"/>
      <c r="CZ40" s="591">
        <v>0.3</v>
      </c>
      <c r="DA40" s="609"/>
      <c r="DB40" s="609"/>
      <c r="DC40" s="610"/>
      <c r="DD40" s="594" t="s">
        <v>319</v>
      </c>
      <c r="DE40" s="589"/>
      <c r="DF40" s="589"/>
      <c r="DG40" s="589"/>
      <c r="DH40" s="589"/>
      <c r="DI40" s="589"/>
      <c r="DJ40" s="589"/>
      <c r="DK40" s="590"/>
      <c r="DL40" s="594" t="s">
        <v>319</v>
      </c>
      <c r="DM40" s="589"/>
      <c r="DN40" s="589"/>
      <c r="DO40" s="589"/>
      <c r="DP40" s="589"/>
      <c r="DQ40" s="589"/>
      <c r="DR40" s="589"/>
      <c r="DS40" s="589"/>
      <c r="DT40" s="589"/>
      <c r="DU40" s="589"/>
      <c r="DV40" s="590"/>
      <c r="DW40" s="611" t="s">
        <v>319</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849826</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329</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1015108</v>
      </c>
      <c r="CS42" s="589"/>
      <c r="CT42" s="589"/>
      <c r="CU42" s="589"/>
      <c r="CV42" s="589"/>
      <c r="CW42" s="589"/>
      <c r="CX42" s="589"/>
      <c r="CY42" s="590"/>
      <c r="CZ42" s="591">
        <v>10.7</v>
      </c>
      <c r="DA42" s="592"/>
      <c r="DB42" s="592"/>
      <c r="DC42" s="593"/>
      <c r="DD42" s="594">
        <v>209555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38505</v>
      </c>
      <c r="CS43" s="607"/>
      <c r="CT43" s="607"/>
      <c r="CU43" s="607"/>
      <c r="CV43" s="607"/>
      <c r="CW43" s="607"/>
      <c r="CX43" s="607"/>
      <c r="CY43" s="608"/>
      <c r="CZ43" s="591">
        <v>0.4</v>
      </c>
      <c r="DA43" s="609"/>
      <c r="DB43" s="609"/>
      <c r="DC43" s="610"/>
      <c r="DD43" s="594">
        <v>38505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337</v>
      </c>
      <c r="CD44" s="601" t="s">
        <v>288</v>
      </c>
      <c r="CE44" s="602"/>
      <c r="CF44" s="585" t="s">
        <v>338</v>
      </c>
      <c r="CG44" s="586"/>
      <c r="CH44" s="586"/>
      <c r="CI44" s="586"/>
      <c r="CJ44" s="586"/>
      <c r="CK44" s="586"/>
      <c r="CL44" s="586"/>
      <c r="CM44" s="586"/>
      <c r="CN44" s="586"/>
      <c r="CO44" s="586"/>
      <c r="CP44" s="586"/>
      <c r="CQ44" s="587"/>
      <c r="CR44" s="588">
        <v>1015108</v>
      </c>
      <c r="CS44" s="589"/>
      <c r="CT44" s="589"/>
      <c r="CU44" s="589"/>
      <c r="CV44" s="589"/>
      <c r="CW44" s="589"/>
      <c r="CX44" s="589"/>
      <c r="CY44" s="590"/>
      <c r="CZ44" s="591">
        <v>10.7</v>
      </c>
      <c r="DA44" s="592"/>
      <c r="DB44" s="592"/>
      <c r="DC44" s="593"/>
      <c r="DD44" s="594">
        <v>209555</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339</v>
      </c>
      <c r="CG45" s="586"/>
      <c r="CH45" s="586"/>
      <c r="CI45" s="586"/>
      <c r="CJ45" s="586"/>
      <c r="CK45" s="586"/>
      <c r="CL45" s="586"/>
      <c r="CM45" s="586"/>
      <c r="CN45" s="586"/>
      <c r="CO45" s="586"/>
      <c r="CP45" s="586"/>
      <c r="CQ45" s="587"/>
      <c r="CR45" s="588">
        <v>665682</v>
      </c>
      <c r="CS45" s="607"/>
      <c r="CT45" s="607"/>
      <c r="CU45" s="607"/>
      <c r="CV45" s="607"/>
      <c r="CW45" s="607"/>
      <c r="CX45" s="607"/>
      <c r="CY45" s="608"/>
      <c r="CZ45" s="591">
        <v>7</v>
      </c>
      <c r="DA45" s="609"/>
      <c r="DB45" s="609"/>
      <c r="DC45" s="610"/>
      <c r="DD45" s="594">
        <v>36645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340</v>
      </c>
      <c r="CG46" s="586"/>
      <c r="CH46" s="586"/>
      <c r="CI46" s="586"/>
      <c r="CJ46" s="586"/>
      <c r="CK46" s="586"/>
      <c r="CL46" s="586"/>
      <c r="CM46" s="586"/>
      <c r="CN46" s="586"/>
      <c r="CO46" s="586"/>
      <c r="CP46" s="586"/>
      <c r="CQ46" s="587"/>
      <c r="CR46" s="588">
        <v>328273</v>
      </c>
      <c r="CS46" s="589"/>
      <c r="CT46" s="589"/>
      <c r="CU46" s="589"/>
      <c r="CV46" s="589"/>
      <c r="CW46" s="589"/>
      <c r="CX46" s="589"/>
      <c r="CY46" s="590"/>
      <c r="CZ46" s="591">
        <v>3.5</v>
      </c>
      <c r="DA46" s="592"/>
      <c r="DB46" s="592"/>
      <c r="DC46" s="593"/>
      <c r="DD46" s="594">
        <v>158057</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341</v>
      </c>
      <c r="CG47" s="586"/>
      <c r="CH47" s="586"/>
      <c r="CI47" s="586"/>
      <c r="CJ47" s="586"/>
      <c r="CK47" s="586"/>
      <c r="CL47" s="586"/>
      <c r="CM47" s="586"/>
      <c r="CN47" s="586"/>
      <c r="CO47" s="586"/>
      <c r="CP47" s="586"/>
      <c r="CQ47" s="587"/>
      <c r="CR47" s="588" t="s">
        <v>342</v>
      </c>
      <c r="CS47" s="607"/>
      <c r="CT47" s="607"/>
      <c r="CU47" s="607"/>
      <c r="CV47" s="607"/>
      <c r="CW47" s="607"/>
      <c r="CX47" s="607"/>
      <c r="CY47" s="608"/>
      <c r="CZ47" s="591" t="s">
        <v>342</v>
      </c>
      <c r="DA47" s="609"/>
      <c r="DB47" s="609"/>
      <c r="DC47" s="610"/>
      <c r="DD47" s="594" t="s">
        <v>342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343</v>
      </c>
      <c r="CG48" s="586"/>
      <c r="CH48" s="586"/>
      <c r="CI48" s="586"/>
      <c r="CJ48" s="586"/>
      <c r="CK48" s="586"/>
      <c r="CL48" s="586"/>
      <c r="CM48" s="586"/>
      <c r="CN48" s="586"/>
      <c r="CO48" s="586"/>
      <c r="CP48" s="586"/>
      <c r="CQ48" s="587"/>
      <c r="CR48" s="588" t="s">
        <v>342</v>
      </c>
      <c r="CS48" s="589"/>
      <c r="CT48" s="589"/>
      <c r="CU48" s="589"/>
      <c r="CV48" s="589"/>
      <c r="CW48" s="589"/>
      <c r="CX48" s="589"/>
      <c r="CY48" s="590"/>
      <c r="CZ48" s="591" t="s">
        <v>342</v>
      </c>
      <c r="DA48" s="592"/>
      <c r="DB48" s="592"/>
      <c r="DC48" s="593"/>
      <c r="DD48" s="594" t="s">
        <v>342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344</v>
      </c>
      <c r="CE49" s="570"/>
      <c r="CF49" s="570"/>
      <c r="CG49" s="570"/>
      <c r="CH49" s="570"/>
      <c r="CI49" s="570"/>
      <c r="CJ49" s="570"/>
      <c r="CK49" s="570"/>
      <c r="CL49" s="570"/>
      <c r="CM49" s="570"/>
      <c r="CN49" s="570"/>
      <c r="CO49" s="570"/>
      <c r="CP49" s="570"/>
      <c r="CQ49" s="571"/>
      <c r="CR49" s="572">
        <v>9455515</v>
      </c>
      <c r="CS49" s="573"/>
      <c r="CT49" s="573"/>
      <c r="CU49" s="573"/>
      <c r="CV49" s="573"/>
      <c r="CW49" s="573"/>
      <c r="CX49" s="573"/>
      <c r="CY49" s="574"/>
      <c r="CZ49" s="575">
        <v>100</v>
      </c>
      <c r="DA49" s="576"/>
      <c r="DB49" s="576"/>
      <c r="DC49" s="577"/>
      <c r="DD49" s="578">
        <v>6880676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346</v>
      </c>
      <c r="DK2" s="1107"/>
      <c r="DL2" s="1107"/>
      <c r="DM2" s="1107"/>
      <c r="DN2" s="1107"/>
      <c r="DO2" s="1108"/>
      <c r="DP2" s="200"/>
      <c r="DQ2" s="1106" t="s">
        <v>347</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348</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350</v>
      </c>
      <c r="B5" s="992"/>
      <c r="C5" s="992"/>
      <c r="D5" s="992"/>
      <c r="E5" s="992"/>
      <c r="F5" s="992"/>
      <c r="G5" s="992"/>
      <c r="H5" s="992"/>
      <c r="I5" s="992"/>
      <c r="J5" s="992"/>
      <c r="K5" s="992"/>
      <c r="L5" s="992"/>
      <c r="M5" s="992"/>
      <c r="N5" s="992"/>
      <c r="O5" s="992"/>
      <c r="P5" s="993"/>
      <c r="Q5" s="997" t="s">
        <v>351</v>
      </c>
      <c r="R5" s="998"/>
      <c r="S5" s="998"/>
      <c r="T5" s="998"/>
      <c r="U5" s="999"/>
      <c r="V5" s="997" t="s">
        <v>352</v>
      </c>
      <c r="W5" s="998"/>
      <c r="X5" s="998"/>
      <c r="Y5" s="998"/>
      <c r="Z5" s="999"/>
      <c r="AA5" s="997" t="s">
        <v>353</v>
      </c>
      <c r="AB5" s="998"/>
      <c r="AC5" s="998"/>
      <c r="AD5" s="998"/>
      <c r="AE5" s="998"/>
      <c r="AF5" s="1109" t="s">
        <v>354</v>
      </c>
      <c r="AG5" s="998"/>
      <c r="AH5" s="998"/>
      <c r="AI5" s="998"/>
      <c r="AJ5" s="1013"/>
      <c r="AK5" s="998" t="s">
        <v>355</v>
      </c>
      <c r="AL5" s="998"/>
      <c r="AM5" s="998"/>
      <c r="AN5" s="998"/>
      <c r="AO5" s="999"/>
      <c r="AP5" s="997" t="s">
        <v>356</v>
      </c>
      <c r="AQ5" s="998"/>
      <c r="AR5" s="998"/>
      <c r="AS5" s="998"/>
      <c r="AT5" s="999"/>
      <c r="AU5" s="997" t="s">
        <v>357</v>
      </c>
      <c r="AV5" s="998"/>
      <c r="AW5" s="998"/>
      <c r="AX5" s="998"/>
      <c r="AY5" s="1013"/>
      <c r="AZ5" s="207"/>
      <c r="BA5" s="207"/>
      <c r="BB5" s="207"/>
      <c r="BC5" s="207"/>
      <c r="BD5" s="207"/>
      <c r="BE5" s="208"/>
      <c r="BF5" s="208"/>
      <c r="BG5" s="208"/>
      <c r="BH5" s="208"/>
      <c r="BI5" s="208"/>
      <c r="BJ5" s="208"/>
      <c r="BK5" s="208"/>
      <c r="BL5" s="208"/>
      <c r="BM5" s="208"/>
      <c r="BN5" s="208"/>
      <c r="BO5" s="208"/>
      <c r="BP5" s="208"/>
      <c r="BQ5" s="991" t="s">
        <v>358</v>
      </c>
      <c r="BR5" s="992"/>
      <c r="BS5" s="992"/>
      <c r="BT5" s="992"/>
      <c r="BU5" s="992"/>
      <c r="BV5" s="992"/>
      <c r="BW5" s="992"/>
      <c r="BX5" s="992"/>
      <c r="BY5" s="992"/>
      <c r="BZ5" s="992"/>
      <c r="CA5" s="992"/>
      <c r="CB5" s="992"/>
      <c r="CC5" s="992"/>
      <c r="CD5" s="992"/>
      <c r="CE5" s="992"/>
      <c r="CF5" s="992"/>
      <c r="CG5" s="993"/>
      <c r="CH5" s="997" t="s">
        <v>359</v>
      </c>
      <c r="CI5" s="998"/>
      <c r="CJ5" s="998"/>
      <c r="CK5" s="998"/>
      <c r="CL5" s="999"/>
      <c r="CM5" s="997" t="s">
        <v>360</v>
      </c>
      <c r="CN5" s="998"/>
      <c r="CO5" s="998"/>
      <c r="CP5" s="998"/>
      <c r="CQ5" s="999"/>
      <c r="CR5" s="997" t="s">
        <v>361</v>
      </c>
      <c r="CS5" s="998"/>
      <c r="CT5" s="998"/>
      <c r="CU5" s="998"/>
      <c r="CV5" s="999"/>
      <c r="CW5" s="997" t="s">
        <v>362</v>
      </c>
      <c r="CX5" s="998"/>
      <c r="CY5" s="998"/>
      <c r="CZ5" s="998"/>
      <c r="DA5" s="999"/>
      <c r="DB5" s="997" t="s">
        <v>363</v>
      </c>
      <c r="DC5" s="998"/>
      <c r="DD5" s="998"/>
      <c r="DE5" s="998"/>
      <c r="DF5" s="999"/>
      <c r="DG5" s="1094" t="s">
        <v>364</v>
      </c>
      <c r="DH5" s="1095"/>
      <c r="DI5" s="1095"/>
      <c r="DJ5" s="1095"/>
      <c r="DK5" s="1096"/>
      <c r="DL5" s="1094" t="s">
        <v>365</v>
      </c>
      <c r="DM5" s="1095"/>
      <c r="DN5" s="1095"/>
      <c r="DO5" s="1095"/>
      <c r="DP5" s="1096"/>
      <c r="DQ5" s="997" t="s">
        <v>366</v>
      </c>
      <c r="DR5" s="998"/>
      <c r="DS5" s="998"/>
      <c r="DT5" s="998"/>
      <c r="DU5" s="999"/>
      <c r="DV5" s="997" t="s">
        <v>357</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367</v>
      </c>
      <c r="C7" s="1047"/>
      <c r="D7" s="1047"/>
      <c r="E7" s="1047"/>
      <c r="F7" s="1047"/>
      <c r="G7" s="1047"/>
      <c r="H7" s="1047"/>
      <c r="I7" s="1047"/>
      <c r="J7" s="1047"/>
      <c r="K7" s="1047"/>
      <c r="L7" s="1047"/>
      <c r="M7" s="1047"/>
      <c r="N7" s="1047"/>
      <c r="O7" s="1047"/>
      <c r="P7" s="1048"/>
      <c r="Q7" s="1100">
        <v>9856</v>
      </c>
      <c r="R7" s="1101"/>
      <c r="S7" s="1101"/>
      <c r="T7" s="1101"/>
      <c r="U7" s="1101"/>
      <c r="V7" s="1101">
        <v>9456</v>
      </c>
      <c r="W7" s="1101"/>
      <c r="X7" s="1101"/>
      <c r="Y7" s="1101"/>
      <c r="Z7" s="1101"/>
      <c r="AA7" s="1101">
        <v>401</v>
      </c>
      <c r="AB7" s="1101"/>
      <c r="AC7" s="1101"/>
      <c r="AD7" s="1101"/>
      <c r="AE7" s="1102"/>
      <c r="AF7" s="1103">
        <v>328</v>
      </c>
      <c r="AG7" s="1104"/>
      <c r="AH7" s="1104"/>
      <c r="AI7" s="1104"/>
      <c r="AJ7" s="1105"/>
      <c r="AK7" s="1087">
        <v>127</v>
      </c>
      <c r="AL7" s="1088"/>
      <c r="AM7" s="1088"/>
      <c r="AN7" s="1088"/>
      <c r="AO7" s="1088"/>
      <c r="AP7" s="1088">
        <v>10858</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551</v>
      </c>
      <c r="BT7" s="1092"/>
      <c r="BU7" s="1092"/>
      <c r="BV7" s="1092"/>
      <c r="BW7" s="1092"/>
      <c r="BX7" s="1092"/>
      <c r="BY7" s="1092"/>
      <c r="BZ7" s="1092"/>
      <c r="CA7" s="1092"/>
      <c r="CB7" s="1092"/>
      <c r="CC7" s="1092"/>
      <c r="CD7" s="1092"/>
      <c r="CE7" s="1092"/>
      <c r="CF7" s="1092"/>
      <c r="CG7" s="1093"/>
      <c r="CH7" s="1084">
        <v>-3.9E-2</v>
      </c>
      <c r="CI7" s="1085"/>
      <c r="CJ7" s="1085"/>
      <c r="CK7" s="1085"/>
      <c r="CL7" s="1086"/>
      <c r="CM7" s="1084">
        <v>15</v>
      </c>
      <c r="CN7" s="1085"/>
      <c r="CO7" s="1085"/>
      <c r="CP7" s="1085"/>
      <c r="CQ7" s="1086"/>
      <c r="CR7" s="1084">
        <v>5</v>
      </c>
      <c r="CS7" s="1085"/>
      <c r="CT7" s="1085"/>
      <c r="CU7" s="1085"/>
      <c r="CV7" s="1086"/>
      <c r="CW7" s="1084" t="s">
        <v>550</v>
      </c>
      <c r="CX7" s="1085"/>
      <c r="CY7" s="1085"/>
      <c r="CZ7" s="1085"/>
      <c r="DA7" s="1086"/>
      <c r="DB7" s="1084">
        <v>53</v>
      </c>
      <c r="DC7" s="1085"/>
      <c r="DD7" s="1085"/>
      <c r="DE7" s="1085"/>
      <c r="DF7" s="1086"/>
      <c r="DG7" s="1084" t="s">
        <v>550</v>
      </c>
      <c r="DH7" s="1085"/>
      <c r="DI7" s="1085"/>
      <c r="DJ7" s="1085"/>
      <c r="DK7" s="1086"/>
      <c r="DL7" s="1084" t="s">
        <v>550</v>
      </c>
      <c r="DM7" s="1085"/>
      <c r="DN7" s="1085"/>
      <c r="DO7" s="1085"/>
      <c r="DP7" s="1086"/>
      <c r="DQ7" s="1084" t="s">
        <v>550</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368</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369</v>
      </c>
      <c r="B23" s="940" t="s">
        <v>370</v>
      </c>
      <c r="C23" s="941"/>
      <c r="D23" s="941"/>
      <c r="E23" s="941"/>
      <c r="F23" s="941"/>
      <c r="G23" s="941"/>
      <c r="H23" s="941"/>
      <c r="I23" s="941"/>
      <c r="J23" s="941"/>
      <c r="K23" s="941"/>
      <c r="L23" s="941"/>
      <c r="M23" s="941"/>
      <c r="N23" s="941"/>
      <c r="O23" s="941"/>
      <c r="P23" s="942"/>
      <c r="Q23" s="1064">
        <v>9856</v>
      </c>
      <c r="R23" s="1065"/>
      <c r="S23" s="1065"/>
      <c r="T23" s="1065"/>
      <c r="U23" s="1065"/>
      <c r="V23" s="1065">
        <v>9456</v>
      </c>
      <c r="W23" s="1065"/>
      <c r="X23" s="1065"/>
      <c r="Y23" s="1065"/>
      <c r="Z23" s="1065"/>
      <c r="AA23" s="1065">
        <v>401</v>
      </c>
      <c r="AB23" s="1065"/>
      <c r="AC23" s="1065"/>
      <c r="AD23" s="1065"/>
      <c r="AE23" s="1066"/>
      <c r="AF23" s="1067">
        <v>328</v>
      </c>
      <c r="AG23" s="1065"/>
      <c r="AH23" s="1065"/>
      <c r="AI23" s="1065"/>
      <c r="AJ23" s="1068"/>
      <c r="AK23" s="1069"/>
      <c r="AL23" s="1070"/>
      <c r="AM23" s="1070"/>
      <c r="AN23" s="1070"/>
      <c r="AO23" s="1070"/>
      <c r="AP23" s="1065">
        <v>10858</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350</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357</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381</v>
      </c>
      <c r="C28" s="1047"/>
      <c r="D28" s="1047"/>
      <c r="E28" s="1047"/>
      <c r="F28" s="1047"/>
      <c r="G28" s="1047"/>
      <c r="H28" s="1047"/>
      <c r="I28" s="1047"/>
      <c r="J28" s="1047"/>
      <c r="K28" s="1047"/>
      <c r="L28" s="1047"/>
      <c r="M28" s="1047"/>
      <c r="N28" s="1047"/>
      <c r="O28" s="1047"/>
      <c r="P28" s="1048"/>
      <c r="Q28" s="1049">
        <v>3662</v>
      </c>
      <c r="R28" s="1050"/>
      <c r="S28" s="1050"/>
      <c r="T28" s="1050"/>
      <c r="U28" s="1050"/>
      <c r="V28" s="1050">
        <v>3509</v>
      </c>
      <c r="W28" s="1050"/>
      <c r="X28" s="1050"/>
      <c r="Y28" s="1050"/>
      <c r="Z28" s="1050"/>
      <c r="AA28" s="1050">
        <v>153</v>
      </c>
      <c r="AB28" s="1050"/>
      <c r="AC28" s="1050"/>
      <c r="AD28" s="1050"/>
      <c r="AE28" s="1051"/>
      <c r="AF28" s="1052">
        <v>153</v>
      </c>
      <c r="AG28" s="1050"/>
      <c r="AH28" s="1050"/>
      <c r="AI28" s="1050"/>
      <c r="AJ28" s="1053"/>
      <c r="AK28" s="1054">
        <v>239</v>
      </c>
      <c r="AL28" s="1042"/>
      <c r="AM28" s="1042"/>
      <c r="AN28" s="1042"/>
      <c r="AO28" s="1042"/>
      <c r="AP28" s="1042" t="s">
        <v>532</v>
      </c>
      <c r="AQ28" s="1042"/>
      <c r="AR28" s="1042"/>
      <c r="AS28" s="1042"/>
      <c r="AT28" s="1042"/>
      <c r="AU28" s="1042" t="s">
        <v>532</v>
      </c>
      <c r="AV28" s="1042"/>
      <c r="AW28" s="1042"/>
      <c r="AX28" s="1042"/>
      <c r="AY28" s="1042"/>
      <c r="AZ28" s="1043" t="s">
        <v>532</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382</v>
      </c>
      <c r="C29" s="1034"/>
      <c r="D29" s="1034"/>
      <c r="E29" s="1034"/>
      <c r="F29" s="1034"/>
      <c r="G29" s="1034"/>
      <c r="H29" s="1034"/>
      <c r="I29" s="1034"/>
      <c r="J29" s="1034"/>
      <c r="K29" s="1034"/>
      <c r="L29" s="1034"/>
      <c r="M29" s="1034"/>
      <c r="N29" s="1034"/>
      <c r="O29" s="1034"/>
      <c r="P29" s="1035"/>
      <c r="Q29" s="1039">
        <v>2623</v>
      </c>
      <c r="R29" s="1040"/>
      <c r="S29" s="1040"/>
      <c r="T29" s="1040"/>
      <c r="U29" s="1040"/>
      <c r="V29" s="1040">
        <v>2568</v>
      </c>
      <c r="W29" s="1040"/>
      <c r="X29" s="1040"/>
      <c r="Y29" s="1040"/>
      <c r="Z29" s="1040"/>
      <c r="AA29" s="1040">
        <v>56</v>
      </c>
      <c r="AB29" s="1040"/>
      <c r="AC29" s="1040"/>
      <c r="AD29" s="1040"/>
      <c r="AE29" s="1041"/>
      <c r="AF29" s="1015">
        <v>56</v>
      </c>
      <c r="AG29" s="1016"/>
      <c r="AH29" s="1016"/>
      <c r="AI29" s="1016"/>
      <c r="AJ29" s="1017"/>
      <c r="AK29" s="976">
        <v>478</v>
      </c>
      <c r="AL29" s="967"/>
      <c r="AM29" s="967"/>
      <c r="AN29" s="967"/>
      <c r="AO29" s="967"/>
      <c r="AP29" s="967" t="s">
        <v>532</v>
      </c>
      <c r="AQ29" s="967"/>
      <c r="AR29" s="967"/>
      <c r="AS29" s="967"/>
      <c r="AT29" s="967"/>
      <c r="AU29" s="967" t="s">
        <v>532</v>
      </c>
      <c r="AV29" s="967"/>
      <c r="AW29" s="967"/>
      <c r="AX29" s="967"/>
      <c r="AY29" s="967"/>
      <c r="AZ29" s="1038" t="s">
        <v>532</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383</v>
      </c>
      <c r="C30" s="1034"/>
      <c r="D30" s="1034"/>
      <c r="E30" s="1034"/>
      <c r="F30" s="1034"/>
      <c r="G30" s="1034"/>
      <c r="H30" s="1034"/>
      <c r="I30" s="1034"/>
      <c r="J30" s="1034"/>
      <c r="K30" s="1034"/>
      <c r="L30" s="1034"/>
      <c r="M30" s="1034"/>
      <c r="N30" s="1034"/>
      <c r="O30" s="1034"/>
      <c r="P30" s="1035"/>
      <c r="Q30" s="1039">
        <v>405</v>
      </c>
      <c r="R30" s="1040"/>
      <c r="S30" s="1040"/>
      <c r="T30" s="1040"/>
      <c r="U30" s="1040"/>
      <c r="V30" s="1040">
        <v>388</v>
      </c>
      <c r="W30" s="1040"/>
      <c r="X30" s="1040"/>
      <c r="Y30" s="1040"/>
      <c r="Z30" s="1040"/>
      <c r="AA30" s="1040">
        <v>16</v>
      </c>
      <c r="AB30" s="1040"/>
      <c r="AC30" s="1040"/>
      <c r="AD30" s="1040"/>
      <c r="AE30" s="1041"/>
      <c r="AF30" s="1015">
        <v>16</v>
      </c>
      <c r="AG30" s="1016"/>
      <c r="AH30" s="1016"/>
      <c r="AI30" s="1016"/>
      <c r="AJ30" s="1017"/>
      <c r="AK30" s="976">
        <v>99</v>
      </c>
      <c r="AL30" s="967"/>
      <c r="AM30" s="967"/>
      <c r="AN30" s="967"/>
      <c r="AO30" s="967"/>
      <c r="AP30" s="967" t="s">
        <v>532</v>
      </c>
      <c r="AQ30" s="967"/>
      <c r="AR30" s="967"/>
      <c r="AS30" s="967"/>
      <c r="AT30" s="967"/>
      <c r="AU30" s="967" t="s">
        <v>532</v>
      </c>
      <c r="AV30" s="967"/>
      <c r="AW30" s="967"/>
      <c r="AX30" s="967"/>
      <c r="AY30" s="967"/>
      <c r="AZ30" s="1038" t="s">
        <v>532</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384</v>
      </c>
      <c r="C31" s="1034"/>
      <c r="D31" s="1034"/>
      <c r="E31" s="1034"/>
      <c r="F31" s="1034"/>
      <c r="G31" s="1034"/>
      <c r="H31" s="1034"/>
      <c r="I31" s="1034"/>
      <c r="J31" s="1034"/>
      <c r="K31" s="1034"/>
      <c r="L31" s="1034"/>
      <c r="M31" s="1034"/>
      <c r="N31" s="1034"/>
      <c r="O31" s="1034"/>
      <c r="P31" s="1035"/>
      <c r="Q31" s="1039">
        <v>23</v>
      </c>
      <c r="R31" s="1040"/>
      <c r="S31" s="1040"/>
      <c r="T31" s="1040"/>
      <c r="U31" s="1040"/>
      <c r="V31" s="1040">
        <v>22</v>
      </c>
      <c r="W31" s="1040"/>
      <c r="X31" s="1040"/>
      <c r="Y31" s="1040"/>
      <c r="Z31" s="1040"/>
      <c r="AA31" s="1040">
        <v>2</v>
      </c>
      <c r="AB31" s="1040"/>
      <c r="AC31" s="1040"/>
      <c r="AD31" s="1040"/>
      <c r="AE31" s="1041"/>
      <c r="AF31" s="1015">
        <v>2</v>
      </c>
      <c r="AG31" s="1016"/>
      <c r="AH31" s="1016"/>
      <c r="AI31" s="1016"/>
      <c r="AJ31" s="1017"/>
      <c r="AK31" s="976">
        <v>5</v>
      </c>
      <c r="AL31" s="967"/>
      <c r="AM31" s="967"/>
      <c r="AN31" s="967"/>
      <c r="AO31" s="967"/>
      <c r="AP31" s="967" t="s">
        <v>532</v>
      </c>
      <c r="AQ31" s="967"/>
      <c r="AR31" s="967"/>
      <c r="AS31" s="967"/>
      <c r="AT31" s="967"/>
      <c r="AU31" s="967" t="s">
        <v>532</v>
      </c>
      <c r="AV31" s="967"/>
      <c r="AW31" s="967"/>
      <c r="AX31" s="967"/>
      <c r="AY31" s="967"/>
      <c r="AZ31" s="1038" t="s">
        <v>532</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385</v>
      </c>
      <c r="C32" s="1034"/>
      <c r="D32" s="1034"/>
      <c r="E32" s="1034"/>
      <c r="F32" s="1034"/>
      <c r="G32" s="1034"/>
      <c r="H32" s="1034"/>
      <c r="I32" s="1034"/>
      <c r="J32" s="1034"/>
      <c r="K32" s="1034"/>
      <c r="L32" s="1034"/>
      <c r="M32" s="1034"/>
      <c r="N32" s="1034"/>
      <c r="O32" s="1034"/>
      <c r="P32" s="1035"/>
      <c r="Q32" s="1039">
        <v>384</v>
      </c>
      <c r="R32" s="1040"/>
      <c r="S32" s="1040"/>
      <c r="T32" s="1040"/>
      <c r="U32" s="1040"/>
      <c r="V32" s="1040">
        <v>420</v>
      </c>
      <c r="W32" s="1040"/>
      <c r="X32" s="1040"/>
      <c r="Y32" s="1040"/>
      <c r="Z32" s="1040"/>
      <c r="AA32" s="1040">
        <v>-36</v>
      </c>
      <c r="AB32" s="1040"/>
      <c r="AC32" s="1040"/>
      <c r="AD32" s="1040"/>
      <c r="AE32" s="1041"/>
      <c r="AF32" s="1015">
        <v>888</v>
      </c>
      <c r="AG32" s="1016"/>
      <c r="AH32" s="1016"/>
      <c r="AI32" s="1016"/>
      <c r="AJ32" s="1017"/>
      <c r="AK32" s="976">
        <v>1</v>
      </c>
      <c r="AL32" s="967"/>
      <c r="AM32" s="967"/>
      <c r="AN32" s="967"/>
      <c r="AO32" s="967"/>
      <c r="AP32" s="967">
        <v>2977</v>
      </c>
      <c r="AQ32" s="967"/>
      <c r="AR32" s="967"/>
      <c r="AS32" s="967"/>
      <c r="AT32" s="967"/>
      <c r="AU32" s="967">
        <v>12</v>
      </c>
      <c r="AV32" s="967"/>
      <c r="AW32" s="967"/>
      <c r="AX32" s="967"/>
      <c r="AY32" s="967"/>
      <c r="AZ32" s="1038" t="s">
        <v>532</v>
      </c>
      <c r="BA32" s="1038"/>
      <c r="BB32" s="1038"/>
      <c r="BC32" s="1038"/>
      <c r="BD32" s="1038"/>
      <c r="BE32" s="1028" t="s">
        <v>386</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387</v>
      </c>
      <c r="C33" s="1034"/>
      <c r="D33" s="1034"/>
      <c r="E33" s="1034"/>
      <c r="F33" s="1034"/>
      <c r="G33" s="1034"/>
      <c r="H33" s="1034"/>
      <c r="I33" s="1034"/>
      <c r="J33" s="1034"/>
      <c r="K33" s="1034"/>
      <c r="L33" s="1034"/>
      <c r="M33" s="1034"/>
      <c r="N33" s="1034"/>
      <c r="O33" s="1034"/>
      <c r="P33" s="1035"/>
      <c r="Q33" s="1039">
        <v>559</v>
      </c>
      <c r="R33" s="1040"/>
      <c r="S33" s="1040"/>
      <c r="T33" s="1040"/>
      <c r="U33" s="1040"/>
      <c r="V33" s="1040">
        <v>546</v>
      </c>
      <c r="W33" s="1040"/>
      <c r="X33" s="1040"/>
      <c r="Y33" s="1040"/>
      <c r="Z33" s="1040"/>
      <c r="AA33" s="1040">
        <v>10</v>
      </c>
      <c r="AB33" s="1040"/>
      <c r="AC33" s="1040"/>
      <c r="AD33" s="1040"/>
      <c r="AE33" s="1041"/>
      <c r="AF33" s="1015">
        <v>10</v>
      </c>
      <c r="AG33" s="1016"/>
      <c r="AH33" s="1016"/>
      <c r="AI33" s="1016"/>
      <c r="AJ33" s="1017"/>
      <c r="AK33" s="976">
        <v>300</v>
      </c>
      <c r="AL33" s="967"/>
      <c r="AM33" s="967"/>
      <c r="AN33" s="967"/>
      <c r="AO33" s="967"/>
      <c r="AP33" s="967">
        <v>4901</v>
      </c>
      <c r="AQ33" s="967"/>
      <c r="AR33" s="967"/>
      <c r="AS33" s="967"/>
      <c r="AT33" s="967"/>
      <c r="AU33" s="967">
        <v>4244</v>
      </c>
      <c r="AV33" s="967"/>
      <c r="AW33" s="967"/>
      <c r="AX33" s="967"/>
      <c r="AY33" s="967"/>
      <c r="AZ33" s="1038" t="s">
        <v>532</v>
      </c>
      <c r="BA33" s="1038"/>
      <c r="BB33" s="1038"/>
      <c r="BC33" s="1038"/>
      <c r="BD33" s="1038"/>
      <c r="BE33" s="1028" t="s">
        <v>388</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369</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1124</v>
      </c>
      <c r="AG63" s="955"/>
      <c r="AH63" s="955"/>
      <c r="AI63" s="955"/>
      <c r="AJ63" s="1026"/>
      <c r="AK63" s="1027"/>
      <c r="AL63" s="959"/>
      <c r="AM63" s="959"/>
      <c r="AN63" s="959"/>
      <c r="AO63" s="959"/>
      <c r="AP63" s="955">
        <v>7878</v>
      </c>
      <c r="AQ63" s="955"/>
      <c r="AR63" s="955"/>
      <c r="AS63" s="955"/>
      <c r="AT63" s="955"/>
      <c r="AU63" s="955">
        <v>4256</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373</v>
      </c>
      <c r="R66" s="998"/>
      <c r="S66" s="998"/>
      <c r="T66" s="998"/>
      <c r="U66" s="999"/>
      <c r="V66" s="997" t="s">
        <v>374</v>
      </c>
      <c r="W66" s="998"/>
      <c r="X66" s="998"/>
      <c r="Y66" s="998"/>
      <c r="Z66" s="999"/>
      <c r="AA66" s="997" t="s">
        <v>375</v>
      </c>
      <c r="AB66" s="998"/>
      <c r="AC66" s="998"/>
      <c r="AD66" s="998"/>
      <c r="AE66" s="999"/>
      <c r="AF66" s="1003" t="s">
        <v>376</v>
      </c>
      <c r="AG66" s="1004"/>
      <c r="AH66" s="1004"/>
      <c r="AI66" s="1004"/>
      <c r="AJ66" s="1005"/>
      <c r="AK66" s="997" t="s">
        <v>377</v>
      </c>
      <c r="AL66" s="992"/>
      <c r="AM66" s="992"/>
      <c r="AN66" s="992"/>
      <c r="AO66" s="993"/>
      <c r="AP66" s="997" t="s">
        <v>378</v>
      </c>
      <c r="AQ66" s="998"/>
      <c r="AR66" s="998"/>
      <c r="AS66" s="998"/>
      <c r="AT66" s="999"/>
      <c r="AU66" s="997" t="s">
        <v>393</v>
      </c>
      <c r="AV66" s="998"/>
      <c r="AW66" s="998"/>
      <c r="AX66" s="998"/>
      <c r="AY66" s="999"/>
      <c r="AZ66" s="997" t="s">
        <v>357</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533</v>
      </c>
      <c r="C68" s="982"/>
      <c r="D68" s="982"/>
      <c r="E68" s="982"/>
      <c r="F68" s="982"/>
      <c r="G68" s="982"/>
      <c r="H68" s="982"/>
      <c r="I68" s="982"/>
      <c r="J68" s="982"/>
      <c r="K68" s="982"/>
      <c r="L68" s="982"/>
      <c r="M68" s="982"/>
      <c r="N68" s="982"/>
      <c r="O68" s="982"/>
      <c r="P68" s="983"/>
      <c r="Q68" s="984">
        <v>445</v>
      </c>
      <c r="R68" s="978"/>
      <c r="S68" s="978"/>
      <c r="T68" s="978"/>
      <c r="U68" s="978"/>
      <c r="V68" s="978">
        <v>420</v>
      </c>
      <c r="W68" s="978"/>
      <c r="X68" s="978"/>
      <c r="Y68" s="978"/>
      <c r="Z68" s="978"/>
      <c r="AA68" s="978">
        <v>25</v>
      </c>
      <c r="AB68" s="978"/>
      <c r="AC68" s="978"/>
      <c r="AD68" s="978"/>
      <c r="AE68" s="978"/>
      <c r="AF68" s="978">
        <v>25</v>
      </c>
      <c r="AG68" s="978"/>
      <c r="AH68" s="978"/>
      <c r="AI68" s="978"/>
      <c r="AJ68" s="978"/>
      <c r="AK68" s="978" t="s">
        <v>532</v>
      </c>
      <c r="AL68" s="978"/>
      <c r="AM68" s="978"/>
      <c r="AN68" s="978"/>
      <c r="AO68" s="978"/>
      <c r="AP68" s="978" t="s">
        <v>532</v>
      </c>
      <c r="AQ68" s="978"/>
      <c r="AR68" s="978"/>
      <c r="AS68" s="978"/>
      <c r="AT68" s="978"/>
      <c r="AU68" s="978" t="s">
        <v>532</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534</v>
      </c>
      <c r="C69" s="971"/>
      <c r="D69" s="971"/>
      <c r="E69" s="971"/>
      <c r="F69" s="971"/>
      <c r="G69" s="971"/>
      <c r="H69" s="971"/>
      <c r="I69" s="971"/>
      <c r="J69" s="971"/>
      <c r="K69" s="971"/>
      <c r="L69" s="971"/>
      <c r="M69" s="971"/>
      <c r="N69" s="971"/>
      <c r="O69" s="971"/>
      <c r="P69" s="972"/>
      <c r="Q69" s="973">
        <v>671</v>
      </c>
      <c r="R69" s="967"/>
      <c r="S69" s="967"/>
      <c r="T69" s="967"/>
      <c r="U69" s="967"/>
      <c r="V69" s="967">
        <v>613</v>
      </c>
      <c r="W69" s="967"/>
      <c r="X69" s="967"/>
      <c r="Y69" s="967"/>
      <c r="Z69" s="967"/>
      <c r="AA69" s="967">
        <v>58</v>
      </c>
      <c r="AB69" s="967"/>
      <c r="AC69" s="967"/>
      <c r="AD69" s="967"/>
      <c r="AE69" s="967"/>
      <c r="AF69" s="967">
        <v>58</v>
      </c>
      <c r="AG69" s="967"/>
      <c r="AH69" s="967"/>
      <c r="AI69" s="967"/>
      <c r="AJ69" s="967"/>
      <c r="AK69" s="967" t="s">
        <v>532</v>
      </c>
      <c r="AL69" s="967"/>
      <c r="AM69" s="967"/>
      <c r="AN69" s="967"/>
      <c r="AO69" s="967"/>
      <c r="AP69" s="967" t="s">
        <v>532</v>
      </c>
      <c r="AQ69" s="967"/>
      <c r="AR69" s="967"/>
      <c r="AS69" s="967"/>
      <c r="AT69" s="967"/>
      <c r="AU69" s="967" t="s">
        <v>532</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535</v>
      </c>
      <c r="C70" s="971"/>
      <c r="D70" s="971"/>
      <c r="E70" s="971"/>
      <c r="F70" s="971"/>
      <c r="G70" s="971"/>
      <c r="H70" s="971"/>
      <c r="I70" s="971"/>
      <c r="J70" s="971"/>
      <c r="K70" s="971"/>
      <c r="L70" s="971"/>
      <c r="M70" s="971"/>
      <c r="N70" s="971"/>
      <c r="O70" s="971"/>
      <c r="P70" s="972"/>
      <c r="Q70" s="973">
        <v>10234</v>
      </c>
      <c r="R70" s="967"/>
      <c r="S70" s="967"/>
      <c r="T70" s="967"/>
      <c r="U70" s="967"/>
      <c r="V70" s="967">
        <v>9420</v>
      </c>
      <c r="W70" s="967"/>
      <c r="X70" s="967"/>
      <c r="Y70" s="967"/>
      <c r="Z70" s="967"/>
      <c r="AA70" s="967">
        <v>814</v>
      </c>
      <c r="AB70" s="967"/>
      <c r="AC70" s="967"/>
      <c r="AD70" s="967"/>
      <c r="AE70" s="967"/>
      <c r="AF70" s="967">
        <v>814</v>
      </c>
      <c r="AG70" s="967"/>
      <c r="AH70" s="967"/>
      <c r="AI70" s="967"/>
      <c r="AJ70" s="967"/>
      <c r="AK70" s="967">
        <v>4000</v>
      </c>
      <c r="AL70" s="967"/>
      <c r="AM70" s="967"/>
      <c r="AN70" s="967"/>
      <c r="AO70" s="967"/>
      <c r="AP70" s="967" t="s">
        <v>532</v>
      </c>
      <c r="AQ70" s="967"/>
      <c r="AR70" s="967"/>
      <c r="AS70" s="967"/>
      <c r="AT70" s="967"/>
      <c r="AU70" s="967" t="s">
        <v>532</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536</v>
      </c>
      <c r="C71" s="971"/>
      <c r="D71" s="971"/>
      <c r="E71" s="971"/>
      <c r="F71" s="971"/>
      <c r="G71" s="971"/>
      <c r="H71" s="971"/>
      <c r="I71" s="971"/>
      <c r="J71" s="971"/>
      <c r="K71" s="971"/>
      <c r="L71" s="971"/>
      <c r="M71" s="971"/>
      <c r="N71" s="971"/>
      <c r="O71" s="971"/>
      <c r="P71" s="972"/>
      <c r="Q71" s="973">
        <v>589</v>
      </c>
      <c r="R71" s="967"/>
      <c r="S71" s="967"/>
      <c r="T71" s="967"/>
      <c r="U71" s="967"/>
      <c r="V71" s="967">
        <v>586</v>
      </c>
      <c r="W71" s="967"/>
      <c r="X71" s="967"/>
      <c r="Y71" s="967"/>
      <c r="Z71" s="967"/>
      <c r="AA71" s="967">
        <v>3</v>
      </c>
      <c r="AB71" s="967"/>
      <c r="AC71" s="967"/>
      <c r="AD71" s="967"/>
      <c r="AE71" s="967"/>
      <c r="AF71" s="967">
        <v>3</v>
      </c>
      <c r="AG71" s="967"/>
      <c r="AH71" s="967"/>
      <c r="AI71" s="967"/>
      <c r="AJ71" s="967"/>
      <c r="AK71" s="967" t="s">
        <v>532</v>
      </c>
      <c r="AL71" s="967"/>
      <c r="AM71" s="967"/>
      <c r="AN71" s="967"/>
      <c r="AO71" s="967"/>
      <c r="AP71" s="967" t="s">
        <v>532</v>
      </c>
      <c r="AQ71" s="967"/>
      <c r="AR71" s="967"/>
      <c r="AS71" s="967"/>
      <c r="AT71" s="967"/>
      <c r="AU71" s="967" t="s">
        <v>532</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537</v>
      </c>
      <c r="C72" s="971"/>
      <c r="D72" s="971"/>
      <c r="E72" s="971"/>
      <c r="F72" s="971"/>
      <c r="G72" s="971"/>
      <c r="H72" s="971"/>
      <c r="I72" s="971"/>
      <c r="J72" s="971"/>
      <c r="K72" s="971"/>
      <c r="L72" s="971"/>
      <c r="M72" s="971"/>
      <c r="N72" s="971"/>
      <c r="O72" s="971"/>
      <c r="P72" s="972"/>
      <c r="Q72" s="973">
        <v>51</v>
      </c>
      <c r="R72" s="967"/>
      <c r="S72" s="967"/>
      <c r="T72" s="967"/>
      <c r="U72" s="967"/>
      <c r="V72" s="967">
        <v>34</v>
      </c>
      <c r="W72" s="967"/>
      <c r="X72" s="967"/>
      <c r="Y72" s="967"/>
      <c r="Z72" s="967"/>
      <c r="AA72" s="967">
        <v>16</v>
      </c>
      <c r="AB72" s="967"/>
      <c r="AC72" s="967"/>
      <c r="AD72" s="967"/>
      <c r="AE72" s="967"/>
      <c r="AF72" s="967">
        <v>16</v>
      </c>
      <c r="AG72" s="967"/>
      <c r="AH72" s="967"/>
      <c r="AI72" s="967"/>
      <c r="AJ72" s="967"/>
      <c r="AK72" s="967" t="s">
        <v>532</v>
      </c>
      <c r="AL72" s="967"/>
      <c r="AM72" s="967"/>
      <c r="AN72" s="967"/>
      <c r="AO72" s="967"/>
      <c r="AP72" s="967" t="s">
        <v>532</v>
      </c>
      <c r="AQ72" s="967"/>
      <c r="AR72" s="967"/>
      <c r="AS72" s="967"/>
      <c r="AT72" s="967"/>
      <c r="AU72" s="967" t="s">
        <v>532</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538</v>
      </c>
      <c r="C73" s="971"/>
      <c r="D73" s="971"/>
      <c r="E73" s="971"/>
      <c r="F73" s="971"/>
      <c r="G73" s="971"/>
      <c r="H73" s="971"/>
      <c r="I73" s="971"/>
      <c r="J73" s="971"/>
      <c r="K73" s="971"/>
      <c r="L73" s="971"/>
      <c r="M73" s="971"/>
      <c r="N73" s="971"/>
      <c r="O73" s="971"/>
      <c r="P73" s="972"/>
      <c r="Q73" s="973">
        <v>18</v>
      </c>
      <c r="R73" s="967"/>
      <c r="S73" s="967"/>
      <c r="T73" s="967"/>
      <c r="U73" s="967"/>
      <c r="V73" s="967">
        <v>10</v>
      </c>
      <c r="W73" s="967"/>
      <c r="X73" s="967"/>
      <c r="Y73" s="967"/>
      <c r="Z73" s="967"/>
      <c r="AA73" s="967">
        <v>8</v>
      </c>
      <c r="AB73" s="967"/>
      <c r="AC73" s="967"/>
      <c r="AD73" s="967"/>
      <c r="AE73" s="967"/>
      <c r="AF73" s="967">
        <v>8</v>
      </c>
      <c r="AG73" s="967"/>
      <c r="AH73" s="967"/>
      <c r="AI73" s="967"/>
      <c r="AJ73" s="967"/>
      <c r="AK73" s="967" t="s">
        <v>532</v>
      </c>
      <c r="AL73" s="967"/>
      <c r="AM73" s="967"/>
      <c r="AN73" s="967"/>
      <c r="AO73" s="967"/>
      <c r="AP73" s="967" t="s">
        <v>532</v>
      </c>
      <c r="AQ73" s="967"/>
      <c r="AR73" s="967"/>
      <c r="AS73" s="967"/>
      <c r="AT73" s="967"/>
      <c r="AU73" s="967" t="s">
        <v>532</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539</v>
      </c>
      <c r="C74" s="971"/>
      <c r="D74" s="971"/>
      <c r="E74" s="971"/>
      <c r="F74" s="971"/>
      <c r="G74" s="971"/>
      <c r="H74" s="971"/>
      <c r="I74" s="971"/>
      <c r="J74" s="971"/>
      <c r="K74" s="971"/>
      <c r="L74" s="971"/>
      <c r="M74" s="971"/>
      <c r="N74" s="971"/>
      <c r="O74" s="971"/>
      <c r="P74" s="972"/>
      <c r="Q74" s="973">
        <v>3</v>
      </c>
      <c r="R74" s="967"/>
      <c r="S74" s="967"/>
      <c r="T74" s="967"/>
      <c r="U74" s="967"/>
      <c r="V74" s="967">
        <v>2</v>
      </c>
      <c r="W74" s="967"/>
      <c r="X74" s="967"/>
      <c r="Y74" s="967"/>
      <c r="Z74" s="967"/>
      <c r="AA74" s="967">
        <v>0</v>
      </c>
      <c r="AB74" s="967"/>
      <c r="AC74" s="967"/>
      <c r="AD74" s="967"/>
      <c r="AE74" s="967"/>
      <c r="AF74" s="967">
        <v>0</v>
      </c>
      <c r="AG74" s="967"/>
      <c r="AH74" s="967"/>
      <c r="AI74" s="967"/>
      <c r="AJ74" s="967"/>
      <c r="AK74" s="967" t="s">
        <v>532</v>
      </c>
      <c r="AL74" s="967"/>
      <c r="AM74" s="967"/>
      <c r="AN74" s="967"/>
      <c r="AO74" s="967"/>
      <c r="AP74" s="967" t="s">
        <v>532</v>
      </c>
      <c r="AQ74" s="967"/>
      <c r="AR74" s="967"/>
      <c r="AS74" s="967"/>
      <c r="AT74" s="967"/>
      <c r="AU74" s="967" t="s">
        <v>532</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540</v>
      </c>
      <c r="C75" s="971"/>
      <c r="D75" s="971"/>
      <c r="E75" s="971"/>
      <c r="F75" s="971"/>
      <c r="G75" s="971"/>
      <c r="H75" s="971"/>
      <c r="I75" s="971"/>
      <c r="J75" s="971"/>
      <c r="K75" s="971"/>
      <c r="L75" s="971"/>
      <c r="M75" s="971"/>
      <c r="N75" s="971"/>
      <c r="O75" s="971"/>
      <c r="P75" s="972"/>
      <c r="Q75" s="974">
        <v>51</v>
      </c>
      <c r="R75" s="975"/>
      <c r="S75" s="975"/>
      <c r="T75" s="975"/>
      <c r="U75" s="976"/>
      <c r="V75" s="977">
        <v>51</v>
      </c>
      <c r="W75" s="975"/>
      <c r="X75" s="975"/>
      <c r="Y75" s="975"/>
      <c r="Z75" s="976"/>
      <c r="AA75" s="977" t="s">
        <v>532</v>
      </c>
      <c r="AB75" s="975"/>
      <c r="AC75" s="975"/>
      <c r="AD75" s="975"/>
      <c r="AE75" s="976"/>
      <c r="AF75" s="977" t="s">
        <v>532</v>
      </c>
      <c r="AG75" s="975"/>
      <c r="AH75" s="975"/>
      <c r="AI75" s="975"/>
      <c r="AJ75" s="976"/>
      <c r="AK75" s="977" t="s">
        <v>532</v>
      </c>
      <c r="AL75" s="975"/>
      <c r="AM75" s="975"/>
      <c r="AN75" s="975"/>
      <c r="AO75" s="976"/>
      <c r="AP75" s="977" t="s">
        <v>532</v>
      </c>
      <c r="AQ75" s="975"/>
      <c r="AR75" s="975"/>
      <c r="AS75" s="975"/>
      <c r="AT75" s="976"/>
      <c r="AU75" s="977" t="s">
        <v>532</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541</v>
      </c>
      <c r="C76" s="971"/>
      <c r="D76" s="971"/>
      <c r="E76" s="971"/>
      <c r="F76" s="971"/>
      <c r="G76" s="971"/>
      <c r="H76" s="971"/>
      <c r="I76" s="971"/>
      <c r="J76" s="971"/>
      <c r="K76" s="971"/>
      <c r="L76" s="971"/>
      <c r="M76" s="971"/>
      <c r="N76" s="971"/>
      <c r="O76" s="971"/>
      <c r="P76" s="972"/>
      <c r="Q76" s="974">
        <v>476</v>
      </c>
      <c r="R76" s="975"/>
      <c r="S76" s="975"/>
      <c r="T76" s="975"/>
      <c r="U76" s="976"/>
      <c r="V76" s="977">
        <v>470</v>
      </c>
      <c r="W76" s="975"/>
      <c r="X76" s="975"/>
      <c r="Y76" s="975"/>
      <c r="Z76" s="976"/>
      <c r="AA76" s="977">
        <v>6</v>
      </c>
      <c r="AB76" s="975"/>
      <c r="AC76" s="975"/>
      <c r="AD76" s="975"/>
      <c r="AE76" s="976"/>
      <c r="AF76" s="977">
        <v>6</v>
      </c>
      <c r="AG76" s="975"/>
      <c r="AH76" s="975"/>
      <c r="AI76" s="975"/>
      <c r="AJ76" s="976"/>
      <c r="AK76" s="977" t="s">
        <v>532</v>
      </c>
      <c r="AL76" s="975"/>
      <c r="AM76" s="975"/>
      <c r="AN76" s="975"/>
      <c r="AO76" s="976"/>
      <c r="AP76" s="977">
        <v>96</v>
      </c>
      <c r="AQ76" s="975"/>
      <c r="AR76" s="975"/>
      <c r="AS76" s="975"/>
      <c r="AT76" s="976"/>
      <c r="AU76" s="977">
        <v>96</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542</v>
      </c>
      <c r="C77" s="971"/>
      <c r="D77" s="971"/>
      <c r="E77" s="971"/>
      <c r="F77" s="971"/>
      <c r="G77" s="971"/>
      <c r="H77" s="971"/>
      <c r="I77" s="971"/>
      <c r="J77" s="971"/>
      <c r="K77" s="971"/>
      <c r="L77" s="971"/>
      <c r="M77" s="971"/>
      <c r="N77" s="971"/>
      <c r="O77" s="971"/>
      <c r="P77" s="972"/>
      <c r="Q77" s="974">
        <v>251</v>
      </c>
      <c r="R77" s="975"/>
      <c r="S77" s="975"/>
      <c r="T77" s="975"/>
      <c r="U77" s="976"/>
      <c r="V77" s="977">
        <v>246</v>
      </c>
      <c r="W77" s="975"/>
      <c r="X77" s="975"/>
      <c r="Y77" s="975"/>
      <c r="Z77" s="976"/>
      <c r="AA77" s="977">
        <v>5</v>
      </c>
      <c r="AB77" s="975"/>
      <c r="AC77" s="975"/>
      <c r="AD77" s="975"/>
      <c r="AE77" s="976"/>
      <c r="AF77" s="977">
        <v>5</v>
      </c>
      <c r="AG77" s="975"/>
      <c r="AH77" s="975"/>
      <c r="AI77" s="975"/>
      <c r="AJ77" s="976"/>
      <c r="AK77" s="977" t="s">
        <v>532</v>
      </c>
      <c r="AL77" s="975"/>
      <c r="AM77" s="975"/>
      <c r="AN77" s="975"/>
      <c r="AO77" s="976"/>
      <c r="AP77" s="977">
        <v>387</v>
      </c>
      <c r="AQ77" s="975"/>
      <c r="AR77" s="975"/>
      <c r="AS77" s="975"/>
      <c r="AT77" s="976"/>
      <c r="AU77" s="977">
        <v>217</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543</v>
      </c>
      <c r="C78" s="971"/>
      <c r="D78" s="971"/>
      <c r="E78" s="971"/>
      <c r="F78" s="971"/>
      <c r="G78" s="971"/>
      <c r="H78" s="971"/>
      <c r="I78" s="971"/>
      <c r="J78" s="971"/>
      <c r="K78" s="971"/>
      <c r="L78" s="971"/>
      <c r="M78" s="971"/>
      <c r="N78" s="971"/>
      <c r="O78" s="971"/>
      <c r="P78" s="972"/>
      <c r="Q78" s="973">
        <v>378</v>
      </c>
      <c r="R78" s="967"/>
      <c r="S78" s="967"/>
      <c r="T78" s="967"/>
      <c r="U78" s="967"/>
      <c r="V78" s="967">
        <v>286</v>
      </c>
      <c r="W78" s="967"/>
      <c r="X78" s="967"/>
      <c r="Y78" s="967"/>
      <c r="Z78" s="967"/>
      <c r="AA78" s="967">
        <v>92</v>
      </c>
      <c r="AB78" s="967"/>
      <c r="AC78" s="967"/>
      <c r="AD78" s="967"/>
      <c r="AE78" s="967"/>
      <c r="AF78" s="967">
        <v>44</v>
      </c>
      <c r="AG78" s="967"/>
      <c r="AH78" s="967"/>
      <c r="AI78" s="967"/>
      <c r="AJ78" s="967"/>
      <c r="AK78" s="967" t="s">
        <v>532</v>
      </c>
      <c r="AL78" s="967"/>
      <c r="AM78" s="967"/>
      <c r="AN78" s="967"/>
      <c r="AO78" s="967"/>
      <c r="AP78" s="967" t="s">
        <v>532</v>
      </c>
      <c r="AQ78" s="967"/>
      <c r="AR78" s="967"/>
      <c r="AS78" s="967"/>
      <c r="AT78" s="967"/>
      <c r="AU78" s="967" t="s">
        <v>532</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544</v>
      </c>
      <c r="C79" s="971"/>
      <c r="D79" s="971"/>
      <c r="E79" s="971"/>
      <c r="F79" s="971"/>
      <c r="G79" s="971"/>
      <c r="H79" s="971"/>
      <c r="I79" s="971"/>
      <c r="J79" s="971"/>
      <c r="K79" s="971"/>
      <c r="L79" s="971"/>
      <c r="M79" s="971"/>
      <c r="N79" s="971"/>
      <c r="O79" s="971"/>
      <c r="P79" s="972"/>
      <c r="Q79" s="973">
        <v>1753</v>
      </c>
      <c r="R79" s="967"/>
      <c r="S79" s="967"/>
      <c r="T79" s="967"/>
      <c r="U79" s="967"/>
      <c r="V79" s="967">
        <v>1720</v>
      </c>
      <c r="W79" s="967"/>
      <c r="X79" s="967"/>
      <c r="Y79" s="967"/>
      <c r="Z79" s="967"/>
      <c r="AA79" s="967">
        <v>33</v>
      </c>
      <c r="AB79" s="967"/>
      <c r="AC79" s="967"/>
      <c r="AD79" s="967"/>
      <c r="AE79" s="967"/>
      <c r="AF79" s="967">
        <v>33</v>
      </c>
      <c r="AG79" s="967"/>
      <c r="AH79" s="967"/>
      <c r="AI79" s="967"/>
      <c r="AJ79" s="967"/>
      <c r="AK79" s="967" t="s">
        <v>532</v>
      </c>
      <c r="AL79" s="967"/>
      <c r="AM79" s="967"/>
      <c r="AN79" s="967"/>
      <c r="AO79" s="967"/>
      <c r="AP79" s="967">
        <v>1094</v>
      </c>
      <c r="AQ79" s="967"/>
      <c r="AR79" s="967"/>
      <c r="AS79" s="967"/>
      <c r="AT79" s="967"/>
      <c r="AU79" s="967">
        <v>386</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545</v>
      </c>
      <c r="C80" s="971"/>
      <c r="D80" s="971"/>
      <c r="E80" s="971"/>
      <c r="F80" s="971"/>
      <c r="G80" s="971"/>
      <c r="H80" s="971"/>
      <c r="I80" s="971"/>
      <c r="J80" s="971"/>
      <c r="K80" s="971"/>
      <c r="L80" s="971"/>
      <c r="M80" s="971"/>
      <c r="N80" s="971"/>
      <c r="O80" s="971"/>
      <c r="P80" s="972"/>
      <c r="Q80" s="973">
        <v>18</v>
      </c>
      <c r="R80" s="967"/>
      <c r="S80" s="967"/>
      <c r="T80" s="967"/>
      <c r="U80" s="967"/>
      <c r="V80" s="967">
        <v>6</v>
      </c>
      <c r="W80" s="967"/>
      <c r="X80" s="967"/>
      <c r="Y80" s="967"/>
      <c r="Z80" s="967"/>
      <c r="AA80" s="967">
        <v>12</v>
      </c>
      <c r="AB80" s="967"/>
      <c r="AC80" s="967"/>
      <c r="AD80" s="967"/>
      <c r="AE80" s="967"/>
      <c r="AF80" s="967">
        <v>12</v>
      </c>
      <c r="AG80" s="967"/>
      <c r="AH80" s="967"/>
      <c r="AI80" s="967"/>
      <c r="AJ80" s="967"/>
      <c r="AK80" s="967" t="s">
        <v>532</v>
      </c>
      <c r="AL80" s="967"/>
      <c r="AM80" s="967"/>
      <c r="AN80" s="967"/>
      <c r="AO80" s="967"/>
      <c r="AP80" s="967" t="s">
        <v>532</v>
      </c>
      <c r="AQ80" s="967"/>
      <c r="AR80" s="967"/>
      <c r="AS80" s="967"/>
      <c r="AT80" s="967"/>
      <c r="AU80" s="967" t="s">
        <v>532</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t="s">
        <v>546</v>
      </c>
      <c r="C81" s="971"/>
      <c r="D81" s="971"/>
      <c r="E81" s="971"/>
      <c r="F81" s="971"/>
      <c r="G81" s="971"/>
      <c r="H81" s="971"/>
      <c r="I81" s="971"/>
      <c r="J81" s="971"/>
      <c r="K81" s="971"/>
      <c r="L81" s="971"/>
      <c r="M81" s="971"/>
      <c r="N81" s="971"/>
      <c r="O81" s="971"/>
      <c r="P81" s="972"/>
      <c r="Q81" s="973">
        <v>197</v>
      </c>
      <c r="R81" s="967"/>
      <c r="S81" s="967"/>
      <c r="T81" s="967"/>
      <c r="U81" s="967"/>
      <c r="V81" s="967">
        <v>98</v>
      </c>
      <c r="W81" s="967"/>
      <c r="X81" s="967"/>
      <c r="Y81" s="967"/>
      <c r="Z81" s="967"/>
      <c r="AA81" s="967">
        <v>100</v>
      </c>
      <c r="AB81" s="967"/>
      <c r="AC81" s="967"/>
      <c r="AD81" s="967"/>
      <c r="AE81" s="967"/>
      <c r="AF81" s="967">
        <v>100</v>
      </c>
      <c r="AG81" s="967"/>
      <c r="AH81" s="967"/>
      <c r="AI81" s="967"/>
      <c r="AJ81" s="967"/>
      <c r="AK81" s="967" t="s">
        <v>532</v>
      </c>
      <c r="AL81" s="967"/>
      <c r="AM81" s="967"/>
      <c r="AN81" s="967"/>
      <c r="AO81" s="967"/>
      <c r="AP81" s="967" t="s">
        <v>532</v>
      </c>
      <c r="AQ81" s="967"/>
      <c r="AR81" s="967"/>
      <c r="AS81" s="967"/>
      <c r="AT81" s="967"/>
      <c r="AU81" s="967" t="s">
        <v>532</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t="s">
        <v>547</v>
      </c>
      <c r="C82" s="971"/>
      <c r="D82" s="971"/>
      <c r="E82" s="971"/>
      <c r="F82" s="971"/>
      <c r="G82" s="971"/>
      <c r="H82" s="971"/>
      <c r="I82" s="971"/>
      <c r="J82" s="971"/>
      <c r="K82" s="971"/>
      <c r="L82" s="971"/>
      <c r="M82" s="971"/>
      <c r="N82" s="971"/>
      <c r="O82" s="971"/>
      <c r="P82" s="972"/>
      <c r="Q82" s="973">
        <v>190</v>
      </c>
      <c r="R82" s="967"/>
      <c r="S82" s="967"/>
      <c r="T82" s="967"/>
      <c r="U82" s="967"/>
      <c r="V82" s="967">
        <v>176</v>
      </c>
      <c r="W82" s="967"/>
      <c r="X82" s="967"/>
      <c r="Y82" s="967"/>
      <c r="Z82" s="967"/>
      <c r="AA82" s="967">
        <v>14</v>
      </c>
      <c r="AB82" s="967"/>
      <c r="AC82" s="967"/>
      <c r="AD82" s="967"/>
      <c r="AE82" s="967"/>
      <c r="AF82" s="967">
        <v>14</v>
      </c>
      <c r="AG82" s="967"/>
      <c r="AH82" s="967"/>
      <c r="AI82" s="967"/>
      <c r="AJ82" s="967"/>
      <c r="AK82" s="967" t="s">
        <v>532</v>
      </c>
      <c r="AL82" s="967"/>
      <c r="AM82" s="967"/>
      <c r="AN82" s="967"/>
      <c r="AO82" s="967"/>
      <c r="AP82" s="967" t="s">
        <v>532</v>
      </c>
      <c r="AQ82" s="967"/>
      <c r="AR82" s="967"/>
      <c r="AS82" s="967"/>
      <c r="AT82" s="967"/>
      <c r="AU82" s="967" t="s">
        <v>549</v>
      </c>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t="s">
        <v>548</v>
      </c>
      <c r="C83" s="971"/>
      <c r="D83" s="971"/>
      <c r="E83" s="971"/>
      <c r="F83" s="971"/>
      <c r="G83" s="971"/>
      <c r="H83" s="971"/>
      <c r="I83" s="971"/>
      <c r="J83" s="971"/>
      <c r="K83" s="971"/>
      <c r="L83" s="971"/>
      <c r="M83" s="971"/>
      <c r="N83" s="971"/>
      <c r="O83" s="971"/>
      <c r="P83" s="972"/>
      <c r="Q83" s="973">
        <v>203088</v>
      </c>
      <c r="R83" s="967"/>
      <c r="S83" s="967"/>
      <c r="T83" s="967"/>
      <c r="U83" s="967"/>
      <c r="V83" s="967">
        <v>193126</v>
      </c>
      <c r="W83" s="967"/>
      <c r="X83" s="967"/>
      <c r="Y83" s="967"/>
      <c r="Z83" s="967"/>
      <c r="AA83" s="967">
        <v>9962</v>
      </c>
      <c r="AB83" s="967"/>
      <c r="AC83" s="967"/>
      <c r="AD83" s="967"/>
      <c r="AE83" s="967"/>
      <c r="AF83" s="967">
        <v>9962</v>
      </c>
      <c r="AG83" s="967"/>
      <c r="AH83" s="967"/>
      <c r="AI83" s="967"/>
      <c r="AJ83" s="967"/>
      <c r="AK83" s="967">
        <v>1312</v>
      </c>
      <c r="AL83" s="967"/>
      <c r="AM83" s="967"/>
      <c r="AN83" s="967"/>
      <c r="AO83" s="967"/>
      <c r="AP83" s="967" t="s">
        <v>532</v>
      </c>
      <c r="AQ83" s="967"/>
      <c r="AR83" s="967"/>
      <c r="AS83" s="967"/>
      <c r="AT83" s="967"/>
      <c r="AU83" s="967" t="s">
        <v>532</v>
      </c>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369</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11100</v>
      </c>
      <c r="AG88" s="955"/>
      <c r="AH88" s="955"/>
      <c r="AI88" s="955"/>
      <c r="AJ88" s="955"/>
      <c r="AK88" s="959"/>
      <c r="AL88" s="959"/>
      <c r="AM88" s="959"/>
      <c r="AN88" s="959"/>
      <c r="AO88" s="959"/>
      <c r="AP88" s="955">
        <v>1577</v>
      </c>
      <c r="AQ88" s="955"/>
      <c r="AR88" s="955"/>
      <c r="AS88" s="955"/>
      <c r="AT88" s="955"/>
      <c r="AU88" s="955">
        <v>699</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5</v>
      </c>
      <c r="CS102" s="947"/>
      <c r="CT102" s="947"/>
      <c r="CU102" s="947"/>
      <c r="CV102" s="948"/>
      <c r="CW102" s="946" t="s">
        <v>552</v>
      </c>
      <c r="CX102" s="947"/>
      <c r="CY102" s="947"/>
      <c r="CZ102" s="947"/>
      <c r="DA102" s="948"/>
      <c r="DB102" s="946">
        <v>53</v>
      </c>
      <c r="DC102" s="947"/>
      <c r="DD102" s="947"/>
      <c r="DE102" s="947"/>
      <c r="DF102" s="948"/>
      <c r="DG102" s="946" t="s">
        <v>552</v>
      </c>
      <c r="DH102" s="947"/>
      <c r="DI102" s="947"/>
      <c r="DJ102" s="947"/>
      <c r="DK102" s="948"/>
      <c r="DL102" s="946" t="s">
        <v>552</v>
      </c>
      <c r="DM102" s="947"/>
      <c r="DN102" s="947"/>
      <c r="DO102" s="947"/>
      <c r="DP102" s="948"/>
      <c r="DQ102" s="946" t="s">
        <v>552</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287</v>
      </c>
      <c r="AG109" s="888"/>
      <c r="AH109" s="888"/>
      <c r="AI109" s="888"/>
      <c r="AJ109" s="889"/>
      <c r="AK109" s="890" t="s">
        <v>286</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287</v>
      </c>
      <c r="BW109" s="888"/>
      <c r="BX109" s="888"/>
      <c r="BY109" s="888"/>
      <c r="BZ109" s="889"/>
      <c r="CA109" s="890" t="s">
        <v>286</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287</v>
      </c>
      <c r="DM109" s="888"/>
      <c r="DN109" s="888"/>
      <c r="DO109" s="888"/>
      <c r="DP109" s="889"/>
      <c r="DQ109" s="890" t="s">
        <v>286</v>
      </c>
      <c r="DR109" s="888"/>
      <c r="DS109" s="888"/>
      <c r="DT109" s="888"/>
      <c r="DU109" s="889"/>
      <c r="DV109" s="890" t="s">
        <v>404</v>
      </c>
      <c r="DW109" s="888"/>
      <c r="DX109" s="888"/>
      <c r="DY109" s="888"/>
      <c r="DZ109" s="919"/>
    </row>
    <row r="110" spans="1:131" s="197" customFormat="1" ht="26.25" customHeight="1" x14ac:dyDescent="0.15">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1081569</v>
      </c>
      <c r="AB110" s="873"/>
      <c r="AC110" s="873"/>
      <c r="AD110" s="873"/>
      <c r="AE110" s="874"/>
      <c r="AF110" s="875">
        <v>1096055</v>
      </c>
      <c r="AG110" s="873"/>
      <c r="AH110" s="873"/>
      <c r="AI110" s="873"/>
      <c r="AJ110" s="874"/>
      <c r="AK110" s="875">
        <v>1100323</v>
      </c>
      <c r="AL110" s="873"/>
      <c r="AM110" s="873"/>
      <c r="AN110" s="873"/>
      <c r="AO110" s="874"/>
      <c r="AP110" s="876">
        <v>19.8</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10859084</v>
      </c>
      <c r="BR110" s="800"/>
      <c r="BS110" s="800"/>
      <c r="BT110" s="800"/>
      <c r="BU110" s="800"/>
      <c r="BV110" s="800">
        <v>10836707</v>
      </c>
      <c r="BW110" s="800"/>
      <c r="BX110" s="800"/>
      <c r="BY110" s="800"/>
      <c r="BZ110" s="800"/>
      <c r="CA110" s="800">
        <v>10857703</v>
      </c>
      <c r="CB110" s="800"/>
      <c r="CC110" s="800"/>
      <c r="CD110" s="800"/>
      <c r="CE110" s="800"/>
      <c r="CF110" s="861">
        <v>195.5</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61880</v>
      </c>
      <c r="BR111" s="771"/>
      <c r="BS111" s="771"/>
      <c r="BT111" s="771"/>
      <c r="BU111" s="771"/>
      <c r="BV111" s="771">
        <v>30940</v>
      </c>
      <c r="BW111" s="771"/>
      <c r="BX111" s="771"/>
      <c r="BY111" s="771"/>
      <c r="BZ111" s="771"/>
      <c r="CA111" s="771" t="s">
        <v>111</v>
      </c>
      <c r="CB111" s="771"/>
      <c r="CC111" s="771"/>
      <c r="CD111" s="771"/>
      <c r="CE111" s="771"/>
      <c r="CF111" s="848" t="s">
        <v>111</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4064585</v>
      </c>
      <c r="BR112" s="771"/>
      <c r="BS112" s="771"/>
      <c r="BT112" s="771"/>
      <c r="BU112" s="771"/>
      <c r="BV112" s="771">
        <v>3975728</v>
      </c>
      <c r="BW112" s="771"/>
      <c r="BX112" s="771"/>
      <c r="BY112" s="771"/>
      <c r="BZ112" s="771"/>
      <c r="CA112" s="771">
        <v>4256304</v>
      </c>
      <c r="CB112" s="771"/>
      <c r="CC112" s="771"/>
      <c r="CD112" s="771"/>
      <c r="CE112" s="771"/>
      <c r="CF112" s="848">
        <v>76.599999999999994</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194801</v>
      </c>
      <c r="AB113" s="909"/>
      <c r="AC113" s="909"/>
      <c r="AD113" s="909"/>
      <c r="AE113" s="910"/>
      <c r="AF113" s="911">
        <v>213077</v>
      </c>
      <c r="AG113" s="909"/>
      <c r="AH113" s="909"/>
      <c r="AI113" s="909"/>
      <c r="AJ113" s="910"/>
      <c r="AK113" s="911">
        <v>230223</v>
      </c>
      <c r="AL113" s="909"/>
      <c r="AM113" s="909"/>
      <c r="AN113" s="909"/>
      <c r="AO113" s="910"/>
      <c r="AP113" s="912">
        <v>4.0999999999999996</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808534</v>
      </c>
      <c r="BR113" s="771"/>
      <c r="BS113" s="771"/>
      <c r="BT113" s="771"/>
      <c r="BU113" s="771"/>
      <c r="BV113" s="771">
        <v>682316</v>
      </c>
      <c r="BW113" s="771"/>
      <c r="BX113" s="771"/>
      <c r="BY113" s="771"/>
      <c r="BZ113" s="771"/>
      <c r="CA113" s="771">
        <v>697896</v>
      </c>
      <c r="CB113" s="771"/>
      <c r="CC113" s="771"/>
      <c r="CD113" s="771"/>
      <c r="CE113" s="771"/>
      <c r="CF113" s="848">
        <v>12.6</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177459</v>
      </c>
      <c r="AB114" s="784"/>
      <c r="AC114" s="784"/>
      <c r="AD114" s="784"/>
      <c r="AE114" s="785"/>
      <c r="AF114" s="786">
        <v>107567</v>
      </c>
      <c r="AG114" s="784"/>
      <c r="AH114" s="784"/>
      <c r="AI114" s="784"/>
      <c r="AJ114" s="785"/>
      <c r="AK114" s="786">
        <v>70418</v>
      </c>
      <c r="AL114" s="784"/>
      <c r="AM114" s="784"/>
      <c r="AN114" s="784"/>
      <c r="AO114" s="785"/>
      <c r="AP114" s="754">
        <v>1.3</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1137567</v>
      </c>
      <c r="BR114" s="771"/>
      <c r="BS114" s="771"/>
      <c r="BT114" s="771"/>
      <c r="BU114" s="771"/>
      <c r="BV114" s="771">
        <v>1008586</v>
      </c>
      <c r="BW114" s="771"/>
      <c r="BX114" s="771"/>
      <c r="BY114" s="771"/>
      <c r="BZ114" s="771"/>
      <c r="CA114" s="771">
        <v>990971</v>
      </c>
      <c r="CB114" s="771"/>
      <c r="CC114" s="771"/>
      <c r="CD114" s="771"/>
      <c r="CE114" s="771"/>
      <c r="CF114" s="848">
        <v>17.8</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32425</v>
      </c>
      <c r="AB115" s="909"/>
      <c r="AC115" s="909"/>
      <c r="AD115" s="909"/>
      <c r="AE115" s="910"/>
      <c r="AF115" s="911">
        <v>31930</v>
      </c>
      <c r="AG115" s="909"/>
      <c r="AH115" s="909"/>
      <c r="AI115" s="909"/>
      <c r="AJ115" s="910"/>
      <c r="AK115" s="911">
        <v>31435</v>
      </c>
      <c r="AL115" s="909"/>
      <c r="AM115" s="909"/>
      <c r="AN115" s="909"/>
      <c r="AO115" s="910"/>
      <c r="AP115" s="912">
        <v>0.6</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v>29</v>
      </c>
      <c r="AG116" s="784"/>
      <c r="AH116" s="784"/>
      <c r="AI116" s="784"/>
      <c r="AJ116" s="785"/>
      <c r="AK116" s="786">
        <v>80</v>
      </c>
      <c r="AL116" s="784"/>
      <c r="AM116" s="784"/>
      <c r="AN116" s="784"/>
      <c r="AO116" s="785"/>
      <c r="AP116" s="754">
        <v>0</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61880</v>
      </c>
      <c r="DH116" s="784"/>
      <c r="DI116" s="784"/>
      <c r="DJ116" s="784"/>
      <c r="DK116" s="785"/>
      <c r="DL116" s="786">
        <v>30940</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1486254</v>
      </c>
      <c r="AB117" s="895"/>
      <c r="AC117" s="895"/>
      <c r="AD117" s="895"/>
      <c r="AE117" s="896"/>
      <c r="AF117" s="898">
        <v>1448658</v>
      </c>
      <c r="AG117" s="895"/>
      <c r="AH117" s="895"/>
      <c r="AI117" s="895"/>
      <c r="AJ117" s="896"/>
      <c r="AK117" s="898">
        <v>1432479</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287</v>
      </c>
      <c r="AG118" s="888"/>
      <c r="AH118" s="888"/>
      <c r="AI118" s="888"/>
      <c r="AJ118" s="889"/>
      <c r="AK118" s="890" t="s">
        <v>286</v>
      </c>
      <c r="AL118" s="888"/>
      <c r="AM118" s="888"/>
      <c r="AN118" s="888"/>
      <c r="AO118" s="889"/>
      <c r="AP118" s="891" t="s">
        <v>404</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432</v>
      </c>
      <c r="BP118" s="838"/>
      <c r="BQ118" s="857">
        <v>16931650</v>
      </c>
      <c r="BR118" s="858"/>
      <c r="BS118" s="858"/>
      <c r="BT118" s="858"/>
      <c r="BU118" s="858"/>
      <c r="BV118" s="858">
        <v>16534277</v>
      </c>
      <c r="BW118" s="858"/>
      <c r="BX118" s="858"/>
      <c r="BY118" s="858"/>
      <c r="BZ118" s="858"/>
      <c r="CA118" s="858">
        <v>16802874</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1994133</v>
      </c>
      <c r="BR119" s="800"/>
      <c r="BS119" s="800"/>
      <c r="BT119" s="800"/>
      <c r="BU119" s="800"/>
      <c r="BV119" s="800">
        <v>1859963</v>
      </c>
      <c r="BW119" s="800"/>
      <c r="BX119" s="800"/>
      <c r="BY119" s="800"/>
      <c r="BZ119" s="800"/>
      <c r="CA119" s="800">
        <v>1883565</v>
      </c>
      <c r="CB119" s="800"/>
      <c r="CC119" s="800"/>
      <c r="CD119" s="800"/>
      <c r="CE119" s="800"/>
      <c r="CF119" s="861">
        <v>33.9</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810</v>
      </c>
      <c r="BR120" s="771"/>
      <c r="BS120" s="771"/>
      <c r="BT120" s="771"/>
      <c r="BU120" s="771"/>
      <c r="BV120" s="771">
        <v>629</v>
      </c>
      <c r="BW120" s="771"/>
      <c r="BX120" s="771"/>
      <c r="BY120" s="771"/>
      <c r="BZ120" s="771"/>
      <c r="CA120" s="771">
        <v>459</v>
      </c>
      <c r="CB120" s="771"/>
      <c r="CC120" s="771"/>
      <c r="CD120" s="771"/>
      <c r="CE120" s="771"/>
      <c r="CF120" s="848">
        <v>0</v>
      </c>
      <c r="CG120" s="849"/>
      <c r="CH120" s="849"/>
      <c r="CI120" s="849"/>
      <c r="CJ120" s="849"/>
      <c r="CK120" s="850" t="s">
        <v>438</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4052936</v>
      </c>
      <c r="DH120" s="800"/>
      <c r="DI120" s="800"/>
      <c r="DJ120" s="800"/>
      <c r="DK120" s="800"/>
      <c r="DL120" s="800">
        <v>3963845</v>
      </c>
      <c r="DM120" s="800"/>
      <c r="DN120" s="800"/>
      <c r="DO120" s="800"/>
      <c r="DP120" s="800"/>
      <c r="DQ120" s="800">
        <v>4244396</v>
      </c>
      <c r="DR120" s="800"/>
      <c r="DS120" s="800"/>
      <c r="DT120" s="800"/>
      <c r="DU120" s="800"/>
      <c r="DV120" s="801">
        <v>76.400000000000006</v>
      </c>
      <c r="DW120" s="801"/>
      <c r="DX120" s="801"/>
      <c r="DY120" s="801"/>
      <c r="DZ120" s="802"/>
    </row>
    <row r="121" spans="1:130" s="197" customFormat="1" ht="26.25" customHeight="1" x14ac:dyDescent="0.15">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9657941</v>
      </c>
      <c r="BR121" s="858"/>
      <c r="BS121" s="858"/>
      <c r="BT121" s="858"/>
      <c r="BU121" s="858"/>
      <c r="BV121" s="858">
        <v>9681978</v>
      </c>
      <c r="BW121" s="858"/>
      <c r="BX121" s="858"/>
      <c r="BY121" s="858"/>
      <c r="BZ121" s="858"/>
      <c r="CA121" s="858">
        <v>9763928</v>
      </c>
      <c r="CB121" s="858"/>
      <c r="CC121" s="858"/>
      <c r="CD121" s="858"/>
      <c r="CE121" s="858"/>
      <c r="CF121" s="859">
        <v>175.8</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v>11649</v>
      </c>
      <c r="DH121" s="771"/>
      <c r="DI121" s="771"/>
      <c r="DJ121" s="771"/>
      <c r="DK121" s="771"/>
      <c r="DL121" s="771">
        <v>11883</v>
      </c>
      <c r="DM121" s="771"/>
      <c r="DN121" s="771"/>
      <c r="DO121" s="771"/>
      <c r="DP121" s="771"/>
      <c r="DQ121" s="771">
        <v>11908</v>
      </c>
      <c r="DR121" s="771"/>
      <c r="DS121" s="771"/>
      <c r="DT121" s="771"/>
      <c r="DU121" s="771"/>
      <c r="DV121" s="823">
        <v>0.2</v>
      </c>
      <c r="DW121" s="823"/>
      <c r="DX121" s="823"/>
      <c r="DY121" s="823"/>
      <c r="DZ121" s="824"/>
    </row>
    <row r="122" spans="1:130" s="197" customFormat="1" ht="26.25" customHeight="1" x14ac:dyDescent="0.15">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11652884</v>
      </c>
      <c r="BR122" s="840"/>
      <c r="BS122" s="840"/>
      <c r="BT122" s="840"/>
      <c r="BU122" s="840"/>
      <c r="BV122" s="840">
        <v>11542570</v>
      </c>
      <c r="BW122" s="840"/>
      <c r="BX122" s="840"/>
      <c r="BY122" s="840"/>
      <c r="BZ122" s="840"/>
      <c r="CA122" s="840">
        <v>11647952</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32425</v>
      </c>
      <c r="AB123" s="784"/>
      <c r="AC123" s="784"/>
      <c r="AD123" s="784"/>
      <c r="AE123" s="785"/>
      <c r="AF123" s="786">
        <v>31930</v>
      </c>
      <c r="AG123" s="784"/>
      <c r="AH123" s="784"/>
      <c r="AI123" s="784"/>
      <c r="AJ123" s="785"/>
      <c r="AK123" s="786">
        <v>31435</v>
      </c>
      <c r="AL123" s="784"/>
      <c r="AM123" s="784"/>
      <c r="AN123" s="784"/>
      <c r="AO123" s="785"/>
      <c r="AP123" s="754">
        <v>0.6</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95.7</v>
      </c>
      <c r="BR123" s="832"/>
      <c r="BS123" s="832"/>
      <c r="BT123" s="832"/>
      <c r="BU123" s="832"/>
      <c r="BV123" s="832">
        <v>89.4</v>
      </c>
      <c r="BW123" s="832"/>
      <c r="BX123" s="832"/>
      <c r="BY123" s="832"/>
      <c r="BZ123" s="832"/>
      <c r="CA123" s="832">
        <v>92.8</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452</v>
      </c>
      <c r="AY127" s="758"/>
      <c r="AZ127" s="758"/>
      <c r="BA127" s="758"/>
      <c r="BB127" s="758"/>
      <c r="BC127" s="758"/>
      <c r="BD127" s="758"/>
      <c r="BE127" s="759"/>
      <c r="BF127" s="760" t="s">
        <v>111</v>
      </c>
      <c r="BG127" s="761"/>
      <c r="BH127" s="761"/>
      <c r="BI127" s="761"/>
      <c r="BJ127" s="761"/>
      <c r="BK127" s="761"/>
      <c r="BL127" s="762"/>
      <c r="BM127" s="760">
        <v>14.26</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717</v>
      </c>
      <c r="AB128" s="724"/>
      <c r="AC128" s="724"/>
      <c r="AD128" s="724"/>
      <c r="AE128" s="725"/>
      <c r="AF128" s="726">
        <v>384</v>
      </c>
      <c r="AG128" s="724"/>
      <c r="AH128" s="724"/>
      <c r="AI128" s="724"/>
      <c r="AJ128" s="725"/>
      <c r="AK128" s="726">
        <v>374</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111</v>
      </c>
      <c r="BG128" s="791"/>
      <c r="BH128" s="791"/>
      <c r="BI128" s="791"/>
      <c r="BJ128" s="791"/>
      <c r="BK128" s="791"/>
      <c r="BL128" s="792"/>
      <c r="BM128" s="790">
        <v>19.260000000000002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6288840</v>
      </c>
      <c r="AB129" s="784"/>
      <c r="AC129" s="784"/>
      <c r="AD129" s="784"/>
      <c r="AE129" s="785"/>
      <c r="AF129" s="786">
        <v>6398835</v>
      </c>
      <c r="AG129" s="784"/>
      <c r="AH129" s="784"/>
      <c r="AI129" s="784"/>
      <c r="AJ129" s="785"/>
      <c r="AK129" s="786">
        <v>6425235</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11.4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775878</v>
      </c>
      <c r="AB130" s="784"/>
      <c r="AC130" s="784"/>
      <c r="AD130" s="784"/>
      <c r="AE130" s="785"/>
      <c r="AF130" s="786">
        <v>819445</v>
      </c>
      <c r="AG130" s="784"/>
      <c r="AH130" s="784"/>
      <c r="AI130" s="784"/>
      <c r="AJ130" s="785"/>
      <c r="AK130" s="786">
        <v>870606</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v>92.8</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5512962</v>
      </c>
      <c r="AB131" s="717"/>
      <c r="AC131" s="717"/>
      <c r="AD131" s="717"/>
      <c r="AE131" s="718"/>
      <c r="AF131" s="719">
        <v>5579390</v>
      </c>
      <c r="AG131" s="717"/>
      <c r="AH131" s="717"/>
      <c r="AI131" s="717"/>
      <c r="AJ131" s="718"/>
      <c r="AK131" s="719">
        <v>5554629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12.872553809999999</v>
      </c>
      <c r="AB132" s="740"/>
      <c r="AC132" s="740"/>
      <c r="AD132" s="740"/>
      <c r="AE132" s="741"/>
      <c r="AF132" s="742">
        <v>11.270569</v>
      </c>
      <c r="AG132" s="740"/>
      <c r="AH132" s="740"/>
      <c r="AI132" s="740"/>
      <c r="AJ132" s="741"/>
      <c r="AK132" s="742">
        <v>10.10866792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12.7</v>
      </c>
      <c r="AB133" s="749"/>
      <c r="AC133" s="749"/>
      <c r="AD133" s="749"/>
      <c r="AE133" s="750"/>
      <c r="AF133" s="748">
        <v>12.1</v>
      </c>
      <c r="AG133" s="749"/>
      <c r="AH133" s="749"/>
      <c r="AI133" s="749"/>
      <c r="AJ133" s="750"/>
      <c r="AK133" s="748">
        <v>11.4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9" t="s">
        <v>468</v>
      </c>
      <c r="L7" s="254"/>
      <c r="M7" s="255" t="s">
        <v>469</v>
      </c>
      <c r="N7" s="256"/>
    </row>
    <row r="8" spans="1:16" x14ac:dyDescent="0.15">
      <c r="A8" s="248"/>
      <c r="B8" s="244"/>
      <c r="C8" s="244"/>
      <c r="D8" s="244"/>
      <c r="E8" s="244"/>
      <c r="F8" s="244"/>
      <c r="G8" s="257"/>
      <c r="H8" s="258"/>
      <c r="I8" s="258"/>
      <c r="J8" s="259"/>
      <c r="K8" s="1120"/>
      <c r="L8" s="260" t="s">
        <v>470</v>
      </c>
      <c r="M8" s="261" t="s">
        <v>471</v>
      </c>
      <c r="N8" s="262" t="s">
        <v>472</v>
      </c>
    </row>
    <row r="9" spans="1:16" x14ac:dyDescent="0.15">
      <c r="A9" s="248"/>
      <c r="B9" s="244"/>
      <c r="C9" s="244"/>
      <c r="D9" s="244"/>
      <c r="E9" s="244"/>
      <c r="F9" s="244"/>
      <c r="G9" s="1133" t="s">
        <v>473</v>
      </c>
      <c r="H9" s="1134"/>
      <c r="I9" s="1134"/>
      <c r="J9" s="1135"/>
      <c r="K9" s="263">
        <v>1627000</v>
      </c>
      <c r="L9" s="264">
        <v>52226</v>
      </c>
      <c r="M9" s="265">
        <v>59313</v>
      </c>
      <c r="N9" s="266">
        <v>-11.9</v>
      </c>
    </row>
    <row r="10" spans="1:16" x14ac:dyDescent="0.15">
      <c r="A10" s="248"/>
      <c r="B10" s="244"/>
      <c r="C10" s="244"/>
      <c r="D10" s="244"/>
      <c r="E10" s="244"/>
      <c r="F10" s="244"/>
      <c r="G10" s="1133" t="s">
        <v>474</v>
      </c>
      <c r="H10" s="1134"/>
      <c r="I10" s="1134"/>
      <c r="J10" s="1135"/>
      <c r="K10" s="267">
        <v>202559</v>
      </c>
      <c r="L10" s="268">
        <v>6502</v>
      </c>
      <c r="M10" s="269">
        <v>5376</v>
      </c>
      <c r="N10" s="270">
        <v>20.9</v>
      </c>
    </row>
    <row r="11" spans="1:16" ht="13.5" customHeight="1" x14ac:dyDescent="0.15">
      <c r="A11" s="248"/>
      <c r="B11" s="244"/>
      <c r="C11" s="244"/>
      <c r="D11" s="244"/>
      <c r="E11" s="244"/>
      <c r="F11" s="244"/>
      <c r="G11" s="1133" t="s">
        <v>475</v>
      </c>
      <c r="H11" s="1134"/>
      <c r="I11" s="1134"/>
      <c r="J11" s="1135"/>
      <c r="K11" s="267">
        <v>406918</v>
      </c>
      <c r="L11" s="268">
        <v>13062</v>
      </c>
      <c r="M11" s="269">
        <v>7786</v>
      </c>
      <c r="N11" s="270">
        <v>67.8</v>
      </c>
    </row>
    <row r="12" spans="1:16" ht="13.5" customHeight="1" x14ac:dyDescent="0.15">
      <c r="A12" s="248"/>
      <c r="B12" s="244"/>
      <c r="C12" s="244"/>
      <c r="D12" s="244"/>
      <c r="E12" s="244"/>
      <c r="F12" s="244"/>
      <c r="G12" s="1133" t="s">
        <v>476</v>
      </c>
      <c r="H12" s="1134"/>
      <c r="I12" s="1134"/>
      <c r="J12" s="1135"/>
      <c r="K12" s="267" t="s">
        <v>477</v>
      </c>
      <c r="L12" s="268" t="s">
        <v>477</v>
      </c>
      <c r="M12" s="269">
        <v>131</v>
      </c>
      <c r="N12" s="270" t="s">
        <v>477</v>
      </c>
    </row>
    <row r="13" spans="1:16" ht="13.5" customHeight="1" x14ac:dyDescent="0.15">
      <c r="A13" s="248"/>
      <c r="B13" s="244"/>
      <c r="C13" s="244"/>
      <c r="D13" s="244"/>
      <c r="E13" s="244"/>
      <c r="F13" s="244"/>
      <c r="G13" s="1133" t="s">
        <v>478</v>
      </c>
      <c r="H13" s="1134"/>
      <c r="I13" s="1134"/>
      <c r="J13" s="1135"/>
      <c r="K13" s="267" t="s">
        <v>477</v>
      </c>
      <c r="L13" s="268" t="s">
        <v>477</v>
      </c>
      <c r="M13" s="269">
        <v>5</v>
      </c>
      <c r="N13" s="270" t="s">
        <v>477</v>
      </c>
    </row>
    <row r="14" spans="1:16" ht="13.5" customHeight="1" x14ac:dyDescent="0.15">
      <c r="A14" s="248"/>
      <c r="B14" s="244"/>
      <c r="C14" s="244"/>
      <c r="D14" s="244"/>
      <c r="E14" s="244"/>
      <c r="F14" s="244"/>
      <c r="G14" s="1133" t="s">
        <v>479</v>
      </c>
      <c r="H14" s="1134"/>
      <c r="I14" s="1134"/>
      <c r="J14" s="1135"/>
      <c r="K14" s="267">
        <v>133809</v>
      </c>
      <c r="L14" s="268">
        <v>4295</v>
      </c>
      <c r="M14" s="269">
        <v>2777</v>
      </c>
      <c r="N14" s="270">
        <v>54.7</v>
      </c>
    </row>
    <row r="15" spans="1:16" ht="13.5" customHeight="1" x14ac:dyDescent="0.15">
      <c r="A15" s="248"/>
      <c r="B15" s="244"/>
      <c r="C15" s="244"/>
      <c r="D15" s="244"/>
      <c r="E15" s="244"/>
      <c r="F15" s="244"/>
      <c r="G15" s="1133" t="s">
        <v>480</v>
      </c>
      <c r="H15" s="1134"/>
      <c r="I15" s="1134"/>
      <c r="J15" s="1135"/>
      <c r="K15" s="267">
        <v>38505</v>
      </c>
      <c r="L15" s="268">
        <v>1236</v>
      </c>
      <c r="M15" s="269">
        <v>1317</v>
      </c>
      <c r="N15" s="270">
        <v>-6.2</v>
      </c>
    </row>
    <row r="16" spans="1:16" x14ac:dyDescent="0.15">
      <c r="A16" s="248"/>
      <c r="B16" s="244"/>
      <c r="C16" s="244"/>
      <c r="D16" s="244"/>
      <c r="E16" s="244"/>
      <c r="F16" s="244"/>
      <c r="G16" s="1136" t="s">
        <v>481</v>
      </c>
      <c r="H16" s="1137"/>
      <c r="I16" s="1137"/>
      <c r="J16" s="1138"/>
      <c r="K16" s="268">
        <v>-178636</v>
      </c>
      <c r="L16" s="268">
        <v>-5734</v>
      </c>
      <c r="M16" s="269">
        <v>-6006</v>
      </c>
      <c r="N16" s="270">
        <v>-4.5</v>
      </c>
    </row>
    <row r="17" spans="1:16" x14ac:dyDescent="0.15">
      <c r="A17" s="248"/>
      <c r="B17" s="244"/>
      <c r="C17" s="244"/>
      <c r="D17" s="244"/>
      <c r="E17" s="244"/>
      <c r="F17" s="244"/>
      <c r="G17" s="1136" t="s">
        <v>170</v>
      </c>
      <c r="H17" s="1137"/>
      <c r="I17" s="1137"/>
      <c r="J17" s="1138"/>
      <c r="K17" s="268">
        <v>2230155</v>
      </c>
      <c r="L17" s="268">
        <v>71587</v>
      </c>
      <c r="M17" s="269">
        <v>70700</v>
      </c>
      <c r="N17" s="270">
        <v>1.3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30" t="s">
        <v>486</v>
      </c>
      <c r="H21" s="1131"/>
      <c r="I21" s="1131"/>
      <c r="J21" s="1132"/>
      <c r="K21" s="280">
        <v>6.13</v>
      </c>
      <c r="L21" s="281">
        <v>6.73</v>
      </c>
      <c r="M21" s="282">
        <v>-0.6</v>
      </c>
      <c r="N21" s="249"/>
      <c r="O21" s="283"/>
      <c r="P21" s="279"/>
    </row>
    <row r="22" spans="1:16" s="284" customFormat="1" x14ac:dyDescent="0.15">
      <c r="A22" s="279"/>
      <c r="B22" s="249"/>
      <c r="C22" s="249"/>
      <c r="D22" s="249"/>
      <c r="E22" s="249"/>
      <c r="F22" s="249"/>
      <c r="G22" s="1130" t="s">
        <v>487</v>
      </c>
      <c r="H22" s="1131"/>
      <c r="I22" s="1131"/>
      <c r="J22" s="1132"/>
      <c r="K22" s="285">
        <v>94.8</v>
      </c>
      <c r="L22" s="286">
        <v>96.8</v>
      </c>
      <c r="M22" s="287">
        <v>-2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9" t="s">
        <v>468</v>
      </c>
      <c r="L30" s="254"/>
      <c r="M30" s="255" t="s">
        <v>469</v>
      </c>
      <c r="N30" s="256"/>
    </row>
    <row r="31" spans="1:16" x14ac:dyDescent="0.15">
      <c r="A31" s="248"/>
      <c r="B31" s="244"/>
      <c r="C31" s="244"/>
      <c r="D31" s="244"/>
      <c r="E31" s="244"/>
      <c r="F31" s="244"/>
      <c r="G31" s="257"/>
      <c r="H31" s="258"/>
      <c r="I31" s="258"/>
      <c r="J31" s="259"/>
      <c r="K31" s="1120"/>
      <c r="L31" s="260" t="s">
        <v>470</v>
      </c>
      <c r="M31" s="261" t="s">
        <v>471</v>
      </c>
      <c r="N31" s="262" t="s">
        <v>472</v>
      </c>
    </row>
    <row r="32" spans="1:16" ht="27" customHeight="1" x14ac:dyDescent="0.15">
      <c r="A32" s="248"/>
      <c r="B32" s="244"/>
      <c r="C32" s="244"/>
      <c r="D32" s="244"/>
      <c r="E32" s="244"/>
      <c r="F32" s="244"/>
      <c r="G32" s="1121" t="s">
        <v>490</v>
      </c>
      <c r="H32" s="1122"/>
      <c r="I32" s="1122"/>
      <c r="J32" s="1123"/>
      <c r="K32" s="294">
        <v>1100323</v>
      </c>
      <c r="L32" s="294">
        <v>35320</v>
      </c>
      <c r="M32" s="295">
        <v>33640</v>
      </c>
      <c r="N32" s="296">
        <v>5</v>
      </c>
    </row>
    <row r="33" spans="1:16" ht="13.5" customHeight="1" x14ac:dyDescent="0.15">
      <c r="A33" s="248"/>
      <c r="B33" s="244"/>
      <c r="C33" s="244"/>
      <c r="D33" s="244"/>
      <c r="E33" s="244"/>
      <c r="F33" s="244"/>
      <c r="G33" s="1121" t="s">
        <v>491</v>
      </c>
      <c r="H33" s="1122"/>
      <c r="I33" s="1122"/>
      <c r="J33" s="1123"/>
      <c r="K33" s="294" t="s">
        <v>477</v>
      </c>
      <c r="L33" s="294" t="s">
        <v>477</v>
      </c>
      <c r="M33" s="295" t="s">
        <v>477</v>
      </c>
      <c r="N33" s="296" t="s">
        <v>477</v>
      </c>
    </row>
    <row r="34" spans="1:16" ht="27" customHeight="1" x14ac:dyDescent="0.15">
      <c r="A34" s="248"/>
      <c r="B34" s="244"/>
      <c r="C34" s="244"/>
      <c r="D34" s="244"/>
      <c r="E34" s="244"/>
      <c r="F34" s="244"/>
      <c r="G34" s="1121" t="s">
        <v>492</v>
      </c>
      <c r="H34" s="1122"/>
      <c r="I34" s="1122"/>
      <c r="J34" s="1123"/>
      <c r="K34" s="294" t="s">
        <v>477</v>
      </c>
      <c r="L34" s="294" t="s">
        <v>477</v>
      </c>
      <c r="M34" s="295">
        <v>3</v>
      </c>
      <c r="N34" s="296" t="s">
        <v>477</v>
      </c>
    </row>
    <row r="35" spans="1:16" ht="27" customHeight="1" x14ac:dyDescent="0.15">
      <c r="A35" s="248"/>
      <c r="B35" s="244"/>
      <c r="C35" s="244"/>
      <c r="D35" s="244"/>
      <c r="E35" s="244"/>
      <c r="F35" s="244"/>
      <c r="G35" s="1121" t="s">
        <v>493</v>
      </c>
      <c r="H35" s="1122"/>
      <c r="I35" s="1122"/>
      <c r="J35" s="1123"/>
      <c r="K35" s="294">
        <v>230223</v>
      </c>
      <c r="L35" s="294">
        <v>7390</v>
      </c>
      <c r="M35" s="295">
        <v>10374</v>
      </c>
      <c r="N35" s="296">
        <v>-28.8</v>
      </c>
    </row>
    <row r="36" spans="1:16" ht="27" customHeight="1" x14ac:dyDescent="0.15">
      <c r="A36" s="248"/>
      <c r="B36" s="244"/>
      <c r="C36" s="244"/>
      <c r="D36" s="244"/>
      <c r="E36" s="244"/>
      <c r="F36" s="244"/>
      <c r="G36" s="1121" t="s">
        <v>494</v>
      </c>
      <c r="H36" s="1122"/>
      <c r="I36" s="1122"/>
      <c r="J36" s="1123"/>
      <c r="K36" s="294">
        <v>70418</v>
      </c>
      <c r="L36" s="294">
        <v>2260</v>
      </c>
      <c r="M36" s="295">
        <v>2665</v>
      </c>
      <c r="N36" s="296">
        <v>-15.2</v>
      </c>
    </row>
    <row r="37" spans="1:16" ht="13.5" customHeight="1" x14ac:dyDescent="0.15">
      <c r="A37" s="248"/>
      <c r="B37" s="244"/>
      <c r="C37" s="244"/>
      <c r="D37" s="244"/>
      <c r="E37" s="244"/>
      <c r="F37" s="244"/>
      <c r="G37" s="1121" t="s">
        <v>495</v>
      </c>
      <c r="H37" s="1122"/>
      <c r="I37" s="1122"/>
      <c r="J37" s="1123"/>
      <c r="K37" s="294">
        <v>31435</v>
      </c>
      <c r="L37" s="294">
        <v>1009</v>
      </c>
      <c r="M37" s="295">
        <v>1343</v>
      </c>
      <c r="N37" s="296">
        <v>-24.9</v>
      </c>
    </row>
    <row r="38" spans="1:16" ht="27" customHeight="1" x14ac:dyDescent="0.15">
      <c r="A38" s="248"/>
      <c r="B38" s="244"/>
      <c r="C38" s="244"/>
      <c r="D38" s="244"/>
      <c r="E38" s="244"/>
      <c r="F38" s="244"/>
      <c r="G38" s="1124" t="s">
        <v>496</v>
      </c>
      <c r="H38" s="1125"/>
      <c r="I38" s="1125"/>
      <c r="J38" s="1126"/>
      <c r="K38" s="297">
        <v>80</v>
      </c>
      <c r="L38" s="297">
        <v>3</v>
      </c>
      <c r="M38" s="298">
        <v>2</v>
      </c>
      <c r="N38" s="299">
        <v>50</v>
      </c>
      <c r="O38" s="293"/>
    </row>
    <row r="39" spans="1:16" x14ac:dyDescent="0.15">
      <c r="A39" s="248"/>
      <c r="B39" s="244"/>
      <c r="C39" s="244"/>
      <c r="D39" s="244"/>
      <c r="E39" s="244"/>
      <c r="F39" s="244"/>
      <c r="G39" s="1124" t="s">
        <v>497</v>
      </c>
      <c r="H39" s="1125"/>
      <c r="I39" s="1125"/>
      <c r="J39" s="1126"/>
      <c r="K39" s="300">
        <v>-374</v>
      </c>
      <c r="L39" s="300">
        <v>-12</v>
      </c>
      <c r="M39" s="301">
        <v>-3110</v>
      </c>
      <c r="N39" s="302">
        <v>-99.6</v>
      </c>
      <c r="O39" s="293"/>
    </row>
    <row r="40" spans="1:16" ht="27" customHeight="1" x14ac:dyDescent="0.15">
      <c r="A40" s="248"/>
      <c r="B40" s="244"/>
      <c r="C40" s="244"/>
      <c r="D40" s="244"/>
      <c r="E40" s="244"/>
      <c r="F40" s="244"/>
      <c r="G40" s="1121" t="s">
        <v>498</v>
      </c>
      <c r="H40" s="1122"/>
      <c r="I40" s="1122"/>
      <c r="J40" s="1123"/>
      <c r="K40" s="300">
        <v>-870606</v>
      </c>
      <c r="L40" s="300">
        <v>-27946</v>
      </c>
      <c r="M40" s="301">
        <v>-31707</v>
      </c>
      <c r="N40" s="302">
        <v>-11.9</v>
      </c>
      <c r="O40" s="293"/>
    </row>
    <row r="41" spans="1:16" x14ac:dyDescent="0.15">
      <c r="A41" s="248"/>
      <c r="B41" s="244"/>
      <c r="C41" s="244"/>
      <c r="D41" s="244"/>
      <c r="E41" s="244"/>
      <c r="F41" s="244"/>
      <c r="G41" s="1127" t="s">
        <v>281</v>
      </c>
      <c r="H41" s="1128"/>
      <c r="I41" s="1128"/>
      <c r="J41" s="1129"/>
      <c r="K41" s="294">
        <v>561499</v>
      </c>
      <c r="L41" s="300">
        <v>18024</v>
      </c>
      <c r="M41" s="301">
        <v>13210</v>
      </c>
      <c r="N41" s="302">
        <v>36.4</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14" t="s">
        <v>468</v>
      </c>
      <c r="J49" s="1116" t="s">
        <v>502</v>
      </c>
      <c r="K49" s="1117"/>
      <c r="L49" s="1117"/>
      <c r="M49" s="1117"/>
      <c r="N49" s="1118"/>
    </row>
    <row r="50" spans="1:14" x14ac:dyDescent="0.15">
      <c r="A50" s="248"/>
      <c r="B50" s="244"/>
      <c r="C50" s="244"/>
      <c r="D50" s="244"/>
      <c r="E50" s="244"/>
      <c r="F50" s="244"/>
      <c r="G50" s="312"/>
      <c r="H50" s="313"/>
      <c r="I50" s="1115"/>
      <c r="J50" s="314" t="s">
        <v>503</v>
      </c>
      <c r="K50" s="315" t="s">
        <v>504</v>
      </c>
      <c r="L50" s="316" t="s">
        <v>505</v>
      </c>
      <c r="M50" s="317" t="s">
        <v>506</v>
      </c>
      <c r="N50" s="318" t="s">
        <v>507</v>
      </c>
    </row>
    <row r="51" spans="1:14" x14ac:dyDescent="0.15">
      <c r="A51" s="248"/>
      <c r="B51" s="244"/>
      <c r="C51" s="244"/>
      <c r="D51" s="244"/>
      <c r="E51" s="244"/>
      <c r="F51" s="244"/>
      <c r="G51" s="310" t="s">
        <v>508</v>
      </c>
      <c r="H51" s="311"/>
      <c r="I51" s="319">
        <v>1213961</v>
      </c>
      <c r="J51" s="320">
        <v>38800</v>
      </c>
      <c r="K51" s="321">
        <v>-38.6</v>
      </c>
      <c r="L51" s="322">
        <v>49426</v>
      </c>
      <c r="M51" s="323">
        <v>4.5999999999999996</v>
      </c>
      <c r="N51" s="324">
        <v>-43.2</v>
      </c>
    </row>
    <row r="52" spans="1:14" x14ac:dyDescent="0.15">
      <c r="A52" s="248"/>
      <c r="B52" s="244"/>
      <c r="C52" s="244"/>
      <c r="D52" s="244"/>
      <c r="E52" s="244"/>
      <c r="F52" s="244"/>
      <c r="G52" s="325"/>
      <c r="H52" s="326" t="s">
        <v>509</v>
      </c>
      <c r="I52" s="327">
        <v>1131743</v>
      </c>
      <c r="J52" s="328">
        <v>36172</v>
      </c>
      <c r="K52" s="329">
        <v>-33.299999999999997</v>
      </c>
      <c r="L52" s="330">
        <v>26568</v>
      </c>
      <c r="M52" s="331">
        <v>-4.5999999999999996</v>
      </c>
      <c r="N52" s="332">
        <v>-28.7</v>
      </c>
    </row>
    <row r="53" spans="1:14" x14ac:dyDescent="0.15">
      <c r="A53" s="248"/>
      <c r="B53" s="244"/>
      <c r="C53" s="244"/>
      <c r="D53" s="244"/>
      <c r="E53" s="244"/>
      <c r="F53" s="244"/>
      <c r="G53" s="310" t="s">
        <v>510</v>
      </c>
      <c r="H53" s="311"/>
      <c r="I53" s="319">
        <v>1490818</v>
      </c>
      <c r="J53" s="320">
        <v>47984</v>
      </c>
      <c r="K53" s="321">
        <v>23.7</v>
      </c>
      <c r="L53" s="322">
        <v>42839</v>
      </c>
      <c r="M53" s="323">
        <v>-13.3</v>
      </c>
      <c r="N53" s="324">
        <v>37</v>
      </c>
    </row>
    <row r="54" spans="1:14" x14ac:dyDescent="0.15">
      <c r="A54" s="248"/>
      <c r="B54" s="244"/>
      <c r="C54" s="244"/>
      <c r="D54" s="244"/>
      <c r="E54" s="244"/>
      <c r="F54" s="244"/>
      <c r="G54" s="325"/>
      <c r="H54" s="326" t="s">
        <v>509</v>
      </c>
      <c r="I54" s="327">
        <v>439236</v>
      </c>
      <c r="J54" s="328">
        <v>14137</v>
      </c>
      <c r="K54" s="329">
        <v>-60.9</v>
      </c>
      <c r="L54" s="330">
        <v>22027</v>
      </c>
      <c r="M54" s="331">
        <v>-17.100000000000001</v>
      </c>
      <c r="N54" s="332">
        <v>-43.8</v>
      </c>
    </row>
    <row r="55" spans="1:14" x14ac:dyDescent="0.15">
      <c r="A55" s="248"/>
      <c r="B55" s="244"/>
      <c r="C55" s="244"/>
      <c r="D55" s="244"/>
      <c r="E55" s="244"/>
      <c r="F55" s="244"/>
      <c r="G55" s="310" t="s">
        <v>511</v>
      </c>
      <c r="H55" s="311"/>
      <c r="I55" s="319">
        <v>1416269</v>
      </c>
      <c r="J55" s="320">
        <v>45504</v>
      </c>
      <c r="K55" s="321">
        <v>-5.2</v>
      </c>
      <c r="L55" s="322">
        <v>46819</v>
      </c>
      <c r="M55" s="323">
        <v>9.3000000000000007</v>
      </c>
      <c r="N55" s="324">
        <v>-14.5</v>
      </c>
    </row>
    <row r="56" spans="1:14" x14ac:dyDescent="0.15">
      <c r="A56" s="248"/>
      <c r="B56" s="244"/>
      <c r="C56" s="244"/>
      <c r="D56" s="244"/>
      <c r="E56" s="244"/>
      <c r="F56" s="244"/>
      <c r="G56" s="325"/>
      <c r="H56" s="326" t="s">
        <v>509</v>
      </c>
      <c r="I56" s="327">
        <v>450953</v>
      </c>
      <c r="J56" s="328">
        <v>14489</v>
      </c>
      <c r="K56" s="329">
        <v>2.5</v>
      </c>
      <c r="L56" s="330">
        <v>24121</v>
      </c>
      <c r="M56" s="331">
        <v>9.5</v>
      </c>
      <c r="N56" s="332">
        <v>-7</v>
      </c>
    </row>
    <row r="57" spans="1:14" x14ac:dyDescent="0.15">
      <c r="A57" s="248"/>
      <c r="B57" s="244"/>
      <c r="C57" s="244"/>
      <c r="D57" s="244"/>
      <c r="E57" s="244"/>
      <c r="F57" s="244"/>
      <c r="G57" s="310" t="s">
        <v>512</v>
      </c>
      <c r="H57" s="311"/>
      <c r="I57" s="319">
        <v>1060956</v>
      </c>
      <c r="J57" s="320">
        <v>34040</v>
      </c>
      <c r="K57" s="321">
        <v>-25.2</v>
      </c>
      <c r="L57" s="322">
        <v>53270</v>
      </c>
      <c r="M57" s="323">
        <v>13.8</v>
      </c>
      <c r="N57" s="324">
        <v>-39</v>
      </c>
    </row>
    <row r="58" spans="1:14" x14ac:dyDescent="0.15">
      <c r="A58" s="248"/>
      <c r="B58" s="244"/>
      <c r="C58" s="244"/>
      <c r="D58" s="244"/>
      <c r="E58" s="244"/>
      <c r="F58" s="244"/>
      <c r="G58" s="325"/>
      <c r="H58" s="326" t="s">
        <v>509</v>
      </c>
      <c r="I58" s="327">
        <v>545173</v>
      </c>
      <c r="J58" s="328">
        <v>17491</v>
      </c>
      <c r="K58" s="329">
        <v>20.7</v>
      </c>
      <c r="L58" s="330">
        <v>24316</v>
      </c>
      <c r="M58" s="331">
        <v>0.8</v>
      </c>
      <c r="N58" s="332">
        <v>19.899999999999999</v>
      </c>
    </row>
    <row r="59" spans="1:14" x14ac:dyDescent="0.15">
      <c r="A59" s="248"/>
      <c r="B59" s="244"/>
      <c r="C59" s="244"/>
      <c r="D59" s="244"/>
      <c r="E59" s="244"/>
      <c r="F59" s="244"/>
      <c r="G59" s="310" t="s">
        <v>513</v>
      </c>
      <c r="H59" s="311"/>
      <c r="I59" s="319">
        <v>1015108</v>
      </c>
      <c r="J59" s="320">
        <v>32585</v>
      </c>
      <c r="K59" s="321">
        <v>-4.3</v>
      </c>
      <c r="L59" s="322">
        <v>53292</v>
      </c>
      <c r="M59" s="323">
        <v>0</v>
      </c>
      <c r="N59" s="324">
        <v>-4.3</v>
      </c>
    </row>
    <row r="60" spans="1:14" x14ac:dyDescent="0.15">
      <c r="A60" s="248"/>
      <c r="B60" s="244"/>
      <c r="C60" s="244"/>
      <c r="D60" s="244"/>
      <c r="E60" s="244"/>
      <c r="F60" s="244"/>
      <c r="G60" s="325"/>
      <c r="H60" s="326" t="s">
        <v>509</v>
      </c>
      <c r="I60" s="333">
        <v>328273</v>
      </c>
      <c r="J60" s="328">
        <v>10537</v>
      </c>
      <c r="K60" s="329">
        <v>-39.799999999999997</v>
      </c>
      <c r="L60" s="330">
        <v>28900</v>
      </c>
      <c r="M60" s="331">
        <v>18.899999999999999</v>
      </c>
      <c r="N60" s="332">
        <v>-58.7</v>
      </c>
    </row>
    <row r="61" spans="1:14" x14ac:dyDescent="0.15">
      <c r="A61" s="248"/>
      <c r="B61" s="244"/>
      <c r="C61" s="244"/>
      <c r="D61" s="244"/>
      <c r="E61" s="244"/>
      <c r="F61" s="244"/>
      <c r="G61" s="310" t="s">
        <v>514</v>
      </c>
      <c r="H61" s="334"/>
      <c r="I61" s="335">
        <v>1239422</v>
      </c>
      <c r="J61" s="336">
        <v>39783</v>
      </c>
      <c r="K61" s="337">
        <v>-9.9</v>
      </c>
      <c r="L61" s="338">
        <v>49129</v>
      </c>
      <c r="M61" s="339">
        <v>2.9</v>
      </c>
      <c r="N61" s="324">
        <v>-12.8</v>
      </c>
    </row>
    <row r="62" spans="1:14" x14ac:dyDescent="0.15">
      <c r="A62" s="248"/>
      <c r="B62" s="244"/>
      <c r="C62" s="244"/>
      <c r="D62" s="244"/>
      <c r="E62" s="244"/>
      <c r="F62" s="244"/>
      <c r="G62" s="325"/>
      <c r="H62" s="326" t="s">
        <v>509</v>
      </c>
      <c r="I62" s="327">
        <v>579076</v>
      </c>
      <c r="J62" s="328">
        <v>18565</v>
      </c>
      <c r="K62" s="329">
        <v>-22.2</v>
      </c>
      <c r="L62" s="330">
        <v>25186</v>
      </c>
      <c r="M62" s="331">
        <v>1.5</v>
      </c>
      <c r="N62" s="332">
        <v>-23.7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9" t="s">
        <v>3</v>
      </c>
      <c r="D47" s="1139"/>
      <c r="E47" s="1140"/>
      <c r="F47" s="11">
        <v>10.27</v>
      </c>
      <c r="G47" s="12">
        <v>10.039999999999999</v>
      </c>
      <c r="H47" s="12">
        <v>9.56</v>
      </c>
      <c r="I47" s="12">
        <v>8.25</v>
      </c>
      <c r="J47" s="13">
        <v>9.02</v>
      </c>
    </row>
    <row r="48" spans="2:10" ht="57.75" customHeight="1" x14ac:dyDescent="0.15">
      <c r="B48" s="14"/>
      <c r="C48" s="1141" t="s">
        <v>4</v>
      </c>
      <c r="D48" s="1141"/>
      <c r="E48" s="1142"/>
      <c r="F48" s="15">
        <v>4.83</v>
      </c>
      <c r="G48" s="16">
        <v>6.49</v>
      </c>
      <c r="H48" s="16">
        <v>4.08</v>
      </c>
      <c r="I48" s="16">
        <v>4.2300000000000004</v>
      </c>
      <c r="J48" s="17">
        <v>5.0999999999999996</v>
      </c>
    </row>
    <row r="49" spans="2:10" ht="57.75" customHeight="1" thickBot="1" x14ac:dyDescent="0.2">
      <c r="B49" s="18"/>
      <c r="C49" s="1143" t="s">
        <v>5</v>
      </c>
      <c r="D49" s="1143"/>
      <c r="E49" s="1144"/>
      <c r="F49" s="19">
        <v>0.23</v>
      </c>
      <c r="G49" s="20">
        <v>1.39</v>
      </c>
      <c r="H49" s="20" t="s">
        <v>521</v>
      </c>
      <c r="I49" s="20" t="s">
        <v>522</v>
      </c>
      <c r="J49" s="21">
        <v>1.69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1" t="s">
        <v>523</v>
      </c>
      <c r="D34" s="1151"/>
      <c r="E34" s="1152"/>
      <c r="F34" s="32">
        <v>11.21</v>
      </c>
      <c r="G34" s="33">
        <v>12.79</v>
      </c>
      <c r="H34" s="33">
        <v>13.45</v>
      </c>
      <c r="I34" s="33">
        <v>13.46</v>
      </c>
      <c r="J34" s="34">
        <v>13.82</v>
      </c>
      <c r="K34" s="22"/>
      <c r="L34" s="22"/>
      <c r="M34" s="22"/>
      <c r="N34" s="22"/>
      <c r="O34" s="22"/>
      <c r="P34" s="22"/>
    </row>
    <row r="35" spans="1:16" ht="39" customHeight="1" x14ac:dyDescent="0.15">
      <c r="A35" s="22"/>
      <c r="B35" s="35"/>
      <c r="C35" s="1145" t="s">
        <v>524</v>
      </c>
      <c r="D35" s="1146"/>
      <c r="E35" s="1147"/>
      <c r="F35" s="36">
        <v>4.83</v>
      </c>
      <c r="G35" s="37">
        <v>6.49</v>
      </c>
      <c r="H35" s="37">
        <v>4.07</v>
      </c>
      <c r="I35" s="37">
        <v>4.22</v>
      </c>
      <c r="J35" s="38">
        <v>5.09</v>
      </c>
      <c r="K35" s="22"/>
      <c r="L35" s="22"/>
      <c r="M35" s="22"/>
      <c r="N35" s="22"/>
      <c r="O35" s="22"/>
      <c r="P35" s="22"/>
    </row>
    <row r="36" spans="1:16" ht="39" customHeight="1" x14ac:dyDescent="0.15">
      <c r="A36" s="22"/>
      <c r="B36" s="35"/>
      <c r="C36" s="1145" t="s">
        <v>525</v>
      </c>
      <c r="D36" s="1146"/>
      <c r="E36" s="1147"/>
      <c r="F36" s="36">
        <v>1.5</v>
      </c>
      <c r="G36" s="37">
        <v>1.42</v>
      </c>
      <c r="H36" s="37">
        <v>2.62</v>
      </c>
      <c r="I36" s="37">
        <v>3.11</v>
      </c>
      <c r="J36" s="38">
        <v>2.37</v>
      </c>
      <c r="K36" s="22"/>
      <c r="L36" s="22"/>
      <c r="M36" s="22"/>
      <c r="N36" s="22"/>
      <c r="O36" s="22"/>
      <c r="P36" s="22"/>
    </row>
    <row r="37" spans="1:16" ht="39" customHeight="1" x14ac:dyDescent="0.15">
      <c r="A37" s="22"/>
      <c r="B37" s="35"/>
      <c r="C37" s="1145" t="s">
        <v>526</v>
      </c>
      <c r="D37" s="1146"/>
      <c r="E37" s="1147"/>
      <c r="F37" s="36">
        <v>0.55000000000000004</v>
      </c>
      <c r="G37" s="37">
        <v>0.39</v>
      </c>
      <c r="H37" s="37">
        <v>0.57999999999999996</v>
      </c>
      <c r="I37" s="37">
        <v>0.56999999999999995</v>
      </c>
      <c r="J37" s="38">
        <v>0.86</v>
      </c>
      <c r="K37" s="22"/>
      <c r="L37" s="22"/>
      <c r="M37" s="22"/>
      <c r="N37" s="22"/>
      <c r="O37" s="22"/>
      <c r="P37" s="22"/>
    </row>
    <row r="38" spans="1:16" ht="39" customHeight="1" x14ac:dyDescent="0.15">
      <c r="A38" s="22"/>
      <c r="B38" s="35"/>
      <c r="C38" s="1145" t="s">
        <v>527</v>
      </c>
      <c r="D38" s="1146"/>
      <c r="E38" s="1147"/>
      <c r="F38" s="36">
        <v>0.21</v>
      </c>
      <c r="G38" s="37">
        <v>0.18</v>
      </c>
      <c r="H38" s="37">
        <v>0.2</v>
      </c>
      <c r="I38" s="37">
        <v>0.18</v>
      </c>
      <c r="J38" s="38">
        <v>0.25</v>
      </c>
      <c r="K38" s="22"/>
      <c r="L38" s="22"/>
      <c r="M38" s="22"/>
      <c r="N38" s="22"/>
      <c r="O38" s="22"/>
      <c r="P38" s="22"/>
    </row>
    <row r="39" spans="1:16" ht="39" customHeight="1" x14ac:dyDescent="0.15">
      <c r="A39" s="22"/>
      <c r="B39" s="35"/>
      <c r="C39" s="1145" t="s">
        <v>528</v>
      </c>
      <c r="D39" s="1146"/>
      <c r="E39" s="1147"/>
      <c r="F39" s="36">
        <v>0.82</v>
      </c>
      <c r="G39" s="37">
        <v>0.22</v>
      </c>
      <c r="H39" s="37">
        <v>0.21</v>
      </c>
      <c r="I39" s="37">
        <v>0.12</v>
      </c>
      <c r="J39" s="38">
        <v>0.15</v>
      </c>
      <c r="K39" s="22"/>
      <c r="L39" s="22"/>
      <c r="M39" s="22"/>
      <c r="N39" s="22"/>
      <c r="O39" s="22"/>
      <c r="P39" s="22"/>
    </row>
    <row r="40" spans="1:16" ht="39" customHeight="1" x14ac:dyDescent="0.15">
      <c r="A40" s="22"/>
      <c r="B40" s="35"/>
      <c r="C40" s="1145" t="s">
        <v>529</v>
      </c>
      <c r="D40" s="1146"/>
      <c r="E40" s="1147"/>
      <c r="F40" s="36">
        <v>0.01</v>
      </c>
      <c r="G40" s="37">
        <v>0.01</v>
      </c>
      <c r="H40" s="37">
        <v>0.02</v>
      </c>
      <c r="I40" s="37">
        <v>0.02</v>
      </c>
      <c r="J40" s="38">
        <v>0.02</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530</v>
      </c>
      <c r="D42" s="1146"/>
      <c r="E42" s="1147"/>
      <c r="F42" s="36" t="s">
        <v>477</v>
      </c>
      <c r="G42" s="37" t="s">
        <v>477</v>
      </c>
      <c r="H42" s="37" t="s">
        <v>477</v>
      </c>
      <c r="I42" s="37" t="s">
        <v>477</v>
      </c>
      <c r="J42" s="38" t="s">
        <v>477</v>
      </c>
      <c r="K42" s="22"/>
      <c r="L42" s="22"/>
      <c r="M42" s="22"/>
      <c r="N42" s="22"/>
      <c r="O42" s="22"/>
      <c r="P42" s="22"/>
    </row>
    <row r="43" spans="1:16" ht="39" customHeight="1" thickBot="1" x14ac:dyDescent="0.2">
      <c r="A43" s="22"/>
      <c r="B43" s="40"/>
      <c r="C43" s="1148" t="s">
        <v>531</v>
      </c>
      <c r="D43" s="1149"/>
      <c r="E43" s="1150"/>
      <c r="F43" s="41">
        <v>0</v>
      </c>
      <c r="G43" s="42">
        <v>0</v>
      </c>
      <c r="H43" s="42" t="s">
        <v>477</v>
      </c>
      <c r="I43" s="42" t="s">
        <v>477</v>
      </c>
      <c r="J43" s="43" t="s">
        <v>477</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1054</v>
      </c>
      <c r="L45" s="60">
        <v>1069</v>
      </c>
      <c r="M45" s="60">
        <v>1082</v>
      </c>
      <c r="N45" s="60">
        <v>1096</v>
      </c>
      <c r="O45" s="61">
        <v>1100</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x14ac:dyDescent="0.15">
      <c r="A48" s="48"/>
      <c r="B48" s="1163"/>
      <c r="C48" s="1164"/>
      <c r="D48" s="62"/>
      <c r="E48" s="1155" t="s">
        <v>15</v>
      </c>
      <c r="F48" s="1155"/>
      <c r="G48" s="1155"/>
      <c r="H48" s="1155"/>
      <c r="I48" s="1155"/>
      <c r="J48" s="1156"/>
      <c r="K48" s="63">
        <v>203</v>
      </c>
      <c r="L48" s="64">
        <v>158</v>
      </c>
      <c r="M48" s="64">
        <v>195</v>
      </c>
      <c r="N48" s="64">
        <v>213</v>
      </c>
      <c r="O48" s="65">
        <v>230</v>
      </c>
      <c r="P48" s="48"/>
      <c r="Q48" s="48"/>
      <c r="R48" s="48"/>
      <c r="S48" s="48"/>
      <c r="T48" s="48"/>
      <c r="U48" s="48"/>
    </row>
    <row r="49" spans="1:21" ht="30.75" customHeight="1" x14ac:dyDescent="0.15">
      <c r="A49" s="48"/>
      <c r="B49" s="1163"/>
      <c r="C49" s="1164"/>
      <c r="D49" s="62"/>
      <c r="E49" s="1155" t="s">
        <v>16</v>
      </c>
      <c r="F49" s="1155"/>
      <c r="G49" s="1155"/>
      <c r="H49" s="1155"/>
      <c r="I49" s="1155"/>
      <c r="J49" s="1156"/>
      <c r="K49" s="63">
        <v>178</v>
      </c>
      <c r="L49" s="64">
        <v>177</v>
      </c>
      <c r="M49" s="64">
        <v>177</v>
      </c>
      <c r="N49" s="64">
        <v>108</v>
      </c>
      <c r="O49" s="65">
        <v>70</v>
      </c>
      <c r="P49" s="48"/>
      <c r="Q49" s="48"/>
      <c r="R49" s="48"/>
      <c r="S49" s="48"/>
      <c r="T49" s="48"/>
      <c r="U49" s="48"/>
    </row>
    <row r="50" spans="1:21" ht="30.75" customHeight="1" x14ac:dyDescent="0.15">
      <c r="A50" s="48"/>
      <c r="B50" s="1163"/>
      <c r="C50" s="1164"/>
      <c r="D50" s="62"/>
      <c r="E50" s="1155" t="s">
        <v>17</v>
      </c>
      <c r="F50" s="1155"/>
      <c r="G50" s="1155"/>
      <c r="H50" s="1155"/>
      <c r="I50" s="1155"/>
      <c r="J50" s="1156"/>
      <c r="K50" s="63">
        <v>33</v>
      </c>
      <c r="L50" s="64">
        <v>33</v>
      </c>
      <c r="M50" s="64">
        <v>32</v>
      </c>
      <c r="N50" s="64">
        <v>32</v>
      </c>
      <c r="O50" s="65">
        <v>31</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477</v>
      </c>
      <c r="L51" s="64" t="s">
        <v>477</v>
      </c>
      <c r="M51" s="64" t="s">
        <v>477</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740</v>
      </c>
      <c r="L52" s="64">
        <v>744</v>
      </c>
      <c r="M52" s="64">
        <v>778</v>
      </c>
      <c r="N52" s="64">
        <v>820</v>
      </c>
      <c r="O52" s="65">
        <v>871</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728</v>
      </c>
      <c r="L53" s="69">
        <v>693</v>
      </c>
      <c r="M53" s="69">
        <v>708</v>
      </c>
      <c r="N53" s="69">
        <v>629</v>
      </c>
      <c r="O53" s="70">
        <v>560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2016-04-18T04:36:51Z</cp:lastPrinted>
  <dcterms:created xsi:type="dcterms:W3CDTF">2016-02-15T02:08:18Z</dcterms:created>
  <dcterms:modified xsi:type="dcterms:W3CDTF">2016-04-20T08:05:53Z</dcterms:modified>
  <cp:category/>
</cp:coreProperties>
</file>