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CO34" i="9"/>
  <c r="BW34" i="9"/>
  <c r="BW35" i="9" s="1"/>
  <c r="BW36" i="9" s="1"/>
  <c r="BW37" i="9" s="1"/>
  <c r="BW38" i="9" s="1"/>
  <c r="BW39" i="9" s="1"/>
  <c r="BW40" i="9" s="1"/>
  <c r="BW41" i="9" s="1"/>
  <c r="BW42" i="9" s="1"/>
  <c r="BW43" i="9" s="1"/>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BE34" i="9"/>
  <c r="BE35" i="9" s="1"/>
  <c r="BE36" i="9" s="1"/>
  <c r="BE37" i="9" s="1"/>
</calcChain>
</file>

<file path=xl/sharedStrings.xml><?xml version="1.0" encoding="utf-8"?>
<sst xmlns="http://schemas.openxmlformats.org/spreadsheetml/2006/main" count="1028" uniqueCount="561">
  <si>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</si>
  <si>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</si>
  <si>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</si>
  <si>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</si>
  <si>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</si>
  <si>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</si>
  <si>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</si>
  <si>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</si>
  <si>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</si>
  <si>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</si>
  <si>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</si>
  <si>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</si>
  <si>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</si>
  <si>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</si>
  <si>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</si>
  <si>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</si>
  <si>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</si>
  <si>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</si>
  <si>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</si>
  <si>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</si>
  <si>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</si>
  <si>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</si>
  <si>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</si>
  <si>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</si>
  <si>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</si>
  <si>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</si>
  <si>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</si>
  <si>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</si>
  <si>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</si>
  <si>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</si>
  <si>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</si>
  <si>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</si>
  <si>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</si>
  <si>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</si>
  <si>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</si>
  <si>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</si>
  <si>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</si>
  <si>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</si>
  <si>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</si>
  <si>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</si>
  <si>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</si>
  <si>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</si>
  <si>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</si>
  <si>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</si>
  <si>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</si>
  <si>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</si>
  <si>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</si>
  <si>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</si>
  <si>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</si>
  <si>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</si>
  <si>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</si>
  <si>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</si>
  <si>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</si>
  <si>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</si>
  <si>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</si>
  <si>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</si>
  <si>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</si>
  <si>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</si>
  <si>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</si>
  <si>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</si>
  <si>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</si>
  <si>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</si>
  <si>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</si>
  <si>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</si>
  <si>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</si>
  <si>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</si>
  <si>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</si>
  <si>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</si>
  <si>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</si>
  <si>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</si>
  <si>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</si>
  <si>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</si>
  <si>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</si>
  <si>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</si>
  <si>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</si>
  <si>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</si>
  <si>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</si>
  <si>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</si>
  <si>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</si>
  <si>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</si>
  <si>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</si>
  <si>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</si>
  <si>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愛南町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</si>
  <si>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</si>
  <si>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</si>
  <si>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</si>
  <si>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</si>
  <si>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</si>
  <si>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</si>
  <si>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</si>
  <si>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</si>
  <si>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</si>
  <si>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</si>
  <si>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</si>
  <si>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</si>
  <si>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</si>
  <si>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</si>
  <si>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</si>
  <si>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</si>
  <si>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</si>
  <si>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</si>
  <si>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</si>
  <si>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</si>
  <si>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</si>
  <si>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</si>
  <si>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</si>
  <si>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</si>
  <si>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</si>
  <si>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</si>
  <si>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</si>
  <si>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</si>
  <si>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</si>
  <si>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</si>
  <si>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</si>
  <si>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</si>
  <si>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</si>
  <si>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</si>
  <si>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</si>
  <si>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</si>
  <si>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</si>
  <si>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</si>
  <si>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</si>
  <si>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</si>
  <si>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</si>
  <si>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</si>
  <si>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</si>
  <si>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</si>
  <si>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</si>
  <si>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</si>
  <si>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</si>
  <si>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</si>
  <si>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</si>
  <si>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</si>
  <si>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</si>
  <si>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</si>
  <si>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</si>
  <si>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</si>
  <si>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</si>
  <si>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</si>
  <si>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</si>
  <si>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</si>
  <si>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</si>
  <si>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</si>
  <si>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</si>
  <si>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</si>
  <si>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</si>
  <si>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</si>
  <si>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</si>
  <si>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</si>
  <si>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</si>
  <si>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</si>
  <si>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</si>
  <si>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</si>
  <si>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</si>
  <si>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</si>
  <si>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</si>
  <si>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</si>
  <si>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</si>
  <si>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</si>
  <si>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</si>
  <si>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</si>
  <si>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</si>
  <si>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</si>
  <si>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</si>
  <si>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</si>
  <si>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</si>
  <si>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</si>
  <si>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</si>
  <si>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</si>
  <si>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</si>
  <si>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</si>
  <si>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</si>
  <si>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</si>
  <si>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</si>
  <si>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</si>
  <si>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</si>
  <si>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</si>
  <si>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</si>
  <si>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</si>
  <si>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</si>
  <si>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</si>
  <si>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</si>
  <si>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</si>
  <si>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</si>
  <si>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</si>
  <si>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</si>
  <si>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</si>
  <si>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</si>
  <si>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</si>
  <si>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</si>
  <si>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</si>
  <si>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</si>
  <si>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</si>
  <si>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</si>
  <si>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</si>
  <si>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愛媛県愛南町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</si>
  <si>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</si>
  <si>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</si>
  <si>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</si>
  <si>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</si>
  <si>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</si>
  <si>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</si>
  <si>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</si>
  <si>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</si>
  <si>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</si>
  <si>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</si>
  <si>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</si>
  <si>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</si>
  <si>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</si>
  <si>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</si>
  <si>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</si>
  <si>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</si>
  <si>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</si>
  <si>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</si>
  <si>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</si>
  <si>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</si>
  <si>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</si>
  <si>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</si>
  <si>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</si>
  <si>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</si>
  <si>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</si>
  <si>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</si>
  <si>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</si>
  <si>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</si>
  <si>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</si>
  <si>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</si>
  <si>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</si>
  <si>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</si>
  <si>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</si>
  <si>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</si>
  <si>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</si>
  <si>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</si>
  <si>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</si>
  <si>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</si>
  <si>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</si>
  <si>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</si>
  <si>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</si>
  <si>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</si>
  <si>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</si>
  <si>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</si>
  <si>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</si>
  <si>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</si>
  <si>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</si>
  <si>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</si>
  <si>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</si>
  <si>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</si>
  <si>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</si>
  <si>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</si>
  <si>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</si>
  <si>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</si>
  <si>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</si>
  <si>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</si>
  <si>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</si>
  <si>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</si>
  <si>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</si>
  <si>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</si>
  <si>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</si>
  <si>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</si>
  <si>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</si>
  <si>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</si>
  <si>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</si>
  <si>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</si>
  <si>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</si>
  <si>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</si>
  <si>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</si>
  <si>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</si>
  <si>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</si>
  <si>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</si>
  <si>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</si>
  <si>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</si>
  <si>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</si>
  <si>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</si>
  <si>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</si>
  <si>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</si>
  <si>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</si>
  <si>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</si>
  <si>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</si>
  <si>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</si>
  <si>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</si>
  <si>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</si>
  <si>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</si>
  <si>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</si>
  <si>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</si>
  <si>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</si>
  <si>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</si>
  <si>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</si>
  <si>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</si>
  <si>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</si>
  <si>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</si>
  <si>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</si>
  <si>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</si>
  <si>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</si>
  <si>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</si>
  <si>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</si>
  <si>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</si>
  <si>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</si>
  <si>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</si>
  <si>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</si>
  <si>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</si>
  <si>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</si>
  <si>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</si>
  <si>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</si>
  <si>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</si>
  <si>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</si>
  <si>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</si>
  <si>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</si>
  <si>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</si>
  <si>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</si>
  <si>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</si>
  <si>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</si>
  <si>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</si>
  <si>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</si>
  <si>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</si>
  <si>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</si>
  <si>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</si>
  <si>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</si>
  <si>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</si>
  <si>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</si>
  <si>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</si>
  <si>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</si>
  <si>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</si>
  <si>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</si>
  <si>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</si>
  <si>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</si>
  <si>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</si>
  <si>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</si>
  <si>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</si>
  <si>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</si>
  <si>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</si>
  <si>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</si>
  <si>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</si>
  <si>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</si>
  <si>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</si>
  <si>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</si>
  <si>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</si>
  <si>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</si>
  <si>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</si>
  <si>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</si>
  <si>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</si>
  <si>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</si>
  <si>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</si>
  <si>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</si>
  <si>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</si>
  <si>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</si>
  <si>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愛媛県愛南町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</si>
  <si>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</si>
  <si>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</si>
  <si>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</si>
  <si>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</si>
  <si>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</si>
  <si>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</si>
  <si>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</si>
  <si>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</si>
  <si>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</si>
  <si>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</si>
  <si>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</si>
  <si>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</si>
  <si>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</si>
  <si>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</si>
  <si>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</si>
  <si>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</si>
  <si>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</si>
  <si>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</si>
  <si>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</si>
  <si>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</si>
  <si>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温泉事業等特別会計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</si>
  <si>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</si>
  <si>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</si>
  <si>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</si>
  <si>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</si>
  <si>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</si>
  <si>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</si>
  <si>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</si>
  <si>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</si>
  <si>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</si>
  <si>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</si>
  <si>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</si>
  <si>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</si>
  <si>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</si>
  <si>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</si>
  <si>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</si>
  <si>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</si>
  <si>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</si>
  <si>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</si>
  <si>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</si>
  <si>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病院事業会計</t>
    <phoneticPr fontId="5"/>
  </si>
  <si>
    <t>簡易水道特別会計</t>
    <phoneticPr fontId="5"/>
  </si>
  <si>
    <t>法非適用企業</t>
    <phoneticPr fontId="5"/>
  </si>
  <si>
    <t>小規模下水道特別会計</t>
    <phoneticPr fontId="5"/>
  </si>
  <si>
    <t>浄化槽整備事業特別会計</t>
    <phoneticPr fontId="5"/>
  </si>
  <si>
    <t>旅客船特別会計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</si>
  <si>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</si>
  <si>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</si>
  <si>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</si>
  <si>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</si>
  <si>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</si>
  <si>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</si>
  <si>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</si>
  <si>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</si>
  <si>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</si>
  <si>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</si>
  <si>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</si>
  <si>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</si>
  <si>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</si>
  <si>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</si>
  <si>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</si>
  <si>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</si>
  <si>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</si>
  <si>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</si>
  <si>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</si>
  <si>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</si>
  <si>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</si>
  <si>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</si>
  <si>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</si>
  <si>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</si>
  <si>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</si>
  <si>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</si>
  <si>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</si>
  <si>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</si>
  <si>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</si>
  <si>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</si>
  <si>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</si>
  <si>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</si>
  <si>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</si>
  <si>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</si>
  <si>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</si>
  <si>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</si>
  <si>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</si>
  <si>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</si>
  <si>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</si>
  <si>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</si>
  <si>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</si>
  <si>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</si>
  <si>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</si>
  <si>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</si>
  <si>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</si>
  <si>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</si>
  <si>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</si>
  <si>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</si>
  <si>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</si>
  <si>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</si>
  <si>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</si>
  <si>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</si>
  <si>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</si>
  <si>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</si>
  <si>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</si>
  <si>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</si>
  <si>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小規模下水道特別会計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</si>
  <si>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</si>
  <si>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</si>
  <si>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</si>
  <si>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</si>
  <si>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</si>
  <si>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</si>
  <si>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</si>
  <si>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</si>
  <si>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</si>
  <si>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</si>
  <si>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</si>
  <si>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</si>
  <si>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</si>
  <si>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</si>
  <si>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</si>
  <si>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</si>
  <si>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</si>
  <si>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</si>
  <si>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</si>
  <si>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</si>
  <si>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</si>
  <si>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</si>
  <si>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</si>
  <si>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</si>
  <si>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</si>
  <si>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</si>
  <si>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</si>
  <si>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</si>
  <si>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</si>
  <si>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</si>
  <si>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</si>
  <si>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</si>
  <si>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</si>
  <si>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</si>
  <si>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</si>
  <si>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</si>
  <si>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</si>
  <si>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</si>
  <si>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</si>
  <si>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</si>
  <si>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</si>
  <si>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</si>
  <si>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</si>
  <si>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</si>
  <si>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</si>
  <si>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</si>
  <si>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</si>
  <si>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</si>
  <si>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</si>
  <si>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</si>
  <si>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</si>
  <si>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</si>
  <si>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</si>
  <si>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</si>
  <si>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</si>
  <si>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</si>
  <si>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</si>
  <si>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</si>
  <si>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</si>
  <si>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</si>
  <si>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</si>
  <si>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</si>
  <si>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</si>
  <si>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</si>
  <si>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</si>
  <si>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</si>
  <si>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</si>
  <si>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</si>
  <si>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</si>
  <si>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</si>
  <si>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</si>
  <si>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</si>
  <si>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</si>
  <si>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</si>
  <si>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</si>
  <si>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</si>
  <si>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</si>
  <si>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</si>
  <si>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</si>
  <si>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</si>
  <si>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</si>
  <si>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</si>
  <si>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0.60</t>
  </si>
  <si>
    <t>一般会計</t>
  </si>
  <si>
    <t>上水道事業会計</t>
  </si>
  <si>
    <t>病院事業会計</t>
  </si>
  <si>
    <t>介護保険特別会計</t>
  </si>
  <si>
    <t>国民健康保険特別会計</t>
  </si>
  <si>
    <t>後期高齢者医療特別会計</t>
  </si>
  <si>
    <t>簡易水道特別会計</t>
  </si>
  <si>
    <t>温泉事業等特別会計</t>
  </si>
  <si>
    <t>その他会計（赤字）</t>
  </si>
  <si>
    <t>その他会計（黒字）</t>
  </si>
  <si>
    <t>-</t>
    <phoneticPr fontId="2"/>
  </si>
  <si>
    <t>-</t>
    <phoneticPr fontId="2"/>
  </si>
  <si>
    <t>高知県宿毛市愛媛県南宇和郡愛南町篠山小中学校組合</t>
    <rPh sb="0" eb="3">
      <t>コウチケン</t>
    </rPh>
    <rPh sb="3" eb="6">
      <t>スクモシ</t>
    </rPh>
    <rPh sb="6" eb="9">
      <t>エヒメケン</t>
    </rPh>
    <rPh sb="9" eb="13">
      <t>ミナミウワグン</t>
    </rPh>
    <rPh sb="13" eb="16">
      <t>アイナンチョウ</t>
    </rPh>
    <rPh sb="16" eb="18">
      <t>ササヤマ</t>
    </rPh>
    <rPh sb="18" eb="22">
      <t>ショウチュウガッコウ</t>
    </rPh>
    <rPh sb="22" eb="24">
      <t>クミアイ</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</si>
  <si>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</si>
  <si>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</si>
  <si>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愛媛地方税滞納整理機構</t>
    <rPh sb="0" eb="2">
      <t>エヒメ</t>
    </rPh>
    <rPh sb="2" eb="5">
      <t>チホウゼイ</t>
    </rPh>
    <rPh sb="5" eb="7">
      <t>タイノウ</t>
    </rPh>
    <rPh sb="7" eb="9">
      <t>セイリ</t>
    </rPh>
    <rPh sb="9" eb="11">
      <t>キコウ</t>
    </rPh>
    <phoneticPr fontId="5"/>
  </si>
  <si>
    <t>津島水道企業団</t>
    <rPh sb="0" eb="2">
      <t>ツシマ</t>
    </rPh>
    <rPh sb="2" eb="4">
      <t>スイドウ</t>
    </rPh>
    <rPh sb="4" eb="6">
      <t>キギョウ</t>
    </rPh>
    <rPh sb="6" eb="7">
      <t>ダン</t>
    </rPh>
    <phoneticPr fontId="5"/>
  </si>
  <si>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5"/>
  </si>
  <si>
    <t>宇和島地区広域事務組合（介護保険特別会計）</t>
    <rPh sb="0" eb="3">
      <t>ウワジマ</t>
    </rPh>
    <rPh sb="3" eb="5">
      <t>チク</t>
    </rPh>
    <rPh sb="5" eb="7">
      <t>コウイキ</t>
    </rPh>
    <rPh sb="7" eb="9">
      <t>ジム</t>
    </rPh>
    <rPh sb="9" eb="11">
      <t>クミアイ</t>
    </rPh>
    <rPh sb="12" eb="14">
      <t>カイゴ</t>
    </rPh>
    <rPh sb="14" eb="16">
      <t>ホケン</t>
    </rPh>
    <rPh sb="16" eb="18">
      <t>トクベツ</t>
    </rPh>
    <rPh sb="18" eb="20">
      <t>カイケイ</t>
    </rPh>
    <phoneticPr fontId="5"/>
  </si>
  <si>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</si>
  <si>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</si>
  <si>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</si>
  <si>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5"/>
  </si>
  <si>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5"/>
  </si>
  <si>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5"/>
  </si>
  <si>
    <t>一本松ふるさと振興株式会社</t>
    <rPh sb="0" eb="3">
      <t>イッポンマツ</t>
    </rPh>
    <rPh sb="7" eb="9">
      <t>シンコウ</t>
    </rPh>
    <rPh sb="9" eb="13">
      <t>カブシキガイシャ</t>
    </rPh>
    <phoneticPr fontId="5"/>
  </si>
  <si>
    <t>公益財団法人くにひろ育英会</t>
    <rPh sb="0" eb="2">
      <t>コウエキ</t>
    </rPh>
    <rPh sb="2" eb="4">
      <t>ザイダン</t>
    </rPh>
    <rPh sb="4" eb="6">
      <t>ホウジン</t>
    </rPh>
    <rPh sb="10" eb="13">
      <t>イクエイカイ</t>
    </rPh>
    <phoneticPr fontId="5"/>
  </si>
  <si>
    <t>法適用企業</t>
    <rPh sb="0" eb="1">
      <t>ホウ</t>
    </rPh>
    <rPh sb="1" eb="3">
      <t>テキヨウ</t>
    </rPh>
    <rPh sb="3" eb="5">
      <t>キギョウ</t>
    </rPh>
    <phoneticPr fontId="2"/>
  </si>
  <si>
    <t>法非適用企業</t>
    <rPh sb="0" eb="1">
      <t>ホウ</t>
    </rPh>
    <rPh sb="1" eb="2">
      <t>ヒ</t>
    </rPh>
    <rPh sb="2" eb="4">
      <t>テキヨウ</t>
    </rPh>
    <rPh sb="4" eb="6">
      <t>キギョウ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</si>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</sst>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108992</c:v>
                </c:pt>
                <c:pt idx="1">
                  <c:v>82292</c:v>
                </c:pt>
                <c:pt idx="2">
                  <c:v>80577</c:v>
                </c:pt>
                <c:pt idx="3">
                  <c:v>92698</c:v>
                </c:pt>
                <c:pt idx="4">
                  <c:v>78556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212788</c:v>
                </c:pt>
                <c:pt idx="1">
                  <c:v>130519</c:v>
                </c:pt>
                <c:pt idx="2">
                  <c:v>135082</c:v>
                </c:pt>
                <c:pt idx="3">
                  <c:v>101254</c:v>
                </c:pt>
                <c:pt idx="4">
                  <c:v>157350</c:v>
                </c:pt>
              </c:numCache>
            </c:numRef>
          </c:val>
          <c:smooth val="0"/>
        </c:ser>
        <c:dLbls>
          <c:showLegendKey val="0"/>
          <c:showVal val="0"/>
          <c:showCatName val="0"/>
          <c:showSerName val="0"/>
          <c:showPercent val="0"/>
          <c:showBubbleSize val="0"/>
        </c:dLbls>
        <c:marker val="1"/>
        <c:smooth val="0"/>
        <c:axId val="136616576"/>
        <c:axId val="136618752"/>
      </c:lineChart>
      <c:catAx>
        <c:axId val="1366165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18752"/>
        <c:crosses val="autoZero"/>
        <c:auto val="1"/>
        <c:lblAlgn val="ctr"/>
        <c:lblOffset val="100"/>
        <c:tickLblSkip val="1"/>
        <c:tickMarkSkip val="1"/>
        <c:noMultiLvlLbl val="0"/>
      </c:catAx>
      <c:valAx>
        <c:axId val="13661875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165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5.32</c:v>
                </c:pt>
                <c:pt idx="1">
                  <c:v>6.08</c:v>
                </c:pt>
                <c:pt idx="2">
                  <c:v>5.51</c:v>
                </c:pt>
                <c:pt idx="3">
                  <c:v>6.8</c:v>
                </c:pt>
                <c:pt idx="4">
                  <c:v>4.8099999999999996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25.78</c:v>
                </c:pt>
                <c:pt idx="1">
                  <c:v>29.31</c:v>
                </c:pt>
                <c:pt idx="2">
                  <c:v>30</c:v>
                </c:pt>
                <c:pt idx="3">
                  <c:v>30.12</c:v>
                </c:pt>
                <c:pt idx="4">
                  <c:v>36.700000000000003</c:v>
                </c:pt>
              </c:numCache>
            </c:numRef>
          </c:val>
        </c:ser>
        <c:dLbls>
          <c:showLegendKey val="0"/>
          <c:showVal val="0"/>
          <c:showCatName val="0"/>
          <c:showSerName val="0"/>
          <c:showPercent val="0"/>
          <c:showBubbleSize val="0"/>
        </c:dLbls>
        <c:gapWidth val="250"/>
        <c:overlap val="100"/>
        <c:axId val="131739648"/>
        <c:axId val="131740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5.67</c:v>
                </c:pt>
                <c:pt idx="1">
                  <c:v>4.3899999999999997</c:v>
                </c:pt>
                <c:pt idx="2">
                  <c:v>-0.6</c:v>
                </c:pt>
                <c:pt idx="3">
                  <c:v>1.32</c:v>
                </c:pt>
                <c:pt idx="4">
                  <c:v>4.37</c:v>
                </c:pt>
              </c:numCache>
            </c:numRef>
          </c:val>
          <c:smooth val="0"/>
        </c:ser>
        <c:dLbls>
          <c:showLegendKey val="0"/>
          <c:showVal val="0"/>
          <c:showCatName val="0"/>
          <c:showSerName val="0"/>
          <c:showPercent val="0"/>
          <c:showBubbleSize val="0"/>
        </c:dLbls>
        <c:marker val="1"/>
        <c:smooth val="0"/>
        <c:axId val="131739648"/>
        <c:axId val="131740800"/>
      </c:lineChart>
      <c:catAx>
        <c:axId val="131739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740800"/>
        <c:crosses val="autoZero"/>
        <c:auto val="1"/>
        <c:lblAlgn val="ctr"/>
        <c:lblOffset val="100"/>
        <c:tickLblSkip val="1"/>
        <c:tickMarkSkip val="1"/>
        <c:noMultiLvlLbl val="0"/>
      </c:catAx>
      <c:valAx>
        <c:axId val="131740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739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c:v>
                </c:pt>
                <c:pt idx="2">
                  <c:v>#N/A</c:v>
                </c:pt>
                <c:pt idx="3">
                  <c:v>0.02</c:v>
                </c:pt>
                <c:pt idx="4">
                  <c:v>#N/A</c:v>
                </c:pt>
                <c:pt idx="5">
                  <c:v>0.02</c:v>
                </c:pt>
                <c:pt idx="6">
                  <c:v>#N/A</c:v>
                </c:pt>
                <c:pt idx="7">
                  <c:v>0.02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温泉事業等特別会計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0.03</c:v>
                </c:pt>
                <c:pt idx="4">
                  <c:v>#N/A</c:v>
                </c:pt>
                <c:pt idx="5">
                  <c:v>0.01</c:v>
                </c:pt>
                <c:pt idx="6">
                  <c:v>#N/A</c:v>
                </c:pt>
                <c:pt idx="7">
                  <c:v>7.0000000000000007E-2</c:v>
                </c:pt>
                <c:pt idx="8">
                  <c:v>#N/A</c:v>
                </c:pt>
                <c:pt idx="9">
                  <c:v>0.03</c:v>
                </c:pt>
              </c:numCache>
            </c:numRef>
          </c:val>
        </c:ser>
        <c:ser>
          <c:idx val="3"/>
          <c:order val="3"/>
          <c:tx>
            <c:strRef>
              <c:f>データシート!$A$30</c:f>
              <c:strCache>
                <c:ptCount val="1"/>
                <c:pt idx="0">
                  <c:v>簡易水道特別会計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0.03</c:v>
                </c:pt>
                <c:pt idx="4">
                  <c:v>#N/A</c:v>
                </c:pt>
                <c:pt idx="5">
                  <c:v>0.05</c:v>
                </c:pt>
                <c:pt idx="6">
                  <c:v>#N/A</c:v>
                </c:pt>
                <c:pt idx="7">
                  <c:v>0.02</c:v>
                </c:pt>
                <c:pt idx="8">
                  <c:v>#N/A</c:v>
                </c:pt>
                <c:pt idx="9">
                  <c:v>0.06</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0.08</c:v>
                </c:pt>
                <c:pt idx="4">
                  <c:v>#N/A</c:v>
                </c:pt>
                <c:pt idx="5">
                  <c:v>0.08</c:v>
                </c:pt>
                <c:pt idx="6">
                  <c:v>#N/A</c:v>
                </c:pt>
                <c:pt idx="7">
                  <c:v>0.06</c:v>
                </c:pt>
                <c:pt idx="8">
                  <c:v>#N/A</c:v>
                </c:pt>
                <c:pt idx="9">
                  <c:v>7.0000000000000007E-2</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0.97</c:v>
                </c:pt>
                <c:pt idx="2">
                  <c:v>#N/A</c:v>
                </c:pt>
                <c:pt idx="3">
                  <c:v>1.45</c:v>
                </c:pt>
                <c:pt idx="4">
                  <c:v>#N/A</c:v>
                </c:pt>
                <c:pt idx="5">
                  <c:v>0.28999999999999998</c:v>
                </c:pt>
                <c:pt idx="6">
                  <c:v>#N/A</c:v>
                </c:pt>
                <c:pt idx="7">
                  <c:v>0.45</c:v>
                </c:pt>
                <c:pt idx="8">
                  <c:v>#N/A</c:v>
                </c:pt>
                <c:pt idx="9">
                  <c:v>0.35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0.12</c:v>
                </c:pt>
                <c:pt idx="2">
                  <c:v>#N/A</c:v>
                </c:pt>
                <c:pt idx="3">
                  <c:v>0.08</c:v>
                </c:pt>
                <c:pt idx="4">
                  <c:v>#N/A</c:v>
                </c:pt>
                <c:pt idx="5">
                  <c:v>0.19</c:v>
                </c:pt>
                <c:pt idx="6">
                  <c:v>#N/A</c:v>
                </c:pt>
                <c:pt idx="7">
                  <c:v>0.19</c:v>
                </c:pt>
                <c:pt idx="8">
                  <c:v>#N/A</c:v>
                </c:pt>
                <c:pt idx="9">
                  <c:v>0.5</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2.85</c:v>
                </c:pt>
                <c:pt idx="2">
                  <c:v>#N/A</c:v>
                </c:pt>
                <c:pt idx="3">
                  <c:v>3.18</c:v>
                </c:pt>
                <c:pt idx="4">
                  <c:v>#N/A</c:v>
                </c:pt>
                <c:pt idx="5">
                  <c:v>3.01</c:v>
                </c:pt>
                <c:pt idx="6">
                  <c:v>#N/A</c:v>
                </c:pt>
                <c:pt idx="7">
                  <c:v>2.64</c:v>
                </c:pt>
                <c:pt idx="8">
                  <c:v>#N/A</c:v>
                </c:pt>
                <c:pt idx="9">
                  <c:v>2.38</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2.54</c:v>
                </c:pt>
                <c:pt idx="2">
                  <c:v>#N/A</c:v>
                </c:pt>
                <c:pt idx="3">
                  <c:v>3.11</c:v>
                </c:pt>
                <c:pt idx="4">
                  <c:v>#N/A</c:v>
                </c:pt>
                <c:pt idx="5">
                  <c:v>3.15</c:v>
                </c:pt>
                <c:pt idx="6">
                  <c:v>#N/A</c:v>
                </c:pt>
                <c:pt idx="7">
                  <c:v>3.38</c:v>
                </c:pt>
                <c:pt idx="8">
                  <c:v>#N/A</c:v>
                </c:pt>
                <c:pt idx="9">
                  <c:v>3.47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5.27</c:v>
                </c:pt>
                <c:pt idx="2">
                  <c:v>#N/A</c:v>
                </c:pt>
                <c:pt idx="3">
                  <c:v>6.03</c:v>
                </c:pt>
                <c:pt idx="4">
                  <c:v>#N/A</c:v>
                </c:pt>
                <c:pt idx="5">
                  <c:v>5.5</c:v>
                </c:pt>
                <c:pt idx="6">
                  <c:v>#N/A</c:v>
                </c:pt>
                <c:pt idx="7">
                  <c:v>6.72</c:v>
                </c:pt>
                <c:pt idx="8">
                  <c:v>#N/A</c:v>
                </c:pt>
                <c:pt idx="9">
                  <c:v>4.7699999999999996</c:v>
                </c:pt>
              </c:numCache>
            </c:numRef>
          </c:val>
        </c:ser>
        <c:dLbls>
          <c:showLegendKey val="0"/>
          <c:showVal val="0"/>
          <c:showCatName val="0"/>
          <c:showSerName val="0"/>
          <c:showPercent val="0"/>
          <c:showBubbleSize val="0"/>
        </c:dLbls>
        <c:gapWidth val="150"/>
        <c:overlap val="100"/>
        <c:axId val="137282688"/>
        <c:axId val="137284224"/>
      </c:barChart>
      <c:catAx>
        <c:axId val="137282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284224"/>
        <c:crosses val="autoZero"/>
        <c:auto val="1"/>
        <c:lblAlgn val="ctr"/>
        <c:lblOffset val="100"/>
        <c:tickLblSkip val="1"/>
        <c:tickMarkSkip val="1"/>
        <c:noMultiLvlLbl val="0"/>
      </c:catAx>
      <c:valAx>
        <c:axId val="137284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826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2226</c:v>
                </c:pt>
                <c:pt idx="5">
                  <c:v>2264</c:v>
                </c:pt>
                <c:pt idx="8">
                  <c:v>2259</c:v>
                </c:pt>
                <c:pt idx="11">
                  <c:v>2225</c:v>
                </c:pt>
                <c:pt idx="14">
                  <c:v>2209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30</c:v>
                </c:pt>
                <c:pt idx="3">
                  <c:v>6</c:v>
                </c:pt>
                <c:pt idx="6">
                  <c:v>5</c:v>
                </c:pt>
                <c:pt idx="9">
                  <c:v>5</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37</c:v>
                </c:pt>
                <c:pt idx="3">
                  <c:v>33</c:v>
                </c:pt>
                <c:pt idx="6">
                  <c:v>30</c:v>
                </c:pt>
                <c:pt idx="9">
                  <c:v>28</c:v>
                </c:pt>
                <c:pt idx="12">
                  <c:v>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304</c:v>
                </c:pt>
                <c:pt idx="3">
                  <c:v>274</c:v>
                </c:pt>
                <c:pt idx="6">
                  <c:v>246</c:v>
                </c:pt>
                <c:pt idx="9">
                  <c:v>271</c:v>
                </c:pt>
                <c:pt idx="12">
                  <c:v>247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3007</c:v>
                </c:pt>
                <c:pt idx="3">
                  <c:v>2968</c:v>
                </c:pt>
                <c:pt idx="6">
                  <c:v>2956</c:v>
                </c:pt>
                <c:pt idx="9">
                  <c:v>2733</c:v>
                </c:pt>
                <c:pt idx="12">
                  <c:v>2523</c:v>
                </c:pt>
              </c:numCache>
            </c:numRef>
          </c:val>
        </c:ser>
        <c:dLbls>
          <c:showLegendKey val="0"/>
          <c:showVal val="0"/>
          <c:showCatName val="0"/>
          <c:showSerName val="0"/>
          <c:showPercent val="0"/>
          <c:showBubbleSize val="0"/>
        </c:dLbls>
        <c:gapWidth val="100"/>
        <c:overlap val="100"/>
        <c:axId val="137412992"/>
        <c:axId val="137414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1152</c:v>
                </c:pt>
                <c:pt idx="2">
                  <c:v>#N/A</c:v>
                </c:pt>
                <c:pt idx="3">
                  <c:v>#N/A</c:v>
                </c:pt>
                <c:pt idx="4">
                  <c:v>1018</c:v>
                </c:pt>
                <c:pt idx="5">
                  <c:v>#N/A</c:v>
                </c:pt>
                <c:pt idx="6">
                  <c:v>#N/A</c:v>
                </c:pt>
                <c:pt idx="7">
                  <c:v>978</c:v>
                </c:pt>
                <c:pt idx="8">
                  <c:v>#N/A</c:v>
                </c:pt>
                <c:pt idx="9">
                  <c:v>#N/A</c:v>
                </c:pt>
                <c:pt idx="10">
                  <c:v>812</c:v>
                </c:pt>
                <c:pt idx="11">
                  <c:v>#N/A</c:v>
                </c:pt>
                <c:pt idx="12">
                  <c:v>#N/A</c:v>
                </c:pt>
                <c:pt idx="13">
                  <c:v>589</c:v>
                </c:pt>
                <c:pt idx="14">
                  <c:v>#N/A</c:v>
                </c:pt>
              </c:numCache>
            </c:numRef>
          </c:val>
          <c:smooth val="0"/>
        </c:ser>
        <c:dLbls>
          <c:showLegendKey val="0"/>
          <c:showVal val="0"/>
          <c:showCatName val="0"/>
          <c:showSerName val="0"/>
          <c:showPercent val="0"/>
          <c:showBubbleSize val="0"/>
        </c:dLbls>
        <c:marker val="1"/>
        <c:smooth val="0"/>
        <c:axId val="137412992"/>
        <c:axId val="137414912"/>
      </c:lineChart>
      <c:catAx>
        <c:axId val="137412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414912"/>
        <c:crosses val="autoZero"/>
        <c:auto val="1"/>
        <c:lblAlgn val="ctr"/>
        <c:lblOffset val="100"/>
        <c:tickLblSkip val="1"/>
        <c:tickMarkSkip val="1"/>
        <c:noMultiLvlLbl val="0"/>
      </c:catAx>
      <c:valAx>
        <c:axId val="137414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412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18978</c:v>
                </c:pt>
                <c:pt idx="5">
                  <c:v>18833</c:v>
                </c:pt>
                <c:pt idx="8">
                  <c:v>18773</c:v>
                </c:pt>
                <c:pt idx="11">
                  <c:v>18107</c:v>
                </c:pt>
                <c:pt idx="14">
                  <c:v>18379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290</c:v>
                </c:pt>
                <c:pt idx="5">
                  <c:v>253</c:v>
                </c:pt>
                <c:pt idx="8">
                  <c:v>216</c:v>
                </c:pt>
                <c:pt idx="11">
                  <c:v>184</c:v>
                </c:pt>
                <c:pt idx="14">
                  <c:v>159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5442</c:v>
                </c:pt>
                <c:pt idx="5">
                  <c:v>5699</c:v>
                </c:pt>
                <c:pt idx="8">
                  <c:v>6215</c:v>
                </c:pt>
                <c:pt idx="11">
                  <c:v>6744</c:v>
                </c:pt>
                <c:pt idx="14">
                  <c:v>7477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4027</c:v>
                </c:pt>
                <c:pt idx="3">
                  <c:v>3905</c:v>
                </c:pt>
                <c:pt idx="6">
                  <c:v>3902</c:v>
                </c:pt>
                <c:pt idx="9">
                  <c:v>3809</c:v>
                </c:pt>
                <c:pt idx="12">
                  <c:v>3520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506</c:v>
                </c:pt>
                <c:pt idx="3">
                  <c:v>423</c:v>
                </c:pt>
                <c:pt idx="6">
                  <c:v>345</c:v>
                </c:pt>
                <c:pt idx="9">
                  <c:v>298</c:v>
                </c:pt>
                <c:pt idx="12">
                  <c:v>361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2612</c:v>
                </c:pt>
                <c:pt idx="3">
                  <c:v>2686</c:v>
                </c:pt>
                <c:pt idx="6">
                  <c:v>2550</c:v>
                </c:pt>
                <c:pt idx="9">
                  <c:v>2455</c:v>
                </c:pt>
                <c:pt idx="12">
                  <c:v>2394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68</c:v>
                </c:pt>
                <c:pt idx="3">
                  <c:v>63</c:v>
                </c:pt>
                <c:pt idx="6">
                  <c:v>59</c:v>
                </c:pt>
                <c:pt idx="9">
                  <c:v>55</c:v>
                </c:pt>
                <c:pt idx="12">
                  <c:v>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22168</c:v>
                </c:pt>
                <c:pt idx="3">
                  <c:v>21643</c:v>
                </c:pt>
                <c:pt idx="6">
                  <c:v>21205</c:v>
                </c:pt>
                <c:pt idx="9">
                  <c:v>20334</c:v>
                </c:pt>
                <c:pt idx="12">
                  <c:v>20970</c:v>
                </c:pt>
              </c:numCache>
            </c:numRef>
          </c:val>
        </c:ser>
        <c:dLbls>
          <c:showLegendKey val="0"/>
          <c:showVal val="0"/>
          <c:showCatName val="0"/>
          <c:showSerName val="0"/>
          <c:showPercent val="0"/>
          <c:showBubbleSize val="0"/>
        </c:dLbls>
        <c:gapWidth val="100"/>
        <c:overlap val="100"/>
        <c:axId val="137181824"/>
        <c:axId val="137192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4673</c:v>
                </c:pt>
                <c:pt idx="2">
                  <c:v>#N/A</c:v>
                </c:pt>
                <c:pt idx="3">
                  <c:v>#N/A</c:v>
                </c:pt>
                <c:pt idx="4">
                  <c:v>3935</c:v>
                </c:pt>
                <c:pt idx="5">
                  <c:v>#N/A</c:v>
                </c:pt>
                <c:pt idx="6">
                  <c:v>#N/A</c:v>
                </c:pt>
                <c:pt idx="7">
                  <c:v>2858</c:v>
                </c:pt>
                <c:pt idx="8">
                  <c:v>#N/A</c:v>
                </c:pt>
                <c:pt idx="9">
                  <c:v>#N/A</c:v>
                </c:pt>
                <c:pt idx="10">
                  <c:v>1917</c:v>
                </c:pt>
                <c:pt idx="11">
                  <c:v>#N/A</c:v>
                </c:pt>
                <c:pt idx="12">
                  <c:v>#N/A</c:v>
                </c:pt>
                <c:pt idx="13">
                  <c:v>1281</c:v>
                </c:pt>
                <c:pt idx="14">
                  <c:v>#N/A</c:v>
                </c:pt>
              </c:numCache>
            </c:numRef>
          </c:val>
          <c:smooth val="0"/>
        </c:ser>
        <c:dLbls>
          <c:showLegendKey val="0"/>
          <c:showVal val="0"/>
          <c:showCatName val="0"/>
          <c:showSerName val="0"/>
          <c:showPercent val="0"/>
          <c:showBubbleSize val="0"/>
        </c:dLbls>
        <c:marker val="1"/>
        <c:smooth val="0"/>
        <c:axId val="137181824"/>
        <c:axId val="137192192"/>
      </c:lineChart>
      <c:catAx>
        <c:axId val="13718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192192"/>
        <c:crosses val="autoZero"/>
        <c:auto val="1"/>
        <c:lblAlgn val="ctr"/>
        <c:lblOffset val="100"/>
        <c:tickLblSkip val="1"/>
        <c:tickMarkSkip val="1"/>
        <c:noMultiLvlLbl val="0"/>
      </c:catAx>
      <c:valAx>
        <c:axId val="137192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81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23,573
23,512
238.98
17,189,578
16,518,101
504,964
10,500,754
20,969,898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15.3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人口の減少（前年比△</a:t>
          </a:r>
          <a:r>
            <a:rPr lang="en-US" altLang="ja-JP" sz="1100" b="0" i="0" baseline="0">
              <a:solidFill>
                <a:schemeClr val="dk1"/>
              </a:solidFill>
              <a:effectLst/>
              <a:latin typeface="+mn-lt"/>
              <a:ea typeface="+mn-ea"/>
              <a:cs typeface="+mn-cs"/>
            </a:rPr>
            <a:t>454</a:t>
          </a:r>
          <a:r>
            <a:rPr lang="ja-JP" altLang="ja-JP" sz="1100" b="0" i="0" baseline="0">
              <a:solidFill>
                <a:schemeClr val="dk1"/>
              </a:solidFill>
              <a:effectLst/>
              <a:latin typeface="+mn-lt"/>
              <a:ea typeface="+mn-ea"/>
              <a:cs typeface="+mn-cs"/>
            </a:rPr>
            <a:t>人）や高い高齢化率（平成</a:t>
          </a:r>
          <a:r>
            <a:rPr lang="en-US" altLang="ja-JP" sz="1100" b="0" i="0" baseline="0">
              <a:solidFill>
                <a:schemeClr val="dk1"/>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年度末</a:t>
          </a:r>
          <a:r>
            <a:rPr lang="en-US" altLang="ja-JP" sz="1100" b="0" i="0" baseline="0">
              <a:solidFill>
                <a:sysClr val="windowText" lastClr="000000"/>
              </a:solidFill>
              <a:effectLst/>
              <a:latin typeface="+mn-lt"/>
              <a:ea typeface="+mn-ea"/>
              <a:cs typeface="+mn-cs"/>
            </a:rPr>
            <a:t>37.51</a:t>
          </a:r>
          <a:r>
            <a:rPr lang="ja-JP" altLang="ja-JP" sz="1100" b="0" i="0" baseline="0">
              <a:solidFill>
                <a:sysClr val="windowText" lastClr="000000"/>
              </a:solidFill>
              <a:effectLst/>
              <a:latin typeface="+mn-lt"/>
              <a:ea typeface="+mn-ea"/>
              <a:cs typeface="+mn-cs"/>
            </a:rPr>
            <a:t>％　県平均</a:t>
          </a:r>
          <a:r>
            <a:rPr lang="en-US" altLang="ja-JP" sz="1100" b="0" i="0" baseline="0">
              <a:solidFill>
                <a:sysClr val="windowText" lastClr="000000"/>
              </a:solidFill>
              <a:effectLst/>
              <a:latin typeface="+mn-lt"/>
              <a:ea typeface="+mn-ea"/>
              <a:cs typeface="+mn-cs"/>
            </a:rPr>
            <a:t>29.54</a:t>
          </a:r>
          <a:r>
            <a:rPr lang="ja-JP" altLang="ja-JP" sz="1100" b="0" i="0" baseline="0">
              <a:solidFill>
                <a:sysClr val="windowText" lastClr="000000"/>
              </a:solidFill>
              <a:effectLst/>
              <a:latin typeface="+mn-lt"/>
              <a:ea typeface="+mn-ea"/>
              <a:cs typeface="+mn-cs"/>
            </a:rPr>
            <a:t>％）に加え</a:t>
          </a:r>
          <a:r>
            <a:rPr lang="ja-JP" altLang="ja-JP" sz="1100" b="0" i="0" baseline="0">
              <a:solidFill>
                <a:schemeClr val="dk1"/>
              </a:solidFill>
              <a:effectLst/>
              <a:latin typeface="+mn-lt"/>
              <a:ea typeface="+mn-ea"/>
              <a:cs typeface="+mn-cs"/>
            </a:rPr>
            <a:t>、長引く景気低迷等による影響を受け、</a:t>
          </a:r>
          <a:r>
            <a:rPr lang="en-US" altLang="ja-JP" sz="1100" b="0" i="0" baseline="0">
              <a:solidFill>
                <a:schemeClr val="dk1"/>
              </a:solidFill>
              <a:effectLst/>
              <a:latin typeface="+mn-lt"/>
              <a:ea typeface="+mn-ea"/>
              <a:cs typeface="+mn-cs"/>
            </a:rPr>
            <a:t>0.23</a:t>
          </a:r>
          <a:r>
            <a:rPr lang="ja-JP" altLang="ja-JP" sz="1100" b="0" i="0" baseline="0">
              <a:solidFill>
                <a:schemeClr val="dk1"/>
              </a:solidFill>
              <a:effectLst/>
              <a:latin typeface="+mn-lt"/>
              <a:ea typeface="+mn-ea"/>
              <a:cs typeface="+mn-cs"/>
            </a:rPr>
            <a:t>と類似団体でも</a:t>
          </a:r>
          <a:r>
            <a:rPr lang="ja-JP" altLang="en-US" sz="1100" b="0" i="0" baseline="0">
              <a:solidFill>
                <a:schemeClr val="dk1"/>
              </a:solidFill>
              <a:effectLst/>
              <a:latin typeface="+mn-lt"/>
              <a:ea typeface="+mn-ea"/>
              <a:cs typeface="+mn-cs"/>
            </a:rPr>
            <a:t>最下位</a:t>
          </a:r>
          <a:r>
            <a:rPr lang="ja-JP" altLang="ja-JP" sz="1100" b="0" i="0" baseline="0">
              <a:solidFill>
                <a:schemeClr val="dk1"/>
              </a:solidFill>
              <a:effectLst/>
              <a:latin typeface="+mn-lt"/>
              <a:ea typeface="+mn-ea"/>
              <a:cs typeface="+mn-cs"/>
            </a:rPr>
            <a:t>に位置している。そのため、行政評価の実施や施設の統廃合等により経常的な経費の節減に努めるとともに、投資的経費についても、事業の優先度・重要度を考慮し、身の丈にあった事業の実施に努める。また、町税徴収体制の強化、町有財産の有効活用など自主財源の安定確保にもより一層努めていく。</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169333</xdr:rowOff>
    </xdr:from>
    <xdr:to>
      <xdr:col>7</xdr:col>
      <xdr:colOff>152400</xdr:colOff>
      <xdr:row>44</xdr:row>
      <xdr:rowOff>124883</xdr:rowOff>
    </xdr:to>
    <xdr:cxnSp macro="">
      <xdr:nvCxnSpPr>
        <xdr:cNvPr id="62" name="直線コネクタ 61"/>
        <xdr:cNvCxnSpPr/>
      </xdr:nvCxnSpPr>
      <xdr:spPr>
        <a:xfrm flipV="1">
          <a:off x="4953000" y="6341533"/>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3"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4" name="直線コネクタ 63"/>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84260</xdr:rowOff>
    </xdr:from>
    <xdr:ext cx="762000" cy="259045"/>
    <xdr:sp macro="" textlink="">
      <xdr:nvSpPr>
        <xdr:cNvPr id="65" name="財政力最大値テキスト"/>
        <xdr:cNvSpPr txBox="1"/>
      </xdr:nvSpPr>
      <xdr:spPr>
        <a:xfrm>
          <a:off x="5041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36</xdr:row>
      <xdr:rowOff>169333</xdr:rowOff>
    </xdr:from>
    <xdr:to>
      <xdr:col>7</xdr:col>
      <xdr:colOff>241300</xdr:colOff>
      <xdr:row>36</xdr:row>
      <xdr:rowOff>169333</xdr:rowOff>
    </xdr:to>
    <xdr:cxnSp macro="">
      <xdr:nvCxnSpPr>
        <xdr:cNvPr id="66" name="直線コネクタ 65"/>
        <xdr:cNvCxnSpPr/>
      </xdr:nvCxnSpPr>
      <xdr:spPr>
        <a:xfrm>
          <a:off x="4864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7" name="直線コネクタ 66"/>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1710</xdr:rowOff>
    </xdr:from>
    <xdr:ext cx="762000" cy="259045"/>
    <xdr:sp macro="" textlink="">
      <xdr:nvSpPr>
        <xdr:cNvPr id="68" name="財政力平均値テキスト"/>
        <xdr:cNvSpPr txBox="1"/>
      </xdr:nvSpPr>
      <xdr:spPr>
        <a:xfrm>
          <a:off x="5041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69" name="フローチャート : 判断 68"/>
        <xdr:cNvSpPr/>
      </xdr:nvSpPr>
      <xdr:spPr>
        <a:xfrm>
          <a:off x="4902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165100</xdr:rowOff>
    </xdr:to>
    <xdr:cxnSp macro="">
      <xdr:nvCxnSpPr>
        <xdr:cNvPr id="70" name="直線コネクタ 69"/>
        <xdr:cNvCxnSpPr/>
      </xdr:nvCxnSpPr>
      <xdr:spPr>
        <a:xfrm flipV="1">
          <a:off x="3225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156633</xdr:rowOff>
    </xdr:from>
    <xdr:to>
      <xdr:col>6</xdr:col>
      <xdr:colOff>50800</xdr:colOff>
      <xdr:row>41</xdr:row>
      <xdr:rowOff>86783</xdr:rowOff>
    </xdr:to>
    <xdr:sp macro="" textlink="">
      <xdr:nvSpPr>
        <xdr:cNvPr id="71" name="フローチャート : 判断 70"/>
        <xdr:cNvSpPr/>
      </xdr:nvSpPr>
      <xdr:spPr>
        <a:xfrm>
          <a:off x="4064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72" name="テキスト ボックス 71"/>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165100</xdr:rowOff>
    </xdr:to>
    <xdr:cxnSp macro="">
      <xdr:nvCxnSpPr>
        <xdr:cNvPr id="73" name="直線コネクタ 72"/>
        <xdr:cNvCxnSpPr/>
      </xdr:nvCxnSpPr>
      <xdr:spPr>
        <a:xfrm>
          <a:off x="2336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124883</xdr:rowOff>
    </xdr:to>
    <xdr:cxnSp macro="">
      <xdr:nvCxnSpPr>
        <xdr:cNvPr id="76" name="直線コネクタ 75"/>
        <xdr:cNvCxnSpPr/>
      </xdr:nvCxnSpPr>
      <xdr:spPr>
        <a:xfrm>
          <a:off x="1447800" y="75882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79" name="フローチャート : 判断 78"/>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80" name="テキスト ボックス 79"/>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6" name="円/楕円 85"/>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141410</xdr:rowOff>
    </xdr:from>
    <xdr:ext cx="762000" cy="259045"/>
    <xdr:sp macro="" textlink="">
      <xdr:nvSpPr>
        <xdr:cNvPr id="87" name="財政力該当値テキスト"/>
        <xdr:cNvSpPr txBox="1"/>
      </xdr:nvSpPr>
      <xdr:spPr>
        <a:xfrm>
          <a:off x="5041900" y="751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114300</xdr:rowOff>
    </xdr:from>
    <xdr:to>
      <xdr:col>4</xdr:col>
      <xdr:colOff>533400</xdr:colOff>
      <xdr:row>45</xdr:row>
      <xdr:rowOff>44450</xdr:rowOff>
    </xdr:to>
    <xdr:sp macro="" textlink="">
      <xdr:nvSpPr>
        <xdr:cNvPr id="90" name="円/楕円 89"/>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29227</xdr:rowOff>
    </xdr:from>
    <xdr:ext cx="762000" cy="259045"/>
    <xdr:sp macro="" textlink="">
      <xdr:nvSpPr>
        <xdr:cNvPr id="91" name="テキスト ボックス 90"/>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2" name="円/楕円 91"/>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3" name="テキスト ボックス 92"/>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4" name="円/楕円 93"/>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5" name="テキスト ボックス 94"/>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a:t>
          </a:r>
          <a:r>
            <a:rPr lang="en-US" altLang="ja-JP" sz="1100" b="0" i="0" baseline="0">
              <a:solidFill>
                <a:schemeClr val="dk1"/>
              </a:solidFill>
              <a:effectLst/>
              <a:latin typeface="+mn-lt"/>
              <a:ea typeface="+mn-ea"/>
              <a:cs typeface="+mn-cs"/>
            </a:rPr>
            <a:t>85.0</a:t>
          </a:r>
          <a:r>
            <a:rPr lang="ja-JP" altLang="ja-JP" sz="1100" b="0" i="0" baseline="0">
              <a:solidFill>
                <a:schemeClr val="dk1"/>
              </a:solidFill>
              <a:effectLst/>
              <a:latin typeface="+mn-lt"/>
              <a:ea typeface="+mn-ea"/>
              <a:cs typeface="+mn-cs"/>
            </a:rPr>
            <a:t>％と比較して</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％低下した。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主な要因としては、退職不補充による人件費の減（前年度比△</a:t>
          </a:r>
          <a:r>
            <a:rPr lang="en-US" altLang="ja-JP" sz="1100" b="0" i="0" baseline="0">
              <a:solidFill>
                <a:schemeClr val="dk1"/>
              </a:solidFill>
              <a:effectLst/>
              <a:latin typeface="+mn-lt"/>
              <a:ea typeface="+mn-ea"/>
              <a:cs typeface="+mn-cs"/>
            </a:rPr>
            <a:t>31,682</a:t>
          </a:r>
          <a:r>
            <a:rPr lang="ja-JP" altLang="ja-JP" sz="1100" b="0" i="0" baseline="0">
              <a:solidFill>
                <a:schemeClr val="dk1"/>
              </a:solidFill>
              <a:effectLst/>
              <a:latin typeface="+mn-lt"/>
              <a:ea typeface="+mn-ea"/>
              <a:cs typeface="+mn-cs"/>
            </a:rPr>
            <a:t>千円）や地方債発行の抑制に伴う公債費の減（前年度比△</a:t>
          </a:r>
          <a:r>
            <a:rPr lang="en-US" altLang="ja-JP" sz="1100" b="0" i="0" baseline="0">
              <a:solidFill>
                <a:schemeClr val="dk1"/>
              </a:solidFill>
              <a:effectLst/>
              <a:latin typeface="+mn-lt"/>
              <a:ea typeface="+mn-ea"/>
              <a:cs typeface="+mn-cs"/>
            </a:rPr>
            <a:t>201,809</a:t>
          </a:r>
          <a:r>
            <a:rPr lang="ja-JP" altLang="ja-JP" sz="1100" b="0" i="0" baseline="0">
              <a:solidFill>
                <a:schemeClr val="dk1"/>
              </a:solidFill>
              <a:effectLst/>
              <a:latin typeface="+mn-lt"/>
              <a:ea typeface="+mn-ea"/>
              <a:cs typeface="+mn-cs"/>
            </a:rPr>
            <a:t>千円）が挙げられる。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は、老朽化した施設の建替え等による公債費の増加に加え、退職者不補充等による人件費の抑制にも限界があり大きな減少は見込めないが、合併特例措置の縮減・終了も見据え、集中と選択、スクラップ・アンド・ビルドを進め、更なる経費節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66</xdr:row>
      <xdr:rowOff>99785</xdr:rowOff>
    </xdr:to>
    <xdr:cxnSp macro="">
      <xdr:nvCxnSpPr>
        <xdr:cNvPr id="127" name="直線コネクタ 126"/>
        <xdr:cNvCxnSpPr/>
      </xdr:nvCxnSpPr>
      <xdr:spPr>
        <a:xfrm flipV="1">
          <a:off x="4953000" y="10071100"/>
          <a:ext cx="0" cy="1344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71862</xdr:rowOff>
    </xdr:from>
    <xdr:ext cx="762000" cy="259045"/>
    <xdr:sp macro="" textlink="">
      <xdr:nvSpPr>
        <xdr:cNvPr id="128" name="財政構造の弾力性最小値テキスト"/>
        <xdr:cNvSpPr txBox="1"/>
      </xdr:nvSpPr>
      <xdr:spPr>
        <a:xfrm>
          <a:off x="5041900" y="1138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a:t>
          </a:r>
          <a:endParaRPr kumimoji="1" lang="ja-JP" altLang="en-US" sz="1000" b="1">
            <a:latin typeface="ＭＳ Ｐゴシック"/>
          </a:endParaRPr>
        </a:p>
      </xdr:txBody>
    </xdr:sp>
    <xdr:clientData/>
  </xdr:oneCellAnchor>
  <xdr:twoCellAnchor>
    <xdr:from>
      <xdr:col>7</xdr:col>
      <xdr:colOff>63500</xdr:colOff>
      <xdr:row>66</xdr:row>
      <xdr:rowOff>99785</xdr:rowOff>
    </xdr:from>
    <xdr:to>
      <xdr:col>7</xdr:col>
      <xdr:colOff>241300</xdr:colOff>
      <xdr:row>66</xdr:row>
      <xdr:rowOff>99785</xdr:rowOff>
    </xdr:to>
    <xdr:cxnSp macro="">
      <xdr:nvCxnSpPr>
        <xdr:cNvPr id="129" name="直線コネクタ 128"/>
        <xdr:cNvCxnSpPr/>
      </xdr:nvCxnSpPr>
      <xdr:spPr>
        <a:xfrm>
          <a:off x="4864100" y="1141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0"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1" name="直線コネクタ 130"/>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82852</xdr:rowOff>
    </xdr:from>
    <xdr:to>
      <xdr:col>7</xdr:col>
      <xdr:colOff>152400</xdr:colOff>
      <xdr:row>60</xdr:row>
      <xdr:rowOff>105833</xdr:rowOff>
    </xdr:to>
    <xdr:cxnSp macro="">
      <xdr:nvCxnSpPr>
        <xdr:cNvPr id="132" name="直線コネクタ 131"/>
        <xdr:cNvCxnSpPr/>
      </xdr:nvCxnSpPr>
      <xdr:spPr>
        <a:xfrm flipV="1">
          <a:off x="4114800" y="10369852"/>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119942</xdr:rowOff>
    </xdr:from>
    <xdr:ext cx="762000" cy="259045"/>
    <xdr:sp macro="" textlink="">
      <xdr:nvSpPr>
        <xdr:cNvPr id="133" name="財政構造の弾力性平均値テキスト"/>
        <xdr:cNvSpPr txBox="1"/>
      </xdr:nvSpPr>
      <xdr:spPr>
        <a:xfrm>
          <a:off x="5041900" y="10578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147865</xdr:rowOff>
    </xdr:from>
    <xdr:to>
      <xdr:col>7</xdr:col>
      <xdr:colOff>203200</xdr:colOff>
      <xdr:row>62</xdr:row>
      <xdr:rowOff>78015</xdr:rowOff>
    </xdr:to>
    <xdr:sp macro="" textlink="">
      <xdr:nvSpPr>
        <xdr:cNvPr id="134" name="フローチャート : 判断 133"/>
        <xdr:cNvSpPr/>
      </xdr:nvSpPr>
      <xdr:spPr>
        <a:xfrm>
          <a:off x="4902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105833</xdr:rowOff>
    </xdr:from>
    <xdr:to>
      <xdr:col>6</xdr:col>
      <xdr:colOff>0</xdr:colOff>
      <xdr:row>63</xdr:row>
      <xdr:rowOff>74083</xdr:rowOff>
    </xdr:to>
    <xdr:cxnSp macro="">
      <xdr:nvCxnSpPr>
        <xdr:cNvPr id="135" name="直線コネクタ 134"/>
        <xdr:cNvCxnSpPr/>
      </xdr:nvCxnSpPr>
      <xdr:spPr>
        <a:xfrm flipV="1">
          <a:off x="3225800" y="10392833"/>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112485</xdr:rowOff>
    </xdr:from>
    <xdr:to>
      <xdr:col>6</xdr:col>
      <xdr:colOff>50800</xdr:colOff>
      <xdr:row>61</xdr:row>
      <xdr:rowOff>42635</xdr:rowOff>
    </xdr:to>
    <xdr:sp macro="" textlink="">
      <xdr:nvSpPr>
        <xdr:cNvPr id="136" name="フローチャート : 判断 135"/>
        <xdr:cNvSpPr/>
      </xdr:nvSpPr>
      <xdr:spPr>
        <a:xfrm>
          <a:off x="4064000" y="1039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27412</xdr:rowOff>
    </xdr:from>
    <xdr:ext cx="736600" cy="259045"/>
    <xdr:sp macro="" textlink="">
      <xdr:nvSpPr>
        <xdr:cNvPr id="137" name="テキスト ボックス 136"/>
        <xdr:cNvSpPr txBox="1"/>
      </xdr:nvSpPr>
      <xdr:spPr>
        <a:xfrm>
          <a:off x="3733800" y="1048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107648</xdr:rowOff>
    </xdr:from>
    <xdr:to>
      <xdr:col>4</xdr:col>
      <xdr:colOff>482600</xdr:colOff>
      <xdr:row>63</xdr:row>
      <xdr:rowOff>74083</xdr:rowOff>
    </xdr:to>
    <xdr:cxnSp macro="">
      <xdr:nvCxnSpPr>
        <xdr:cNvPr id="138" name="直線コネクタ 137"/>
        <xdr:cNvCxnSpPr/>
      </xdr:nvCxnSpPr>
      <xdr:spPr>
        <a:xfrm>
          <a:off x="2336800" y="10737548"/>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55941</xdr:rowOff>
    </xdr:from>
    <xdr:to>
      <xdr:col>4</xdr:col>
      <xdr:colOff>533400</xdr:colOff>
      <xdr:row>61</xdr:row>
      <xdr:rowOff>157541</xdr:rowOff>
    </xdr:to>
    <xdr:sp macro="" textlink="">
      <xdr:nvSpPr>
        <xdr:cNvPr id="139" name="フローチャート : 判断 138"/>
        <xdr:cNvSpPr/>
      </xdr:nvSpPr>
      <xdr:spPr>
        <a:xfrm>
          <a:off x="3175000" y="1051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167718</xdr:rowOff>
    </xdr:from>
    <xdr:ext cx="762000" cy="259045"/>
    <xdr:sp macro="" textlink="">
      <xdr:nvSpPr>
        <xdr:cNvPr id="140" name="テキスト ボックス 139"/>
        <xdr:cNvSpPr txBox="1"/>
      </xdr:nvSpPr>
      <xdr:spPr>
        <a:xfrm>
          <a:off x="2844800" y="1028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72269</xdr:rowOff>
    </xdr:from>
    <xdr:to>
      <xdr:col>3</xdr:col>
      <xdr:colOff>279400</xdr:colOff>
      <xdr:row>62</xdr:row>
      <xdr:rowOff>107648</xdr:rowOff>
    </xdr:to>
    <xdr:cxnSp macro="">
      <xdr:nvCxnSpPr>
        <xdr:cNvPr id="141" name="直線コネクタ 140"/>
        <xdr:cNvCxnSpPr/>
      </xdr:nvCxnSpPr>
      <xdr:spPr>
        <a:xfrm>
          <a:off x="1447800" y="10530719"/>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21469</xdr:rowOff>
    </xdr:from>
    <xdr:to>
      <xdr:col>3</xdr:col>
      <xdr:colOff>330200</xdr:colOff>
      <xdr:row>61</xdr:row>
      <xdr:rowOff>123069</xdr:rowOff>
    </xdr:to>
    <xdr:sp macro="" textlink="">
      <xdr:nvSpPr>
        <xdr:cNvPr id="142" name="フローチャート : 判断 141"/>
        <xdr:cNvSpPr/>
      </xdr:nvSpPr>
      <xdr:spPr>
        <a:xfrm>
          <a:off x="2286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133246</xdr:rowOff>
    </xdr:from>
    <xdr:ext cx="762000" cy="259045"/>
    <xdr:sp macro="" textlink="">
      <xdr:nvSpPr>
        <xdr:cNvPr id="143" name="テキスト ボックス 142"/>
        <xdr:cNvSpPr txBox="1"/>
      </xdr:nvSpPr>
      <xdr:spPr>
        <a:xfrm>
          <a:off x="1955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9072</xdr:rowOff>
    </xdr:from>
    <xdr:to>
      <xdr:col>2</xdr:col>
      <xdr:colOff>127000</xdr:colOff>
      <xdr:row>60</xdr:row>
      <xdr:rowOff>110672</xdr:rowOff>
    </xdr:to>
    <xdr:sp macro="" textlink="">
      <xdr:nvSpPr>
        <xdr:cNvPr id="144" name="フローチャート : 判断 143"/>
        <xdr:cNvSpPr/>
      </xdr:nvSpPr>
      <xdr:spPr>
        <a:xfrm>
          <a:off x="1397000" y="1029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120849</xdr:rowOff>
    </xdr:from>
    <xdr:ext cx="762000" cy="259045"/>
    <xdr:sp macro="" textlink="">
      <xdr:nvSpPr>
        <xdr:cNvPr id="145" name="テキスト ボックス 144"/>
        <xdr:cNvSpPr txBox="1"/>
      </xdr:nvSpPr>
      <xdr:spPr>
        <a:xfrm>
          <a:off x="1066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32052</xdr:rowOff>
    </xdr:from>
    <xdr:to>
      <xdr:col>7</xdr:col>
      <xdr:colOff>203200</xdr:colOff>
      <xdr:row>60</xdr:row>
      <xdr:rowOff>133652</xdr:rowOff>
    </xdr:to>
    <xdr:sp macro="" textlink="">
      <xdr:nvSpPr>
        <xdr:cNvPr id="151" name="円/楕円 150"/>
        <xdr:cNvSpPr/>
      </xdr:nvSpPr>
      <xdr:spPr>
        <a:xfrm>
          <a:off x="49022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48579</xdr:rowOff>
    </xdr:from>
    <xdr:ext cx="762000" cy="259045"/>
    <xdr:sp macro="" textlink="">
      <xdr:nvSpPr>
        <xdr:cNvPr id="152" name="財政構造の弾力性該当値テキスト"/>
        <xdr:cNvSpPr txBox="1"/>
      </xdr:nvSpPr>
      <xdr:spPr>
        <a:xfrm>
          <a:off x="5041900" y="1016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55033</xdr:rowOff>
    </xdr:from>
    <xdr:to>
      <xdr:col>6</xdr:col>
      <xdr:colOff>50800</xdr:colOff>
      <xdr:row>60</xdr:row>
      <xdr:rowOff>156633</xdr:rowOff>
    </xdr:to>
    <xdr:sp macro="" textlink="">
      <xdr:nvSpPr>
        <xdr:cNvPr id="153" name="円/楕円 152"/>
        <xdr:cNvSpPr/>
      </xdr:nvSpPr>
      <xdr:spPr>
        <a:xfrm>
          <a:off x="4064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166810</xdr:rowOff>
    </xdr:from>
    <xdr:ext cx="736600" cy="259045"/>
    <xdr:sp macro="" textlink="">
      <xdr:nvSpPr>
        <xdr:cNvPr id="154" name="テキスト ボックス 153"/>
        <xdr:cNvSpPr txBox="1"/>
      </xdr:nvSpPr>
      <xdr:spPr>
        <a:xfrm>
          <a:off x="3733800" y="1011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23283</xdr:rowOff>
    </xdr:from>
    <xdr:to>
      <xdr:col>4</xdr:col>
      <xdr:colOff>533400</xdr:colOff>
      <xdr:row>63</xdr:row>
      <xdr:rowOff>124883</xdr:rowOff>
    </xdr:to>
    <xdr:sp macro="" textlink="">
      <xdr:nvSpPr>
        <xdr:cNvPr id="155" name="円/楕円 154"/>
        <xdr:cNvSpPr/>
      </xdr:nvSpPr>
      <xdr:spPr>
        <a:xfrm>
          <a:off x="3175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109660</xdr:rowOff>
    </xdr:from>
    <xdr:ext cx="762000" cy="259045"/>
    <xdr:sp macro="" textlink="">
      <xdr:nvSpPr>
        <xdr:cNvPr id="156" name="テキスト ボックス 155"/>
        <xdr:cNvSpPr txBox="1"/>
      </xdr:nvSpPr>
      <xdr:spPr>
        <a:xfrm>
          <a:off x="2844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56848</xdr:rowOff>
    </xdr:from>
    <xdr:to>
      <xdr:col>3</xdr:col>
      <xdr:colOff>330200</xdr:colOff>
      <xdr:row>62</xdr:row>
      <xdr:rowOff>158448</xdr:rowOff>
    </xdr:to>
    <xdr:sp macro="" textlink="">
      <xdr:nvSpPr>
        <xdr:cNvPr id="157" name="円/楕円 156"/>
        <xdr:cNvSpPr/>
      </xdr:nvSpPr>
      <xdr:spPr>
        <a:xfrm>
          <a:off x="22860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143225</xdr:rowOff>
    </xdr:from>
    <xdr:ext cx="762000" cy="259045"/>
    <xdr:sp macro="" textlink="">
      <xdr:nvSpPr>
        <xdr:cNvPr id="158" name="テキスト ボックス 157"/>
        <xdr:cNvSpPr txBox="1"/>
      </xdr:nvSpPr>
      <xdr:spPr>
        <a:xfrm>
          <a:off x="1955800" y="1077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21469</xdr:rowOff>
    </xdr:from>
    <xdr:to>
      <xdr:col>2</xdr:col>
      <xdr:colOff>127000</xdr:colOff>
      <xdr:row>61</xdr:row>
      <xdr:rowOff>123069</xdr:rowOff>
    </xdr:to>
    <xdr:sp macro="" textlink="">
      <xdr:nvSpPr>
        <xdr:cNvPr id="159" name="円/楕円 158"/>
        <xdr:cNvSpPr/>
      </xdr:nvSpPr>
      <xdr:spPr>
        <a:xfrm>
          <a:off x="1397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107846</xdr:rowOff>
    </xdr:from>
    <xdr:ext cx="762000" cy="259045"/>
    <xdr:sp macro="" textlink="">
      <xdr:nvSpPr>
        <xdr:cNvPr id="160" name="テキスト ボックス 159"/>
        <xdr:cNvSpPr txBox="1"/>
      </xdr:nvSpPr>
      <xdr:spPr>
        <a:xfrm>
          <a:off x="10668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[217,748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類似団体、全国及び愛媛県平均と比較しても最も多い（人口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a:t>
          </a:r>
          <a:r>
            <a:rPr lang="en-US" altLang="ja-JP" sz="1100" b="0" i="0" baseline="0">
              <a:solidFill>
                <a:schemeClr val="dk1"/>
              </a:solidFill>
              <a:effectLst/>
              <a:latin typeface="+mn-lt"/>
              <a:ea typeface="+mn-ea"/>
              <a:cs typeface="+mn-cs"/>
            </a:rPr>
            <a:t>217,748</a:t>
          </a:r>
          <a:r>
            <a:rPr lang="ja-JP" altLang="ja-JP" sz="1100" b="0" i="0" baseline="0">
              <a:solidFill>
                <a:schemeClr val="dk1"/>
              </a:solidFill>
              <a:effectLst/>
              <a:latin typeface="+mn-lt"/>
              <a:ea typeface="+mn-ea"/>
              <a:cs typeface="+mn-cs"/>
            </a:rPr>
            <a:t>円）となっている。主な要因としては、町村合併に伴い一部事務組合から引き継いだ</a:t>
          </a:r>
          <a:r>
            <a:rPr lang="ja-JP" altLang="en-US" sz="1100" b="0" i="0" baseline="0">
              <a:solidFill>
                <a:schemeClr val="dk1"/>
              </a:solidFill>
              <a:effectLst/>
              <a:latin typeface="+mn-lt"/>
              <a:ea typeface="+mn-ea"/>
              <a:cs typeface="+mn-cs"/>
            </a:rPr>
            <a:t>消防本部やごみ処理施設の運営を町独自で実施することとなったため、</a:t>
          </a:r>
          <a:r>
            <a:rPr lang="ja-JP" altLang="ja-JP" sz="1100" b="0" i="0" baseline="0">
              <a:solidFill>
                <a:schemeClr val="dk1"/>
              </a:solidFill>
              <a:effectLst/>
              <a:latin typeface="+mn-lt"/>
              <a:ea typeface="+mn-ea"/>
              <a:cs typeface="+mn-cs"/>
            </a:rPr>
            <a:t>職員</a:t>
          </a:r>
          <a:r>
            <a:rPr lang="ja-JP" altLang="en-US" sz="1100" b="0" i="0" baseline="0">
              <a:solidFill>
                <a:schemeClr val="dk1"/>
              </a:solidFill>
              <a:effectLst/>
              <a:latin typeface="+mn-lt"/>
              <a:ea typeface="+mn-ea"/>
              <a:cs typeface="+mn-cs"/>
            </a:rPr>
            <a:t>数が</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したこと</a:t>
          </a:r>
          <a:r>
            <a:rPr lang="ja-JP" altLang="ja-JP" sz="1100" b="0" i="0" baseline="0">
              <a:solidFill>
                <a:schemeClr val="dk1"/>
              </a:solidFill>
              <a:effectLst/>
              <a:latin typeface="+mn-lt"/>
              <a:ea typeface="+mn-ea"/>
              <a:cs typeface="+mn-cs"/>
            </a:rPr>
            <a:t>に伴う人件費や、その施設の維持管理費</a:t>
          </a:r>
          <a:r>
            <a:rPr lang="ja-JP" altLang="en-US" sz="1100" b="0" i="0" baseline="0">
              <a:solidFill>
                <a:schemeClr val="dk1"/>
              </a:solidFill>
              <a:effectLst/>
              <a:latin typeface="+mn-lt"/>
              <a:ea typeface="+mn-ea"/>
              <a:cs typeface="+mn-cs"/>
            </a:rPr>
            <a:t>が増加したことなどが挙げられる</a:t>
          </a:r>
          <a:r>
            <a:rPr lang="ja-JP" altLang="ja-JP" sz="1100" b="0" i="0" baseline="0">
              <a:solidFill>
                <a:schemeClr val="dk1"/>
              </a:solidFill>
              <a:effectLst/>
              <a:latin typeface="+mn-lt"/>
              <a:ea typeface="+mn-ea"/>
              <a:cs typeface="+mn-cs"/>
            </a:rPr>
            <a:t>。現在も職員の定員適正化、施設の統廃合や指定管理者制度の導入にも積極的に取り組んでいるが、今後も更なる定員の適正化や維持管理費等の経費節減に努める必要がある。</a:t>
          </a:r>
          <a:r>
            <a:rPr lang="ja-JP" altLang="en-US" sz="1100" b="0" i="0" baseline="0">
              <a:solidFill>
                <a:schemeClr val="dk1"/>
              </a:solidFill>
              <a:effectLst/>
              <a:latin typeface="+mn-lt"/>
              <a:ea typeface="+mn-ea"/>
              <a:cs typeface="+mn-cs"/>
            </a:rPr>
            <a:t>なお、ごみ処理施設については、宇和島地区広域事務組合へ加入することとなるため、ごみ処理</a:t>
          </a:r>
          <a:r>
            <a:rPr lang="ja-JP" altLang="ja-JP" sz="1100" b="0" i="0" baseline="0">
              <a:solidFill>
                <a:schemeClr val="dk1"/>
              </a:solidFill>
              <a:effectLst/>
              <a:latin typeface="+mn-lt"/>
              <a:ea typeface="+mn-ea"/>
              <a:cs typeface="+mn-cs"/>
            </a:rPr>
            <a:t>施設の維持管理費</a:t>
          </a:r>
          <a:r>
            <a:rPr lang="ja-JP" altLang="en-US" sz="1100" b="0" i="0" baseline="0">
              <a:solidFill>
                <a:schemeClr val="dk1"/>
              </a:solidFill>
              <a:effectLst/>
              <a:latin typeface="+mn-lt"/>
              <a:ea typeface="+mn-ea"/>
              <a:cs typeface="+mn-cs"/>
            </a:rPr>
            <a:t>は減少する見込み。</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99569</xdr:rowOff>
    </xdr:from>
    <xdr:to>
      <xdr:col>7</xdr:col>
      <xdr:colOff>152400</xdr:colOff>
      <xdr:row>88</xdr:row>
      <xdr:rowOff>123499</xdr:rowOff>
    </xdr:to>
    <xdr:cxnSp macro="">
      <xdr:nvCxnSpPr>
        <xdr:cNvPr id="192" name="直線コネクタ 191"/>
        <xdr:cNvCxnSpPr/>
      </xdr:nvCxnSpPr>
      <xdr:spPr>
        <a:xfrm flipV="1">
          <a:off x="4953000" y="13815569"/>
          <a:ext cx="0" cy="13955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95576</xdr:rowOff>
    </xdr:from>
    <xdr:ext cx="762000" cy="259045"/>
    <xdr:sp macro="" textlink="">
      <xdr:nvSpPr>
        <xdr:cNvPr id="193" name="人件費・物件費等の状況最小値テキスト"/>
        <xdr:cNvSpPr txBox="1"/>
      </xdr:nvSpPr>
      <xdr:spPr>
        <a:xfrm>
          <a:off x="5041900" y="1518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217,748</a:t>
          </a:r>
          <a:endParaRPr kumimoji="1" lang="ja-JP" altLang="en-US" sz="1000" b="1">
            <a:latin typeface="ＭＳ Ｐゴシック"/>
          </a:endParaRPr>
        </a:p>
      </xdr:txBody>
    </xdr:sp>
    <xdr:clientData/>
  </xdr:oneCellAnchor>
  <xdr:twoCellAnchor>
    <xdr:from>
      <xdr:col>7</xdr:col>
      <xdr:colOff>63500</xdr:colOff>
      <xdr:row>88</xdr:row>
      <xdr:rowOff>123499</xdr:rowOff>
    </xdr:from>
    <xdr:to>
      <xdr:col>7</xdr:col>
      <xdr:colOff>241300</xdr:colOff>
      <xdr:row>88</xdr:row>
      <xdr:rowOff>123499</xdr:rowOff>
    </xdr:to>
    <xdr:cxnSp macro="">
      <xdr:nvCxnSpPr>
        <xdr:cNvPr id="194" name="直線コネクタ 193"/>
        <xdr:cNvCxnSpPr/>
      </xdr:nvCxnSpPr>
      <xdr:spPr>
        <a:xfrm>
          <a:off x="4864100" y="1521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14496</xdr:rowOff>
    </xdr:from>
    <xdr:ext cx="762000" cy="259045"/>
    <xdr:sp macro="" textlink="">
      <xdr:nvSpPr>
        <xdr:cNvPr id="195" name="人件費・物件費等の状況最大値テキスト"/>
        <xdr:cNvSpPr txBox="1"/>
      </xdr:nvSpPr>
      <xdr:spPr>
        <a:xfrm>
          <a:off x="5041900" y="1355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96,297</a:t>
          </a:r>
          <a:endParaRPr kumimoji="1" lang="ja-JP" altLang="en-US" sz="1000" b="1">
            <a:latin typeface="ＭＳ Ｐゴシック"/>
          </a:endParaRPr>
        </a:p>
      </xdr:txBody>
    </xdr:sp>
    <xdr:clientData/>
  </xdr:oneCellAnchor>
  <xdr:twoCellAnchor>
    <xdr:from>
      <xdr:col>7</xdr:col>
      <xdr:colOff>63500</xdr:colOff>
      <xdr:row>80</xdr:row>
      <xdr:rowOff>99569</xdr:rowOff>
    </xdr:from>
    <xdr:to>
      <xdr:col>7</xdr:col>
      <xdr:colOff>241300</xdr:colOff>
      <xdr:row>80</xdr:row>
      <xdr:rowOff>99569</xdr:rowOff>
    </xdr:to>
    <xdr:cxnSp macro="">
      <xdr:nvCxnSpPr>
        <xdr:cNvPr id="196" name="直線コネクタ 195"/>
        <xdr:cNvCxnSpPr/>
      </xdr:nvCxnSpPr>
      <xdr:spPr>
        <a:xfrm>
          <a:off x="4864100" y="13815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136795</xdr:rowOff>
    </xdr:from>
    <xdr:to>
      <xdr:col>7</xdr:col>
      <xdr:colOff>152400</xdr:colOff>
      <xdr:row>88</xdr:row>
      <xdr:rowOff>123499</xdr:rowOff>
    </xdr:to>
    <xdr:cxnSp macro="">
      <xdr:nvCxnSpPr>
        <xdr:cNvPr id="197" name="直線コネクタ 196"/>
        <xdr:cNvCxnSpPr/>
      </xdr:nvCxnSpPr>
      <xdr:spPr>
        <a:xfrm>
          <a:off x="4114800" y="15052945"/>
          <a:ext cx="838200" cy="158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72361</xdr:rowOff>
    </xdr:from>
    <xdr:ext cx="762000" cy="259045"/>
    <xdr:sp macro="" textlink="">
      <xdr:nvSpPr>
        <xdr:cNvPr id="198" name="人件費・物件費等の状況平均値テキスト"/>
        <xdr:cNvSpPr txBox="1"/>
      </xdr:nvSpPr>
      <xdr:spPr>
        <a:xfrm>
          <a:off x="5041900" y="143027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156,596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55834</xdr:rowOff>
    </xdr:from>
    <xdr:to>
      <xdr:col>7</xdr:col>
      <xdr:colOff>203200</xdr:colOff>
      <xdr:row>84</xdr:row>
      <xdr:rowOff>157434</xdr:rowOff>
    </xdr:to>
    <xdr:sp macro="" textlink="">
      <xdr:nvSpPr>
        <xdr:cNvPr id="199" name="フローチャート : 判断 198"/>
        <xdr:cNvSpPr/>
      </xdr:nvSpPr>
      <xdr:spPr>
        <a:xfrm>
          <a:off x="4902200" y="1445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136795</xdr:rowOff>
    </xdr:from>
    <xdr:to>
      <xdr:col>6</xdr:col>
      <xdr:colOff>0</xdr:colOff>
      <xdr:row>87</xdr:row>
      <xdr:rowOff>139529</xdr:rowOff>
    </xdr:to>
    <xdr:cxnSp macro="">
      <xdr:nvCxnSpPr>
        <xdr:cNvPr id="200" name="直線コネクタ 199"/>
        <xdr:cNvCxnSpPr/>
      </xdr:nvCxnSpPr>
      <xdr:spPr>
        <a:xfrm flipV="1">
          <a:off x="3225800" y="15052945"/>
          <a:ext cx="889000" cy="2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116515</xdr:rowOff>
    </xdr:from>
    <xdr:to>
      <xdr:col>6</xdr:col>
      <xdr:colOff>50800</xdr:colOff>
      <xdr:row>84</xdr:row>
      <xdr:rowOff>46665</xdr:rowOff>
    </xdr:to>
    <xdr:sp macro="" textlink="">
      <xdr:nvSpPr>
        <xdr:cNvPr id="201" name="フローチャート : 判断 200"/>
        <xdr:cNvSpPr/>
      </xdr:nvSpPr>
      <xdr:spPr>
        <a:xfrm>
          <a:off x="4064000" y="14346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56842</xdr:rowOff>
    </xdr:from>
    <xdr:ext cx="736600" cy="259045"/>
    <xdr:sp macro="" textlink="">
      <xdr:nvSpPr>
        <xdr:cNvPr id="202" name="テキスト ボックス 201"/>
        <xdr:cNvSpPr txBox="1"/>
      </xdr:nvSpPr>
      <xdr:spPr>
        <a:xfrm>
          <a:off x="3733800" y="14115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146,956</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139529</xdr:rowOff>
    </xdr:from>
    <xdr:to>
      <xdr:col>4</xdr:col>
      <xdr:colOff>482600</xdr:colOff>
      <xdr:row>88</xdr:row>
      <xdr:rowOff>27324</xdr:rowOff>
    </xdr:to>
    <xdr:cxnSp macro="">
      <xdr:nvCxnSpPr>
        <xdr:cNvPr id="203" name="直線コネクタ 202"/>
        <xdr:cNvCxnSpPr/>
      </xdr:nvCxnSpPr>
      <xdr:spPr>
        <a:xfrm flipV="1">
          <a:off x="2336800" y="15055679"/>
          <a:ext cx="889000" cy="59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133648</xdr:rowOff>
    </xdr:from>
    <xdr:to>
      <xdr:col>4</xdr:col>
      <xdr:colOff>533400</xdr:colOff>
      <xdr:row>84</xdr:row>
      <xdr:rowOff>63798</xdr:rowOff>
    </xdr:to>
    <xdr:sp macro="" textlink="">
      <xdr:nvSpPr>
        <xdr:cNvPr id="204" name="フローチャート : 判断 203"/>
        <xdr:cNvSpPr/>
      </xdr:nvSpPr>
      <xdr:spPr>
        <a:xfrm>
          <a:off x="3175000" y="14363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73975</xdr:rowOff>
    </xdr:from>
    <xdr:ext cx="762000" cy="259045"/>
    <xdr:sp macro="" textlink="">
      <xdr:nvSpPr>
        <xdr:cNvPr id="205" name="テキスト ボックス 204"/>
        <xdr:cNvSpPr txBox="1"/>
      </xdr:nvSpPr>
      <xdr:spPr>
        <a:xfrm>
          <a:off x="2844800" y="14132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148,447</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121489</xdr:rowOff>
    </xdr:from>
    <xdr:to>
      <xdr:col>3</xdr:col>
      <xdr:colOff>279400</xdr:colOff>
      <xdr:row>88</xdr:row>
      <xdr:rowOff>27324</xdr:rowOff>
    </xdr:to>
    <xdr:cxnSp macro="">
      <xdr:nvCxnSpPr>
        <xdr:cNvPr id="206" name="直線コネクタ 205"/>
        <xdr:cNvCxnSpPr/>
      </xdr:nvCxnSpPr>
      <xdr:spPr>
        <a:xfrm>
          <a:off x="1447800" y="15037639"/>
          <a:ext cx="889000" cy="77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806</xdr:rowOff>
    </xdr:from>
    <xdr:to>
      <xdr:col>3</xdr:col>
      <xdr:colOff>330200</xdr:colOff>
      <xdr:row>84</xdr:row>
      <xdr:rowOff>102406</xdr:rowOff>
    </xdr:to>
    <xdr:sp macro="" textlink="">
      <xdr:nvSpPr>
        <xdr:cNvPr id="207" name="フローチャート : 判断 206"/>
        <xdr:cNvSpPr/>
      </xdr:nvSpPr>
      <xdr:spPr>
        <a:xfrm>
          <a:off x="2286000" y="14402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112583</xdr:rowOff>
    </xdr:from>
    <xdr:ext cx="762000" cy="259045"/>
    <xdr:sp macro="" textlink="">
      <xdr:nvSpPr>
        <xdr:cNvPr id="208" name="テキスト ボックス 207"/>
        <xdr:cNvSpPr txBox="1"/>
      </xdr:nvSpPr>
      <xdr:spPr>
        <a:xfrm>
          <a:off x="1955800" y="1417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151,807</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14319</xdr:rowOff>
    </xdr:from>
    <xdr:to>
      <xdr:col>2</xdr:col>
      <xdr:colOff>127000</xdr:colOff>
      <xdr:row>84</xdr:row>
      <xdr:rowOff>115919</xdr:rowOff>
    </xdr:to>
    <xdr:sp macro="" textlink="">
      <xdr:nvSpPr>
        <xdr:cNvPr id="209" name="フローチャート : 判断 208"/>
        <xdr:cNvSpPr/>
      </xdr:nvSpPr>
      <xdr:spPr>
        <a:xfrm>
          <a:off x="1397000" y="1441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126096</xdr:rowOff>
    </xdr:from>
    <xdr:ext cx="762000" cy="259045"/>
    <xdr:sp macro="" textlink="">
      <xdr:nvSpPr>
        <xdr:cNvPr id="210" name="テキスト ボックス 209"/>
        <xdr:cNvSpPr txBox="1"/>
      </xdr:nvSpPr>
      <xdr:spPr>
        <a:xfrm>
          <a:off x="1066800" y="1418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152,983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72699</xdr:rowOff>
    </xdr:from>
    <xdr:to>
      <xdr:col>7</xdr:col>
      <xdr:colOff>203200</xdr:colOff>
      <xdr:row>89</xdr:row>
      <xdr:rowOff>2849</xdr:rowOff>
    </xdr:to>
    <xdr:sp macro="" textlink="">
      <xdr:nvSpPr>
        <xdr:cNvPr id="216" name="円/楕円 215"/>
        <xdr:cNvSpPr/>
      </xdr:nvSpPr>
      <xdr:spPr>
        <a:xfrm>
          <a:off x="4902200" y="1516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140026</xdr:rowOff>
    </xdr:from>
    <xdr:ext cx="762000" cy="259045"/>
    <xdr:sp macro="" textlink="">
      <xdr:nvSpPr>
        <xdr:cNvPr id="217" name="人件費・物件費等の状況該当値テキスト"/>
        <xdr:cNvSpPr txBox="1"/>
      </xdr:nvSpPr>
      <xdr:spPr>
        <a:xfrm>
          <a:off x="5041900" y="1505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217,748</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85995</xdr:rowOff>
    </xdr:from>
    <xdr:to>
      <xdr:col>6</xdr:col>
      <xdr:colOff>50800</xdr:colOff>
      <xdr:row>88</xdr:row>
      <xdr:rowOff>16145</xdr:rowOff>
    </xdr:to>
    <xdr:sp macro="" textlink="">
      <xdr:nvSpPr>
        <xdr:cNvPr id="218" name="円/楕円 217"/>
        <xdr:cNvSpPr/>
      </xdr:nvSpPr>
      <xdr:spPr>
        <a:xfrm>
          <a:off x="4064000" y="1500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922</xdr:rowOff>
    </xdr:from>
    <xdr:ext cx="736600" cy="259045"/>
    <xdr:sp macro="" textlink="">
      <xdr:nvSpPr>
        <xdr:cNvPr id="219" name="テキスト ボックス 218"/>
        <xdr:cNvSpPr txBox="1"/>
      </xdr:nvSpPr>
      <xdr:spPr>
        <a:xfrm>
          <a:off x="3733800" y="15088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203,984</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88729</xdr:rowOff>
    </xdr:from>
    <xdr:to>
      <xdr:col>4</xdr:col>
      <xdr:colOff>533400</xdr:colOff>
      <xdr:row>88</xdr:row>
      <xdr:rowOff>18879</xdr:rowOff>
    </xdr:to>
    <xdr:sp macro="" textlink="">
      <xdr:nvSpPr>
        <xdr:cNvPr id="220" name="円/楕円 219"/>
        <xdr:cNvSpPr/>
      </xdr:nvSpPr>
      <xdr:spPr>
        <a:xfrm>
          <a:off x="3175000" y="15004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3656</xdr:rowOff>
    </xdr:from>
    <xdr:ext cx="762000" cy="259045"/>
    <xdr:sp macro="" textlink="">
      <xdr:nvSpPr>
        <xdr:cNvPr id="221" name="テキスト ボックス 220"/>
        <xdr:cNvSpPr txBox="1"/>
      </xdr:nvSpPr>
      <xdr:spPr>
        <a:xfrm>
          <a:off x="2844800" y="15091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204,222</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147974</xdr:rowOff>
    </xdr:from>
    <xdr:to>
      <xdr:col>3</xdr:col>
      <xdr:colOff>330200</xdr:colOff>
      <xdr:row>88</xdr:row>
      <xdr:rowOff>78124</xdr:rowOff>
    </xdr:to>
    <xdr:sp macro="" textlink="">
      <xdr:nvSpPr>
        <xdr:cNvPr id="222" name="円/楕円 221"/>
        <xdr:cNvSpPr/>
      </xdr:nvSpPr>
      <xdr:spPr>
        <a:xfrm>
          <a:off x="2286000" y="1506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62901</xdr:rowOff>
    </xdr:from>
    <xdr:ext cx="762000" cy="259045"/>
    <xdr:sp macro="" textlink="">
      <xdr:nvSpPr>
        <xdr:cNvPr id="223" name="テキスト ボックス 222"/>
        <xdr:cNvSpPr txBox="1"/>
      </xdr:nvSpPr>
      <xdr:spPr>
        <a:xfrm>
          <a:off x="1955800" y="1515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209,378</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70689</xdr:rowOff>
    </xdr:from>
    <xdr:to>
      <xdr:col>2</xdr:col>
      <xdr:colOff>127000</xdr:colOff>
      <xdr:row>88</xdr:row>
      <xdr:rowOff>839</xdr:rowOff>
    </xdr:to>
    <xdr:sp macro="" textlink="">
      <xdr:nvSpPr>
        <xdr:cNvPr id="224" name="円/楕円 223"/>
        <xdr:cNvSpPr/>
      </xdr:nvSpPr>
      <xdr:spPr>
        <a:xfrm>
          <a:off x="1397000" y="14986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157066</xdr:rowOff>
    </xdr:from>
    <xdr:ext cx="762000" cy="259045"/>
    <xdr:sp macro="" textlink="">
      <xdr:nvSpPr>
        <xdr:cNvPr id="225" name="テキスト ボックス 224"/>
        <xdr:cNvSpPr txBox="1"/>
      </xdr:nvSpPr>
      <xdr:spPr>
        <a:xfrm>
          <a:off x="1066800" y="15073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202,652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lang="en-US" altLang="ja-JP" sz="1100" b="0" i="0" baseline="0">
              <a:solidFill>
                <a:schemeClr val="dk1"/>
              </a:solidFill>
              <a:effectLst/>
              <a:latin typeface="+mn-lt"/>
              <a:ea typeface="+mn-ea"/>
              <a:cs typeface="+mn-cs"/>
            </a:rPr>
            <a:t>88.1</a:t>
          </a:r>
          <a:r>
            <a:rPr lang="ja-JP" altLang="ja-JP" sz="1100" b="0" i="0" baseline="0">
              <a:solidFill>
                <a:schemeClr val="dk1"/>
              </a:solidFill>
              <a:effectLst/>
              <a:latin typeface="+mn-lt"/>
              <a:ea typeface="+mn-ea"/>
              <a:cs typeface="+mn-cs"/>
            </a:rPr>
            <a:t>と類似団体でも最も低い状況である。今後も引続き給与の適正化に努める。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162561</xdr:rowOff>
    </xdr:from>
    <xdr:to>
      <xdr:col>24</xdr:col>
      <xdr:colOff>558800</xdr:colOff>
      <xdr:row>86</xdr:row>
      <xdr:rowOff>29211</xdr:rowOff>
    </xdr:to>
    <xdr:cxnSp macro="">
      <xdr:nvCxnSpPr>
        <xdr:cNvPr id="254" name="直線コネクタ 253"/>
        <xdr:cNvCxnSpPr/>
      </xdr:nvCxnSpPr>
      <xdr:spPr>
        <a:xfrm flipV="1">
          <a:off x="17018000" y="14050011"/>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55"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6" name="直線コネクタ 255"/>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77488</xdr:rowOff>
    </xdr:from>
    <xdr:ext cx="762000" cy="259045"/>
    <xdr:sp macro="" textlink="">
      <xdr:nvSpPr>
        <xdr:cNvPr id="257" name="給与水準   （国との比較）最大値テキスト"/>
        <xdr:cNvSpPr txBox="1"/>
      </xdr:nvSpPr>
      <xdr:spPr>
        <a:xfrm>
          <a:off x="17106900" y="1379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a:t>
          </a:r>
          <a:endParaRPr kumimoji="1" lang="ja-JP" altLang="en-US" sz="1000" b="1">
            <a:latin typeface="ＭＳ Ｐゴシック"/>
          </a:endParaRPr>
        </a:p>
      </xdr:txBody>
    </xdr:sp>
    <xdr:clientData/>
  </xdr:oneCellAnchor>
  <xdr:twoCellAnchor>
    <xdr:from>
      <xdr:col>24</xdr:col>
      <xdr:colOff>469900</xdr:colOff>
      <xdr:row>81</xdr:row>
      <xdr:rowOff>162561</xdr:rowOff>
    </xdr:from>
    <xdr:to>
      <xdr:col>24</xdr:col>
      <xdr:colOff>647700</xdr:colOff>
      <xdr:row>81</xdr:row>
      <xdr:rowOff>162561</xdr:rowOff>
    </xdr:to>
    <xdr:cxnSp macro="">
      <xdr:nvCxnSpPr>
        <xdr:cNvPr id="258" name="直線コネクタ 257"/>
        <xdr:cNvCxnSpPr/>
      </xdr:nvCxnSpPr>
      <xdr:spPr>
        <a:xfrm>
          <a:off x="16929100" y="14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114300</xdr:rowOff>
    </xdr:from>
    <xdr:to>
      <xdr:col>24</xdr:col>
      <xdr:colOff>558800</xdr:colOff>
      <xdr:row>81</xdr:row>
      <xdr:rowOff>162561</xdr:rowOff>
    </xdr:to>
    <xdr:cxnSp macro="">
      <xdr:nvCxnSpPr>
        <xdr:cNvPr id="259" name="直線コネクタ 258"/>
        <xdr:cNvCxnSpPr/>
      </xdr:nvCxnSpPr>
      <xdr:spPr>
        <a:xfrm>
          <a:off x="16179800" y="14001750"/>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60"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1" name="フローチャート : 判断 260"/>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114300</xdr:rowOff>
    </xdr:from>
    <xdr:to>
      <xdr:col>23</xdr:col>
      <xdr:colOff>406400</xdr:colOff>
      <xdr:row>84</xdr:row>
      <xdr:rowOff>122766</xdr:rowOff>
    </xdr:to>
    <xdr:cxnSp macro="">
      <xdr:nvCxnSpPr>
        <xdr:cNvPr id="262" name="直線コネクタ 261"/>
        <xdr:cNvCxnSpPr/>
      </xdr:nvCxnSpPr>
      <xdr:spPr>
        <a:xfrm flipV="1">
          <a:off x="15290800" y="14001750"/>
          <a:ext cx="889000" cy="52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63" name="フローチャート : 判断 262"/>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4" name="テキスト ボックス 263"/>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84</xdr:row>
      <xdr:rowOff>122766</xdr:rowOff>
    </xdr:to>
    <xdr:cxnSp macro="">
      <xdr:nvCxnSpPr>
        <xdr:cNvPr id="265" name="直線コネクタ 264"/>
        <xdr:cNvCxnSpPr/>
      </xdr:nvCxnSpPr>
      <xdr:spPr>
        <a:xfrm>
          <a:off x="14401800" y="14468263"/>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85937</xdr:rowOff>
    </xdr:from>
    <xdr:to>
      <xdr:col>22</xdr:col>
      <xdr:colOff>254000</xdr:colOff>
      <xdr:row>89</xdr:row>
      <xdr:rowOff>16087</xdr:rowOff>
    </xdr:to>
    <xdr:sp macro="" textlink="">
      <xdr:nvSpPr>
        <xdr:cNvPr id="266" name="フローチャート : 判断 265"/>
        <xdr:cNvSpPr/>
      </xdr:nvSpPr>
      <xdr:spPr>
        <a:xfrm>
          <a:off x="15240000" y="15173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864</xdr:rowOff>
    </xdr:from>
    <xdr:ext cx="762000" cy="259045"/>
    <xdr:sp macro="" textlink="">
      <xdr:nvSpPr>
        <xdr:cNvPr id="267" name="テキスト ボックス 266"/>
        <xdr:cNvSpPr txBox="1"/>
      </xdr:nvSpPr>
      <xdr:spPr>
        <a:xfrm>
          <a:off x="14909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25823</xdr:rowOff>
    </xdr:from>
    <xdr:to>
      <xdr:col>21</xdr:col>
      <xdr:colOff>0</xdr:colOff>
      <xdr:row>84</xdr:row>
      <xdr:rowOff>66463</xdr:rowOff>
    </xdr:to>
    <xdr:cxnSp macro="">
      <xdr:nvCxnSpPr>
        <xdr:cNvPr id="268" name="直線コネクタ 267"/>
        <xdr:cNvCxnSpPr/>
      </xdr:nvCxnSpPr>
      <xdr:spPr>
        <a:xfrm>
          <a:off x="13512800" y="13913273"/>
          <a:ext cx="889000" cy="55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102023</xdr:rowOff>
    </xdr:from>
    <xdr:to>
      <xdr:col>21</xdr:col>
      <xdr:colOff>50800</xdr:colOff>
      <xdr:row>89</xdr:row>
      <xdr:rowOff>32173</xdr:rowOff>
    </xdr:to>
    <xdr:sp macro="" textlink="">
      <xdr:nvSpPr>
        <xdr:cNvPr id="269" name="フローチャート : 判断 268"/>
        <xdr:cNvSpPr/>
      </xdr:nvSpPr>
      <xdr:spPr>
        <a:xfrm>
          <a:off x="14351000" y="1518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16950</xdr:rowOff>
    </xdr:from>
    <xdr:ext cx="762000" cy="259045"/>
    <xdr:sp macro="" textlink="">
      <xdr:nvSpPr>
        <xdr:cNvPr id="270" name="テキスト ボックス 269"/>
        <xdr:cNvSpPr txBox="1"/>
      </xdr:nvSpPr>
      <xdr:spPr>
        <a:xfrm>
          <a:off x="14020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71" name="フローチャート : 判断 270"/>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11023</xdr:rowOff>
    </xdr:from>
    <xdr:ext cx="762000" cy="259045"/>
    <xdr:sp macro="" textlink="">
      <xdr:nvSpPr>
        <xdr:cNvPr id="272" name="テキスト ボックス 271"/>
        <xdr:cNvSpPr txBox="1"/>
      </xdr:nvSpPr>
      <xdr:spPr>
        <a:xfrm>
          <a:off x="13131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111761</xdr:rowOff>
    </xdr:from>
    <xdr:to>
      <xdr:col>24</xdr:col>
      <xdr:colOff>609600</xdr:colOff>
      <xdr:row>82</xdr:row>
      <xdr:rowOff>41911</xdr:rowOff>
    </xdr:to>
    <xdr:sp macro="" textlink="">
      <xdr:nvSpPr>
        <xdr:cNvPr id="278" name="円/楕円 277"/>
        <xdr:cNvSpPr/>
      </xdr:nvSpPr>
      <xdr:spPr>
        <a:xfrm>
          <a:off x="16967200" y="1399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33038</xdr:rowOff>
    </xdr:from>
    <xdr:ext cx="762000" cy="259045"/>
    <xdr:sp macro="" textlink="">
      <xdr:nvSpPr>
        <xdr:cNvPr id="279" name="給与水準   （国との比較）該当値テキスト"/>
        <xdr:cNvSpPr txBox="1"/>
      </xdr:nvSpPr>
      <xdr:spPr>
        <a:xfrm>
          <a:off x="17106900" y="13920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63500</xdr:rowOff>
    </xdr:from>
    <xdr:to>
      <xdr:col>23</xdr:col>
      <xdr:colOff>457200</xdr:colOff>
      <xdr:row>81</xdr:row>
      <xdr:rowOff>165100</xdr:rowOff>
    </xdr:to>
    <xdr:sp macro="" textlink="">
      <xdr:nvSpPr>
        <xdr:cNvPr id="280" name="円/楕円 279"/>
        <xdr:cNvSpPr/>
      </xdr:nvSpPr>
      <xdr:spPr>
        <a:xfrm>
          <a:off x="16129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3827</xdr:rowOff>
    </xdr:from>
    <xdr:ext cx="736600" cy="259045"/>
    <xdr:sp macro="" textlink="">
      <xdr:nvSpPr>
        <xdr:cNvPr id="281" name="テキスト ボックス 280"/>
        <xdr:cNvSpPr txBox="1"/>
      </xdr:nvSpPr>
      <xdr:spPr>
        <a:xfrm>
          <a:off x="15798800" y="1371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71966</xdr:rowOff>
    </xdr:from>
    <xdr:to>
      <xdr:col>22</xdr:col>
      <xdr:colOff>254000</xdr:colOff>
      <xdr:row>85</xdr:row>
      <xdr:rowOff>2116</xdr:rowOff>
    </xdr:to>
    <xdr:sp macro="" textlink="">
      <xdr:nvSpPr>
        <xdr:cNvPr id="282" name="円/楕円 281"/>
        <xdr:cNvSpPr/>
      </xdr:nvSpPr>
      <xdr:spPr>
        <a:xfrm>
          <a:off x="15240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12293</xdr:rowOff>
    </xdr:from>
    <xdr:ext cx="762000" cy="259045"/>
    <xdr:sp macro="" textlink="">
      <xdr:nvSpPr>
        <xdr:cNvPr id="283" name="テキスト ボックス 282"/>
        <xdr:cNvSpPr txBox="1"/>
      </xdr:nvSpPr>
      <xdr:spPr>
        <a:xfrm>
          <a:off x="14909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4" name="円/楕円 283"/>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127440</xdr:rowOff>
    </xdr:from>
    <xdr:ext cx="762000" cy="259045"/>
    <xdr:sp macro="" textlink="">
      <xdr:nvSpPr>
        <xdr:cNvPr id="285" name="テキスト ボックス 284"/>
        <xdr:cNvSpPr txBox="1"/>
      </xdr:nvSpPr>
      <xdr:spPr>
        <a:xfrm>
          <a:off x="14020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146473</xdr:rowOff>
    </xdr:from>
    <xdr:to>
      <xdr:col>19</xdr:col>
      <xdr:colOff>533400</xdr:colOff>
      <xdr:row>81</xdr:row>
      <xdr:rowOff>76623</xdr:rowOff>
    </xdr:to>
    <xdr:sp macro="" textlink="">
      <xdr:nvSpPr>
        <xdr:cNvPr id="286" name="円/楕円 285"/>
        <xdr:cNvSpPr/>
      </xdr:nvSpPr>
      <xdr:spPr>
        <a:xfrm>
          <a:off x="13462000" y="1386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86800</xdr:rowOff>
    </xdr:from>
    <xdr:ext cx="762000" cy="259045"/>
    <xdr:sp macro="" textlink="">
      <xdr:nvSpPr>
        <xdr:cNvPr id="287" name="テキスト ボックス 286"/>
        <xdr:cNvSpPr txBox="1"/>
      </xdr:nvSpPr>
      <xdr:spPr>
        <a:xfrm>
          <a:off x="13131800" y="1363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[15.99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町村合併に伴い一部事務組合の職員の身分がそのまま引き継がれた</a:t>
          </a:r>
          <a:r>
            <a:rPr lang="ja-JP" altLang="en-US" sz="1100" b="0" i="0" baseline="0">
              <a:solidFill>
                <a:schemeClr val="dk1"/>
              </a:solidFill>
              <a:effectLst/>
              <a:latin typeface="+mn-lt"/>
              <a:ea typeface="+mn-ea"/>
              <a:cs typeface="+mn-cs"/>
            </a:rPr>
            <a:t>ことや、半島部を多く有する地理的要件などもあり</a:t>
          </a:r>
          <a:r>
            <a:rPr lang="ja-JP" altLang="ja-JP" sz="1100" b="0" i="0" baseline="0">
              <a:solidFill>
                <a:schemeClr val="dk1"/>
              </a:solidFill>
              <a:effectLst/>
              <a:latin typeface="+mn-lt"/>
              <a:ea typeface="+mn-ea"/>
              <a:cs typeface="+mn-cs"/>
            </a:rPr>
            <a:t>、町の規模に対する職員数が増加し、人口</a:t>
          </a:r>
          <a:r>
            <a:rPr lang="en-US" altLang="ja-JP" sz="1100" b="0" i="0" baseline="0">
              <a:solidFill>
                <a:schemeClr val="dk1"/>
              </a:solidFill>
              <a:effectLst/>
              <a:latin typeface="+mn-lt"/>
              <a:ea typeface="+mn-ea"/>
              <a:cs typeface="+mn-cs"/>
            </a:rPr>
            <a:t>1,000</a:t>
          </a:r>
          <a:r>
            <a:rPr lang="ja-JP" altLang="ja-JP" sz="1100" b="0" i="0" baseline="0">
              <a:solidFill>
                <a:schemeClr val="dk1"/>
              </a:solidFill>
              <a:effectLst/>
              <a:latin typeface="+mn-lt"/>
              <a:ea typeface="+mn-ea"/>
              <a:cs typeface="+mn-cs"/>
            </a:rPr>
            <a:t>人当たりの職員数は、</a:t>
          </a:r>
          <a:r>
            <a:rPr lang="en-US" altLang="ja-JP" sz="1100" b="0" i="0" baseline="0">
              <a:solidFill>
                <a:schemeClr val="dk1"/>
              </a:solidFill>
              <a:effectLst/>
              <a:latin typeface="+mn-lt"/>
              <a:ea typeface="+mn-ea"/>
              <a:cs typeface="+mn-cs"/>
            </a:rPr>
            <a:t>15.99</a:t>
          </a:r>
          <a:r>
            <a:rPr lang="ja-JP" altLang="ja-JP" sz="1100" b="0" i="0" baseline="0">
              <a:solidFill>
                <a:schemeClr val="dk1"/>
              </a:solidFill>
              <a:effectLst/>
              <a:latin typeface="+mn-lt"/>
              <a:ea typeface="+mn-ea"/>
              <a:cs typeface="+mn-cs"/>
            </a:rPr>
            <a:t>人（前年度比</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人</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）で、類似団体中最も多い状態である。そのため、</a:t>
          </a:r>
          <a:r>
            <a:rPr lang="ja-JP" altLang="en-US" sz="1100" b="0" i="0" baseline="0">
              <a:solidFill>
                <a:schemeClr val="dk1"/>
              </a:solidFill>
              <a:effectLst/>
              <a:latin typeface="+mn-lt"/>
              <a:ea typeface="+mn-ea"/>
              <a:cs typeface="+mn-cs"/>
            </a:rPr>
            <a:t>施設の統廃合や指定管理者制度の導入などに努め、</a:t>
          </a:r>
          <a:r>
            <a:rPr lang="ja-JP" altLang="ja-JP" sz="1100" b="0" i="0" baseline="0">
              <a:solidFill>
                <a:schemeClr val="dk1"/>
              </a:solidFill>
              <a:effectLst/>
              <a:latin typeface="+mn-lt"/>
              <a:ea typeface="+mn-ea"/>
              <a:cs typeface="+mn-cs"/>
            </a:rPr>
            <a:t>職員の適正な人員配置</a:t>
          </a:r>
          <a:r>
            <a:rPr lang="ja-JP" altLang="en-US" sz="1100" b="0" i="0" baseline="0">
              <a:solidFill>
                <a:schemeClr val="dk1"/>
              </a:solidFill>
              <a:effectLst/>
              <a:latin typeface="+mn-lt"/>
              <a:ea typeface="+mn-ea"/>
              <a:cs typeface="+mn-cs"/>
            </a:rPr>
            <a:t>を行いなが</a:t>
          </a:r>
          <a:r>
            <a:rPr lang="ja-JP" altLang="ja-JP" sz="1100" b="0" i="0" baseline="0">
              <a:solidFill>
                <a:schemeClr val="dk1"/>
              </a:solidFill>
              <a:effectLst/>
              <a:latin typeface="+mn-lt"/>
              <a:ea typeface="+mn-ea"/>
              <a:cs typeface="+mn-cs"/>
            </a:rPr>
            <a:t>ら、より</a:t>
          </a:r>
          <a:r>
            <a:rPr lang="ja-JP" altLang="en-US" sz="1100" b="0" i="0" baseline="0">
              <a:solidFill>
                <a:schemeClr val="dk1"/>
              </a:solidFill>
              <a:effectLst/>
              <a:latin typeface="+mn-lt"/>
              <a:ea typeface="+mn-ea"/>
              <a:cs typeface="+mn-cs"/>
            </a:rPr>
            <a:t>一層</a:t>
          </a:r>
          <a:r>
            <a:rPr lang="ja-JP" altLang="ja-JP" sz="1100" b="0" i="0" baseline="0">
              <a:solidFill>
                <a:schemeClr val="dk1"/>
              </a:solidFill>
              <a:effectLst/>
              <a:latin typeface="+mn-lt"/>
              <a:ea typeface="+mn-ea"/>
              <a:cs typeface="+mn-cs"/>
            </a:rPr>
            <a:t>の定員適正化を図る。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41204</xdr:rowOff>
    </xdr:from>
    <xdr:to>
      <xdr:col>24</xdr:col>
      <xdr:colOff>558800</xdr:colOff>
      <xdr:row>66</xdr:row>
      <xdr:rowOff>14181</xdr:rowOff>
    </xdr:to>
    <xdr:cxnSp macro="">
      <xdr:nvCxnSpPr>
        <xdr:cNvPr id="317" name="直線コネクタ 316"/>
        <xdr:cNvCxnSpPr/>
      </xdr:nvCxnSpPr>
      <xdr:spPr>
        <a:xfrm flipV="1">
          <a:off x="17018000" y="9985304"/>
          <a:ext cx="0" cy="1344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157708</xdr:rowOff>
    </xdr:from>
    <xdr:ext cx="762000" cy="259045"/>
    <xdr:sp macro="" textlink="">
      <xdr:nvSpPr>
        <xdr:cNvPr id="318" name="定員管理の状況最小値テキスト"/>
        <xdr:cNvSpPr txBox="1"/>
      </xdr:nvSpPr>
      <xdr:spPr>
        <a:xfrm>
          <a:off x="17106900" y="11301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15.99</a:t>
          </a:r>
          <a:endParaRPr kumimoji="1" lang="ja-JP" altLang="en-US" sz="1000" b="1">
            <a:latin typeface="ＭＳ Ｐゴシック"/>
          </a:endParaRPr>
        </a:p>
      </xdr:txBody>
    </xdr:sp>
    <xdr:clientData/>
  </xdr:oneCellAnchor>
  <xdr:twoCellAnchor>
    <xdr:from>
      <xdr:col>24</xdr:col>
      <xdr:colOff>469900</xdr:colOff>
      <xdr:row>66</xdr:row>
      <xdr:rowOff>14181</xdr:rowOff>
    </xdr:from>
    <xdr:to>
      <xdr:col>24</xdr:col>
      <xdr:colOff>647700</xdr:colOff>
      <xdr:row>66</xdr:row>
      <xdr:rowOff>14181</xdr:rowOff>
    </xdr:to>
    <xdr:cxnSp macro="">
      <xdr:nvCxnSpPr>
        <xdr:cNvPr id="319" name="直線コネクタ 318"/>
        <xdr:cNvCxnSpPr/>
      </xdr:nvCxnSpPr>
      <xdr:spPr>
        <a:xfrm>
          <a:off x="16929100" y="11329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127581</xdr:rowOff>
    </xdr:from>
    <xdr:ext cx="762000" cy="259045"/>
    <xdr:sp macro="" textlink="">
      <xdr:nvSpPr>
        <xdr:cNvPr id="320" name="定員管理の状況最大値テキスト"/>
        <xdr:cNvSpPr txBox="1"/>
      </xdr:nvSpPr>
      <xdr:spPr>
        <a:xfrm>
          <a:off x="17106900" y="9728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5.96</a:t>
          </a:r>
          <a:endParaRPr kumimoji="1" lang="ja-JP" altLang="en-US" sz="1000" b="1">
            <a:latin typeface="ＭＳ Ｐゴシック"/>
          </a:endParaRPr>
        </a:p>
      </xdr:txBody>
    </xdr:sp>
    <xdr:clientData/>
  </xdr:oneCellAnchor>
  <xdr:twoCellAnchor>
    <xdr:from>
      <xdr:col>24</xdr:col>
      <xdr:colOff>469900</xdr:colOff>
      <xdr:row>58</xdr:row>
      <xdr:rowOff>41204</xdr:rowOff>
    </xdr:from>
    <xdr:to>
      <xdr:col>24</xdr:col>
      <xdr:colOff>647700</xdr:colOff>
      <xdr:row>58</xdr:row>
      <xdr:rowOff>41204</xdr:rowOff>
    </xdr:to>
    <xdr:cxnSp macro="">
      <xdr:nvCxnSpPr>
        <xdr:cNvPr id="321" name="直線コネクタ 320"/>
        <xdr:cNvCxnSpPr/>
      </xdr:nvCxnSpPr>
      <xdr:spPr>
        <a:xfrm>
          <a:off x="16929100" y="9985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12841</xdr:rowOff>
    </xdr:from>
    <xdr:to>
      <xdr:col>24</xdr:col>
      <xdr:colOff>558800</xdr:colOff>
      <xdr:row>66</xdr:row>
      <xdr:rowOff>14181</xdr:rowOff>
    </xdr:to>
    <xdr:cxnSp macro="">
      <xdr:nvCxnSpPr>
        <xdr:cNvPr id="322" name="直線コネクタ 321"/>
        <xdr:cNvCxnSpPr/>
      </xdr:nvCxnSpPr>
      <xdr:spPr>
        <a:xfrm>
          <a:off x="16179800" y="11328541"/>
          <a:ext cx="8382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48912</xdr:rowOff>
    </xdr:from>
    <xdr:ext cx="762000" cy="259045"/>
    <xdr:sp macro="" textlink="">
      <xdr:nvSpPr>
        <xdr:cNvPr id="323" name="定員管理の状況平均値テキスト"/>
        <xdr:cNvSpPr txBox="1"/>
      </xdr:nvSpPr>
      <xdr:spPr>
        <a:xfrm>
          <a:off x="17106900" y="103359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32385</xdr:rowOff>
    </xdr:from>
    <xdr:to>
      <xdr:col>24</xdr:col>
      <xdr:colOff>609600</xdr:colOff>
      <xdr:row>61</xdr:row>
      <xdr:rowOff>133985</xdr:rowOff>
    </xdr:to>
    <xdr:sp macro="" textlink="">
      <xdr:nvSpPr>
        <xdr:cNvPr id="324" name="フローチャート : 判断 323"/>
        <xdr:cNvSpPr/>
      </xdr:nvSpPr>
      <xdr:spPr>
        <a:xfrm>
          <a:off x="169672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12841</xdr:rowOff>
    </xdr:from>
    <xdr:to>
      <xdr:col>23</xdr:col>
      <xdr:colOff>406400</xdr:colOff>
      <xdr:row>66</xdr:row>
      <xdr:rowOff>23565</xdr:rowOff>
    </xdr:to>
    <xdr:cxnSp macro="">
      <xdr:nvCxnSpPr>
        <xdr:cNvPr id="325" name="直線コネクタ 324"/>
        <xdr:cNvCxnSpPr/>
      </xdr:nvCxnSpPr>
      <xdr:spPr>
        <a:xfrm flipV="1">
          <a:off x="15290800" y="11328541"/>
          <a:ext cx="8890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29704</xdr:rowOff>
    </xdr:from>
    <xdr:to>
      <xdr:col>23</xdr:col>
      <xdr:colOff>457200</xdr:colOff>
      <xdr:row>61</xdr:row>
      <xdr:rowOff>131304</xdr:rowOff>
    </xdr:to>
    <xdr:sp macro="" textlink="">
      <xdr:nvSpPr>
        <xdr:cNvPr id="326" name="フローチャート : 判断 325"/>
        <xdr:cNvSpPr/>
      </xdr:nvSpPr>
      <xdr:spPr>
        <a:xfrm>
          <a:off x="16129000" y="1048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141481</xdr:rowOff>
    </xdr:from>
    <xdr:ext cx="736600" cy="259045"/>
    <xdr:sp macro="" textlink="">
      <xdr:nvSpPr>
        <xdr:cNvPr id="327" name="テキスト ボックス 326"/>
        <xdr:cNvSpPr txBox="1"/>
      </xdr:nvSpPr>
      <xdr:spPr>
        <a:xfrm>
          <a:off x="15798800" y="10257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23565</xdr:rowOff>
    </xdr:from>
    <xdr:to>
      <xdr:col>22</xdr:col>
      <xdr:colOff>203200</xdr:colOff>
      <xdr:row>66</xdr:row>
      <xdr:rowOff>70485</xdr:rowOff>
    </xdr:to>
    <xdr:cxnSp macro="">
      <xdr:nvCxnSpPr>
        <xdr:cNvPr id="328" name="直線コネクタ 327"/>
        <xdr:cNvCxnSpPr/>
      </xdr:nvCxnSpPr>
      <xdr:spPr>
        <a:xfrm flipV="1">
          <a:off x="14401800" y="11339265"/>
          <a:ext cx="889000" cy="4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36406</xdr:rowOff>
    </xdr:from>
    <xdr:to>
      <xdr:col>22</xdr:col>
      <xdr:colOff>254000</xdr:colOff>
      <xdr:row>61</xdr:row>
      <xdr:rowOff>138006</xdr:rowOff>
    </xdr:to>
    <xdr:sp macro="" textlink="">
      <xdr:nvSpPr>
        <xdr:cNvPr id="329" name="フローチャート : 判断 328"/>
        <xdr:cNvSpPr/>
      </xdr:nvSpPr>
      <xdr:spPr>
        <a:xfrm>
          <a:off x="15240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148183</xdr:rowOff>
    </xdr:from>
    <xdr:ext cx="762000" cy="259045"/>
    <xdr:sp macro="" textlink="">
      <xdr:nvSpPr>
        <xdr:cNvPr id="330" name="テキスト ボックス 329"/>
        <xdr:cNvSpPr txBox="1"/>
      </xdr:nvSpPr>
      <xdr:spPr>
        <a:xfrm>
          <a:off x="14909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70485</xdr:rowOff>
    </xdr:from>
    <xdr:to>
      <xdr:col>21</xdr:col>
      <xdr:colOff>0</xdr:colOff>
      <xdr:row>66</xdr:row>
      <xdr:rowOff>138854</xdr:rowOff>
    </xdr:to>
    <xdr:cxnSp macro="">
      <xdr:nvCxnSpPr>
        <xdr:cNvPr id="331" name="直線コネクタ 330"/>
        <xdr:cNvCxnSpPr/>
      </xdr:nvCxnSpPr>
      <xdr:spPr>
        <a:xfrm flipV="1">
          <a:off x="13512800" y="11386185"/>
          <a:ext cx="889000" cy="68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48471</xdr:rowOff>
    </xdr:from>
    <xdr:to>
      <xdr:col>21</xdr:col>
      <xdr:colOff>50800</xdr:colOff>
      <xdr:row>61</xdr:row>
      <xdr:rowOff>150071</xdr:rowOff>
    </xdr:to>
    <xdr:sp macro="" textlink="">
      <xdr:nvSpPr>
        <xdr:cNvPr id="332" name="フローチャート : 判断 331"/>
        <xdr:cNvSpPr/>
      </xdr:nvSpPr>
      <xdr:spPr>
        <a:xfrm>
          <a:off x="14351000" y="10506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160248</xdr:rowOff>
    </xdr:from>
    <xdr:ext cx="762000" cy="259045"/>
    <xdr:sp macro="" textlink="">
      <xdr:nvSpPr>
        <xdr:cNvPr id="333" name="テキスト ボックス 332"/>
        <xdr:cNvSpPr txBox="1"/>
      </xdr:nvSpPr>
      <xdr:spPr>
        <a:xfrm>
          <a:off x="14020800" y="1027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88688</xdr:rowOff>
    </xdr:from>
    <xdr:to>
      <xdr:col>19</xdr:col>
      <xdr:colOff>533400</xdr:colOff>
      <xdr:row>62</xdr:row>
      <xdr:rowOff>18838</xdr:rowOff>
    </xdr:to>
    <xdr:sp macro="" textlink="">
      <xdr:nvSpPr>
        <xdr:cNvPr id="334" name="フローチャート : 判断 333"/>
        <xdr:cNvSpPr/>
      </xdr:nvSpPr>
      <xdr:spPr>
        <a:xfrm>
          <a:off x="13462000" y="10547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29015</xdr:rowOff>
    </xdr:from>
    <xdr:ext cx="762000" cy="259045"/>
    <xdr:sp macro="" textlink="">
      <xdr:nvSpPr>
        <xdr:cNvPr id="335" name="テキスト ボックス 334"/>
        <xdr:cNvSpPr txBox="1"/>
      </xdr:nvSpPr>
      <xdr:spPr>
        <a:xfrm>
          <a:off x="13131800" y="1031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134831</xdr:rowOff>
    </xdr:from>
    <xdr:to>
      <xdr:col>24</xdr:col>
      <xdr:colOff>609600</xdr:colOff>
      <xdr:row>66</xdr:row>
      <xdr:rowOff>64981</xdr:rowOff>
    </xdr:to>
    <xdr:sp macro="" textlink="">
      <xdr:nvSpPr>
        <xdr:cNvPr id="341" name="円/楕円 340"/>
        <xdr:cNvSpPr/>
      </xdr:nvSpPr>
      <xdr:spPr>
        <a:xfrm>
          <a:off x="16967200" y="1127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30708</xdr:rowOff>
    </xdr:from>
    <xdr:ext cx="762000" cy="259045"/>
    <xdr:sp macro="" textlink="">
      <xdr:nvSpPr>
        <xdr:cNvPr id="342" name="定員管理の状況該当値テキスト"/>
        <xdr:cNvSpPr txBox="1"/>
      </xdr:nvSpPr>
      <xdr:spPr>
        <a:xfrm>
          <a:off x="17106900" y="11174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15.99</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133491</xdr:rowOff>
    </xdr:from>
    <xdr:to>
      <xdr:col>23</xdr:col>
      <xdr:colOff>457200</xdr:colOff>
      <xdr:row>66</xdr:row>
      <xdr:rowOff>63641</xdr:rowOff>
    </xdr:to>
    <xdr:sp macro="" textlink="">
      <xdr:nvSpPr>
        <xdr:cNvPr id="343" name="円/楕円 342"/>
        <xdr:cNvSpPr/>
      </xdr:nvSpPr>
      <xdr:spPr>
        <a:xfrm>
          <a:off x="16129000" y="1127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48418</xdr:rowOff>
    </xdr:from>
    <xdr:ext cx="736600" cy="259045"/>
    <xdr:sp macro="" textlink="">
      <xdr:nvSpPr>
        <xdr:cNvPr id="344" name="テキスト ボックス 343"/>
        <xdr:cNvSpPr txBox="1"/>
      </xdr:nvSpPr>
      <xdr:spPr>
        <a:xfrm>
          <a:off x="15798800" y="11364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144215</xdr:rowOff>
    </xdr:from>
    <xdr:to>
      <xdr:col>22</xdr:col>
      <xdr:colOff>254000</xdr:colOff>
      <xdr:row>66</xdr:row>
      <xdr:rowOff>74365</xdr:rowOff>
    </xdr:to>
    <xdr:sp macro="" textlink="">
      <xdr:nvSpPr>
        <xdr:cNvPr id="345" name="円/楕円 344"/>
        <xdr:cNvSpPr/>
      </xdr:nvSpPr>
      <xdr:spPr>
        <a:xfrm>
          <a:off x="15240000" y="11288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59142</xdr:rowOff>
    </xdr:from>
    <xdr:ext cx="762000" cy="259045"/>
    <xdr:sp macro="" textlink="">
      <xdr:nvSpPr>
        <xdr:cNvPr id="346" name="テキスト ボックス 345"/>
        <xdr:cNvSpPr txBox="1"/>
      </xdr:nvSpPr>
      <xdr:spPr>
        <a:xfrm>
          <a:off x="14909800" y="11374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16.06</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19685</xdr:rowOff>
    </xdr:from>
    <xdr:to>
      <xdr:col>21</xdr:col>
      <xdr:colOff>50800</xdr:colOff>
      <xdr:row>66</xdr:row>
      <xdr:rowOff>121285</xdr:rowOff>
    </xdr:to>
    <xdr:sp macro="" textlink="">
      <xdr:nvSpPr>
        <xdr:cNvPr id="347" name="円/楕円 346"/>
        <xdr:cNvSpPr/>
      </xdr:nvSpPr>
      <xdr:spPr>
        <a:xfrm>
          <a:off x="143510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106062</xdr:rowOff>
    </xdr:from>
    <xdr:ext cx="762000" cy="259045"/>
    <xdr:sp macro="" textlink="">
      <xdr:nvSpPr>
        <xdr:cNvPr id="348" name="テキスト ボックス 347"/>
        <xdr:cNvSpPr txBox="1"/>
      </xdr:nvSpPr>
      <xdr:spPr>
        <a:xfrm>
          <a:off x="14020800" y="1142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88054</xdr:rowOff>
    </xdr:from>
    <xdr:to>
      <xdr:col>19</xdr:col>
      <xdr:colOff>533400</xdr:colOff>
      <xdr:row>67</xdr:row>
      <xdr:rowOff>18204</xdr:rowOff>
    </xdr:to>
    <xdr:sp macro="" textlink="">
      <xdr:nvSpPr>
        <xdr:cNvPr id="349" name="円/楕円 348"/>
        <xdr:cNvSpPr/>
      </xdr:nvSpPr>
      <xdr:spPr>
        <a:xfrm>
          <a:off x="134620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2981</xdr:rowOff>
    </xdr:from>
    <xdr:ext cx="762000" cy="259045"/>
    <xdr:sp macro="" textlink="">
      <xdr:nvSpPr>
        <xdr:cNvPr id="350" name="テキスト ボックス 349"/>
        <xdr:cNvSpPr txBox="1"/>
      </xdr:nvSpPr>
      <xdr:spPr>
        <a:xfrm>
          <a:off x="13131800" y="114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高金利な地方債の繰上償還の実施（平成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年度において</a:t>
          </a:r>
          <a:r>
            <a:rPr lang="en-US" altLang="ja-JP" sz="1100" b="0" i="0" baseline="0">
              <a:solidFill>
                <a:schemeClr val="dk1"/>
              </a:solidFill>
              <a:effectLst/>
              <a:latin typeface="+mn-lt"/>
              <a:ea typeface="+mn-ea"/>
              <a:cs typeface="+mn-cs"/>
            </a:rPr>
            <a:t>318,568</a:t>
          </a:r>
          <a:r>
            <a:rPr lang="ja-JP" altLang="ja-JP" sz="1100" b="0" i="0" baseline="0">
              <a:solidFill>
                <a:schemeClr val="dk1"/>
              </a:solidFill>
              <a:effectLst/>
              <a:latin typeface="+mn-lt"/>
              <a:ea typeface="+mn-ea"/>
              <a:cs typeface="+mn-cs"/>
            </a:rPr>
            <a:t>千円）、緊急度・優先度を考慮した投資的事業の実施による地方債発行</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抑制</a:t>
          </a:r>
          <a:r>
            <a:rPr lang="ja-JP" altLang="en-US" sz="1100" b="0" i="0" baseline="0">
              <a:solidFill>
                <a:schemeClr val="dk1"/>
              </a:solidFill>
              <a:effectLst/>
              <a:latin typeface="+mn-lt"/>
              <a:ea typeface="+mn-ea"/>
              <a:cs typeface="+mn-cs"/>
            </a:rPr>
            <a:t>してきた結果</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ヵ年平均で、前年度比△</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9.5</a:t>
          </a:r>
          <a:r>
            <a:rPr lang="ja-JP" altLang="ja-JP" sz="1100" b="0" i="0" baseline="0">
              <a:solidFill>
                <a:schemeClr val="dk1"/>
              </a:solidFill>
              <a:effectLst/>
              <a:latin typeface="+mn-lt"/>
              <a:ea typeface="+mn-ea"/>
              <a:cs typeface="+mn-cs"/>
            </a:rPr>
            <a:t>％となった。類似団体平均と比較すると下回っているものの、愛媛県平均</a:t>
          </a:r>
          <a:r>
            <a:rPr lang="en-US" altLang="ja-JP" sz="1100" b="0" i="0" baseline="0">
              <a:solidFill>
                <a:schemeClr val="dk1"/>
              </a:solidFill>
              <a:effectLst/>
              <a:latin typeface="+mn-lt"/>
              <a:ea typeface="+mn-ea"/>
              <a:cs typeface="+mn-cs"/>
            </a:rPr>
            <a:t>9.4</a:t>
          </a:r>
          <a:r>
            <a:rPr lang="ja-JP" altLang="ja-JP" sz="1100" b="0" i="0" baseline="0">
              <a:solidFill>
                <a:schemeClr val="dk1"/>
              </a:solidFill>
              <a:effectLst/>
              <a:latin typeface="+mn-lt"/>
              <a:ea typeface="+mn-ea"/>
              <a:cs typeface="+mn-cs"/>
            </a:rPr>
            <a:t>％や全国平均</a:t>
          </a:r>
          <a:r>
            <a:rPr lang="en-US" altLang="ja-JP" sz="1100" b="0" i="0" baseline="0">
              <a:solidFill>
                <a:schemeClr val="dk1"/>
              </a:solidFill>
              <a:effectLst/>
              <a:latin typeface="+mn-lt"/>
              <a:ea typeface="+mn-ea"/>
              <a:cs typeface="+mn-cs"/>
            </a:rPr>
            <a:t>8.0</a:t>
          </a:r>
          <a:r>
            <a:rPr lang="ja-JP" altLang="ja-JP" sz="1100" b="0" i="0" baseline="0">
              <a:solidFill>
                <a:schemeClr val="dk1"/>
              </a:solidFill>
              <a:effectLst/>
              <a:latin typeface="+mn-lt"/>
              <a:ea typeface="+mn-ea"/>
              <a:cs typeface="+mn-cs"/>
            </a:rPr>
            <a:t>％と比較すると上回っている状況にある。今後も、選択と集中による投資的経費の縮減を図りながら、将来を見据え、身の丈にあった財政運営を行う。</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115711</xdr:rowOff>
    </xdr:from>
    <xdr:to>
      <xdr:col>24</xdr:col>
      <xdr:colOff>558800</xdr:colOff>
      <xdr:row>44</xdr:row>
      <xdr:rowOff>151695</xdr:rowOff>
    </xdr:to>
    <xdr:cxnSp macro="">
      <xdr:nvCxnSpPr>
        <xdr:cNvPr id="380" name="直線コネクタ 379"/>
        <xdr:cNvCxnSpPr/>
      </xdr:nvCxnSpPr>
      <xdr:spPr>
        <a:xfrm flipV="1">
          <a:off x="17018000" y="6287911"/>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123772</xdr:rowOff>
    </xdr:from>
    <xdr:ext cx="762000" cy="259045"/>
    <xdr:sp macro="" textlink="">
      <xdr:nvSpPr>
        <xdr:cNvPr id="381" name="公債費負担の状況最小値テキスト"/>
        <xdr:cNvSpPr txBox="1"/>
      </xdr:nvSpPr>
      <xdr:spPr>
        <a:xfrm>
          <a:off x="17106900" y="766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24</xdr:col>
      <xdr:colOff>469900</xdr:colOff>
      <xdr:row>44</xdr:row>
      <xdr:rowOff>151695</xdr:rowOff>
    </xdr:from>
    <xdr:to>
      <xdr:col>24</xdr:col>
      <xdr:colOff>647700</xdr:colOff>
      <xdr:row>44</xdr:row>
      <xdr:rowOff>151695</xdr:rowOff>
    </xdr:to>
    <xdr:cxnSp macro="">
      <xdr:nvCxnSpPr>
        <xdr:cNvPr id="382" name="直線コネクタ 381"/>
        <xdr:cNvCxnSpPr/>
      </xdr:nvCxnSpPr>
      <xdr:spPr>
        <a:xfrm>
          <a:off x="16929100" y="769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30638</xdr:rowOff>
    </xdr:from>
    <xdr:ext cx="762000" cy="259045"/>
    <xdr:sp macro="" textlink="">
      <xdr:nvSpPr>
        <xdr:cNvPr id="383" name="公債費負担の状況最大値テキスト"/>
        <xdr:cNvSpPr txBox="1"/>
      </xdr:nvSpPr>
      <xdr:spPr>
        <a:xfrm>
          <a:off x="17106900" y="603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115711</xdr:rowOff>
    </xdr:from>
    <xdr:to>
      <xdr:col>24</xdr:col>
      <xdr:colOff>647700</xdr:colOff>
      <xdr:row>36</xdr:row>
      <xdr:rowOff>115711</xdr:rowOff>
    </xdr:to>
    <xdr:cxnSp macro="">
      <xdr:nvCxnSpPr>
        <xdr:cNvPr id="384" name="直線コネクタ 383"/>
        <xdr:cNvCxnSpPr/>
      </xdr:nvCxnSpPr>
      <xdr:spPr>
        <a:xfrm>
          <a:off x="16929100" y="628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22578</xdr:rowOff>
    </xdr:from>
    <xdr:to>
      <xdr:col>24</xdr:col>
      <xdr:colOff>558800</xdr:colOff>
      <xdr:row>42</xdr:row>
      <xdr:rowOff>52211</xdr:rowOff>
    </xdr:to>
    <xdr:cxnSp macro="">
      <xdr:nvCxnSpPr>
        <xdr:cNvPr id="385" name="直線コネクタ 384"/>
        <xdr:cNvCxnSpPr/>
      </xdr:nvCxnSpPr>
      <xdr:spPr>
        <a:xfrm flipV="1">
          <a:off x="16179800" y="7052028"/>
          <a:ext cx="8382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64505</xdr:rowOff>
    </xdr:from>
    <xdr:ext cx="762000" cy="259045"/>
    <xdr:sp macro="" textlink="">
      <xdr:nvSpPr>
        <xdr:cNvPr id="386" name="公債費負担の状況平均値テキスト"/>
        <xdr:cNvSpPr txBox="1"/>
      </xdr:nvSpPr>
      <xdr:spPr>
        <a:xfrm>
          <a:off x="17106900" y="70939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92428</xdr:rowOff>
    </xdr:from>
    <xdr:to>
      <xdr:col>24</xdr:col>
      <xdr:colOff>609600</xdr:colOff>
      <xdr:row>42</xdr:row>
      <xdr:rowOff>22578</xdr:rowOff>
    </xdr:to>
    <xdr:sp macro="" textlink="">
      <xdr:nvSpPr>
        <xdr:cNvPr id="387" name="フローチャート : 判断 386"/>
        <xdr:cNvSpPr/>
      </xdr:nvSpPr>
      <xdr:spPr>
        <a:xfrm>
          <a:off x="16967200" y="7121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52211</xdr:rowOff>
    </xdr:from>
    <xdr:to>
      <xdr:col>23</xdr:col>
      <xdr:colOff>406400</xdr:colOff>
      <xdr:row>43</xdr:row>
      <xdr:rowOff>28222</xdr:rowOff>
    </xdr:to>
    <xdr:cxnSp macro="">
      <xdr:nvCxnSpPr>
        <xdr:cNvPr id="388" name="直線コネクタ 387"/>
        <xdr:cNvCxnSpPr/>
      </xdr:nvCxnSpPr>
      <xdr:spPr>
        <a:xfrm flipV="1">
          <a:off x="15290800" y="7253111"/>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95250</xdr:rowOff>
    </xdr:from>
    <xdr:to>
      <xdr:col>23</xdr:col>
      <xdr:colOff>457200</xdr:colOff>
      <xdr:row>43</xdr:row>
      <xdr:rowOff>25400</xdr:rowOff>
    </xdr:to>
    <xdr:sp macro="" textlink="">
      <xdr:nvSpPr>
        <xdr:cNvPr id="389" name="フローチャート : 判断 388"/>
        <xdr:cNvSpPr/>
      </xdr:nvSpPr>
      <xdr:spPr>
        <a:xfrm>
          <a:off x="16129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10177</xdr:rowOff>
    </xdr:from>
    <xdr:ext cx="736600" cy="259045"/>
    <xdr:sp macro="" textlink="">
      <xdr:nvSpPr>
        <xdr:cNvPr id="390" name="テキスト ボックス 389"/>
        <xdr:cNvSpPr txBox="1"/>
      </xdr:nvSpPr>
      <xdr:spPr>
        <a:xfrm>
          <a:off x="15798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28222</xdr:rowOff>
    </xdr:from>
    <xdr:to>
      <xdr:col>22</xdr:col>
      <xdr:colOff>203200</xdr:colOff>
      <xdr:row>43</xdr:row>
      <xdr:rowOff>122061</xdr:rowOff>
    </xdr:to>
    <xdr:cxnSp macro="">
      <xdr:nvCxnSpPr>
        <xdr:cNvPr id="391" name="直線コネクタ 390"/>
        <xdr:cNvCxnSpPr/>
      </xdr:nvCxnSpPr>
      <xdr:spPr>
        <a:xfrm flipV="1">
          <a:off x="14401800" y="7400572"/>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57855</xdr:rowOff>
    </xdr:from>
    <xdr:to>
      <xdr:col>22</xdr:col>
      <xdr:colOff>254000</xdr:colOff>
      <xdr:row>43</xdr:row>
      <xdr:rowOff>159455</xdr:rowOff>
    </xdr:to>
    <xdr:sp macro="" textlink="">
      <xdr:nvSpPr>
        <xdr:cNvPr id="392" name="フローチャート : 判断 391"/>
        <xdr:cNvSpPr/>
      </xdr:nvSpPr>
      <xdr:spPr>
        <a:xfrm>
          <a:off x="152400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144232</xdr:rowOff>
    </xdr:from>
    <xdr:ext cx="762000" cy="259045"/>
    <xdr:sp macro="" textlink="">
      <xdr:nvSpPr>
        <xdr:cNvPr id="393" name="テキスト ボックス 392"/>
        <xdr:cNvSpPr txBox="1"/>
      </xdr:nvSpPr>
      <xdr:spPr>
        <a:xfrm>
          <a:off x="14909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122061</xdr:rowOff>
    </xdr:from>
    <xdr:to>
      <xdr:col>21</xdr:col>
      <xdr:colOff>0</xdr:colOff>
      <xdr:row>44</xdr:row>
      <xdr:rowOff>84667</xdr:rowOff>
    </xdr:to>
    <xdr:cxnSp macro="">
      <xdr:nvCxnSpPr>
        <xdr:cNvPr id="394" name="直線コネクタ 393"/>
        <xdr:cNvCxnSpPr/>
      </xdr:nvCxnSpPr>
      <xdr:spPr>
        <a:xfrm flipV="1">
          <a:off x="13512800" y="7494411"/>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33867</xdr:rowOff>
    </xdr:from>
    <xdr:to>
      <xdr:col>21</xdr:col>
      <xdr:colOff>50800</xdr:colOff>
      <xdr:row>44</xdr:row>
      <xdr:rowOff>135467</xdr:rowOff>
    </xdr:to>
    <xdr:sp macro="" textlink="">
      <xdr:nvSpPr>
        <xdr:cNvPr id="395" name="フローチャート : 判断 394"/>
        <xdr:cNvSpPr/>
      </xdr:nvSpPr>
      <xdr:spPr>
        <a:xfrm>
          <a:off x="14351000" y="7577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120244</xdr:rowOff>
    </xdr:from>
    <xdr:ext cx="762000" cy="259045"/>
    <xdr:sp macro="" textlink="">
      <xdr:nvSpPr>
        <xdr:cNvPr id="396" name="テキスト ボックス 395"/>
        <xdr:cNvSpPr txBox="1"/>
      </xdr:nvSpPr>
      <xdr:spPr>
        <a:xfrm>
          <a:off x="14020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103717</xdr:rowOff>
    </xdr:from>
    <xdr:to>
      <xdr:col>19</xdr:col>
      <xdr:colOff>533400</xdr:colOff>
      <xdr:row>46</xdr:row>
      <xdr:rowOff>33867</xdr:rowOff>
    </xdr:to>
    <xdr:sp macro="" textlink="">
      <xdr:nvSpPr>
        <xdr:cNvPr id="397" name="フローチャート : 判断 396"/>
        <xdr:cNvSpPr/>
      </xdr:nvSpPr>
      <xdr:spPr>
        <a:xfrm>
          <a:off x="13462000" y="781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46</xdr:row>
      <xdr:rowOff>18644</xdr:rowOff>
    </xdr:from>
    <xdr:ext cx="762000" cy="259045"/>
    <xdr:sp macro="" textlink="">
      <xdr:nvSpPr>
        <xdr:cNvPr id="398" name="テキスト ボックス 397"/>
        <xdr:cNvSpPr txBox="1"/>
      </xdr:nvSpPr>
      <xdr:spPr>
        <a:xfrm>
          <a:off x="13131800" y="7905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143228</xdr:rowOff>
    </xdr:from>
    <xdr:to>
      <xdr:col>24</xdr:col>
      <xdr:colOff>609600</xdr:colOff>
      <xdr:row>41</xdr:row>
      <xdr:rowOff>73378</xdr:rowOff>
    </xdr:to>
    <xdr:sp macro="" textlink="">
      <xdr:nvSpPr>
        <xdr:cNvPr id="404" name="円/楕円 403"/>
        <xdr:cNvSpPr/>
      </xdr:nvSpPr>
      <xdr:spPr>
        <a:xfrm>
          <a:off x="169672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159755</xdr:rowOff>
    </xdr:from>
    <xdr:ext cx="762000" cy="259045"/>
    <xdr:sp macro="" textlink="">
      <xdr:nvSpPr>
        <xdr:cNvPr id="405" name="公債費負担の状況該当値テキスト"/>
        <xdr:cNvSpPr txBox="1"/>
      </xdr:nvSpPr>
      <xdr:spPr>
        <a:xfrm>
          <a:off x="17106900" y="684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1411</xdr:rowOff>
    </xdr:from>
    <xdr:to>
      <xdr:col>23</xdr:col>
      <xdr:colOff>457200</xdr:colOff>
      <xdr:row>42</xdr:row>
      <xdr:rowOff>103011</xdr:rowOff>
    </xdr:to>
    <xdr:sp macro="" textlink="">
      <xdr:nvSpPr>
        <xdr:cNvPr id="406" name="円/楕円 405"/>
        <xdr:cNvSpPr/>
      </xdr:nvSpPr>
      <xdr:spPr>
        <a:xfrm>
          <a:off x="16129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113188</xdr:rowOff>
    </xdr:from>
    <xdr:ext cx="736600" cy="259045"/>
    <xdr:sp macro="" textlink="">
      <xdr:nvSpPr>
        <xdr:cNvPr id="407" name="テキスト ボックス 406"/>
        <xdr:cNvSpPr txBox="1"/>
      </xdr:nvSpPr>
      <xdr:spPr>
        <a:xfrm>
          <a:off x="15798800" y="697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148872</xdr:rowOff>
    </xdr:from>
    <xdr:to>
      <xdr:col>22</xdr:col>
      <xdr:colOff>254000</xdr:colOff>
      <xdr:row>43</xdr:row>
      <xdr:rowOff>79022</xdr:rowOff>
    </xdr:to>
    <xdr:sp macro="" textlink="">
      <xdr:nvSpPr>
        <xdr:cNvPr id="408" name="円/楕円 407"/>
        <xdr:cNvSpPr/>
      </xdr:nvSpPr>
      <xdr:spPr>
        <a:xfrm>
          <a:off x="15240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89199</xdr:rowOff>
    </xdr:from>
    <xdr:ext cx="762000" cy="259045"/>
    <xdr:sp macro="" textlink="">
      <xdr:nvSpPr>
        <xdr:cNvPr id="409" name="テキスト ボックス 408"/>
        <xdr:cNvSpPr txBox="1"/>
      </xdr:nvSpPr>
      <xdr:spPr>
        <a:xfrm>
          <a:off x="14909800" y="711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71261</xdr:rowOff>
    </xdr:from>
    <xdr:to>
      <xdr:col>21</xdr:col>
      <xdr:colOff>50800</xdr:colOff>
      <xdr:row>44</xdr:row>
      <xdr:rowOff>1411</xdr:rowOff>
    </xdr:to>
    <xdr:sp macro="" textlink="">
      <xdr:nvSpPr>
        <xdr:cNvPr id="410" name="円/楕円 409"/>
        <xdr:cNvSpPr/>
      </xdr:nvSpPr>
      <xdr:spPr>
        <a:xfrm>
          <a:off x="14351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11588</xdr:rowOff>
    </xdr:from>
    <xdr:ext cx="762000" cy="259045"/>
    <xdr:sp macro="" textlink="">
      <xdr:nvSpPr>
        <xdr:cNvPr id="411" name="テキスト ボックス 410"/>
        <xdr:cNvSpPr txBox="1"/>
      </xdr:nvSpPr>
      <xdr:spPr>
        <a:xfrm>
          <a:off x="14020800" y="721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33867</xdr:rowOff>
    </xdr:from>
    <xdr:to>
      <xdr:col>19</xdr:col>
      <xdr:colOff>533400</xdr:colOff>
      <xdr:row>44</xdr:row>
      <xdr:rowOff>135467</xdr:rowOff>
    </xdr:to>
    <xdr:sp macro="" textlink="">
      <xdr:nvSpPr>
        <xdr:cNvPr id="412" name="円/楕円 411"/>
        <xdr:cNvSpPr/>
      </xdr:nvSpPr>
      <xdr:spPr>
        <a:xfrm>
          <a:off x="13462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145644</xdr:rowOff>
    </xdr:from>
    <xdr:ext cx="762000" cy="259045"/>
    <xdr:sp macro="" textlink="">
      <xdr:nvSpPr>
        <xdr:cNvPr id="413" name="テキスト ボックス 412"/>
        <xdr:cNvSpPr txBox="1"/>
      </xdr:nvSpPr>
      <xdr:spPr>
        <a:xfrm>
          <a:off x="13131800" y="7346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全国、類似団体及び愛媛県平均を共に下回る</a:t>
          </a:r>
          <a:r>
            <a:rPr lang="en-US" altLang="ja-JP" sz="1100" b="0" i="0" baseline="0">
              <a:solidFill>
                <a:schemeClr val="dk1"/>
              </a:solidFill>
              <a:effectLst/>
              <a:latin typeface="+mn-lt"/>
              <a:ea typeface="+mn-ea"/>
              <a:cs typeface="+mn-cs"/>
            </a:rPr>
            <a:t>15.3</a:t>
          </a:r>
          <a:r>
            <a:rPr lang="ja-JP" altLang="ja-JP" sz="1100" b="0" i="0" baseline="0">
              <a:solidFill>
                <a:schemeClr val="dk1"/>
              </a:solidFill>
              <a:effectLst/>
              <a:latin typeface="+mn-lt"/>
              <a:ea typeface="+mn-ea"/>
              <a:cs typeface="+mn-cs"/>
            </a:rPr>
            <a:t>％となっている。主な要因としては、地方債現在高の減少（前年度比△</a:t>
          </a:r>
          <a:r>
            <a:rPr lang="en-US" altLang="ja-JP" sz="1100" b="0" i="0" baseline="0">
              <a:solidFill>
                <a:schemeClr val="dk1"/>
              </a:solidFill>
              <a:effectLst/>
              <a:latin typeface="+mn-lt"/>
              <a:ea typeface="+mn-ea"/>
              <a:cs typeface="+mn-cs"/>
            </a:rPr>
            <a:t>635,869</a:t>
          </a:r>
          <a:r>
            <a:rPr lang="ja-JP" altLang="ja-JP" sz="1100" b="0" i="0" baseline="0">
              <a:solidFill>
                <a:schemeClr val="dk1"/>
              </a:solidFill>
              <a:effectLst/>
              <a:latin typeface="+mn-lt"/>
              <a:ea typeface="+mn-ea"/>
              <a:cs typeface="+mn-cs"/>
            </a:rPr>
            <a:t>千円）や充当可能基金の増加（前年度比</a:t>
          </a:r>
          <a:r>
            <a:rPr lang="en-US" altLang="ja-JP" sz="1100" b="0" i="0" baseline="0">
              <a:solidFill>
                <a:schemeClr val="dk1"/>
              </a:solidFill>
              <a:effectLst/>
              <a:latin typeface="+mn-lt"/>
              <a:ea typeface="+mn-ea"/>
              <a:cs typeface="+mn-cs"/>
            </a:rPr>
            <a:t>733,379</a:t>
          </a:r>
          <a:r>
            <a:rPr lang="ja-JP" altLang="ja-JP" sz="1100" b="0" i="0" baseline="0">
              <a:solidFill>
                <a:schemeClr val="dk1"/>
              </a:solidFill>
              <a:effectLst/>
              <a:latin typeface="+mn-lt"/>
              <a:ea typeface="+mn-ea"/>
              <a:cs typeface="+mn-cs"/>
            </a:rPr>
            <a:t>千円）が挙げられる。今後も選択と集中による投資的経費の縮減を図るなど、将来に負担を残さないよう身の丈にあった財政運営を行う。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167075</xdr:rowOff>
    </xdr:to>
    <xdr:cxnSp macro="">
      <xdr:nvCxnSpPr>
        <xdr:cNvPr id="442" name="直線コネクタ 441"/>
        <xdr:cNvCxnSpPr/>
      </xdr:nvCxnSpPr>
      <xdr:spPr>
        <a:xfrm flipV="1">
          <a:off x="17018000" y="2370667"/>
          <a:ext cx="0" cy="13968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139152</xdr:rowOff>
    </xdr:from>
    <xdr:ext cx="762000" cy="259045"/>
    <xdr:sp macro="" textlink="">
      <xdr:nvSpPr>
        <xdr:cNvPr id="443" name="将来負担の状況最小値テキスト"/>
        <xdr:cNvSpPr txBox="1"/>
      </xdr:nvSpPr>
      <xdr:spPr>
        <a:xfrm>
          <a:off x="17106900" y="37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a:t>
          </a:r>
          <a:endParaRPr kumimoji="1" lang="ja-JP" altLang="en-US" sz="1000" b="1">
            <a:latin typeface="ＭＳ Ｐゴシック"/>
          </a:endParaRPr>
        </a:p>
      </xdr:txBody>
    </xdr:sp>
    <xdr:clientData/>
  </xdr:oneCellAnchor>
  <xdr:twoCellAnchor>
    <xdr:from>
      <xdr:col>24</xdr:col>
      <xdr:colOff>469900</xdr:colOff>
      <xdr:row>21</xdr:row>
      <xdr:rowOff>167075</xdr:rowOff>
    </xdr:from>
    <xdr:to>
      <xdr:col>24</xdr:col>
      <xdr:colOff>647700</xdr:colOff>
      <xdr:row>21</xdr:row>
      <xdr:rowOff>167075</xdr:rowOff>
    </xdr:to>
    <xdr:cxnSp macro="">
      <xdr:nvCxnSpPr>
        <xdr:cNvPr id="444" name="直線コネクタ 443"/>
        <xdr:cNvCxnSpPr/>
      </xdr:nvCxnSpPr>
      <xdr:spPr>
        <a:xfrm>
          <a:off x="16929100" y="3767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5"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6" name="直線コネクタ 44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4022</xdr:rowOff>
    </xdr:from>
    <xdr:to>
      <xdr:col>24</xdr:col>
      <xdr:colOff>558800</xdr:colOff>
      <xdr:row>15</xdr:row>
      <xdr:rowOff>105904</xdr:rowOff>
    </xdr:to>
    <xdr:cxnSp macro="">
      <xdr:nvCxnSpPr>
        <xdr:cNvPr id="447" name="直線コネクタ 446"/>
        <xdr:cNvCxnSpPr/>
      </xdr:nvCxnSpPr>
      <xdr:spPr>
        <a:xfrm flipV="1">
          <a:off x="16179800" y="2575772"/>
          <a:ext cx="838200" cy="101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6014</xdr:rowOff>
    </xdr:from>
    <xdr:ext cx="762000" cy="259045"/>
    <xdr:sp macro="" textlink="">
      <xdr:nvSpPr>
        <xdr:cNvPr id="448" name="将来負担の状況平均値テキスト"/>
        <xdr:cNvSpPr txBox="1"/>
      </xdr:nvSpPr>
      <xdr:spPr>
        <a:xfrm>
          <a:off x="17106900" y="29206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46.9</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33937</xdr:rowOff>
    </xdr:from>
    <xdr:to>
      <xdr:col>24</xdr:col>
      <xdr:colOff>609600</xdr:colOff>
      <xdr:row>17</xdr:row>
      <xdr:rowOff>135537</xdr:rowOff>
    </xdr:to>
    <xdr:sp macro="" textlink="">
      <xdr:nvSpPr>
        <xdr:cNvPr id="449" name="フローチャート : 判断 448"/>
        <xdr:cNvSpPr/>
      </xdr:nvSpPr>
      <xdr:spPr>
        <a:xfrm>
          <a:off x="16967200" y="294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105904</xdr:rowOff>
    </xdr:from>
    <xdr:to>
      <xdr:col>23</xdr:col>
      <xdr:colOff>406400</xdr:colOff>
      <xdr:row>16</xdr:row>
      <xdr:rowOff>84596</xdr:rowOff>
    </xdr:to>
    <xdr:cxnSp macro="">
      <xdr:nvCxnSpPr>
        <xdr:cNvPr id="450" name="直線コネクタ 449"/>
        <xdr:cNvCxnSpPr/>
      </xdr:nvCxnSpPr>
      <xdr:spPr>
        <a:xfrm flipV="1">
          <a:off x="15290800" y="2677654"/>
          <a:ext cx="889000" cy="150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100965</xdr:rowOff>
    </xdr:from>
    <xdr:to>
      <xdr:col>23</xdr:col>
      <xdr:colOff>457200</xdr:colOff>
      <xdr:row>18</xdr:row>
      <xdr:rowOff>31115</xdr:rowOff>
    </xdr:to>
    <xdr:sp macro="" textlink="">
      <xdr:nvSpPr>
        <xdr:cNvPr id="451" name="フローチャート : 判断 450"/>
        <xdr:cNvSpPr/>
      </xdr:nvSpPr>
      <xdr:spPr>
        <a:xfrm>
          <a:off x="16129000" y="301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15892</xdr:rowOff>
    </xdr:from>
    <xdr:ext cx="736600" cy="259045"/>
    <xdr:sp macro="" textlink="">
      <xdr:nvSpPr>
        <xdr:cNvPr id="452" name="テキスト ボックス 451"/>
        <xdr:cNvSpPr txBox="1"/>
      </xdr:nvSpPr>
      <xdr:spPr>
        <a:xfrm>
          <a:off x="15798800" y="310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51.9</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84596</xdr:rowOff>
    </xdr:from>
    <xdr:to>
      <xdr:col>22</xdr:col>
      <xdr:colOff>203200</xdr:colOff>
      <xdr:row>17</xdr:row>
      <xdr:rowOff>68650</xdr:rowOff>
    </xdr:to>
    <xdr:cxnSp macro="">
      <xdr:nvCxnSpPr>
        <xdr:cNvPr id="453" name="直線コネクタ 452"/>
        <xdr:cNvCxnSpPr/>
      </xdr:nvCxnSpPr>
      <xdr:spPr>
        <a:xfrm flipV="1">
          <a:off x="14401800" y="2827796"/>
          <a:ext cx="889000" cy="155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34078</xdr:rowOff>
    </xdr:from>
    <xdr:to>
      <xdr:col>22</xdr:col>
      <xdr:colOff>254000</xdr:colOff>
      <xdr:row>18</xdr:row>
      <xdr:rowOff>135678</xdr:rowOff>
    </xdr:to>
    <xdr:sp macro="" textlink="">
      <xdr:nvSpPr>
        <xdr:cNvPr id="454" name="フローチャート : 判断 453"/>
        <xdr:cNvSpPr/>
      </xdr:nvSpPr>
      <xdr:spPr>
        <a:xfrm>
          <a:off x="15240000" y="312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120455</xdr:rowOff>
    </xdr:from>
    <xdr:ext cx="762000" cy="259045"/>
    <xdr:sp macro="" textlink="">
      <xdr:nvSpPr>
        <xdr:cNvPr id="455" name="テキスト ボックス 454"/>
        <xdr:cNvSpPr txBox="1"/>
      </xdr:nvSpPr>
      <xdr:spPr>
        <a:xfrm>
          <a:off x="14909800" y="3206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68650</xdr:rowOff>
    </xdr:from>
    <xdr:to>
      <xdr:col>21</xdr:col>
      <xdr:colOff>0</xdr:colOff>
      <xdr:row>17</xdr:row>
      <xdr:rowOff>157127</xdr:rowOff>
    </xdr:to>
    <xdr:cxnSp macro="">
      <xdr:nvCxnSpPr>
        <xdr:cNvPr id="456" name="直線コネクタ 455"/>
        <xdr:cNvCxnSpPr/>
      </xdr:nvCxnSpPr>
      <xdr:spPr>
        <a:xfrm flipV="1">
          <a:off x="13512800" y="298330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137301</xdr:rowOff>
    </xdr:from>
    <xdr:to>
      <xdr:col>21</xdr:col>
      <xdr:colOff>50800</xdr:colOff>
      <xdr:row>19</xdr:row>
      <xdr:rowOff>67451</xdr:rowOff>
    </xdr:to>
    <xdr:sp macro="" textlink="">
      <xdr:nvSpPr>
        <xdr:cNvPr id="457" name="フローチャート : 判断 456"/>
        <xdr:cNvSpPr/>
      </xdr:nvSpPr>
      <xdr:spPr>
        <a:xfrm>
          <a:off x="14351000" y="322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52228</xdr:rowOff>
    </xdr:from>
    <xdr:ext cx="762000" cy="259045"/>
    <xdr:sp macro="" textlink="">
      <xdr:nvSpPr>
        <xdr:cNvPr id="458" name="テキスト ボックス 457"/>
        <xdr:cNvSpPr txBox="1"/>
      </xdr:nvSpPr>
      <xdr:spPr>
        <a:xfrm>
          <a:off x="14020800" y="3309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54469</xdr:rowOff>
    </xdr:from>
    <xdr:to>
      <xdr:col>19</xdr:col>
      <xdr:colOff>533400</xdr:colOff>
      <xdr:row>20</xdr:row>
      <xdr:rowOff>156069</xdr:rowOff>
    </xdr:to>
    <xdr:sp macro="" textlink="">
      <xdr:nvSpPr>
        <xdr:cNvPr id="459" name="フローチャート : 判断 458"/>
        <xdr:cNvSpPr/>
      </xdr:nvSpPr>
      <xdr:spPr>
        <a:xfrm>
          <a:off x="13462000" y="3483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140846</xdr:rowOff>
    </xdr:from>
    <xdr:ext cx="762000" cy="259045"/>
    <xdr:sp macro="" textlink="">
      <xdr:nvSpPr>
        <xdr:cNvPr id="460" name="テキスト ボックス 459"/>
        <xdr:cNvSpPr txBox="1"/>
      </xdr:nvSpPr>
      <xdr:spPr>
        <a:xfrm>
          <a:off x="13131800" y="3569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124672</xdr:rowOff>
    </xdr:from>
    <xdr:to>
      <xdr:col>24</xdr:col>
      <xdr:colOff>609600</xdr:colOff>
      <xdr:row>15</xdr:row>
      <xdr:rowOff>54822</xdr:rowOff>
    </xdr:to>
    <xdr:sp macro="" textlink="">
      <xdr:nvSpPr>
        <xdr:cNvPr id="466" name="円/楕円 465"/>
        <xdr:cNvSpPr/>
      </xdr:nvSpPr>
      <xdr:spPr>
        <a:xfrm>
          <a:off x="16967200" y="252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141199</xdr:rowOff>
    </xdr:from>
    <xdr:ext cx="762000" cy="259045"/>
    <xdr:sp macro="" textlink="">
      <xdr:nvSpPr>
        <xdr:cNvPr id="467" name="将来負担の状況該当値テキスト"/>
        <xdr:cNvSpPr txBox="1"/>
      </xdr:nvSpPr>
      <xdr:spPr>
        <a:xfrm>
          <a:off x="17106900" y="237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55104</xdr:rowOff>
    </xdr:from>
    <xdr:to>
      <xdr:col>23</xdr:col>
      <xdr:colOff>457200</xdr:colOff>
      <xdr:row>15</xdr:row>
      <xdr:rowOff>156704</xdr:rowOff>
    </xdr:to>
    <xdr:sp macro="" textlink="">
      <xdr:nvSpPr>
        <xdr:cNvPr id="468" name="円/楕円 467"/>
        <xdr:cNvSpPr/>
      </xdr:nvSpPr>
      <xdr:spPr>
        <a:xfrm>
          <a:off x="16129000" y="2626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166881</xdr:rowOff>
    </xdr:from>
    <xdr:ext cx="736600" cy="259045"/>
    <xdr:sp macro="" textlink="">
      <xdr:nvSpPr>
        <xdr:cNvPr id="469" name="テキスト ボックス 468"/>
        <xdr:cNvSpPr txBox="1"/>
      </xdr:nvSpPr>
      <xdr:spPr>
        <a:xfrm>
          <a:off x="15798800" y="239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33796</xdr:rowOff>
    </xdr:from>
    <xdr:to>
      <xdr:col>22</xdr:col>
      <xdr:colOff>254000</xdr:colOff>
      <xdr:row>16</xdr:row>
      <xdr:rowOff>135396</xdr:rowOff>
    </xdr:to>
    <xdr:sp macro="" textlink="">
      <xdr:nvSpPr>
        <xdr:cNvPr id="470" name="円/楕円 469"/>
        <xdr:cNvSpPr/>
      </xdr:nvSpPr>
      <xdr:spPr>
        <a:xfrm>
          <a:off x="15240000" y="2776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145573</xdr:rowOff>
    </xdr:from>
    <xdr:ext cx="762000" cy="259045"/>
    <xdr:sp macro="" textlink="">
      <xdr:nvSpPr>
        <xdr:cNvPr id="471" name="テキスト ボックス 470"/>
        <xdr:cNvSpPr txBox="1"/>
      </xdr:nvSpPr>
      <xdr:spPr>
        <a:xfrm>
          <a:off x="14909800" y="2545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17850</xdr:rowOff>
    </xdr:from>
    <xdr:to>
      <xdr:col>21</xdr:col>
      <xdr:colOff>50800</xdr:colOff>
      <xdr:row>17</xdr:row>
      <xdr:rowOff>119450</xdr:rowOff>
    </xdr:to>
    <xdr:sp macro="" textlink="">
      <xdr:nvSpPr>
        <xdr:cNvPr id="472" name="円/楕円 471"/>
        <xdr:cNvSpPr/>
      </xdr:nvSpPr>
      <xdr:spPr>
        <a:xfrm>
          <a:off x="14351000" y="293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129627</xdr:rowOff>
    </xdr:from>
    <xdr:ext cx="762000" cy="259045"/>
    <xdr:sp macro="" textlink="">
      <xdr:nvSpPr>
        <xdr:cNvPr id="473" name="テキスト ボックス 472"/>
        <xdr:cNvSpPr txBox="1"/>
      </xdr:nvSpPr>
      <xdr:spPr>
        <a:xfrm>
          <a:off x="14020800" y="270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106327</xdr:rowOff>
    </xdr:from>
    <xdr:to>
      <xdr:col>19</xdr:col>
      <xdr:colOff>533400</xdr:colOff>
      <xdr:row>18</xdr:row>
      <xdr:rowOff>36477</xdr:rowOff>
    </xdr:to>
    <xdr:sp macro="" textlink="">
      <xdr:nvSpPr>
        <xdr:cNvPr id="474" name="円/楕円 473"/>
        <xdr:cNvSpPr/>
      </xdr:nvSpPr>
      <xdr:spPr>
        <a:xfrm>
          <a:off x="13462000" y="30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46654</xdr:rowOff>
    </xdr:from>
    <xdr:ext cx="762000" cy="259045"/>
    <xdr:sp macro="" textlink="">
      <xdr:nvSpPr>
        <xdr:cNvPr id="475" name="テキスト ボックス 474"/>
        <xdr:cNvSpPr txBox="1"/>
      </xdr:nvSpPr>
      <xdr:spPr>
        <a:xfrm>
          <a:off x="13131800" y="278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23,573
23,512
238.98
17,189,578
16,518,101
504,964
10,500,754
20,969,898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15.3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町村合併に伴い一部事務組合の職員の身分をそのまま引き継いだ結果、町の規模に対して職員数が増大し、経常収支比率を押し上げる要因となっている（</a:t>
          </a:r>
          <a:r>
            <a:rPr lang="en-US" altLang="ja-JP" sz="1100" b="0" i="0" baseline="0">
              <a:solidFill>
                <a:schemeClr val="dk1"/>
              </a:solidFill>
              <a:effectLst/>
              <a:latin typeface="+mn-lt"/>
              <a:ea typeface="+mn-ea"/>
              <a:cs typeface="+mn-cs"/>
            </a:rPr>
            <a:t>26.2</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24.1%</a:t>
          </a:r>
          <a:r>
            <a:rPr lang="ja-JP" altLang="ja-JP" sz="1100" b="0" i="0" baseline="0">
              <a:solidFill>
                <a:schemeClr val="dk1"/>
              </a:solidFill>
              <a:effectLst/>
              <a:latin typeface="+mn-lt"/>
              <a:ea typeface="+mn-ea"/>
              <a:cs typeface="+mn-cs"/>
            </a:rPr>
            <a:t>）が、職員の定員管理や給与の適正化等に努めており、町村合併を行なった平成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年度と比較して、職員数で△</a:t>
          </a:r>
          <a:r>
            <a:rPr lang="en-US" altLang="ja-JP" sz="1100" b="0" i="0" baseline="0">
              <a:solidFill>
                <a:schemeClr val="dk1"/>
              </a:solidFill>
              <a:effectLst/>
              <a:latin typeface="+mn-lt"/>
              <a:ea typeface="+mn-ea"/>
              <a:cs typeface="+mn-cs"/>
            </a:rPr>
            <a:t>153</a:t>
          </a:r>
          <a:r>
            <a:rPr lang="ja-JP" altLang="ja-JP" sz="1100" b="0" i="0" baseline="0">
              <a:solidFill>
                <a:schemeClr val="dk1"/>
              </a:solidFill>
              <a:effectLst/>
              <a:latin typeface="+mn-lt"/>
              <a:ea typeface="+mn-ea"/>
              <a:cs typeface="+mn-cs"/>
            </a:rPr>
            <a:t>人、金額で△</a:t>
          </a:r>
          <a:r>
            <a:rPr lang="en-US" altLang="ja-JP" sz="1100" b="0" i="0" baseline="0">
              <a:solidFill>
                <a:schemeClr val="dk1"/>
              </a:solidFill>
              <a:effectLst/>
              <a:latin typeface="+mn-lt"/>
              <a:ea typeface="+mn-ea"/>
              <a:cs typeface="+mn-cs"/>
            </a:rPr>
            <a:t>1,067,766</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12.0</a:t>
          </a:r>
          <a:r>
            <a:rPr lang="ja-JP" altLang="ja-JP" sz="1100" b="0" i="0" baseline="0">
              <a:solidFill>
                <a:schemeClr val="dk1"/>
              </a:solidFill>
              <a:effectLst/>
              <a:latin typeface="+mn-lt"/>
              <a:ea typeface="+mn-ea"/>
              <a:cs typeface="+mn-cs"/>
            </a:rPr>
            <a:t>％減少している。今後も引続き職員の適正な人員配置や定員の適正化を図り、人件費の削減に努める。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114300</xdr:rowOff>
    </xdr:from>
    <xdr:to>
      <xdr:col>7</xdr:col>
      <xdr:colOff>15875</xdr:colOff>
      <xdr:row>40</xdr:row>
      <xdr:rowOff>25400</xdr:rowOff>
    </xdr:to>
    <xdr:cxnSp macro="">
      <xdr:nvCxnSpPr>
        <xdr:cNvPr id="59" name="直線コネクタ 58"/>
        <xdr:cNvCxnSpPr/>
      </xdr:nvCxnSpPr>
      <xdr:spPr>
        <a:xfrm flipV="1">
          <a:off x="4826000" y="56007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168927</xdr:rowOff>
    </xdr:from>
    <xdr:ext cx="762000" cy="259045"/>
    <xdr:sp macro="" textlink="">
      <xdr:nvSpPr>
        <xdr:cNvPr id="60" name="人件費最小値テキスト"/>
        <xdr:cNvSpPr txBox="1"/>
      </xdr:nvSpPr>
      <xdr:spPr>
        <a:xfrm>
          <a:off x="4914900" y="685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40</xdr:row>
      <xdr:rowOff>25400</xdr:rowOff>
    </xdr:from>
    <xdr:to>
      <xdr:col>7</xdr:col>
      <xdr:colOff>104775</xdr:colOff>
      <xdr:row>40</xdr:row>
      <xdr:rowOff>25400</xdr:rowOff>
    </xdr:to>
    <xdr:cxnSp macro="">
      <xdr:nvCxnSpPr>
        <xdr:cNvPr id="61" name="直線コネクタ 60"/>
        <xdr:cNvCxnSpPr/>
      </xdr:nvCxnSpPr>
      <xdr:spPr>
        <a:xfrm>
          <a:off x="4737100" y="688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29227</xdr:rowOff>
    </xdr:from>
    <xdr:ext cx="762000" cy="259045"/>
    <xdr:sp macro="" textlink="">
      <xdr:nvSpPr>
        <xdr:cNvPr id="62" name="人件費最大値テキスト"/>
        <xdr:cNvSpPr txBox="1"/>
      </xdr:nvSpPr>
      <xdr:spPr>
        <a:xfrm>
          <a:off x="4914900" y="534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6</xdr:col>
      <xdr:colOff>612775</xdr:colOff>
      <xdr:row>32</xdr:row>
      <xdr:rowOff>114300</xdr:rowOff>
    </xdr:from>
    <xdr:to>
      <xdr:col>7</xdr:col>
      <xdr:colOff>104775</xdr:colOff>
      <xdr:row>32</xdr:row>
      <xdr:rowOff>114300</xdr:rowOff>
    </xdr:to>
    <xdr:cxnSp macro="">
      <xdr:nvCxnSpPr>
        <xdr:cNvPr id="63" name="直線コネクタ 62"/>
        <xdr:cNvCxnSpPr/>
      </xdr:nvCxnSpPr>
      <xdr:spPr>
        <a:xfrm>
          <a:off x="47371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6350</xdr:rowOff>
    </xdr:from>
    <xdr:to>
      <xdr:col>7</xdr:col>
      <xdr:colOff>15875</xdr:colOff>
      <xdr:row>39</xdr:row>
      <xdr:rowOff>31750</xdr:rowOff>
    </xdr:to>
    <xdr:cxnSp macro="">
      <xdr:nvCxnSpPr>
        <xdr:cNvPr id="64" name="直線コネクタ 63"/>
        <xdr:cNvCxnSpPr/>
      </xdr:nvCxnSpPr>
      <xdr:spPr>
        <a:xfrm flipV="1">
          <a:off x="3987800" y="66929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48277</xdr:rowOff>
    </xdr:from>
    <xdr:ext cx="762000" cy="259045"/>
    <xdr:sp macro="" textlink="">
      <xdr:nvSpPr>
        <xdr:cNvPr id="65" name="人件費平均値テキスト"/>
        <xdr:cNvSpPr txBox="1"/>
      </xdr:nvSpPr>
      <xdr:spPr>
        <a:xfrm>
          <a:off x="4914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31750</xdr:rowOff>
    </xdr:from>
    <xdr:to>
      <xdr:col>7</xdr:col>
      <xdr:colOff>66675</xdr:colOff>
      <xdr:row>37</xdr:row>
      <xdr:rowOff>133350</xdr:rowOff>
    </xdr:to>
    <xdr:sp macro="" textlink="">
      <xdr:nvSpPr>
        <xdr:cNvPr id="66" name="フローチャート : 判断 65"/>
        <xdr:cNvSpPr/>
      </xdr:nvSpPr>
      <xdr:spPr>
        <a:xfrm>
          <a:off x="47752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31750</xdr:rowOff>
    </xdr:from>
    <xdr:to>
      <xdr:col>5</xdr:col>
      <xdr:colOff>549275</xdr:colOff>
      <xdr:row>40</xdr:row>
      <xdr:rowOff>12700</xdr:rowOff>
    </xdr:to>
    <xdr:cxnSp macro="">
      <xdr:nvCxnSpPr>
        <xdr:cNvPr id="67" name="直線コネクタ 66"/>
        <xdr:cNvCxnSpPr/>
      </xdr:nvCxnSpPr>
      <xdr:spPr>
        <a:xfrm flipV="1">
          <a:off x="3098800" y="6718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152400</xdr:rowOff>
    </xdr:from>
    <xdr:to>
      <xdr:col>5</xdr:col>
      <xdr:colOff>600075</xdr:colOff>
      <xdr:row>37</xdr:row>
      <xdr:rowOff>82550</xdr:rowOff>
    </xdr:to>
    <xdr:sp macro="" textlink="">
      <xdr:nvSpPr>
        <xdr:cNvPr id="68" name="フローチャート : 判断 67"/>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92727</xdr:rowOff>
    </xdr:from>
    <xdr:ext cx="736600" cy="259045"/>
    <xdr:sp macro="" textlink="">
      <xdr:nvSpPr>
        <xdr:cNvPr id="69" name="テキスト ボックス 68"/>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xdr:rowOff>
    </xdr:from>
    <xdr:to>
      <xdr:col>4</xdr:col>
      <xdr:colOff>346075</xdr:colOff>
      <xdr:row>40</xdr:row>
      <xdr:rowOff>165100</xdr:rowOff>
    </xdr:to>
    <xdr:cxnSp macro="">
      <xdr:nvCxnSpPr>
        <xdr:cNvPr id="70" name="直線コネクタ 69"/>
        <xdr:cNvCxnSpPr/>
      </xdr:nvCxnSpPr>
      <xdr:spPr>
        <a:xfrm flipV="1">
          <a:off x="2209800" y="6870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1" name="フローチャート : 判断 70"/>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2" name="テキスト ボックス 71"/>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127000</xdr:rowOff>
    </xdr:from>
    <xdr:to>
      <xdr:col>3</xdr:col>
      <xdr:colOff>142875</xdr:colOff>
      <xdr:row>40</xdr:row>
      <xdr:rowOff>165100</xdr:rowOff>
    </xdr:to>
    <xdr:cxnSp macro="">
      <xdr:nvCxnSpPr>
        <xdr:cNvPr id="73" name="直線コネクタ 72"/>
        <xdr:cNvCxnSpPr/>
      </xdr:nvCxnSpPr>
      <xdr:spPr>
        <a:xfrm>
          <a:off x="1320800" y="6985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133350</xdr:rowOff>
    </xdr:from>
    <xdr:to>
      <xdr:col>3</xdr:col>
      <xdr:colOff>193675</xdr:colOff>
      <xdr:row>38</xdr:row>
      <xdr:rowOff>63500</xdr:rowOff>
    </xdr:to>
    <xdr:sp macro="" textlink="">
      <xdr:nvSpPr>
        <xdr:cNvPr id="74" name="フローチャート : 判断 73"/>
        <xdr:cNvSpPr/>
      </xdr:nvSpPr>
      <xdr:spPr>
        <a:xfrm>
          <a:off x="2159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73677</xdr:rowOff>
    </xdr:from>
    <xdr:ext cx="762000" cy="259045"/>
    <xdr:sp macro="" textlink="">
      <xdr:nvSpPr>
        <xdr:cNvPr id="75" name="テキスト ボックス 74"/>
        <xdr:cNvSpPr txBox="1"/>
      </xdr:nvSpPr>
      <xdr:spPr>
        <a:xfrm>
          <a:off x="1828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76200</xdr:rowOff>
    </xdr:from>
    <xdr:to>
      <xdr:col>1</xdr:col>
      <xdr:colOff>676275</xdr:colOff>
      <xdr:row>37</xdr:row>
      <xdr:rowOff>6350</xdr:rowOff>
    </xdr:to>
    <xdr:sp macro="" textlink="">
      <xdr:nvSpPr>
        <xdr:cNvPr id="76" name="フローチャート : 判断 75"/>
        <xdr:cNvSpPr/>
      </xdr:nvSpPr>
      <xdr:spPr>
        <a:xfrm>
          <a:off x="1270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16527</xdr:rowOff>
    </xdr:from>
    <xdr:ext cx="762000" cy="259045"/>
    <xdr:sp macro="" textlink="">
      <xdr:nvSpPr>
        <xdr:cNvPr id="77" name="テキスト ボックス 76"/>
        <xdr:cNvSpPr txBox="1"/>
      </xdr:nvSpPr>
      <xdr:spPr>
        <a:xfrm>
          <a:off x="939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127000</xdr:rowOff>
    </xdr:from>
    <xdr:to>
      <xdr:col>7</xdr:col>
      <xdr:colOff>66675</xdr:colOff>
      <xdr:row>39</xdr:row>
      <xdr:rowOff>57150</xdr:rowOff>
    </xdr:to>
    <xdr:sp macro="" textlink="">
      <xdr:nvSpPr>
        <xdr:cNvPr id="83" name="円/楕円 82"/>
        <xdr:cNvSpPr/>
      </xdr:nvSpPr>
      <xdr:spPr>
        <a:xfrm>
          <a:off x="47752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99077</xdr:rowOff>
    </xdr:from>
    <xdr:ext cx="762000" cy="259045"/>
    <xdr:sp macro="" textlink="">
      <xdr:nvSpPr>
        <xdr:cNvPr id="84" name="人件費該当値テキスト"/>
        <xdr:cNvSpPr txBox="1"/>
      </xdr:nvSpPr>
      <xdr:spPr>
        <a:xfrm>
          <a:off x="4914900" y="661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152400</xdr:rowOff>
    </xdr:from>
    <xdr:to>
      <xdr:col>5</xdr:col>
      <xdr:colOff>600075</xdr:colOff>
      <xdr:row>39</xdr:row>
      <xdr:rowOff>82550</xdr:rowOff>
    </xdr:to>
    <xdr:sp macro="" textlink="">
      <xdr:nvSpPr>
        <xdr:cNvPr id="85" name="円/楕円 84"/>
        <xdr:cNvSpPr/>
      </xdr:nvSpPr>
      <xdr:spPr>
        <a:xfrm>
          <a:off x="3937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67327</xdr:rowOff>
    </xdr:from>
    <xdr:ext cx="736600" cy="259045"/>
    <xdr:sp macro="" textlink="">
      <xdr:nvSpPr>
        <xdr:cNvPr id="86" name="テキスト ボックス 85"/>
        <xdr:cNvSpPr txBox="1"/>
      </xdr:nvSpPr>
      <xdr:spPr>
        <a:xfrm>
          <a:off x="3606800" y="675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133350</xdr:rowOff>
    </xdr:from>
    <xdr:to>
      <xdr:col>4</xdr:col>
      <xdr:colOff>396875</xdr:colOff>
      <xdr:row>40</xdr:row>
      <xdr:rowOff>63500</xdr:rowOff>
    </xdr:to>
    <xdr:sp macro="" textlink="">
      <xdr:nvSpPr>
        <xdr:cNvPr id="87" name="円/楕円 86"/>
        <xdr:cNvSpPr/>
      </xdr:nvSpPr>
      <xdr:spPr>
        <a:xfrm>
          <a:off x="3048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48277</xdr:rowOff>
    </xdr:from>
    <xdr:ext cx="762000" cy="259045"/>
    <xdr:sp macro="" textlink="">
      <xdr:nvSpPr>
        <xdr:cNvPr id="88" name="テキスト ボックス 87"/>
        <xdr:cNvSpPr txBox="1"/>
      </xdr:nvSpPr>
      <xdr:spPr>
        <a:xfrm>
          <a:off x="2717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114300</xdr:rowOff>
    </xdr:from>
    <xdr:to>
      <xdr:col>3</xdr:col>
      <xdr:colOff>193675</xdr:colOff>
      <xdr:row>41</xdr:row>
      <xdr:rowOff>44450</xdr:rowOff>
    </xdr:to>
    <xdr:sp macro="" textlink="">
      <xdr:nvSpPr>
        <xdr:cNvPr id="89" name="円/楕円 88"/>
        <xdr:cNvSpPr/>
      </xdr:nvSpPr>
      <xdr:spPr>
        <a:xfrm>
          <a:off x="2159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29227</xdr:rowOff>
    </xdr:from>
    <xdr:ext cx="762000" cy="259045"/>
    <xdr:sp macro="" textlink="">
      <xdr:nvSpPr>
        <xdr:cNvPr id="90" name="テキスト ボックス 89"/>
        <xdr:cNvSpPr txBox="1"/>
      </xdr:nvSpPr>
      <xdr:spPr>
        <a:xfrm>
          <a:off x="1828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76200</xdr:rowOff>
    </xdr:from>
    <xdr:to>
      <xdr:col>1</xdr:col>
      <xdr:colOff>676275</xdr:colOff>
      <xdr:row>41</xdr:row>
      <xdr:rowOff>6350</xdr:rowOff>
    </xdr:to>
    <xdr:sp macro="" textlink="">
      <xdr:nvSpPr>
        <xdr:cNvPr id="91" name="円/楕円 90"/>
        <xdr:cNvSpPr/>
      </xdr:nvSpPr>
      <xdr:spPr>
        <a:xfrm>
          <a:off x="127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162577</xdr:rowOff>
    </xdr:from>
    <xdr:ext cx="762000" cy="259045"/>
    <xdr:sp macro="" textlink="">
      <xdr:nvSpPr>
        <xdr:cNvPr id="92" name="テキスト ボックス 91"/>
        <xdr:cNvSpPr txBox="1"/>
      </xdr:nvSpPr>
      <xdr:spPr>
        <a:xfrm>
          <a:off x="93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類似団体と比較して高くなっている（</a:t>
          </a:r>
          <a:r>
            <a:rPr lang="en-US" altLang="ja-JP" sz="1100" b="0" i="0" baseline="0">
              <a:solidFill>
                <a:schemeClr val="dk1"/>
              </a:solidFill>
              <a:effectLst/>
              <a:latin typeface="+mn-lt"/>
              <a:ea typeface="+mn-ea"/>
              <a:cs typeface="+mn-cs"/>
            </a:rPr>
            <a:t>13.8</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13.1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要因として、県内最南端（県庁まで約</a:t>
          </a:r>
          <a:r>
            <a:rPr lang="en-US" altLang="ja-JP" sz="1100" b="0" i="0" baseline="0">
              <a:solidFill>
                <a:schemeClr val="dk1"/>
              </a:solidFill>
              <a:effectLst/>
              <a:latin typeface="+mn-lt"/>
              <a:ea typeface="+mn-ea"/>
              <a:cs typeface="+mn-cs"/>
            </a:rPr>
            <a:t>130㎞</a:t>
          </a:r>
          <a:r>
            <a:rPr lang="ja-JP" altLang="ja-JP" sz="1100" b="0" i="0" baseline="0">
              <a:solidFill>
                <a:schemeClr val="dk1"/>
              </a:solidFill>
              <a:effectLst/>
              <a:latin typeface="+mn-lt"/>
              <a:ea typeface="+mn-ea"/>
              <a:cs typeface="+mn-cs"/>
            </a:rPr>
            <a:t>）に位置するなど地理的条件により発生する旅費及び燃料費等の経費や町単独で実施しているごみ・し尿処理施設の運営経費などが考えられる。合併後、各種経費の節減や施設の統廃合（合併後、保育所</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施設、学校</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施設）に取り組んで</a:t>
          </a:r>
          <a:r>
            <a:rPr lang="ja-JP" altLang="en-US" sz="1100" b="0" i="0" baseline="0">
              <a:solidFill>
                <a:schemeClr val="dk1"/>
              </a:solidFill>
              <a:effectLst/>
              <a:latin typeface="+mn-lt"/>
              <a:ea typeface="+mn-ea"/>
              <a:cs typeface="+mn-cs"/>
            </a:rPr>
            <a:t>きたが、</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年度と比較</a:t>
          </a:r>
          <a:r>
            <a:rPr lang="ja-JP" altLang="en-US" sz="1100" b="0" i="0" baseline="0">
              <a:solidFill>
                <a:schemeClr val="dk1"/>
              </a:solidFill>
              <a:effectLst/>
              <a:latin typeface="+mn-lt"/>
              <a:ea typeface="+mn-ea"/>
              <a:cs typeface="+mn-cs"/>
            </a:rPr>
            <a:t>すると、電算関係費の増加等により、金額で</a:t>
          </a:r>
          <a:r>
            <a:rPr lang="en-US" altLang="ja-JP" sz="1100" b="0" i="0" baseline="0">
              <a:solidFill>
                <a:schemeClr val="dk1"/>
              </a:solidFill>
              <a:effectLst/>
              <a:latin typeface="+mn-lt"/>
              <a:ea typeface="+mn-ea"/>
              <a:cs typeface="+mn-cs"/>
            </a:rPr>
            <a:t>57,704</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endParaRPr lang="ja-JP" altLang="ja-JP" sz="1400">
            <a:effectLst/>
          </a:endParaRPr>
        </a:p>
        <a:p>
          <a:r>
            <a:rPr lang="ja-JP" altLang="ja-JP" sz="1100" b="0" i="0" baseline="0">
              <a:solidFill>
                <a:schemeClr val="dk1"/>
              </a:solidFill>
              <a:effectLst/>
              <a:latin typeface="+mn-lt"/>
              <a:ea typeface="+mn-ea"/>
              <a:cs typeface="+mn-cs"/>
            </a:rPr>
            <a:t>　今後、より経費削減に取り組む必要がある。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165100</xdr:rowOff>
    </xdr:from>
    <xdr:to>
      <xdr:col>24</xdr:col>
      <xdr:colOff>31750</xdr:colOff>
      <xdr:row>20</xdr:row>
      <xdr:rowOff>146050</xdr:rowOff>
    </xdr:to>
    <xdr:cxnSp macro="">
      <xdr:nvCxnSpPr>
        <xdr:cNvPr id="120" name="直線コネクタ 119"/>
        <xdr:cNvCxnSpPr/>
      </xdr:nvCxnSpPr>
      <xdr:spPr>
        <a:xfrm flipV="1">
          <a:off x="16510000" y="23939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118127</xdr:rowOff>
    </xdr:from>
    <xdr:ext cx="762000" cy="259045"/>
    <xdr:sp macro="" textlink="">
      <xdr:nvSpPr>
        <xdr:cNvPr id="121" name="物件費最小値テキスト"/>
        <xdr:cNvSpPr txBox="1"/>
      </xdr:nvSpPr>
      <xdr:spPr>
        <a:xfrm>
          <a:off x="16598900" y="354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23</xdr:col>
      <xdr:colOff>628650</xdr:colOff>
      <xdr:row>20</xdr:row>
      <xdr:rowOff>146050</xdr:rowOff>
    </xdr:from>
    <xdr:to>
      <xdr:col>24</xdr:col>
      <xdr:colOff>120650</xdr:colOff>
      <xdr:row>20</xdr:row>
      <xdr:rowOff>146050</xdr:rowOff>
    </xdr:to>
    <xdr:cxnSp macro="">
      <xdr:nvCxnSpPr>
        <xdr:cNvPr id="122" name="直線コネクタ 121"/>
        <xdr:cNvCxnSpPr/>
      </xdr:nvCxnSpPr>
      <xdr:spPr>
        <a:xfrm>
          <a:off x="16421100" y="3575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80027</xdr:rowOff>
    </xdr:from>
    <xdr:ext cx="762000" cy="259045"/>
    <xdr:sp macro="" textlink="">
      <xdr:nvSpPr>
        <xdr:cNvPr id="123" name="物件費最大値テキスト"/>
        <xdr:cNvSpPr txBox="1"/>
      </xdr:nvSpPr>
      <xdr:spPr>
        <a:xfrm>
          <a:off x="16598900" y="2137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165100</xdr:rowOff>
    </xdr:from>
    <xdr:to>
      <xdr:col>24</xdr:col>
      <xdr:colOff>120650</xdr:colOff>
      <xdr:row>13</xdr:row>
      <xdr:rowOff>165100</xdr:rowOff>
    </xdr:to>
    <xdr:cxnSp macro="">
      <xdr:nvCxnSpPr>
        <xdr:cNvPr id="124" name="直線コネクタ 123"/>
        <xdr:cNvCxnSpPr/>
      </xdr:nvCxnSpPr>
      <xdr:spPr>
        <a:xfrm>
          <a:off x="16421100" y="239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31750</xdr:rowOff>
    </xdr:to>
    <xdr:cxnSp macro="">
      <xdr:nvCxnSpPr>
        <xdr:cNvPr id="125" name="直線コネクタ 124"/>
        <xdr:cNvCxnSpPr/>
      </xdr:nvCxnSpPr>
      <xdr:spPr>
        <a:xfrm>
          <a:off x="15671800" y="2832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35577</xdr:rowOff>
    </xdr:from>
    <xdr:ext cx="762000" cy="259045"/>
    <xdr:sp macro="" textlink="">
      <xdr:nvSpPr>
        <xdr:cNvPr id="126" name="物件費平均値テキスト"/>
        <xdr:cNvSpPr txBox="1"/>
      </xdr:nvSpPr>
      <xdr:spPr>
        <a:xfrm>
          <a:off x="16598900" y="2607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19050</xdr:rowOff>
    </xdr:from>
    <xdr:to>
      <xdr:col>24</xdr:col>
      <xdr:colOff>82550</xdr:colOff>
      <xdr:row>16</xdr:row>
      <xdr:rowOff>120650</xdr:rowOff>
    </xdr:to>
    <xdr:sp macro="" textlink="">
      <xdr:nvSpPr>
        <xdr:cNvPr id="127" name="フローチャート : 判断 126"/>
        <xdr:cNvSpPr/>
      </xdr:nvSpPr>
      <xdr:spPr>
        <a:xfrm>
          <a:off x="16459200" y="276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50800</xdr:rowOff>
    </xdr:from>
    <xdr:to>
      <xdr:col>22</xdr:col>
      <xdr:colOff>565150</xdr:colOff>
      <xdr:row>16</xdr:row>
      <xdr:rowOff>88900</xdr:rowOff>
    </xdr:to>
    <xdr:cxnSp macro="">
      <xdr:nvCxnSpPr>
        <xdr:cNvPr id="128" name="直線コネクタ 127"/>
        <xdr:cNvCxnSpPr/>
      </xdr:nvCxnSpPr>
      <xdr:spPr>
        <a:xfrm>
          <a:off x="14782800" y="2794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57150</xdr:rowOff>
    </xdr:from>
    <xdr:to>
      <xdr:col>22</xdr:col>
      <xdr:colOff>615950</xdr:colOff>
      <xdr:row>15</xdr:row>
      <xdr:rowOff>158750</xdr:rowOff>
    </xdr:to>
    <xdr:sp macro="" textlink="">
      <xdr:nvSpPr>
        <xdr:cNvPr id="129" name="フローチャート : 判断 128"/>
        <xdr:cNvSpPr/>
      </xdr:nvSpPr>
      <xdr:spPr>
        <a:xfrm>
          <a:off x="15621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168927</xdr:rowOff>
    </xdr:from>
    <xdr:ext cx="736600" cy="259045"/>
    <xdr:sp macro="" textlink="">
      <xdr:nvSpPr>
        <xdr:cNvPr id="130" name="テキスト ボックス 129"/>
        <xdr:cNvSpPr txBox="1"/>
      </xdr:nvSpPr>
      <xdr:spPr>
        <a:xfrm>
          <a:off x="15290800" y="239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127000</xdr:rowOff>
    </xdr:from>
    <xdr:to>
      <xdr:col>21</xdr:col>
      <xdr:colOff>361950</xdr:colOff>
      <xdr:row>16</xdr:row>
      <xdr:rowOff>50800</xdr:rowOff>
    </xdr:to>
    <xdr:cxnSp macro="">
      <xdr:nvCxnSpPr>
        <xdr:cNvPr id="131" name="直線コネクタ 130"/>
        <xdr:cNvCxnSpPr/>
      </xdr:nvCxnSpPr>
      <xdr:spPr>
        <a:xfrm>
          <a:off x="13893800" y="2698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133350</xdr:rowOff>
    </xdr:from>
    <xdr:to>
      <xdr:col>21</xdr:col>
      <xdr:colOff>412750</xdr:colOff>
      <xdr:row>15</xdr:row>
      <xdr:rowOff>63500</xdr:rowOff>
    </xdr:to>
    <xdr:sp macro="" textlink="">
      <xdr:nvSpPr>
        <xdr:cNvPr id="132" name="フローチャート : 判断 131"/>
        <xdr:cNvSpPr/>
      </xdr:nvSpPr>
      <xdr:spPr>
        <a:xfrm>
          <a:off x="14732000" y="253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73677</xdr:rowOff>
    </xdr:from>
    <xdr:ext cx="762000" cy="259045"/>
    <xdr:sp macro="" textlink="">
      <xdr:nvSpPr>
        <xdr:cNvPr id="133" name="テキスト ボックス 132"/>
        <xdr:cNvSpPr txBox="1"/>
      </xdr:nvSpPr>
      <xdr:spPr>
        <a:xfrm>
          <a:off x="14401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12700</xdr:rowOff>
    </xdr:from>
    <xdr:to>
      <xdr:col>20</xdr:col>
      <xdr:colOff>158750</xdr:colOff>
      <xdr:row>15</xdr:row>
      <xdr:rowOff>127000</xdr:rowOff>
    </xdr:to>
    <xdr:cxnSp macro="">
      <xdr:nvCxnSpPr>
        <xdr:cNvPr id="134" name="直線コネクタ 133"/>
        <xdr:cNvCxnSpPr/>
      </xdr:nvCxnSpPr>
      <xdr:spPr>
        <a:xfrm>
          <a:off x="13004800" y="25844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57150</xdr:rowOff>
    </xdr:from>
    <xdr:to>
      <xdr:col>20</xdr:col>
      <xdr:colOff>209550</xdr:colOff>
      <xdr:row>14</xdr:row>
      <xdr:rowOff>158750</xdr:rowOff>
    </xdr:to>
    <xdr:sp macro="" textlink="">
      <xdr:nvSpPr>
        <xdr:cNvPr id="135" name="フローチャート : 判断 134"/>
        <xdr:cNvSpPr/>
      </xdr:nvSpPr>
      <xdr:spPr>
        <a:xfrm>
          <a:off x="13843000" y="245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168927</xdr:rowOff>
    </xdr:from>
    <xdr:ext cx="762000" cy="259045"/>
    <xdr:sp macro="" textlink="">
      <xdr:nvSpPr>
        <xdr:cNvPr id="136" name="テキスト ボックス 135"/>
        <xdr:cNvSpPr txBox="1"/>
      </xdr:nvSpPr>
      <xdr:spPr>
        <a:xfrm>
          <a:off x="13512800" y="222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12</xdr:row>
      <xdr:rowOff>133350</xdr:rowOff>
    </xdr:from>
    <xdr:to>
      <xdr:col>19</xdr:col>
      <xdr:colOff>6350</xdr:colOff>
      <xdr:row>13</xdr:row>
      <xdr:rowOff>63500</xdr:rowOff>
    </xdr:to>
    <xdr:sp macro="" textlink="">
      <xdr:nvSpPr>
        <xdr:cNvPr id="137" name="フローチャート : 判断 136"/>
        <xdr:cNvSpPr/>
      </xdr:nvSpPr>
      <xdr:spPr>
        <a:xfrm>
          <a:off x="12954000" y="219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73677</xdr:rowOff>
    </xdr:from>
    <xdr:ext cx="762000" cy="259045"/>
    <xdr:sp macro="" textlink="">
      <xdr:nvSpPr>
        <xdr:cNvPr id="138" name="テキスト ボックス 137"/>
        <xdr:cNvSpPr txBox="1"/>
      </xdr:nvSpPr>
      <xdr:spPr>
        <a:xfrm>
          <a:off x="12623800" y="195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152400</xdr:rowOff>
    </xdr:from>
    <xdr:to>
      <xdr:col>24</xdr:col>
      <xdr:colOff>82550</xdr:colOff>
      <xdr:row>17</xdr:row>
      <xdr:rowOff>82550</xdr:rowOff>
    </xdr:to>
    <xdr:sp macro="" textlink="">
      <xdr:nvSpPr>
        <xdr:cNvPr id="144" name="円/楕円 143"/>
        <xdr:cNvSpPr/>
      </xdr:nvSpPr>
      <xdr:spPr>
        <a:xfrm>
          <a:off x="164592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124477</xdr:rowOff>
    </xdr:from>
    <xdr:ext cx="762000" cy="259045"/>
    <xdr:sp macro="" textlink="">
      <xdr:nvSpPr>
        <xdr:cNvPr id="145" name="物件費該当値テキスト"/>
        <xdr:cNvSpPr txBox="1"/>
      </xdr:nvSpPr>
      <xdr:spPr>
        <a:xfrm>
          <a:off x="16598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6" name="円/楕円 145"/>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47" name="テキスト ボックス 146"/>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0</xdr:rowOff>
    </xdr:from>
    <xdr:to>
      <xdr:col>21</xdr:col>
      <xdr:colOff>412750</xdr:colOff>
      <xdr:row>16</xdr:row>
      <xdr:rowOff>101600</xdr:rowOff>
    </xdr:to>
    <xdr:sp macro="" textlink="">
      <xdr:nvSpPr>
        <xdr:cNvPr id="148" name="円/楕円 147"/>
        <xdr:cNvSpPr/>
      </xdr:nvSpPr>
      <xdr:spPr>
        <a:xfrm>
          <a:off x="14732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49" name="テキスト ボックス 148"/>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76200</xdr:rowOff>
    </xdr:from>
    <xdr:to>
      <xdr:col>20</xdr:col>
      <xdr:colOff>209550</xdr:colOff>
      <xdr:row>16</xdr:row>
      <xdr:rowOff>6350</xdr:rowOff>
    </xdr:to>
    <xdr:sp macro="" textlink="">
      <xdr:nvSpPr>
        <xdr:cNvPr id="150" name="円/楕円 149"/>
        <xdr:cNvSpPr/>
      </xdr:nvSpPr>
      <xdr:spPr>
        <a:xfrm>
          <a:off x="13843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162577</xdr:rowOff>
    </xdr:from>
    <xdr:ext cx="762000" cy="259045"/>
    <xdr:sp macro="" textlink="">
      <xdr:nvSpPr>
        <xdr:cNvPr id="151" name="テキスト ボックス 150"/>
        <xdr:cNvSpPr txBox="1"/>
      </xdr:nvSpPr>
      <xdr:spPr>
        <a:xfrm>
          <a:off x="13512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133350</xdr:rowOff>
    </xdr:from>
    <xdr:to>
      <xdr:col>19</xdr:col>
      <xdr:colOff>6350</xdr:colOff>
      <xdr:row>15</xdr:row>
      <xdr:rowOff>63500</xdr:rowOff>
    </xdr:to>
    <xdr:sp macro="" textlink="">
      <xdr:nvSpPr>
        <xdr:cNvPr id="152" name="円/楕円 151"/>
        <xdr:cNvSpPr/>
      </xdr:nvSpPr>
      <xdr:spPr>
        <a:xfrm>
          <a:off x="12954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48277</xdr:rowOff>
    </xdr:from>
    <xdr:ext cx="762000" cy="259045"/>
    <xdr:sp macro="" textlink="">
      <xdr:nvSpPr>
        <xdr:cNvPr id="153" name="テキスト ボックス 152"/>
        <xdr:cNvSpPr txBox="1"/>
      </xdr:nvSpPr>
      <xdr:spPr>
        <a:xfrm>
          <a:off x="12623800" y="262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扶助費に係る経常収支比率は、社会福祉費及び児童福祉費関係が大半を占めているが、愛媛県及び類似団体平均を下回っている。今後も、比率上昇の抑制に努める。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31750</xdr:rowOff>
    </xdr:from>
    <xdr:to>
      <xdr:col>7</xdr:col>
      <xdr:colOff>15875</xdr:colOff>
      <xdr:row>62</xdr:row>
      <xdr:rowOff>50800</xdr:rowOff>
    </xdr:to>
    <xdr:cxnSp macro="">
      <xdr:nvCxnSpPr>
        <xdr:cNvPr id="181" name="直線コネクタ 180"/>
        <xdr:cNvCxnSpPr/>
      </xdr:nvCxnSpPr>
      <xdr:spPr>
        <a:xfrm flipV="1">
          <a:off x="4826000" y="92900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2"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3" name="直線コネクタ 182"/>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118127</xdr:rowOff>
    </xdr:from>
    <xdr:ext cx="762000" cy="259045"/>
    <xdr:sp macro="" textlink="">
      <xdr:nvSpPr>
        <xdr:cNvPr id="184" name="扶助費最大値テキスト"/>
        <xdr:cNvSpPr txBox="1"/>
      </xdr:nvSpPr>
      <xdr:spPr>
        <a:xfrm>
          <a:off x="4914900" y="903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6</xdr:col>
      <xdr:colOff>612775</xdr:colOff>
      <xdr:row>54</xdr:row>
      <xdr:rowOff>31750</xdr:rowOff>
    </xdr:from>
    <xdr:to>
      <xdr:col>7</xdr:col>
      <xdr:colOff>104775</xdr:colOff>
      <xdr:row>54</xdr:row>
      <xdr:rowOff>31750</xdr:rowOff>
    </xdr:to>
    <xdr:cxnSp macro="">
      <xdr:nvCxnSpPr>
        <xdr:cNvPr id="185" name="直線コネクタ 184"/>
        <xdr:cNvCxnSpPr/>
      </xdr:nvCxnSpPr>
      <xdr:spPr>
        <a:xfrm>
          <a:off x="4737100" y="9290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56</xdr:row>
      <xdr:rowOff>50800</xdr:rowOff>
    </xdr:to>
    <xdr:cxnSp macro="">
      <xdr:nvCxnSpPr>
        <xdr:cNvPr id="186" name="直線コネクタ 185"/>
        <xdr:cNvCxnSpPr/>
      </xdr:nvCxnSpPr>
      <xdr:spPr>
        <a:xfrm>
          <a:off x="3987800" y="94996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143527</xdr:rowOff>
    </xdr:from>
    <xdr:ext cx="762000" cy="259045"/>
    <xdr:sp macro="" textlink="">
      <xdr:nvSpPr>
        <xdr:cNvPr id="187" name="扶助費平均値テキスト"/>
        <xdr:cNvSpPr txBox="1"/>
      </xdr:nvSpPr>
      <xdr:spPr>
        <a:xfrm>
          <a:off x="4914900" y="9744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0</xdr:rowOff>
    </xdr:from>
    <xdr:to>
      <xdr:col>7</xdr:col>
      <xdr:colOff>66675</xdr:colOff>
      <xdr:row>57</xdr:row>
      <xdr:rowOff>101600</xdr:rowOff>
    </xdr:to>
    <xdr:sp macro="" textlink="">
      <xdr:nvSpPr>
        <xdr:cNvPr id="188" name="フローチャート : 判断 187"/>
        <xdr:cNvSpPr/>
      </xdr:nvSpPr>
      <xdr:spPr>
        <a:xfrm>
          <a:off x="47752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56</xdr:row>
      <xdr:rowOff>12700</xdr:rowOff>
    </xdr:to>
    <xdr:cxnSp macro="">
      <xdr:nvCxnSpPr>
        <xdr:cNvPr id="189" name="直線コネクタ 188"/>
        <xdr:cNvCxnSpPr/>
      </xdr:nvCxnSpPr>
      <xdr:spPr>
        <a:xfrm flipV="1">
          <a:off x="3098800" y="9499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95250</xdr:rowOff>
    </xdr:from>
    <xdr:to>
      <xdr:col>5</xdr:col>
      <xdr:colOff>600075</xdr:colOff>
      <xdr:row>57</xdr:row>
      <xdr:rowOff>25400</xdr:rowOff>
    </xdr:to>
    <xdr:sp macro="" textlink="">
      <xdr:nvSpPr>
        <xdr:cNvPr id="190" name="フローチャート : 判断 189"/>
        <xdr:cNvSpPr/>
      </xdr:nvSpPr>
      <xdr:spPr>
        <a:xfrm>
          <a:off x="39370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10177</xdr:rowOff>
    </xdr:from>
    <xdr:ext cx="736600" cy="259045"/>
    <xdr:sp macro="" textlink="">
      <xdr:nvSpPr>
        <xdr:cNvPr id="191" name="テキスト ボックス 190"/>
        <xdr:cNvSpPr txBox="1"/>
      </xdr:nvSpPr>
      <xdr:spPr>
        <a:xfrm>
          <a:off x="3606800" y="9782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50800</xdr:rowOff>
    </xdr:from>
    <xdr:to>
      <xdr:col>4</xdr:col>
      <xdr:colOff>346075</xdr:colOff>
      <xdr:row>56</xdr:row>
      <xdr:rowOff>12700</xdr:rowOff>
    </xdr:to>
    <xdr:cxnSp macro="">
      <xdr:nvCxnSpPr>
        <xdr:cNvPr id="192" name="直線コネクタ 191"/>
        <xdr:cNvCxnSpPr/>
      </xdr:nvCxnSpPr>
      <xdr:spPr>
        <a:xfrm>
          <a:off x="2209800" y="9480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76200</xdr:rowOff>
    </xdr:from>
    <xdr:to>
      <xdr:col>4</xdr:col>
      <xdr:colOff>396875</xdr:colOff>
      <xdr:row>57</xdr:row>
      <xdr:rowOff>6350</xdr:rowOff>
    </xdr:to>
    <xdr:sp macro="" textlink="">
      <xdr:nvSpPr>
        <xdr:cNvPr id="193" name="フローチャート : 判断 192"/>
        <xdr:cNvSpPr/>
      </xdr:nvSpPr>
      <xdr:spPr>
        <a:xfrm>
          <a:off x="3048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194" name="テキスト ボックス 193"/>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55</xdr:row>
      <xdr:rowOff>50800</xdr:rowOff>
    </xdr:to>
    <xdr:cxnSp macro="">
      <xdr:nvCxnSpPr>
        <xdr:cNvPr id="195" name="直線コネクタ 194"/>
        <xdr:cNvCxnSpPr/>
      </xdr:nvCxnSpPr>
      <xdr:spPr>
        <a:xfrm>
          <a:off x="1320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19050</xdr:rowOff>
    </xdr:from>
    <xdr:to>
      <xdr:col>3</xdr:col>
      <xdr:colOff>193675</xdr:colOff>
      <xdr:row>56</xdr:row>
      <xdr:rowOff>120650</xdr:rowOff>
    </xdr:to>
    <xdr:sp macro="" textlink="">
      <xdr:nvSpPr>
        <xdr:cNvPr id="196" name="フローチャート : 判断 195"/>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105427</xdr:rowOff>
    </xdr:from>
    <xdr:ext cx="762000" cy="259045"/>
    <xdr:sp macro="" textlink="">
      <xdr:nvSpPr>
        <xdr:cNvPr id="197" name="テキスト ボックス 196"/>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8" name="フローチャート : 判断 197"/>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199" name="テキスト ボックス 198"/>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0</xdr:rowOff>
    </xdr:from>
    <xdr:to>
      <xdr:col>7</xdr:col>
      <xdr:colOff>66675</xdr:colOff>
      <xdr:row>56</xdr:row>
      <xdr:rowOff>101600</xdr:rowOff>
    </xdr:to>
    <xdr:sp macro="" textlink="">
      <xdr:nvSpPr>
        <xdr:cNvPr id="205" name="円/楕円 204"/>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16527</xdr:rowOff>
    </xdr:from>
    <xdr:ext cx="762000" cy="259045"/>
    <xdr:sp macro="" textlink="">
      <xdr:nvSpPr>
        <xdr:cNvPr id="206" name="扶助費該当値テキスト"/>
        <xdr:cNvSpPr txBox="1"/>
      </xdr:nvSpPr>
      <xdr:spPr>
        <a:xfrm>
          <a:off x="4914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7" name="円/楕円 206"/>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08" name="テキスト ボックス 207"/>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09" name="円/楕円 208"/>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210" name="テキスト ボックス 209"/>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0</xdr:rowOff>
    </xdr:from>
    <xdr:to>
      <xdr:col>3</xdr:col>
      <xdr:colOff>193675</xdr:colOff>
      <xdr:row>55</xdr:row>
      <xdr:rowOff>101600</xdr:rowOff>
    </xdr:to>
    <xdr:sp macro="" textlink="">
      <xdr:nvSpPr>
        <xdr:cNvPr id="211" name="円/楕円 210"/>
        <xdr:cNvSpPr/>
      </xdr:nvSpPr>
      <xdr:spPr>
        <a:xfrm>
          <a:off x="2159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111777</xdr:rowOff>
    </xdr:from>
    <xdr:ext cx="762000" cy="259045"/>
    <xdr:sp macro="" textlink="">
      <xdr:nvSpPr>
        <xdr:cNvPr id="212" name="テキスト ボックス 211"/>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3" name="円/楕円 212"/>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214" name="テキスト ボックス 21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その他に</a:t>
          </a:r>
          <a:r>
            <a:rPr lang="ja-JP" altLang="en-US" sz="1100" b="0" i="0" baseline="0">
              <a:solidFill>
                <a:sysClr val="windowText" lastClr="000000"/>
              </a:solidFill>
              <a:effectLst/>
              <a:latin typeface="+mn-lt"/>
              <a:ea typeface="+mn-ea"/>
              <a:cs typeface="+mn-cs"/>
            </a:rPr>
            <a:t>ついては、</a:t>
          </a:r>
          <a:r>
            <a:rPr lang="ja-JP" altLang="ja-JP" sz="1100" b="0" i="0" baseline="0">
              <a:solidFill>
                <a:sysClr val="windowText" lastClr="000000"/>
              </a:solidFill>
              <a:effectLst/>
              <a:latin typeface="+mn-lt"/>
              <a:ea typeface="+mn-ea"/>
              <a:cs typeface="+mn-cs"/>
            </a:rPr>
            <a:t>国民健康保険、介護保険、簡易水道、集落排水など特別会計への繰出金が主なものである。経常収支比率は、全国平均及び類似団体平均を共に下回っているが、今後も、経費節減、料金の見直しなどを行い、公営企業会計にあっては、独立採算の原則に立ち返った運営に努め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152400</xdr:rowOff>
    </xdr:from>
    <xdr:to>
      <xdr:col>24</xdr:col>
      <xdr:colOff>31750</xdr:colOff>
      <xdr:row>61</xdr:row>
      <xdr:rowOff>146050</xdr:rowOff>
    </xdr:to>
    <xdr:cxnSp macro="">
      <xdr:nvCxnSpPr>
        <xdr:cNvPr id="242" name="直線コネクタ 241"/>
        <xdr:cNvCxnSpPr/>
      </xdr:nvCxnSpPr>
      <xdr:spPr>
        <a:xfrm flipV="1">
          <a:off x="16510000" y="90678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3"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4" name="直線コネクタ 243"/>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67327</xdr:rowOff>
    </xdr:from>
    <xdr:ext cx="762000" cy="259045"/>
    <xdr:sp macro="" textlink="">
      <xdr:nvSpPr>
        <xdr:cNvPr id="245" name="その他最大値テキスト"/>
        <xdr:cNvSpPr txBox="1"/>
      </xdr:nvSpPr>
      <xdr:spPr>
        <a:xfrm>
          <a:off x="16598900" y="881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52</xdr:row>
      <xdr:rowOff>152400</xdr:rowOff>
    </xdr:from>
    <xdr:to>
      <xdr:col>24</xdr:col>
      <xdr:colOff>120650</xdr:colOff>
      <xdr:row>52</xdr:row>
      <xdr:rowOff>152400</xdr:rowOff>
    </xdr:to>
    <xdr:cxnSp macro="">
      <xdr:nvCxnSpPr>
        <xdr:cNvPr id="246" name="直線コネクタ 245"/>
        <xdr:cNvCxnSpPr/>
      </xdr:nvCxnSpPr>
      <xdr:spPr>
        <a:xfrm>
          <a:off x="16421100" y="906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xdr:rowOff>
    </xdr:from>
    <xdr:to>
      <xdr:col>24</xdr:col>
      <xdr:colOff>31750</xdr:colOff>
      <xdr:row>56</xdr:row>
      <xdr:rowOff>25400</xdr:rowOff>
    </xdr:to>
    <xdr:cxnSp macro="">
      <xdr:nvCxnSpPr>
        <xdr:cNvPr id="247" name="直線コネクタ 246"/>
        <xdr:cNvCxnSpPr/>
      </xdr:nvCxnSpPr>
      <xdr:spPr>
        <a:xfrm>
          <a:off x="15671800" y="96139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92727</xdr:rowOff>
    </xdr:from>
    <xdr:ext cx="762000" cy="259045"/>
    <xdr:sp macro="" textlink="">
      <xdr:nvSpPr>
        <xdr:cNvPr id="248" name="その他平均値テキスト"/>
        <xdr:cNvSpPr txBox="1"/>
      </xdr:nvSpPr>
      <xdr:spPr>
        <a:xfrm>
          <a:off x="16598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120650</xdr:rowOff>
    </xdr:from>
    <xdr:to>
      <xdr:col>24</xdr:col>
      <xdr:colOff>82550</xdr:colOff>
      <xdr:row>58</xdr:row>
      <xdr:rowOff>50800</xdr:rowOff>
    </xdr:to>
    <xdr:sp macro="" textlink="">
      <xdr:nvSpPr>
        <xdr:cNvPr id="249" name="フローチャート : 判断 248"/>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xdr:rowOff>
    </xdr:from>
    <xdr:to>
      <xdr:col>22</xdr:col>
      <xdr:colOff>565150</xdr:colOff>
      <xdr:row>56</xdr:row>
      <xdr:rowOff>50800</xdr:rowOff>
    </xdr:to>
    <xdr:cxnSp macro="">
      <xdr:nvCxnSpPr>
        <xdr:cNvPr id="250" name="直線コネクタ 249"/>
        <xdr:cNvCxnSpPr/>
      </xdr:nvCxnSpPr>
      <xdr:spPr>
        <a:xfrm flipV="1">
          <a:off x="14782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1" name="フローチャート : 判断 250"/>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52" name="テキスト ボックス 251"/>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38100</xdr:rowOff>
    </xdr:from>
    <xdr:to>
      <xdr:col>21</xdr:col>
      <xdr:colOff>361950</xdr:colOff>
      <xdr:row>56</xdr:row>
      <xdr:rowOff>50800</xdr:rowOff>
    </xdr:to>
    <xdr:cxnSp macro="">
      <xdr:nvCxnSpPr>
        <xdr:cNvPr id="253" name="直線コネクタ 252"/>
        <xdr:cNvCxnSpPr/>
      </xdr:nvCxnSpPr>
      <xdr:spPr>
        <a:xfrm>
          <a:off x="13893800" y="9639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31750</xdr:rowOff>
    </xdr:from>
    <xdr:to>
      <xdr:col>21</xdr:col>
      <xdr:colOff>412750</xdr:colOff>
      <xdr:row>57</xdr:row>
      <xdr:rowOff>133350</xdr:rowOff>
    </xdr:to>
    <xdr:sp macro="" textlink="">
      <xdr:nvSpPr>
        <xdr:cNvPr id="254" name="フローチャート : 判断 253"/>
        <xdr:cNvSpPr/>
      </xdr:nvSpPr>
      <xdr:spPr>
        <a:xfrm>
          <a:off x="14732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118127</xdr:rowOff>
    </xdr:from>
    <xdr:ext cx="762000" cy="259045"/>
    <xdr:sp macro="" textlink="">
      <xdr:nvSpPr>
        <xdr:cNvPr id="255" name="テキスト ボックス 254"/>
        <xdr:cNvSpPr txBox="1"/>
      </xdr:nvSpPr>
      <xdr:spPr>
        <a:xfrm>
          <a:off x="14401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107950</xdr:rowOff>
    </xdr:from>
    <xdr:to>
      <xdr:col>20</xdr:col>
      <xdr:colOff>158750</xdr:colOff>
      <xdr:row>56</xdr:row>
      <xdr:rowOff>38100</xdr:rowOff>
    </xdr:to>
    <xdr:cxnSp macro="">
      <xdr:nvCxnSpPr>
        <xdr:cNvPr id="256" name="直線コネクタ 255"/>
        <xdr:cNvCxnSpPr/>
      </xdr:nvCxnSpPr>
      <xdr:spPr>
        <a:xfrm>
          <a:off x="13004800" y="9537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127000</xdr:rowOff>
    </xdr:from>
    <xdr:to>
      <xdr:col>20</xdr:col>
      <xdr:colOff>209550</xdr:colOff>
      <xdr:row>57</xdr:row>
      <xdr:rowOff>57150</xdr:rowOff>
    </xdr:to>
    <xdr:sp macro="" textlink="">
      <xdr:nvSpPr>
        <xdr:cNvPr id="257" name="フローチャート : 判断 256"/>
        <xdr:cNvSpPr/>
      </xdr:nvSpPr>
      <xdr:spPr>
        <a:xfrm>
          <a:off x="138430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41927</xdr:rowOff>
    </xdr:from>
    <xdr:ext cx="762000" cy="259045"/>
    <xdr:sp macro="" textlink="">
      <xdr:nvSpPr>
        <xdr:cNvPr id="258" name="テキスト ボックス 257"/>
        <xdr:cNvSpPr txBox="1"/>
      </xdr:nvSpPr>
      <xdr:spPr>
        <a:xfrm>
          <a:off x="135128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59" name="フローチャート : 判断 258"/>
        <xdr:cNvSpPr/>
      </xdr:nvSpPr>
      <xdr:spPr>
        <a:xfrm>
          <a:off x="12954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10177</xdr:rowOff>
    </xdr:from>
    <xdr:ext cx="762000" cy="259045"/>
    <xdr:sp macro="" textlink="">
      <xdr:nvSpPr>
        <xdr:cNvPr id="260" name="テキスト ボックス 259"/>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146050</xdr:rowOff>
    </xdr:from>
    <xdr:to>
      <xdr:col>24</xdr:col>
      <xdr:colOff>82550</xdr:colOff>
      <xdr:row>56</xdr:row>
      <xdr:rowOff>76200</xdr:rowOff>
    </xdr:to>
    <xdr:sp macro="" textlink="">
      <xdr:nvSpPr>
        <xdr:cNvPr id="266" name="円/楕円 265"/>
        <xdr:cNvSpPr/>
      </xdr:nvSpPr>
      <xdr:spPr>
        <a:xfrm>
          <a:off x="164592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162577</xdr:rowOff>
    </xdr:from>
    <xdr:ext cx="762000" cy="259045"/>
    <xdr:sp macro="" textlink="">
      <xdr:nvSpPr>
        <xdr:cNvPr id="267" name="その他該当値テキスト"/>
        <xdr:cNvSpPr txBox="1"/>
      </xdr:nvSpPr>
      <xdr:spPr>
        <a:xfrm>
          <a:off x="165989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133350</xdr:rowOff>
    </xdr:from>
    <xdr:to>
      <xdr:col>22</xdr:col>
      <xdr:colOff>615950</xdr:colOff>
      <xdr:row>56</xdr:row>
      <xdr:rowOff>63500</xdr:rowOff>
    </xdr:to>
    <xdr:sp macro="" textlink="">
      <xdr:nvSpPr>
        <xdr:cNvPr id="268" name="円/楕円 267"/>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73677</xdr:rowOff>
    </xdr:from>
    <xdr:ext cx="736600" cy="259045"/>
    <xdr:sp macro="" textlink="">
      <xdr:nvSpPr>
        <xdr:cNvPr id="269" name="テキスト ボックス 268"/>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0</xdr:rowOff>
    </xdr:from>
    <xdr:to>
      <xdr:col>21</xdr:col>
      <xdr:colOff>412750</xdr:colOff>
      <xdr:row>56</xdr:row>
      <xdr:rowOff>101600</xdr:rowOff>
    </xdr:to>
    <xdr:sp macro="" textlink="">
      <xdr:nvSpPr>
        <xdr:cNvPr id="270" name="円/楕円 269"/>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71" name="テキスト ボックス 270"/>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158750</xdr:rowOff>
    </xdr:from>
    <xdr:to>
      <xdr:col>20</xdr:col>
      <xdr:colOff>209550</xdr:colOff>
      <xdr:row>56</xdr:row>
      <xdr:rowOff>88900</xdr:rowOff>
    </xdr:to>
    <xdr:sp macro="" textlink="">
      <xdr:nvSpPr>
        <xdr:cNvPr id="272" name="円/楕円 271"/>
        <xdr:cNvSpPr/>
      </xdr:nvSpPr>
      <xdr:spPr>
        <a:xfrm>
          <a:off x="13843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99077</xdr:rowOff>
    </xdr:from>
    <xdr:ext cx="762000" cy="259045"/>
    <xdr:sp macro="" textlink="">
      <xdr:nvSpPr>
        <xdr:cNvPr id="273" name="テキスト ボックス 272"/>
        <xdr:cNvSpPr txBox="1"/>
      </xdr:nvSpPr>
      <xdr:spPr>
        <a:xfrm>
          <a:off x="13512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74" name="円/楕円 273"/>
        <xdr:cNvSpPr/>
      </xdr:nvSpPr>
      <xdr:spPr>
        <a:xfrm>
          <a:off x="12954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75" name="テキスト ボックス 274"/>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補助費に係る経常収支比率は、全国平均及び類似団体平均を共に下回っている。今後も、補助金の適正化に努め、その必要性、費用対効果について十分精査し、比率上昇の抑制に努める。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92710</xdr:rowOff>
    </xdr:to>
    <xdr:cxnSp macro="">
      <xdr:nvCxnSpPr>
        <xdr:cNvPr id="303" name="直線コネクタ 302"/>
        <xdr:cNvCxnSpPr/>
      </xdr:nvCxnSpPr>
      <xdr:spPr>
        <a:xfrm flipV="1">
          <a:off x="16510000" y="561340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64787</xdr:rowOff>
    </xdr:from>
    <xdr:ext cx="762000" cy="259045"/>
    <xdr:sp macro="" textlink="">
      <xdr:nvSpPr>
        <xdr:cNvPr id="304" name="補助費等最小値テキスト"/>
        <xdr:cNvSpPr txBox="1"/>
      </xdr:nvSpPr>
      <xdr:spPr>
        <a:xfrm>
          <a:off x="16598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a:t>
          </a:r>
          <a:endParaRPr kumimoji="1" lang="ja-JP" altLang="en-US" sz="1000" b="1">
            <a:latin typeface="ＭＳ Ｐゴシック"/>
          </a:endParaRPr>
        </a:p>
      </xdr:txBody>
    </xdr:sp>
    <xdr:clientData/>
  </xdr:oneCellAnchor>
  <xdr:twoCellAnchor>
    <xdr:from>
      <xdr:col>23</xdr:col>
      <xdr:colOff>628650</xdr:colOff>
      <xdr:row>41</xdr:row>
      <xdr:rowOff>92710</xdr:rowOff>
    </xdr:from>
    <xdr:to>
      <xdr:col>24</xdr:col>
      <xdr:colOff>120650</xdr:colOff>
      <xdr:row>41</xdr:row>
      <xdr:rowOff>92710</xdr:rowOff>
    </xdr:to>
    <xdr:cxnSp macro="">
      <xdr:nvCxnSpPr>
        <xdr:cNvPr id="305" name="直線コネクタ 304"/>
        <xdr:cNvCxnSpPr/>
      </xdr:nvCxnSpPr>
      <xdr:spPr>
        <a:xfrm>
          <a:off x="16421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06"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07" name="直線コネクタ 306"/>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31750</xdr:rowOff>
    </xdr:from>
    <xdr:to>
      <xdr:col>24</xdr:col>
      <xdr:colOff>31750</xdr:colOff>
      <xdr:row>33</xdr:row>
      <xdr:rowOff>54610</xdr:rowOff>
    </xdr:to>
    <xdr:cxnSp macro="">
      <xdr:nvCxnSpPr>
        <xdr:cNvPr id="308" name="直線コネクタ 307"/>
        <xdr:cNvCxnSpPr/>
      </xdr:nvCxnSpPr>
      <xdr:spPr>
        <a:xfrm>
          <a:off x="15671800" y="56896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52087</xdr:rowOff>
    </xdr:from>
    <xdr:ext cx="762000" cy="259045"/>
    <xdr:sp macro="" textlink="">
      <xdr:nvSpPr>
        <xdr:cNvPr id="309" name="補助費等平均値テキスト"/>
        <xdr:cNvSpPr txBox="1"/>
      </xdr:nvSpPr>
      <xdr:spPr>
        <a:xfrm>
          <a:off x="16598900" y="6052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80010</xdr:rowOff>
    </xdr:from>
    <xdr:to>
      <xdr:col>24</xdr:col>
      <xdr:colOff>82550</xdr:colOff>
      <xdr:row>36</xdr:row>
      <xdr:rowOff>10160</xdr:rowOff>
    </xdr:to>
    <xdr:sp macro="" textlink="">
      <xdr:nvSpPr>
        <xdr:cNvPr id="310" name="フローチャート : 判断 309"/>
        <xdr:cNvSpPr/>
      </xdr:nvSpPr>
      <xdr:spPr>
        <a:xfrm>
          <a:off x="16459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31750</xdr:rowOff>
    </xdr:from>
    <xdr:to>
      <xdr:col>22</xdr:col>
      <xdr:colOff>565150</xdr:colOff>
      <xdr:row>33</xdr:row>
      <xdr:rowOff>31750</xdr:rowOff>
    </xdr:to>
    <xdr:cxnSp macro="">
      <xdr:nvCxnSpPr>
        <xdr:cNvPr id="311" name="直線コネクタ 310"/>
        <xdr:cNvCxnSpPr/>
      </xdr:nvCxnSpPr>
      <xdr:spPr>
        <a:xfrm>
          <a:off x="14782800" y="568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64770</xdr:rowOff>
    </xdr:from>
    <xdr:to>
      <xdr:col>22</xdr:col>
      <xdr:colOff>615950</xdr:colOff>
      <xdr:row>35</xdr:row>
      <xdr:rowOff>166370</xdr:rowOff>
    </xdr:to>
    <xdr:sp macro="" textlink="">
      <xdr:nvSpPr>
        <xdr:cNvPr id="312" name="フローチャート : 判断 311"/>
        <xdr:cNvSpPr/>
      </xdr:nvSpPr>
      <xdr:spPr>
        <a:xfrm>
          <a:off x="15621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151147</xdr:rowOff>
    </xdr:from>
    <xdr:ext cx="736600" cy="259045"/>
    <xdr:sp macro="" textlink="">
      <xdr:nvSpPr>
        <xdr:cNvPr id="313" name="テキスト ボックス 312"/>
        <xdr:cNvSpPr txBox="1"/>
      </xdr:nvSpPr>
      <xdr:spPr>
        <a:xfrm>
          <a:off x="15290800" y="615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1270</xdr:rowOff>
    </xdr:from>
    <xdr:to>
      <xdr:col>21</xdr:col>
      <xdr:colOff>361950</xdr:colOff>
      <xdr:row>33</xdr:row>
      <xdr:rowOff>31750</xdr:rowOff>
    </xdr:to>
    <xdr:cxnSp macro="">
      <xdr:nvCxnSpPr>
        <xdr:cNvPr id="314" name="直線コネクタ 313"/>
        <xdr:cNvCxnSpPr/>
      </xdr:nvCxnSpPr>
      <xdr:spPr>
        <a:xfrm>
          <a:off x="13893800" y="56591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72390</xdr:rowOff>
    </xdr:from>
    <xdr:to>
      <xdr:col>21</xdr:col>
      <xdr:colOff>412750</xdr:colOff>
      <xdr:row>36</xdr:row>
      <xdr:rowOff>2540</xdr:rowOff>
    </xdr:to>
    <xdr:sp macro="" textlink="">
      <xdr:nvSpPr>
        <xdr:cNvPr id="315" name="フローチャート : 判断 314"/>
        <xdr:cNvSpPr/>
      </xdr:nvSpPr>
      <xdr:spPr>
        <a:xfrm>
          <a:off x="14732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158767</xdr:rowOff>
    </xdr:from>
    <xdr:ext cx="762000" cy="259045"/>
    <xdr:sp macro="" textlink="">
      <xdr:nvSpPr>
        <xdr:cNvPr id="316" name="テキスト ボックス 315"/>
        <xdr:cNvSpPr txBox="1"/>
      </xdr:nvSpPr>
      <xdr:spPr>
        <a:xfrm>
          <a:off x="14401800" y="615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1270</xdr:rowOff>
    </xdr:from>
    <xdr:to>
      <xdr:col>20</xdr:col>
      <xdr:colOff>158750</xdr:colOff>
      <xdr:row>33</xdr:row>
      <xdr:rowOff>8890</xdr:rowOff>
    </xdr:to>
    <xdr:cxnSp macro="">
      <xdr:nvCxnSpPr>
        <xdr:cNvPr id="317" name="直線コネクタ 316"/>
        <xdr:cNvCxnSpPr/>
      </xdr:nvCxnSpPr>
      <xdr:spPr>
        <a:xfrm flipV="1">
          <a:off x="13004800" y="5659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64770</xdr:rowOff>
    </xdr:from>
    <xdr:to>
      <xdr:col>20</xdr:col>
      <xdr:colOff>209550</xdr:colOff>
      <xdr:row>35</xdr:row>
      <xdr:rowOff>166370</xdr:rowOff>
    </xdr:to>
    <xdr:sp macro="" textlink="">
      <xdr:nvSpPr>
        <xdr:cNvPr id="318" name="フローチャート : 判断 317"/>
        <xdr:cNvSpPr/>
      </xdr:nvSpPr>
      <xdr:spPr>
        <a:xfrm>
          <a:off x="13843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151147</xdr:rowOff>
    </xdr:from>
    <xdr:ext cx="762000" cy="259045"/>
    <xdr:sp macro="" textlink="">
      <xdr:nvSpPr>
        <xdr:cNvPr id="319" name="テキスト ボックス 318"/>
        <xdr:cNvSpPr txBox="1"/>
      </xdr:nvSpPr>
      <xdr:spPr>
        <a:xfrm>
          <a:off x="13512800" y="615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102870</xdr:rowOff>
    </xdr:from>
    <xdr:to>
      <xdr:col>19</xdr:col>
      <xdr:colOff>6350</xdr:colOff>
      <xdr:row>36</xdr:row>
      <xdr:rowOff>33020</xdr:rowOff>
    </xdr:to>
    <xdr:sp macro="" textlink="">
      <xdr:nvSpPr>
        <xdr:cNvPr id="320" name="フローチャート : 判断 319"/>
        <xdr:cNvSpPr/>
      </xdr:nvSpPr>
      <xdr:spPr>
        <a:xfrm>
          <a:off x="12954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17797</xdr:rowOff>
    </xdr:from>
    <xdr:ext cx="762000" cy="259045"/>
    <xdr:sp macro="" textlink="">
      <xdr:nvSpPr>
        <xdr:cNvPr id="321" name="テキスト ボックス 320"/>
        <xdr:cNvSpPr txBox="1"/>
      </xdr:nvSpPr>
      <xdr:spPr>
        <a:xfrm>
          <a:off x="12623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3810</xdr:rowOff>
    </xdr:from>
    <xdr:to>
      <xdr:col>24</xdr:col>
      <xdr:colOff>82550</xdr:colOff>
      <xdr:row>33</xdr:row>
      <xdr:rowOff>105410</xdr:rowOff>
    </xdr:to>
    <xdr:sp macro="" textlink="">
      <xdr:nvSpPr>
        <xdr:cNvPr id="327" name="円/楕円 326"/>
        <xdr:cNvSpPr/>
      </xdr:nvSpPr>
      <xdr:spPr>
        <a:xfrm>
          <a:off x="16459200" y="566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83837</xdr:rowOff>
    </xdr:from>
    <xdr:ext cx="762000" cy="259045"/>
    <xdr:sp macro="" textlink="">
      <xdr:nvSpPr>
        <xdr:cNvPr id="328" name="補助費等該当値テキスト"/>
        <xdr:cNvSpPr txBox="1"/>
      </xdr:nvSpPr>
      <xdr:spPr>
        <a:xfrm>
          <a:off x="16598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152400</xdr:rowOff>
    </xdr:from>
    <xdr:to>
      <xdr:col>22</xdr:col>
      <xdr:colOff>615950</xdr:colOff>
      <xdr:row>33</xdr:row>
      <xdr:rowOff>82550</xdr:rowOff>
    </xdr:to>
    <xdr:sp macro="" textlink="">
      <xdr:nvSpPr>
        <xdr:cNvPr id="329" name="円/楕円 328"/>
        <xdr:cNvSpPr/>
      </xdr:nvSpPr>
      <xdr:spPr>
        <a:xfrm>
          <a:off x="15621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92727</xdr:rowOff>
    </xdr:from>
    <xdr:ext cx="736600" cy="259045"/>
    <xdr:sp macro="" textlink="">
      <xdr:nvSpPr>
        <xdr:cNvPr id="330" name="テキスト ボックス 329"/>
        <xdr:cNvSpPr txBox="1"/>
      </xdr:nvSpPr>
      <xdr:spPr>
        <a:xfrm>
          <a:off x="15290800" y="540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152400</xdr:rowOff>
    </xdr:from>
    <xdr:to>
      <xdr:col>21</xdr:col>
      <xdr:colOff>412750</xdr:colOff>
      <xdr:row>33</xdr:row>
      <xdr:rowOff>82550</xdr:rowOff>
    </xdr:to>
    <xdr:sp macro="" textlink="">
      <xdr:nvSpPr>
        <xdr:cNvPr id="331" name="円/楕円 330"/>
        <xdr:cNvSpPr/>
      </xdr:nvSpPr>
      <xdr:spPr>
        <a:xfrm>
          <a:off x="14732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92727</xdr:rowOff>
    </xdr:from>
    <xdr:ext cx="762000" cy="259045"/>
    <xdr:sp macro="" textlink="">
      <xdr:nvSpPr>
        <xdr:cNvPr id="332" name="テキスト ボックス 331"/>
        <xdr:cNvSpPr txBox="1"/>
      </xdr:nvSpPr>
      <xdr:spPr>
        <a:xfrm>
          <a:off x="14401800" y="540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121920</xdr:rowOff>
    </xdr:from>
    <xdr:to>
      <xdr:col>20</xdr:col>
      <xdr:colOff>209550</xdr:colOff>
      <xdr:row>33</xdr:row>
      <xdr:rowOff>52070</xdr:rowOff>
    </xdr:to>
    <xdr:sp macro="" textlink="">
      <xdr:nvSpPr>
        <xdr:cNvPr id="333" name="円/楕円 332"/>
        <xdr:cNvSpPr/>
      </xdr:nvSpPr>
      <xdr:spPr>
        <a:xfrm>
          <a:off x="13843000" y="560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62247</xdr:rowOff>
    </xdr:from>
    <xdr:ext cx="762000" cy="259045"/>
    <xdr:sp macro="" textlink="">
      <xdr:nvSpPr>
        <xdr:cNvPr id="334" name="テキスト ボックス 333"/>
        <xdr:cNvSpPr txBox="1"/>
      </xdr:nvSpPr>
      <xdr:spPr>
        <a:xfrm>
          <a:off x="13512800" y="537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129540</xdr:rowOff>
    </xdr:from>
    <xdr:to>
      <xdr:col>19</xdr:col>
      <xdr:colOff>6350</xdr:colOff>
      <xdr:row>33</xdr:row>
      <xdr:rowOff>59690</xdr:rowOff>
    </xdr:to>
    <xdr:sp macro="" textlink="">
      <xdr:nvSpPr>
        <xdr:cNvPr id="335" name="円/楕円 334"/>
        <xdr:cNvSpPr/>
      </xdr:nvSpPr>
      <xdr:spPr>
        <a:xfrm>
          <a:off x="12954000" y="561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69867</xdr:rowOff>
    </xdr:from>
    <xdr:ext cx="762000" cy="259045"/>
    <xdr:sp macro="" textlink="">
      <xdr:nvSpPr>
        <xdr:cNvPr id="336" name="テキスト ボックス 335"/>
        <xdr:cNvSpPr txBox="1"/>
      </xdr:nvSpPr>
      <xdr:spPr>
        <a:xfrm>
          <a:off x="12623800" y="538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050" b="0" i="0" baseline="0">
              <a:solidFill>
                <a:schemeClr val="dk1"/>
              </a:solidFill>
              <a:effectLst/>
              <a:latin typeface="+mn-lt"/>
              <a:ea typeface="+mn-ea"/>
              <a:cs typeface="+mn-cs"/>
            </a:rPr>
            <a:t>全国平均及び県平均を大きく上回っており、類似団体と比較しても高くなっている（</a:t>
          </a:r>
          <a:r>
            <a:rPr lang="en-US" altLang="ja-JP" sz="1050" b="0" i="0" baseline="0">
              <a:solidFill>
                <a:schemeClr val="dk1"/>
              </a:solidFill>
              <a:effectLst/>
              <a:latin typeface="+mn-lt"/>
              <a:ea typeface="+mn-ea"/>
              <a:cs typeface="+mn-cs"/>
            </a:rPr>
            <a:t>23.7</a:t>
          </a:r>
          <a:r>
            <a:rPr lang="ja-JP" altLang="ja-JP" sz="1050" b="0" i="0" baseline="0">
              <a:solidFill>
                <a:schemeClr val="dk1"/>
              </a:solidFill>
              <a:effectLst/>
              <a:latin typeface="+mn-lt"/>
              <a:ea typeface="+mn-ea"/>
              <a:cs typeface="+mn-cs"/>
            </a:rPr>
            <a:t>％　類似団体平均</a:t>
          </a:r>
          <a:r>
            <a:rPr lang="en-US" altLang="ja-JP" sz="1050" b="0" i="0" baseline="0">
              <a:solidFill>
                <a:schemeClr val="dk1"/>
              </a:solidFill>
              <a:effectLst/>
              <a:latin typeface="+mn-lt"/>
              <a:ea typeface="+mn-ea"/>
              <a:cs typeface="+mn-cs"/>
            </a:rPr>
            <a:t>20.1</a:t>
          </a:r>
          <a:r>
            <a:rPr lang="ja-JP" altLang="ja-JP" sz="1050" b="0" i="0" baseline="0">
              <a:solidFill>
                <a:schemeClr val="dk1"/>
              </a:solidFill>
              <a:effectLst/>
              <a:latin typeface="+mn-lt"/>
              <a:ea typeface="+mn-ea"/>
              <a:cs typeface="+mn-cs"/>
            </a:rPr>
            <a:t>％</a:t>
          </a:r>
          <a:r>
            <a:rPr lang="en-US" altLang="ja-JP"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。高金利な地方債の繰上償還を実施（平成</a:t>
          </a:r>
          <a:r>
            <a:rPr lang="en-US" altLang="ja-JP" sz="1050" b="0" i="0" baseline="0">
              <a:solidFill>
                <a:schemeClr val="dk1"/>
              </a:solidFill>
              <a:effectLst/>
              <a:latin typeface="+mn-lt"/>
              <a:ea typeface="+mn-ea"/>
              <a:cs typeface="+mn-cs"/>
            </a:rPr>
            <a:t>19</a:t>
          </a:r>
          <a:r>
            <a:rPr lang="ja-JP" altLang="ja-JP" sz="1050" b="0" i="0" baseline="0">
              <a:solidFill>
                <a:schemeClr val="dk1"/>
              </a:solidFill>
              <a:effectLst/>
              <a:latin typeface="+mn-lt"/>
              <a:ea typeface="+mn-ea"/>
              <a:cs typeface="+mn-cs"/>
            </a:rPr>
            <a:t>年度から平成</a:t>
          </a:r>
          <a:r>
            <a:rPr lang="en-US" altLang="ja-JP" sz="1050" b="0" i="0" baseline="0">
              <a:solidFill>
                <a:schemeClr val="dk1"/>
              </a:solidFill>
              <a:effectLst/>
              <a:latin typeface="+mn-lt"/>
              <a:ea typeface="+mn-ea"/>
              <a:cs typeface="+mn-cs"/>
            </a:rPr>
            <a:t>21</a:t>
          </a:r>
          <a:r>
            <a:rPr lang="ja-JP" altLang="ja-JP" sz="1050" b="0" i="0" baseline="0">
              <a:solidFill>
                <a:schemeClr val="dk1"/>
              </a:solidFill>
              <a:effectLst/>
              <a:latin typeface="+mn-lt"/>
              <a:ea typeface="+mn-ea"/>
              <a:cs typeface="+mn-cs"/>
            </a:rPr>
            <a:t>年度において</a:t>
          </a:r>
          <a:r>
            <a:rPr lang="en-US" altLang="ja-JP" sz="1050" b="0" i="0" baseline="0">
              <a:solidFill>
                <a:schemeClr val="dk1"/>
              </a:solidFill>
              <a:effectLst/>
              <a:latin typeface="+mn-lt"/>
              <a:ea typeface="+mn-ea"/>
              <a:cs typeface="+mn-cs"/>
            </a:rPr>
            <a:t>318,568</a:t>
          </a:r>
          <a:r>
            <a:rPr lang="ja-JP" altLang="ja-JP" sz="1050" b="0" i="0" baseline="0">
              <a:solidFill>
                <a:schemeClr val="dk1"/>
              </a:solidFill>
              <a:effectLst/>
              <a:latin typeface="+mn-lt"/>
              <a:ea typeface="+mn-ea"/>
              <a:cs typeface="+mn-cs"/>
            </a:rPr>
            <a:t>千円）するとともに、地方債を伴う事業については、特に緊急性・重要性を考慮しながら優先順位をつけて計画的な実施に努めており、地方債残高は、平成</a:t>
          </a:r>
          <a:r>
            <a:rPr lang="en-US" altLang="ja-JP" sz="1050" b="0" i="0" baseline="0">
              <a:solidFill>
                <a:schemeClr val="dk1"/>
              </a:solidFill>
              <a:effectLst/>
              <a:latin typeface="+mn-lt"/>
              <a:ea typeface="+mn-ea"/>
              <a:cs typeface="+mn-cs"/>
            </a:rPr>
            <a:t>17</a:t>
          </a:r>
          <a:r>
            <a:rPr lang="ja-JP" altLang="ja-JP" sz="1050" b="0" i="0" baseline="0">
              <a:solidFill>
                <a:schemeClr val="dk1"/>
              </a:solidFill>
              <a:effectLst/>
              <a:latin typeface="+mn-lt"/>
              <a:ea typeface="+mn-ea"/>
              <a:cs typeface="+mn-cs"/>
            </a:rPr>
            <a:t>年度をピークに減少している。公債費は、平成</a:t>
          </a:r>
          <a:r>
            <a:rPr lang="en-US" altLang="ja-JP" sz="1050" b="0" i="0" baseline="0">
              <a:solidFill>
                <a:schemeClr val="dk1"/>
              </a:solidFill>
              <a:effectLst/>
              <a:latin typeface="+mn-lt"/>
              <a:ea typeface="+mn-ea"/>
              <a:cs typeface="+mn-cs"/>
            </a:rPr>
            <a:t>25</a:t>
          </a:r>
          <a:r>
            <a:rPr lang="ja-JP" altLang="ja-JP" sz="1050" b="0" i="0" baseline="0">
              <a:solidFill>
                <a:schemeClr val="dk1"/>
              </a:solidFill>
              <a:effectLst/>
              <a:latin typeface="+mn-lt"/>
              <a:ea typeface="+mn-ea"/>
              <a:cs typeface="+mn-cs"/>
            </a:rPr>
            <a:t>年度と比較して、金額で△</a:t>
          </a:r>
          <a:r>
            <a:rPr lang="en-US" altLang="ja-JP" sz="1050" b="0" i="0" baseline="0">
              <a:solidFill>
                <a:schemeClr val="dk1"/>
              </a:solidFill>
              <a:effectLst/>
              <a:latin typeface="+mn-lt"/>
              <a:ea typeface="+mn-ea"/>
              <a:cs typeface="+mn-cs"/>
            </a:rPr>
            <a:t>201,809</a:t>
          </a:r>
          <a:r>
            <a:rPr lang="ja-JP" altLang="ja-JP" sz="1050" b="0" i="0" baseline="0">
              <a:solidFill>
                <a:schemeClr val="dk1"/>
              </a:solidFill>
              <a:effectLst/>
              <a:latin typeface="+mn-lt"/>
              <a:ea typeface="+mn-ea"/>
              <a:cs typeface="+mn-cs"/>
            </a:rPr>
            <a:t>千円、経常収支比率で△</a:t>
          </a:r>
          <a:r>
            <a:rPr lang="en-US" altLang="ja-JP" sz="1050" b="0" i="0" baseline="0">
              <a:solidFill>
                <a:schemeClr val="dk1"/>
              </a:solidFill>
              <a:effectLst/>
              <a:latin typeface="+mn-lt"/>
              <a:ea typeface="+mn-ea"/>
              <a:cs typeface="+mn-cs"/>
            </a:rPr>
            <a:t>1.8</a:t>
          </a:r>
          <a:r>
            <a:rPr lang="ja-JP" altLang="ja-JP" sz="1050" b="0" i="0" baseline="0">
              <a:solidFill>
                <a:schemeClr val="dk1"/>
              </a:solidFill>
              <a:effectLst/>
              <a:latin typeface="+mn-lt"/>
              <a:ea typeface="+mn-ea"/>
              <a:cs typeface="+mn-cs"/>
            </a:rPr>
            <a:t>％減少となっている。今後、老朽化した施設の建替え等により数年間は大きな減少は見込めないが、選択と集中による投資的経費の縮減を図るなど、将来に負担を残さないよう身の丈にあった財政運営を行う。</a:t>
          </a:r>
          <a:endParaRPr lang="ja-JP" altLang="ja-JP" sz="105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127000</xdr:rowOff>
    </xdr:from>
    <xdr:to>
      <xdr:col>7</xdr:col>
      <xdr:colOff>15875</xdr:colOff>
      <xdr:row>79</xdr:row>
      <xdr:rowOff>69850</xdr:rowOff>
    </xdr:to>
    <xdr:cxnSp macro="">
      <xdr:nvCxnSpPr>
        <xdr:cNvPr id="364" name="直線コネクタ 363"/>
        <xdr:cNvCxnSpPr/>
      </xdr:nvCxnSpPr>
      <xdr:spPr>
        <a:xfrm flipV="1">
          <a:off x="4826000" y="1247140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41927</xdr:rowOff>
    </xdr:from>
    <xdr:ext cx="762000" cy="259045"/>
    <xdr:sp macro="" textlink="">
      <xdr:nvSpPr>
        <xdr:cNvPr id="365" name="公債費最小値テキスト"/>
        <xdr:cNvSpPr txBox="1"/>
      </xdr:nvSpPr>
      <xdr:spPr>
        <a:xfrm>
          <a:off x="4914900" y="1358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79</xdr:row>
      <xdr:rowOff>69850</xdr:rowOff>
    </xdr:from>
    <xdr:to>
      <xdr:col>7</xdr:col>
      <xdr:colOff>104775</xdr:colOff>
      <xdr:row>79</xdr:row>
      <xdr:rowOff>69850</xdr:rowOff>
    </xdr:to>
    <xdr:cxnSp macro="">
      <xdr:nvCxnSpPr>
        <xdr:cNvPr id="366" name="直線コネクタ 365"/>
        <xdr:cNvCxnSpPr/>
      </xdr:nvCxnSpPr>
      <xdr:spPr>
        <a:xfrm>
          <a:off x="4737100" y="1361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41927</xdr:rowOff>
    </xdr:from>
    <xdr:ext cx="762000" cy="259045"/>
    <xdr:sp macro="" textlink="">
      <xdr:nvSpPr>
        <xdr:cNvPr id="367" name="公債費最大値テキスト"/>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6</xdr:col>
      <xdr:colOff>612775</xdr:colOff>
      <xdr:row>72</xdr:row>
      <xdr:rowOff>127000</xdr:rowOff>
    </xdr:from>
    <xdr:to>
      <xdr:col>7</xdr:col>
      <xdr:colOff>104775</xdr:colOff>
      <xdr:row>72</xdr:row>
      <xdr:rowOff>127000</xdr:rowOff>
    </xdr:to>
    <xdr:cxnSp macro="">
      <xdr:nvCxnSpPr>
        <xdr:cNvPr id="368" name="直線コネクタ 367"/>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8889</xdr:rowOff>
    </xdr:from>
    <xdr:to>
      <xdr:col>7</xdr:col>
      <xdr:colOff>15875</xdr:colOff>
      <xdr:row>79</xdr:row>
      <xdr:rowOff>146050</xdr:rowOff>
    </xdr:to>
    <xdr:cxnSp macro="">
      <xdr:nvCxnSpPr>
        <xdr:cNvPr id="369" name="直線コネクタ 368"/>
        <xdr:cNvCxnSpPr/>
      </xdr:nvCxnSpPr>
      <xdr:spPr>
        <a:xfrm flipV="1">
          <a:off x="3987800" y="13553439"/>
          <a:ext cx="8382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43197</xdr:rowOff>
    </xdr:from>
    <xdr:ext cx="762000" cy="259045"/>
    <xdr:sp macro="" textlink="">
      <xdr:nvSpPr>
        <xdr:cNvPr id="370" name="公債費平均値テキスト"/>
        <xdr:cNvSpPr txBox="1"/>
      </xdr:nvSpPr>
      <xdr:spPr>
        <a:xfrm>
          <a:off x="4914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26670</xdr:rowOff>
    </xdr:from>
    <xdr:to>
      <xdr:col>7</xdr:col>
      <xdr:colOff>66675</xdr:colOff>
      <xdr:row>77</xdr:row>
      <xdr:rowOff>128270</xdr:rowOff>
    </xdr:to>
    <xdr:sp macro="" textlink="">
      <xdr:nvSpPr>
        <xdr:cNvPr id="371" name="フローチャート : 判断 370"/>
        <xdr:cNvSpPr/>
      </xdr:nvSpPr>
      <xdr:spPr>
        <a:xfrm>
          <a:off x="4775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146050</xdr:rowOff>
    </xdr:from>
    <xdr:to>
      <xdr:col>5</xdr:col>
      <xdr:colOff>549275</xdr:colOff>
      <xdr:row>80</xdr:row>
      <xdr:rowOff>149861</xdr:rowOff>
    </xdr:to>
    <xdr:cxnSp macro="">
      <xdr:nvCxnSpPr>
        <xdr:cNvPr id="372" name="直線コネクタ 371"/>
        <xdr:cNvCxnSpPr/>
      </xdr:nvCxnSpPr>
      <xdr:spPr>
        <a:xfrm flipV="1">
          <a:off x="3098800" y="1369060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80011</xdr:rowOff>
    </xdr:from>
    <xdr:to>
      <xdr:col>5</xdr:col>
      <xdr:colOff>600075</xdr:colOff>
      <xdr:row>78</xdr:row>
      <xdr:rowOff>10161</xdr:rowOff>
    </xdr:to>
    <xdr:sp macro="" textlink="">
      <xdr:nvSpPr>
        <xdr:cNvPr id="373" name="フローチャート : 判断 372"/>
        <xdr:cNvSpPr/>
      </xdr:nvSpPr>
      <xdr:spPr>
        <a:xfrm>
          <a:off x="3937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20338</xdr:rowOff>
    </xdr:from>
    <xdr:ext cx="736600" cy="259045"/>
    <xdr:sp macro="" textlink="">
      <xdr:nvSpPr>
        <xdr:cNvPr id="374" name="テキスト ボックス 373"/>
        <xdr:cNvSpPr txBox="1"/>
      </xdr:nvSpPr>
      <xdr:spPr>
        <a:xfrm>
          <a:off x="3606800" y="130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96520</xdr:rowOff>
    </xdr:from>
    <xdr:to>
      <xdr:col>4</xdr:col>
      <xdr:colOff>346075</xdr:colOff>
      <xdr:row>80</xdr:row>
      <xdr:rowOff>149861</xdr:rowOff>
    </xdr:to>
    <xdr:cxnSp macro="">
      <xdr:nvCxnSpPr>
        <xdr:cNvPr id="375" name="直線コネクタ 374"/>
        <xdr:cNvCxnSpPr/>
      </xdr:nvCxnSpPr>
      <xdr:spPr>
        <a:xfrm>
          <a:off x="2209800" y="138125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140970</xdr:rowOff>
    </xdr:from>
    <xdr:to>
      <xdr:col>4</xdr:col>
      <xdr:colOff>396875</xdr:colOff>
      <xdr:row>78</xdr:row>
      <xdr:rowOff>71120</xdr:rowOff>
    </xdr:to>
    <xdr:sp macro="" textlink="">
      <xdr:nvSpPr>
        <xdr:cNvPr id="376" name="フローチャート : 判断 375"/>
        <xdr:cNvSpPr/>
      </xdr:nvSpPr>
      <xdr:spPr>
        <a:xfrm>
          <a:off x="3048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81297</xdr:rowOff>
    </xdr:from>
    <xdr:ext cx="762000" cy="259045"/>
    <xdr:sp macro="" textlink="">
      <xdr:nvSpPr>
        <xdr:cNvPr id="377" name="テキスト ボックス 376"/>
        <xdr:cNvSpPr txBox="1"/>
      </xdr:nvSpPr>
      <xdr:spPr>
        <a:xfrm>
          <a:off x="2717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88900</xdr:rowOff>
    </xdr:from>
    <xdr:to>
      <xdr:col>3</xdr:col>
      <xdr:colOff>142875</xdr:colOff>
      <xdr:row>80</xdr:row>
      <xdr:rowOff>96520</xdr:rowOff>
    </xdr:to>
    <xdr:cxnSp macro="">
      <xdr:nvCxnSpPr>
        <xdr:cNvPr id="378" name="直線コネクタ 377"/>
        <xdr:cNvCxnSpPr/>
      </xdr:nvCxnSpPr>
      <xdr:spPr>
        <a:xfrm>
          <a:off x="1320800" y="13804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xdr:rowOff>
    </xdr:from>
    <xdr:to>
      <xdr:col>3</xdr:col>
      <xdr:colOff>193675</xdr:colOff>
      <xdr:row>78</xdr:row>
      <xdr:rowOff>109220</xdr:rowOff>
    </xdr:to>
    <xdr:sp macro="" textlink="">
      <xdr:nvSpPr>
        <xdr:cNvPr id="379" name="フローチャート : 判断 378"/>
        <xdr:cNvSpPr/>
      </xdr:nvSpPr>
      <xdr:spPr>
        <a:xfrm>
          <a:off x="2159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119397</xdr:rowOff>
    </xdr:from>
    <xdr:ext cx="762000" cy="259045"/>
    <xdr:sp macro="" textlink="">
      <xdr:nvSpPr>
        <xdr:cNvPr id="380" name="テキスト ボックス 379"/>
        <xdr:cNvSpPr txBox="1"/>
      </xdr:nvSpPr>
      <xdr:spPr>
        <a:xfrm>
          <a:off x="1828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81" name="フローチャート : 判断 380"/>
        <xdr:cNvSpPr/>
      </xdr:nvSpPr>
      <xdr:spPr>
        <a:xfrm>
          <a:off x="1270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142257</xdr:rowOff>
    </xdr:from>
    <xdr:ext cx="762000" cy="259045"/>
    <xdr:sp macro="" textlink="">
      <xdr:nvSpPr>
        <xdr:cNvPr id="382" name="テキスト ボックス 381"/>
        <xdr:cNvSpPr txBox="1"/>
      </xdr:nvSpPr>
      <xdr:spPr>
        <a:xfrm>
          <a:off x="939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129539</xdr:rowOff>
    </xdr:from>
    <xdr:to>
      <xdr:col>7</xdr:col>
      <xdr:colOff>66675</xdr:colOff>
      <xdr:row>79</xdr:row>
      <xdr:rowOff>59689</xdr:rowOff>
    </xdr:to>
    <xdr:sp macro="" textlink="">
      <xdr:nvSpPr>
        <xdr:cNvPr id="388" name="円/楕円 387"/>
        <xdr:cNvSpPr/>
      </xdr:nvSpPr>
      <xdr:spPr>
        <a:xfrm>
          <a:off x="47752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38116</xdr:rowOff>
    </xdr:from>
    <xdr:ext cx="762000" cy="259045"/>
    <xdr:sp macro="" textlink="">
      <xdr:nvSpPr>
        <xdr:cNvPr id="389" name="公債費該当値テキスト"/>
        <xdr:cNvSpPr txBox="1"/>
      </xdr:nvSpPr>
      <xdr:spPr>
        <a:xfrm>
          <a:off x="4914900" y="13411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95250</xdr:rowOff>
    </xdr:from>
    <xdr:to>
      <xdr:col>5</xdr:col>
      <xdr:colOff>600075</xdr:colOff>
      <xdr:row>80</xdr:row>
      <xdr:rowOff>25400</xdr:rowOff>
    </xdr:to>
    <xdr:sp macro="" textlink="">
      <xdr:nvSpPr>
        <xdr:cNvPr id="390" name="円/楕円 389"/>
        <xdr:cNvSpPr/>
      </xdr:nvSpPr>
      <xdr:spPr>
        <a:xfrm>
          <a:off x="3937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10177</xdr:rowOff>
    </xdr:from>
    <xdr:ext cx="736600" cy="259045"/>
    <xdr:sp macro="" textlink="">
      <xdr:nvSpPr>
        <xdr:cNvPr id="391" name="テキスト ボックス 390"/>
        <xdr:cNvSpPr txBox="1"/>
      </xdr:nvSpPr>
      <xdr:spPr>
        <a:xfrm>
          <a:off x="3606800" y="1372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99061</xdr:rowOff>
    </xdr:from>
    <xdr:to>
      <xdr:col>4</xdr:col>
      <xdr:colOff>396875</xdr:colOff>
      <xdr:row>81</xdr:row>
      <xdr:rowOff>29211</xdr:rowOff>
    </xdr:to>
    <xdr:sp macro="" textlink="">
      <xdr:nvSpPr>
        <xdr:cNvPr id="392" name="円/楕円 391"/>
        <xdr:cNvSpPr/>
      </xdr:nvSpPr>
      <xdr:spPr>
        <a:xfrm>
          <a:off x="3048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13988</xdr:rowOff>
    </xdr:from>
    <xdr:ext cx="762000" cy="259045"/>
    <xdr:sp macro="" textlink="">
      <xdr:nvSpPr>
        <xdr:cNvPr id="393" name="テキスト ボックス 392"/>
        <xdr:cNvSpPr txBox="1"/>
      </xdr:nvSpPr>
      <xdr:spPr>
        <a:xfrm>
          <a:off x="2717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45720</xdr:rowOff>
    </xdr:from>
    <xdr:to>
      <xdr:col>3</xdr:col>
      <xdr:colOff>193675</xdr:colOff>
      <xdr:row>80</xdr:row>
      <xdr:rowOff>147320</xdr:rowOff>
    </xdr:to>
    <xdr:sp macro="" textlink="">
      <xdr:nvSpPr>
        <xdr:cNvPr id="394" name="円/楕円 393"/>
        <xdr:cNvSpPr/>
      </xdr:nvSpPr>
      <xdr:spPr>
        <a:xfrm>
          <a:off x="2159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132097</xdr:rowOff>
    </xdr:from>
    <xdr:ext cx="762000" cy="259045"/>
    <xdr:sp macro="" textlink="">
      <xdr:nvSpPr>
        <xdr:cNvPr id="395" name="テキスト ボックス 394"/>
        <xdr:cNvSpPr txBox="1"/>
      </xdr:nvSpPr>
      <xdr:spPr>
        <a:xfrm>
          <a:off x="1828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38100</xdr:rowOff>
    </xdr:from>
    <xdr:to>
      <xdr:col>1</xdr:col>
      <xdr:colOff>676275</xdr:colOff>
      <xdr:row>80</xdr:row>
      <xdr:rowOff>139700</xdr:rowOff>
    </xdr:to>
    <xdr:sp macro="" textlink="">
      <xdr:nvSpPr>
        <xdr:cNvPr id="396" name="円/楕円 395"/>
        <xdr:cNvSpPr/>
      </xdr:nvSpPr>
      <xdr:spPr>
        <a:xfrm>
          <a:off x="1270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124477</xdr:rowOff>
    </xdr:from>
    <xdr:ext cx="762000" cy="259045"/>
    <xdr:sp macro="" textlink="">
      <xdr:nvSpPr>
        <xdr:cNvPr id="397" name="テキスト ボックス 396"/>
        <xdr:cNvSpPr txBox="1"/>
      </xdr:nvSpPr>
      <xdr:spPr>
        <a:xfrm>
          <a:off x="939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公債費以外の経費に係る経常収支比率は、全国平均及び類似団体平均を共に下回っている。比率を押し上げる要因は、人件費、公債費、物件費が主なものである。人件費については、職員の定員管理や給与の適正化、公債費については、選択と集中による投資的経費の縮減、物件費については、施設の統廃合や更なる経費節減に努め、比率上昇の抑制に努める。</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77470</xdr:rowOff>
    </xdr:from>
    <xdr:to>
      <xdr:col>24</xdr:col>
      <xdr:colOff>31750</xdr:colOff>
      <xdr:row>80</xdr:row>
      <xdr:rowOff>111761</xdr:rowOff>
    </xdr:to>
    <xdr:cxnSp macro="">
      <xdr:nvCxnSpPr>
        <xdr:cNvPr id="425" name="直線コネクタ 424"/>
        <xdr:cNvCxnSpPr/>
      </xdr:nvCxnSpPr>
      <xdr:spPr>
        <a:xfrm flipV="1">
          <a:off x="16510000" y="12593320"/>
          <a:ext cx="0" cy="1234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83838</xdr:rowOff>
    </xdr:from>
    <xdr:ext cx="762000" cy="259045"/>
    <xdr:sp macro="" textlink="">
      <xdr:nvSpPr>
        <xdr:cNvPr id="426" name="公債費以外最小値テキスト"/>
        <xdr:cNvSpPr txBox="1"/>
      </xdr:nvSpPr>
      <xdr:spPr>
        <a:xfrm>
          <a:off x="16598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77.3</a:t>
          </a:r>
          <a:endParaRPr kumimoji="1" lang="ja-JP" altLang="en-US" sz="1000" b="1">
            <a:latin typeface="ＭＳ Ｐゴシック"/>
          </a:endParaRPr>
        </a:p>
      </xdr:txBody>
    </xdr:sp>
    <xdr:clientData/>
  </xdr:oneCellAnchor>
  <xdr:twoCellAnchor>
    <xdr:from>
      <xdr:col>23</xdr:col>
      <xdr:colOff>628650</xdr:colOff>
      <xdr:row>80</xdr:row>
      <xdr:rowOff>111761</xdr:rowOff>
    </xdr:from>
    <xdr:to>
      <xdr:col>24</xdr:col>
      <xdr:colOff>120650</xdr:colOff>
      <xdr:row>80</xdr:row>
      <xdr:rowOff>111761</xdr:rowOff>
    </xdr:to>
    <xdr:cxnSp macro="">
      <xdr:nvCxnSpPr>
        <xdr:cNvPr id="427" name="直線コネクタ 426"/>
        <xdr:cNvCxnSpPr/>
      </xdr:nvCxnSpPr>
      <xdr:spPr>
        <a:xfrm>
          <a:off x="16421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163847</xdr:rowOff>
    </xdr:from>
    <xdr:ext cx="762000" cy="259045"/>
    <xdr:sp macro="" textlink="">
      <xdr:nvSpPr>
        <xdr:cNvPr id="428" name="公債費以外最大値テキスト"/>
        <xdr:cNvSpPr txBox="1"/>
      </xdr:nvSpPr>
      <xdr:spPr>
        <a:xfrm>
          <a:off x="16598900" y="1233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61.1</a:t>
          </a:r>
          <a:endParaRPr kumimoji="1" lang="ja-JP" altLang="en-US" sz="1000" b="1">
            <a:latin typeface="ＭＳ Ｐゴシック"/>
          </a:endParaRPr>
        </a:p>
      </xdr:txBody>
    </xdr:sp>
    <xdr:clientData/>
  </xdr:oneCellAnchor>
  <xdr:twoCellAnchor>
    <xdr:from>
      <xdr:col>23</xdr:col>
      <xdr:colOff>628650</xdr:colOff>
      <xdr:row>73</xdr:row>
      <xdr:rowOff>77470</xdr:rowOff>
    </xdr:from>
    <xdr:to>
      <xdr:col>24</xdr:col>
      <xdr:colOff>120650</xdr:colOff>
      <xdr:row>73</xdr:row>
      <xdr:rowOff>77470</xdr:rowOff>
    </xdr:to>
    <xdr:cxnSp macro="">
      <xdr:nvCxnSpPr>
        <xdr:cNvPr id="429" name="直線コネクタ 428"/>
        <xdr:cNvCxnSpPr/>
      </xdr:nvCxnSpPr>
      <xdr:spPr>
        <a:xfrm>
          <a:off x="16421100" y="12593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72</xdr:row>
      <xdr:rowOff>127000</xdr:rowOff>
    </xdr:from>
    <xdr:to>
      <xdr:col>24</xdr:col>
      <xdr:colOff>31750</xdr:colOff>
      <xdr:row>73</xdr:row>
      <xdr:rowOff>77470</xdr:rowOff>
    </xdr:to>
    <xdr:cxnSp macro="">
      <xdr:nvCxnSpPr>
        <xdr:cNvPr id="430" name="直線コネクタ 429"/>
        <xdr:cNvCxnSpPr/>
      </xdr:nvCxnSpPr>
      <xdr:spPr>
        <a:xfrm>
          <a:off x="15671800" y="1247140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120666</xdr:rowOff>
    </xdr:from>
    <xdr:ext cx="762000" cy="259045"/>
    <xdr:sp macro="" textlink="">
      <xdr:nvSpPr>
        <xdr:cNvPr id="431" name="公債費以外平均値テキスト"/>
        <xdr:cNvSpPr txBox="1"/>
      </xdr:nvSpPr>
      <xdr:spPr>
        <a:xfrm>
          <a:off x="16598900" y="129794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148589</xdr:rowOff>
    </xdr:from>
    <xdr:to>
      <xdr:col>24</xdr:col>
      <xdr:colOff>82550</xdr:colOff>
      <xdr:row>76</xdr:row>
      <xdr:rowOff>78739</xdr:rowOff>
    </xdr:to>
    <xdr:sp macro="" textlink="">
      <xdr:nvSpPr>
        <xdr:cNvPr id="432" name="フローチャート : 判断 431"/>
        <xdr:cNvSpPr/>
      </xdr:nvSpPr>
      <xdr:spPr>
        <a:xfrm>
          <a:off x="164592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72</xdr:row>
      <xdr:rowOff>127000</xdr:rowOff>
    </xdr:from>
    <xdr:to>
      <xdr:col>22</xdr:col>
      <xdr:colOff>565150</xdr:colOff>
      <xdr:row>73</xdr:row>
      <xdr:rowOff>100330</xdr:rowOff>
    </xdr:to>
    <xdr:cxnSp macro="">
      <xdr:nvCxnSpPr>
        <xdr:cNvPr id="433" name="直線コネクタ 432"/>
        <xdr:cNvCxnSpPr/>
      </xdr:nvCxnSpPr>
      <xdr:spPr>
        <a:xfrm flipV="1">
          <a:off x="14782800" y="124714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129540</xdr:rowOff>
    </xdr:from>
    <xdr:to>
      <xdr:col>22</xdr:col>
      <xdr:colOff>615950</xdr:colOff>
      <xdr:row>75</xdr:row>
      <xdr:rowOff>59690</xdr:rowOff>
    </xdr:to>
    <xdr:sp macro="" textlink="">
      <xdr:nvSpPr>
        <xdr:cNvPr id="434" name="フローチャート : 判断 433"/>
        <xdr:cNvSpPr/>
      </xdr:nvSpPr>
      <xdr:spPr>
        <a:xfrm>
          <a:off x="15621000" y="1281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44467</xdr:rowOff>
    </xdr:from>
    <xdr:ext cx="736600" cy="259045"/>
    <xdr:sp macro="" textlink="">
      <xdr:nvSpPr>
        <xdr:cNvPr id="435" name="テキスト ボックス 434"/>
        <xdr:cNvSpPr txBox="1"/>
      </xdr:nvSpPr>
      <xdr:spPr>
        <a:xfrm>
          <a:off x="15290800" y="12903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62230</xdr:rowOff>
    </xdr:from>
    <xdr:to>
      <xdr:col>21</xdr:col>
      <xdr:colOff>361950</xdr:colOff>
      <xdr:row>73</xdr:row>
      <xdr:rowOff>100330</xdr:rowOff>
    </xdr:to>
    <xdr:cxnSp macro="">
      <xdr:nvCxnSpPr>
        <xdr:cNvPr id="436" name="直線コネクタ 435"/>
        <xdr:cNvCxnSpPr/>
      </xdr:nvCxnSpPr>
      <xdr:spPr>
        <a:xfrm>
          <a:off x="13893800" y="12578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144780</xdr:rowOff>
    </xdr:from>
    <xdr:to>
      <xdr:col>21</xdr:col>
      <xdr:colOff>412750</xdr:colOff>
      <xdr:row>75</xdr:row>
      <xdr:rowOff>74930</xdr:rowOff>
    </xdr:to>
    <xdr:sp macro="" textlink="">
      <xdr:nvSpPr>
        <xdr:cNvPr id="437" name="フローチャート : 判断 436"/>
        <xdr:cNvSpPr/>
      </xdr:nvSpPr>
      <xdr:spPr>
        <a:xfrm>
          <a:off x="14732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59707</xdr:rowOff>
    </xdr:from>
    <xdr:ext cx="762000" cy="259045"/>
    <xdr:sp macro="" textlink="">
      <xdr:nvSpPr>
        <xdr:cNvPr id="438" name="テキスト ボックス 437"/>
        <xdr:cNvSpPr txBox="1"/>
      </xdr:nvSpPr>
      <xdr:spPr>
        <a:xfrm>
          <a:off x="14401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104140</xdr:rowOff>
    </xdr:from>
    <xdr:to>
      <xdr:col>20</xdr:col>
      <xdr:colOff>158750</xdr:colOff>
      <xdr:row>73</xdr:row>
      <xdr:rowOff>62230</xdr:rowOff>
    </xdr:to>
    <xdr:cxnSp macro="">
      <xdr:nvCxnSpPr>
        <xdr:cNvPr id="439" name="直線コネクタ 438"/>
        <xdr:cNvCxnSpPr/>
      </xdr:nvCxnSpPr>
      <xdr:spPr>
        <a:xfrm>
          <a:off x="13004800" y="124485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83820</xdr:rowOff>
    </xdr:from>
    <xdr:to>
      <xdr:col>20</xdr:col>
      <xdr:colOff>209550</xdr:colOff>
      <xdr:row>75</xdr:row>
      <xdr:rowOff>13970</xdr:rowOff>
    </xdr:to>
    <xdr:sp macro="" textlink="">
      <xdr:nvSpPr>
        <xdr:cNvPr id="440" name="フローチャート : 判断 439"/>
        <xdr:cNvSpPr/>
      </xdr:nvSpPr>
      <xdr:spPr>
        <a:xfrm>
          <a:off x="13843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170197</xdr:rowOff>
    </xdr:from>
    <xdr:ext cx="762000" cy="259045"/>
    <xdr:sp macro="" textlink="">
      <xdr:nvSpPr>
        <xdr:cNvPr id="441" name="テキスト ボックス 440"/>
        <xdr:cNvSpPr txBox="1"/>
      </xdr:nvSpPr>
      <xdr:spPr>
        <a:xfrm>
          <a:off x="13512800" y="1285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18</xdr:col>
      <xdr:colOff>590550</xdr:colOff>
      <xdr:row>73</xdr:row>
      <xdr:rowOff>110490</xdr:rowOff>
    </xdr:from>
    <xdr:to>
      <xdr:col>19</xdr:col>
      <xdr:colOff>6350</xdr:colOff>
      <xdr:row>74</xdr:row>
      <xdr:rowOff>40640</xdr:rowOff>
    </xdr:to>
    <xdr:sp macro="" textlink="">
      <xdr:nvSpPr>
        <xdr:cNvPr id="442" name="フローチャート : 判断 441"/>
        <xdr:cNvSpPr/>
      </xdr:nvSpPr>
      <xdr:spPr>
        <a:xfrm>
          <a:off x="12954000" y="1262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25417</xdr:rowOff>
    </xdr:from>
    <xdr:ext cx="762000" cy="259045"/>
    <xdr:sp macro="" textlink="">
      <xdr:nvSpPr>
        <xdr:cNvPr id="443" name="テキスト ボックス 442"/>
        <xdr:cNvSpPr txBox="1"/>
      </xdr:nvSpPr>
      <xdr:spPr>
        <a:xfrm>
          <a:off x="12623800" y="1271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26670</xdr:rowOff>
    </xdr:from>
    <xdr:to>
      <xdr:col>24</xdr:col>
      <xdr:colOff>82550</xdr:colOff>
      <xdr:row>73</xdr:row>
      <xdr:rowOff>128270</xdr:rowOff>
    </xdr:to>
    <xdr:sp macro="" textlink="">
      <xdr:nvSpPr>
        <xdr:cNvPr id="449" name="円/楕円 448"/>
        <xdr:cNvSpPr/>
      </xdr:nvSpPr>
      <xdr:spPr>
        <a:xfrm>
          <a:off x="16459200" y="1254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106697</xdr:rowOff>
    </xdr:from>
    <xdr:ext cx="762000" cy="259045"/>
    <xdr:sp macro="" textlink="">
      <xdr:nvSpPr>
        <xdr:cNvPr id="450" name="公債費以外該当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22</xdr:col>
      <xdr:colOff>514350</xdr:colOff>
      <xdr:row>72</xdr:row>
      <xdr:rowOff>76200</xdr:rowOff>
    </xdr:from>
    <xdr:to>
      <xdr:col>22</xdr:col>
      <xdr:colOff>615950</xdr:colOff>
      <xdr:row>73</xdr:row>
      <xdr:rowOff>6350</xdr:rowOff>
    </xdr:to>
    <xdr:sp macro="" textlink="">
      <xdr:nvSpPr>
        <xdr:cNvPr id="451" name="円/楕円 450"/>
        <xdr:cNvSpPr/>
      </xdr:nvSpPr>
      <xdr:spPr>
        <a:xfrm>
          <a:off x="15621000" y="1242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16527</xdr:rowOff>
    </xdr:from>
    <xdr:ext cx="736600" cy="259045"/>
    <xdr:sp macro="" textlink="">
      <xdr:nvSpPr>
        <xdr:cNvPr id="452" name="テキスト ボックス 451"/>
        <xdr:cNvSpPr txBox="1"/>
      </xdr:nvSpPr>
      <xdr:spPr>
        <a:xfrm>
          <a:off x="15290800" y="1218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49530</xdr:rowOff>
    </xdr:from>
    <xdr:to>
      <xdr:col>21</xdr:col>
      <xdr:colOff>412750</xdr:colOff>
      <xdr:row>73</xdr:row>
      <xdr:rowOff>151130</xdr:rowOff>
    </xdr:to>
    <xdr:sp macro="" textlink="">
      <xdr:nvSpPr>
        <xdr:cNvPr id="453" name="円/楕円 452"/>
        <xdr:cNvSpPr/>
      </xdr:nvSpPr>
      <xdr:spPr>
        <a:xfrm>
          <a:off x="14732000" y="1256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161307</xdr:rowOff>
    </xdr:from>
    <xdr:ext cx="762000" cy="259045"/>
    <xdr:sp macro="" textlink="">
      <xdr:nvSpPr>
        <xdr:cNvPr id="454" name="テキスト ボックス 453"/>
        <xdr:cNvSpPr txBox="1"/>
      </xdr:nvSpPr>
      <xdr:spPr>
        <a:xfrm>
          <a:off x="14401800" y="1233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11430</xdr:rowOff>
    </xdr:from>
    <xdr:to>
      <xdr:col>20</xdr:col>
      <xdr:colOff>209550</xdr:colOff>
      <xdr:row>73</xdr:row>
      <xdr:rowOff>113030</xdr:rowOff>
    </xdr:to>
    <xdr:sp macro="" textlink="">
      <xdr:nvSpPr>
        <xdr:cNvPr id="455" name="円/楕円 454"/>
        <xdr:cNvSpPr/>
      </xdr:nvSpPr>
      <xdr:spPr>
        <a:xfrm>
          <a:off x="13843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123207</xdr:rowOff>
    </xdr:from>
    <xdr:ext cx="762000" cy="259045"/>
    <xdr:sp macro="" textlink="">
      <xdr:nvSpPr>
        <xdr:cNvPr id="456" name="テキスト ボックス 455"/>
        <xdr:cNvSpPr txBox="1"/>
      </xdr:nvSpPr>
      <xdr:spPr>
        <a:xfrm>
          <a:off x="13512800" y="122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53340</xdr:rowOff>
    </xdr:from>
    <xdr:to>
      <xdr:col>19</xdr:col>
      <xdr:colOff>6350</xdr:colOff>
      <xdr:row>72</xdr:row>
      <xdr:rowOff>154940</xdr:rowOff>
    </xdr:to>
    <xdr:sp macro="" textlink="">
      <xdr:nvSpPr>
        <xdr:cNvPr id="457" name="円/楕円 456"/>
        <xdr:cNvSpPr/>
      </xdr:nvSpPr>
      <xdr:spPr>
        <a:xfrm>
          <a:off x="12954000" y="1239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70</xdr:row>
      <xdr:rowOff>165117</xdr:rowOff>
    </xdr:from>
    <xdr:ext cx="762000" cy="259045"/>
    <xdr:sp macro="" textlink="">
      <xdr:nvSpPr>
        <xdr:cNvPr id="458" name="テキスト ボックス 457"/>
        <xdr:cNvSpPr txBox="1"/>
      </xdr:nvSpPr>
      <xdr:spPr>
        <a:xfrm>
          <a:off x="12623800" y="1216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愛媛県愛南町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155651</xdr:rowOff>
    </xdr:from>
    <xdr:to>
      <xdr:col>4</xdr:col>
      <xdr:colOff>1117600</xdr:colOff>
      <xdr:row>20</xdr:row>
      <xdr:rowOff>79242</xdr:rowOff>
    </xdr:to>
    <xdr:cxnSp macro="">
      <xdr:nvCxnSpPr>
        <xdr:cNvPr id="45" name="直線コネクタ 44"/>
        <xdr:cNvCxnSpPr/>
      </xdr:nvCxnSpPr>
      <xdr:spPr bwMode="auto">
        <a:xfrm flipV="1">
          <a:off x="5651500" y="2089226"/>
          <a:ext cx="0" cy="14666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51319</xdr:rowOff>
    </xdr:from>
    <xdr:ext cx="762000" cy="259045"/>
    <xdr:sp macro="" textlink="">
      <xdr:nvSpPr>
        <xdr:cNvPr id="46" name="人口1人当たり決算額の推移最小値テキスト130"/>
        <xdr:cNvSpPr txBox="1"/>
      </xdr:nvSpPr>
      <xdr:spPr>
        <a:xfrm>
          <a:off x="5740400" y="3527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60,007</a:t>
          </a:r>
          <a:endParaRPr kumimoji="1" lang="ja-JP" altLang="en-US" sz="1000" b="1">
            <a:latin typeface="ＭＳ Ｐゴシック"/>
          </a:endParaRPr>
        </a:p>
      </xdr:txBody>
    </xdr:sp>
    <xdr:clientData/>
  </xdr:oneCellAnchor>
  <xdr:twoCellAnchor>
    <xdr:from>
      <xdr:col>4</xdr:col>
      <xdr:colOff>1028700</xdr:colOff>
      <xdr:row>20</xdr:row>
      <xdr:rowOff>79242</xdr:rowOff>
    </xdr:from>
    <xdr:to>
      <xdr:col>5</xdr:col>
      <xdr:colOff>73025</xdr:colOff>
      <xdr:row>20</xdr:row>
      <xdr:rowOff>79242</xdr:rowOff>
    </xdr:to>
    <xdr:cxnSp macro="">
      <xdr:nvCxnSpPr>
        <xdr:cNvPr id="47" name="直線コネクタ 46"/>
        <xdr:cNvCxnSpPr/>
      </xdr:nvCxnSpPr>
      <xdr:spPr bwMode="auto">
        <a:xfrm>
          <a:off x="5562600" y="35558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70578</xdr:rowOff>
    </xdr:from>
    <xdr:ext cx="762000" cy="259045"/>
    <xdr:sp macro="" textlink="">
      <xdr:nvSpPr>
        <xdr:cNvPr id="48" name="人口1人当たり決算額の推移最大値テキスト130"/>
        <xdr:cNvSpPr txBox="1"/>
      </xdr:nvSpPr>
      <xdr:spPr>
        <a:xfrm>
          <a:off x="5740400" y="183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136,996</a:t>
          </a:r>
          <a:endParaRPr kumimoji="1" lang="ja-JP" altLang="en-US" sz="1000" b="1">
            <a:latin typeface="ＭＳ Ｐゴシック"/>
          </a:endParaRPr>
        </a:p>
      </xdr:txBody>
    </xdr:sp>
    <xdr:clientData/>
  </xdr:oneCellAnchor>
  <xdr:twoCellAnchor>
    <xdr:from>
      <xdr:col>4</xdr:col>
      <xdr:colOff>1028700</xdr:colOff>
      <xdr:row>11</xdr:row>
      <xdr:rowOff>155651</xdr:rowOff>
    </xdr:from>
    <xdr:to>
      <xdr:col>5</xdr:col>
      <xdr:colOff>73025</xdr:colOff>
      <xdr:row>11</xdr:row>
      <xdr:rowOff>155651</xdr:rowOff>
    </xdr:to>
    <xdr:cxnSp macro="">
      <xdr:nvCxnSpPr>
        <xdr:cNvPr id="49" name="直線コネクタ 48"/>
        <xdr:cNvCxnSpPr/>
      </xdr:nvCxnSpPr>
      <xdr:spPr bwMode="auto">
        <a:xfrm>
          <a:off x="5562600" y="2089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155651</xdr:rowOff>
    </xdr:from>
    <xdr:to>
      <xdr:col>4</xdr:col>
      <xdr:colOff>1117600</xdr:colOff>
      <xdr:row>12</xdr:row>
      <xdr:rowOff>99454</xdr:rowOff>
    </xdr:to>
    <xdr:cxnSp macro="">
      <xdr:nvCxnSpPr>
        <xdr:cNvPr id="50" name="直線コネクタ 49"/>
        <xdr:cNvCxnSpPr/>
      </xdr:nvCxnSpPr>
      <xdr:spPr bwMode="auto">
        <a:xfrm flipV="1">
          <a:off x="5003800" y="2089226"/>
          <a:ext cx="647700" cy="115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19740</xdr:rowOff>
    </xdr:from>
    <xdr:ext cx="762000" cy="259045"/>
    <xdr:sp macro="" textlink="">
      <xdr:nvSpPr>
        <xdr:cNvPr id="51" name="人口1人当たり決算額の推移平均値テキスト130"/>
        <xdr:cNvSpPr txBox="1"/>
      </xdr:nvSpPr>
      <xdr:spPr>
        <a:xfrm>
          <a:off x="5740400" y="263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103,998</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47663</xdr:rowOff>
    </xdr:from>
    <xdr:to>
      <xdr:col>5</xdr:col>
      <xdr:colOff>34925</xdr:colOff>
      <xdr:row>15</xdr:row>
      <xdr:rowOff>149263</xdr:rowOff>
    </xdr:to>
    <xdr:sp macro="" textlink="">
      <xdr:nvSpPr>
        <xdr:cNvPr id="52" name="フローチャート : 判断 51"/>
        <xdr:cNvSpPr/>
      </xdr:nvSpPr>
      <xdr:spPr bwMode="auto">
        <a:xfrm>
          <a:off x="5600700" y="2667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59906</xdr:rowOff>
    </xdr:from>
    <xdr:to>
      <xdr:col>4</xdr:col>
      <xdr:colOff>469900</xdr:colOff>
      <xdr:row>12</xdr:row>
      <xdr:rowOff>99454</xdr:rowOff>
    </xdr:to>
    <xdr:cxnSp macro="">
      <xdr:nvCxnSpPr>
        <xdr:cNvPr id="53" name="直線コネクタ 52"/>
        <xdr:cNvCxnSpPr/>
      </xdr:nvCxnSpPr>
      <xdr:spPr bwMode="auto">
        <a:xfrm>
          <a:off x="4305300" y="2164931"/>
          <a:ext cx="698500" cy="39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123787</xdr:rowOff>
    </xdr:from>
    <xdr:to>
      <xdr:col>4</xdr:col>
      <xdr:colOff>520700</xdr:colOff>
      <xdr:row>16</xdr:row>
      <xdr:rowOff>53937</xdr:rowOff>
    </xdr:to>
    <xdr:sp macro="" textlink="">
      <xdr:nvSpPr>
        <xdr:cNvPr id="54" name="フローチャート : 判断 53"/>
        <xdr:cNvSpPr/>
      </xdr:nvSpPr>
      <xdr:spPr bwMode="auto">
        <a:xfrm>
          <a:off x="4953000" y="2743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38714</xdr:rowOff>
    </xdr:from>
    <xdr:ext cx="736600" cy="259045"/>
    <xdr:sp macro="" textlink="">
      <xdr:nvSpPr>
        <xdr:cNvPr id="55" name="テキスト ボックス 54"/>
        <xdr:cNvSpPr txBox="1"/>
      </xdr:nvSpPr>
      <xdr:spPr>
        <a:xfrm>
          <a:off x="4622800" y="2829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100,002</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35065</xdr:rowOff>
    </xdr:from>
    <xdr:to>
      <xdr:col>3</xdr:col>
      <xdr:colOff>904875</xdr:colOff>
      <xdr:row>12</xdr:row>
      <xdr:rowOff>59906</xdr:rowOff>
    </xdr:to>
    <xdr:cxnSp macro="">
      <xdr:nvCxnSpPr>
        <xdr:cNvPr id="56" name="直線コネクタ 55"/>
        <xdr:cNvCxnSpPr/>
      </xdr:nvCxnSpPr>
      <xdr:spPr bwMode="auto">
        <a:xfrm>
          <a:off x="3606800" y="2140090"/>
          <a:ext cx="698500" cy="24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85687</xdr:rowOff>
    </xdr:from>
    <xdr:to>
      <xdr:col>3</xdr:col>
      <xdr:colOff>955675</xdr:colOff>
      <xdr:row>16</xdr:row>
      <xdr:rowOff>15837</xdr:rowOff>
    </xdr:to>
    <xdr:sp macro="" textlink="">
      <xdr:nvSpPr>
        <xdr:cNvPr id="57" name="フローチャート : 判断 56"/>
        <xdr:cNvSpPr/>
      </xdr:nvSpPr>
      <xdr:spPr bwMode="auto">
        <a:xfrm>
          <a:off x="4254500" y="2705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614</xdr:rowOff>
    </xdr:from>
    <xdr:ext cx="762000" cy="259045"/>
    <xdr:sp macro="" textlink="">
      <xdr:nvSpPr>
        <xdr:cNvPr id="58" name="テキスト ボックス 57"/>
        <xdr:cNvSpPr txBox="1"/>
      </xdr:nvSpPr>
      <xdr:spPr>
        <a:xfrm>
          <a:off x="3924300" y="2791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102,002</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11309</xdr:rowOff>
    </xdr:from>
    <xdr:to>
      <xdr:col>3</xdr:col>
      <xdr:colOff>206375</xdr:colOff>
      <xdr:row>12</xdr:row>
      <xdr:rowOff>35065</xdr:rowOff>
    </xdr:to>
    <xdr:cxnSp macro="">
      <xdr:nvCxnSpPr>
        <xdr:cNvPr id="59" name="直線コネクタ 58"/>
        <xdr:cNvCxnSpPr/>
      </xdr:nvCxnSpPr>
      <xdr:spPr bwMode="auto">
        <a:xfrm>
          <a:off x="2908300" y="2116334"/>
          <a:ext cx="698500" cy="23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42996</xdr:rowOff>
    </xdr:from>
    <xdr:to>
      <xdr:col>3</xdr:col>
      <xdr:colOff>257175</xdr:colOff>
      <xdr:row>15</xdr:row>
      <xdr:rowOff>144596</xdr:rowOff>
    </xdr:to>
    <xdr:sp macro="" textlink="">
      <xdr:nvSpPr>
        <xdr:cNvPr id="60" name="フローチャート : 判断 59"/>
        <xdr:cNvSpPr/>
      </xdr:nvSpPr>
      <xdr:spPr bwMode="auto">
        <a:xfrm>
          <a:off x="3556000" y="26623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129373</xdr:rowOff>
    </xdr:from>
    <xdr:ext cx="762000" cy="259045"/>
    <xdr:sp macro="" textlink="">
      <xdr:nvSpPr>
        <xdr:cNvPr id="61" name="テキスト ボックス 60"/>
        <xdr:cNvSpPr txBox="1"/>
      </xdr:nvSpPr>
      <xdr:spPr>
        <a:xfrm>
          <a:off x="3225800" y="2748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100432</xdr:rowOff>
    </xdr:from>
    <xdr:to>
      <xdr:col>2</xdr:col>
      <xdr:colOff>692150</xdr:colOff>
      <xdr:row>15</xdr:row>
      <xdr:rowOff>30582</xdr:rowOff>
    </xdr:to>
    <xdr:sp macro="" textlink="">
      <xdr:nvSpPr>
        <xdr:cNvPr id="62" name="フローチャート : 判断 61"/>
        <xdr:cNvSpPr/>
      </xdr:nvSpPr>
      <xdr:spPr bwMode="auto">
        <a:xfrm>
          <a:off x="2857500" y="2548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15359</xdr:rowOff>
    </xdr:from>
    <xdr:ext cx="762000" cy="259045"/>
    <xdr:sp macro="" textlink="">
      <xdr:nvSpPr>
        <xdr:cNvPr id="63" name="テキスト ボックス 62"/>
        <xdr:cNvSpPr txBox="1"/>
      </xdr:nvSpPr>
      <xdr:spPr>
        <a:xfrm>
          <a:off x="2527300" y="2634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110,228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11</xdr:row>
      <xdr:rowOff>104851</xdr:rowOff>
    </xdr:from>
    <xdr:to>
      <xdr:col>5</xdr:col>
      <xdr:colOff>34925</xdr:colOff>
      <xdr:row>12</xdr:row>
      <xdr:rowOff>35001</xdr:rowOff>
    </xdr:to>
    <xdr:sp macro="" textlink="">
      <xdr:nvSpPr>
        <xdr:cNvPr id="69" name="円/楕円 68"/>
        <xdr:cNvSpPr/>
      </xdr:nvSpPr>
      <xdr:spPr bwMode="auto">
        <a:xfrm>
          <a:off x="5600700" y="2038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51528</xdr:rowOff>
    </xdr:from>
    <xdr:ext cx="762000" cy="259045"/>
    <xdr:sp macro="" textlink="">
      <xdr:nvSpPr>
        <xdr:cNvPr id="70" name="人口1人当たり決算額の推移該当値テキスト130"/>
        <xdr:cNvSpPr txBox="1"/>
      </xdr:nvSpPr>
      <xdr:spPr>
        <a:xfrm>
          <a:off x="5740400" y="1985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136,996</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48654</xdr:rowOff>
    </xdr:from>
    <xdr:to>
      <xdr:col>4</xdr:col>
      <xdr:colOff>520700</xdr:colOff>
      <xdr:row>12</xdr:row>
      <xdr:rowOff>150254</xdr:rowOff>
    </xdr:to>
    <xdr:sp macro="" textlink="">
      <xdr:nvSpPr>
        <xdr:cNvPr id="71" name="円/楕円 70"/>
        <xdr:cNvSpPr/>
      </xdr:nvSpPr>
      <xdr:spPr bwMode="auto">
        <a:xfrm>
          <a:off x="4953000" y="2153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160431</xdr:rowOff>
    </xdr:from>
    <xdr:ext cx="736600" cy="259045"/>
    <xdr:sp macro="" textlink="">
      <xdr:nvSpPr>
        <xdr:cNvPr id="72" name="テキスト ボックス 71"/>
        <xdr:cNvSpPr txBox="1"/>
      </xdr:nvSpPr>
      <xdr:spPr>
        <a:xfrm>
          <a:off x="4622800" y="1922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130,946</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9106</xdr:rowOff>
    </xdr:from>
    <xdr:to>
      <xdr:col>3</xdr:col>
      <xdr:colOff>955675</xdr:colOff>
      <xdr:row>12</xdr:row>
      <xdr:rowOff>110706</xdr:rowOff>
    </xdr:to>
    <xdr:sp macro="" textlink="">
      <xdr:nvSpPr>
        <xdr:cNvPr id="73" name="円/楕円 72"/>
        <xdr:cNvSpPr/>
      </xdr:nvSpPr>
      <xdr:spPr bwMode="auto">
        <a:xfrm>
          <a:off x="4254500" y="2114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120883</xdr:rowOff>
    </xdr:from>
    <xdr:ext cx="762000" cy="259045"/>
    <xdr:sp macro="" textlink="">
      <xdr:nvSpPr>
        <xdr:cNvPr id="74" name="テキスト ボックス 73"/>
        <xdr:cNvSpPr txBox="1"/>
      </xdr:nvSpPr>
      <xdr:spPr>
        <a:xfrm>
          <a:off x="3924300" y="1883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133,022</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155715</xdr:rowOff>
    </xdr:from>
    <xdr:to>
      <xdr:col>3</xdr:col>
      <xdr:colOff>257175</xdr:colOff>
      <xdr:row>12</xdr:row>
      <xdr:rowOff>85865</xdr:rowOff>
    </xdr:to>
    <xdr:sp macro="" textlink="">
      <xdr:nvSpPr>
        <xdr:cNvPr id="75" name="円/楕円 74"/>
        <xdr:cNvSpPr/>
      </xdr:nvSpPr>
      <xdr:spPr bwMode="auto">
        <a:xfrm>
          <a:off x="3556000" y="2089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96042</xdr:rowOff>
    </xdr:from>
    <xdr:ext cx="762000" cy="259045"/>
    <xdr:sp macro="" textlink="">
      <xdr:nvSpPr>
        <xdr:cNvPr id="76" name="テキスト ボックス 75"/>
        <xdr:cNvSpPr txBox="1"/>
      </xdr:nvSpPr>
      <xdr:spPr>
        <a:xfrm>
          <a:off x="3225800" y="1858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134,326</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131959</xdr:rowOff>
    </xdr:from>
    <xdr:to>
      <xdr:col>2</xdr:col>
      <xdr:colOff>692150</xdr:colOff>
      <xdr:row>12</xdr:row>
      <xdr:rowOff>62109</xdr:rowOff>
    </xdr:to>
    <xdr:sp macro="" textlink="">
      <xdr:nvSpPr>
        <xdr:cNvPr id="77" name="円/楕円 76"/>
        <xdr:cNvSpPr/>
      </xdr:nvSpPr>
      <xdr:spPr bwMode="auto">
        <a:xfrm>
          <a:off x="2857500" y="2065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72286</xdr:rowOff>
    </xdr:from>
    <xdr:ext cx="762000" cy="259045"/>
    <xdr:sp macro="" textlink="">
      <xdr:nvSpPr>
        <xdr:cNvPr id="78" name="テキスト ボックス 77"/>
        <xdr:cNvSpPr txBox="1"/>
      </xdr:nvSpPr>
      <xdr:spPr>
        <a:xfrm>
          <a:off x="2527300" y="183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5" name="テキスト ボックス 94"/>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7" name="テキスト ボックス 96"/>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9" name="テキスト ボックス 98"/>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1" name="テキスト ボックス 100"/>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3" name="テキスト ボックス 102"/>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5" name="テキスト ボックス 104"/>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39218</xdr:rowOff>
    </xdr:from>
    <xdr:to>
      <xdr:col>4</xdr:col>
      <xdr:colOff>1117600</xdr:colOff>
      <xdr:row>37</xdr:row>
      <xdr:rowOff>259457</xdr:rowOff>
    </xdr:to>
    <xdr:cxnSp macro="">
      <xdr:nvCxnSpPr>
        <xdr:cNvPr id="109" name="直線コネクタ 108"/>
        <xdr:cNvCxnSpPr/>
      </xdr:nvCxnSpPr>
      <xdr:spPr bwMode="auto">
        <a:xfrm flipV="1">
          <a:off x="5651500" y="6306668"/>
          <a:ext cx="0" cy="10774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231534</xdr:rowOff>
    </xdr:from>
    <xdr:ext cx="762000" cy="259045"/>
    <xdr:sp macro="" textlink="">
      <xdr:nvSpPr>
        <xdr:cNvPr id="110" name="人口1人当たり決算額の推移最小値テキスト445"/>
        <xdr:cNvSpPr txBox="1"/>
      </xdr:nvSpPr>
      <xdr:spPr>
        <a:xfrm>
          <a:off x="5740400" y="735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6,944</a:t>
          </a:r>
          <a:endParaRPr kumimoji="1" lang="ja-JP" altLang="en-US" sz="1000" b="1">
            <a:latin typeface="ＭＳ Ｐゴシック"/>
          </a:endParaRPr>
        </a:p>
      </xdr:txBody>
    </xdr:sp>
    <xdr:clientData/>
  </xdr:oneCellAnchor>
  <xdr:twoCellAnchor>
    <xdr:from>
      <xdr:col>4</xdr:col>
      <xdr:colOff>1028700</xdr:colOff>
      <xdr:row>37</xdr:row>
      <xdr:rowOff>259457</xdr:rowOff>
    </xdr:from>
    <xdr:to>
      <xdr:col>5</xdr:col>
      <xdr:colOff>73025</xdr:colOff>
      <xdr:row>37</xdr:row>
      <xdr:rowOff>259457</xdr:rowOff>
    </xdr:to>
    <xdr:cxnSp macro="">
      <xdr:nvCxnSpPr>
        <xdr:cNvPr id="111" name="直線コネクタ 110"/>
        <xdr:cNvCxnSpPr/>
      </xdr:nvCxnSpPr>
      <xdr:spPr bwMode="auto">
        <a:xfrm>
          <a:off x="5562600" y="73841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125595</xdr:rowOff>
    </xdr:from>
    <xdr:ext cx="762000" cy="259045"/>
    <xdr:sp macro="" textlink="">
      <xdr:nvSpPr>
        <xdr:cNvPr id="112" name="人口1人当たり決算額の推移最大値テキスト445"/>
        <xdr:cNvSpPr txBox="1"/>
      </xdr:nvSpPr>
      <xdr:spPr>
        <a:xfrm>
          <a:off x="5740400" y="6050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39,938</a:t>
          </a:r>
          <a:endParaRPr kumimoji="1" lang="ja-JP" altLang="en-US" sz="1000" b="1">
            <a:latin typeface="ＭＳ Ｐゴシック"/>
          </a:endParaRPr>
        </a:p>
      </xdr:txBody>
    </xdr:sp>
    <xdr:clientData/>
  </xdr:oneCellAnchor>
  <xdr:twoCellAnchor>
    <xdr:from>
      <xdr:col>4</xdr:col>
      <xdr:colOff>1028700</xdr:colOff>
      <xdr:row>34</xdr:row>
      <xdr:rowOff>39218</xdr:rowOff>
    </xdr:from>
    <xdr:to>
      <xdr:col>5</xdr:col>
      <xdr:colOff>73025</xdr:colOff>
      <xdr:row>34</xdr:row>
      <xdr:rowOff>39218</xdr:rowOff>
    </xdr:to>
    <xdr:cxnSp macro="">
      <xdr:nvCxnSpPr>
        <xdr:cNvPr id="113" name="直線コネクタ 112"/>
        <xdr:cNvCxnSpPr/>
      </xdr:nvCxnSpPr>
      <xdr:spPr bwMode="auto">
        <a:xfrm>
          <a:off x="5562600" y="63066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239112</xdr:rowOff>
    </xdr:from>
    <xdr:to>
      <xdr:col>4</xdr:col>
      <xdr:colOff>1117600</xdr:colOff>
      <xdr:row>35</xdr:row>
      <xdr:rowOff>183040</xdr:rowOff>
    </xdr:to>
    <xdr:cxnSp macro="">
      <xdr:nvCxnSpPr>
        <xdr:cNvPr id="114" name="直線コネクタ 113"/>
        <xdr:cNvCxnSpPr/>
      </xdr:nvCxnSpPr>
      <xdr:spPr bwMode="auto">
        <a:xfrm>
          <a:off x="5003800" y="6506562"/>
          <a:ext cx="647700" cy="2868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314208</xdr:rowOff>
    </xdr:from>
    <xdr:ext cx="762000" cy="259045"/>
    <xdr:sp macro="" textlink="">
      <xdr:nvSpPr>
        <xdr:cNvPr id="115" name="人口1人当たり決算額の推移平均値テキスト445"/>
        <xdr:cNvSpPr txBox="1"/>
      </xdr:nvSpPr>
      <xdr:spPr>
        <a:xfrm>
          <a:off x="5740400" y="65816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25,218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126231</xdr:rowOff>
    </xdr:from>
    <xdr:to>
      <xdr:col>5</xdr:col>
      <xdr:colOff>34925</xdr:colOff>
      <xdr:row>35</xdr:row>
      <xdr:rowOff>227831</xdr:rowOff>
    </xdr:to>
    <xdr:sp macro="" textlink="">
      <xdr:nvSpPr>
        <xdr:cNvPr id="116" name="フローチャート : 判断 115"/>
        <xdr:cNvSpPr/>
      </xdr:nvSpPr>
      <xdr:spPr bwMode="auto">
        <a:xfrm>
          <a:off x="5600700" y="67365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25698</xdr:rowOff>
    </xdr:from>
    <xdr:to>
      <xdr:col>4</xdr:col>
      <xdr:colOff>469900</xdr:colOff>
      <xdr:row>34</xdr:row>
      <xdr:rowOff>239112</xdr:rowOff>
    </xdr:to>
    <xdr:cxnSp macro="">
      <xdr:nvCxnSpPr>
        <xdr:cNvPr id="117" name="直線コネクタ 116"/>
        <xdr:cNvCxnSpPr/>
      </xdr:nvCxnSpPr>
      <xdr:spPr bwMode="auto">
        <a:xfrm>
          <a:off x="4305300" y="6293148"/>
          <a:ext cx="698500" cy="213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335661</xdr:rowOff>
    </xdr:from>
    <xdr:to>
      <xdr:col>4</xdr:col>
      <xdr:colOff>520700</xdr:colOff>
      <xdr:row>35</xdr:row>
      <xdr:rowOff>94361</xdr:rowOff>
    </xdr:to>
    <xdr:sp macro="" textlink="">
      <xdr:nvSpPr>
        <xdr:cNvPr id="118" name="フローチャート : 判断 117"/>
        <xdr:cNvSpPr/>
      </xdr:nvSpPr>
      <xdr:spPr bwMode="auto">
        <a:xfrm>
          <a:off x="4953000" y="66031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79138</xdr:rowOff>
    </xdr:from>
    <xdr:ext cx="736600" cy="259045"/>
    <xdr:sp macro="" textlink="">
      <xdr:nvSpPr>
        <xdr:cNvPr id="119" name="テキスト ボックス 118"/>
        <xdr:cNvSpPr txBox="1"/>
      </xdr:nvSpPr>
      <xdr:spPr>
        <a:xfrm>
          <a:off x="4622800" y="66894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29,305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338226</xdr:rowOff>
    </xdr:from>
    <xdr:to>
      <xdr:col>3</xdr:col>
      <xdr:colOff>904875</xdr:colOff>
      <xdr:row>34</xdr:row>
      <xdr:rowOff>25698</xdr:rowOff>
    </xdr:to>
    <xdr:cxnSp macro="">
      <xdr:nvCxnSpPr>
        <xdr:cNvPr id="120" name="直線コネクタ 119"/>
        <xdr:cNvCxnSpPr/>
      </xdr:nvCxnSpPr>
      <xdr:spPr bwMode="auto">
        <a:xfrm>
          <a:off x="3606800" y="6262776"/>
          <a:ext cx="698500" cy="30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232954</xdr:rowOff>
    </xdr:from>
    <xdr:to>
      <xdr:col>3</xdr:col>
      <xdr:colOff>955675</xdr:colOff>
      <xdr:row>34</xdr:row>
      <xdr:rowOff>334555</xdr:rowOff>
    </xdr:to>
    <xdr:sp macro="" textlink="">
      <xdr:nvSpPr>
        <xdr:cNvPr id="121" name="フローチャート : 判断 120"/>
        <xdr:cNvSpPr/>
      </xdr:nvSpPr>
      <xdr:spPr bwMode="auto">
        <a:xfrm>
          <a:off x="4254500" y="650040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319331</xdr:rowOff>
    </xdr:from>
    <xdr:ext cx="762000" cy="259045"/>
    <xdr:sp macro="" textlink="">
      <xdr:nvSpPr>
        <xdr:cNvPr id="122" name="テキスト ボックス 121"/>
        <xdr:cNvSpPr txBox="1"/>
      </xdr:nvSpPr>
      <xdr:spPr>
        <a:xfrm>
          <a:off x="3924300" y="65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188591</xdr:rowOff>
    </xdr:from>
    <xdr:to>
      <xdr:col>3</xdr:col>
      <xdr:colOff>206375</xdr:colOff>
      <xdr:row>33</xdr:row>
      <xdr:rowOff>338226</xdr:rowOff>
    </xdr:to>
    <xdr:cxnSp macro="">
      <xdr:nvCxnSpPr>
        <xdr:cNvPr id="123" name="直線コネクタ 122"/>
        <xdr:cNvCxnSpPr/>
      </xdr:nvCxnSpPr>
      <xdr:spPr bwMode="auto">
        <a:xfrm>
          <a:off x="2908300" y="6113141"/>
          <a:ext cx="698500" cy="1496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110229</xdr:rowOff>
    </xdr:from>
    <xdr:to>
      <xdr:col>3</xdr:col>
      <xdr:colOff>257175</xdr:colOff>
      <xdr:row>34</xdr:row>
      <xdr:rowOff>211829</xdr:rowOff>
    </xdr:to>
    <xdr:sp macro="" textlink="">
      <xdr:nvSpPr>
        <xdr:cNvPr id="124" name="フローチャート : 判断 123"/>
        <xdr:cNvSpPr/>
      </xdr:nvSpPr>
      <xdr:spPr bwMode="auto">
        <a:xfrm>
          <a:off x="3556000" y="6377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196606</xdr:rowOff>
    </xdr:from>
    <xdr:ext cx="762000" cy="259045"/>
    <xdr:sp macro="" textlink="">
      <xdr:nvSpPr>
        <xdr:cNvPr id="125" name="テキスト ボックス 124"/>
        <xdr:cNvSpPr txBox="1"/>
      </xdr:nvSpPr>
      <xdr:spPr>
        <a:xfrm>
          <a:off x="3225800" y="6464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36,208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236644</xdr:rowOff>
    </xdr:from>
    <xdr:to>
      <xdr:col>2</xdr:col>
      <xdr:colOff>692150</xdr:colOff>
      <xdr:row>33</xdr:row>
      <xdr:rowOff>338244</xdr:rowOff>
    </xdr:to>
    <xdr:sp macro="" textlink="">
      <xdr:nvSpPr>
        <xdr:cNvPr id="126" name="フローチャート : 判断 125"/>
        <xdr:cNvSpPr/>
      </xdr:nvSpPr>
      <xdr:spPr bwMode="auto">
        <a:xfrm>
          <a:off x="2857500" y="61611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323021</xdr:rowOff>
    </xdr:from>
    <xdr:ext cx="762000" cy="259045"/>
    <xdr:sp macro="" textlink="">
      <xdr:nvSpPr>
        <xdr:cNvPr id="127" name="テキスト ボックス 126"/>
        <xdr:cNvSpPr txBox="1"/>
      </xdr:nvSpPr>
      <xdr:spPr>
        <a:xfrm>
          <a:off x="2527300" y="624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42,837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132240</xdr:rowOff>
    </xdr:from>
    <xdr:to>
      <xdr:col>5</xdr:col>
      <xdr:colOff>34925</xdr:colOff>
      <xdr:row>35</xdr:row>
      <xdr:rowOff>233840</xdr:rowOff>
    </xdr:to>
    <xdr:sp macro="" textlink="">
      <xdr:nvSpPr>
        <xdr:cNvPr id="133" name="円/楕円 132"/>
        <xdr:cNvSpPr/>
      </xdr:nvSpPr>
      <xdr:spPr bwMode="auto">
        <a:xfrm>
          <a:off x="5600700" y="67425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104317</xdr:rowOff>
    </xdr:from>
    <xdr:ext cx="762000" cy="259045"/>
    <xdr:sp macro="" textlink="">
      <xdr:nvSpPr>
        <xdr:cNvPr id="134" name="人口1人当たり決算額の推移該当値テキスト445"/>
        <xdr:cNvSpPr txBox="1"/>
      </xdr:nvSpPr>
      <xdr:spPr>
        <a:xfrm>
          <a:off x="5740400" y="6714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25,034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188312</xdr:rowOff>
    </xdr:from>
    <xdr:to>
      <xdr:col>4</xdr:col>
      <xdr:colOff>520700</xdr:colOff>
      <xdr:row>34</xdr:row>
      <xdr:rowOff>289913</xdr:rowOff>
    </xdr:to>
    <xdr:sp macro="" textlink="">
      <xdr:nvSpPr>
        <xdr:cNvPr id="135" name="円/楕円 134"/>
        <xdr:cNvSpPr/>
      </xdr:nvSpPr>
      <xdr:spPr bwMode="auto">
        <a:xfrm>
          <a:off x="4953000" y="6455762"/>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300089</xdr:rowOff>
    </xdr:from>
    <xdr:ext cx="736600" cy="259045"/>
    <xdr:sp macro="" textlink="">
      <xdr:nvSpPr>
        <xdr:cNvPr id="136" name="テキスト ボックス 135"/>
        <xdr:cNvSpPr txBox="1"/>
      </xdr:nvSpPr>
      <xdr:spPr>
        <a:xfrm>
          <a:off x="4622800" y="6224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33,817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317798</xdr:rowOff>
    </xdr:from>
    <xdr:to>
      <xdr:col>3</xdr:col>
      <xdr:colOff>955675</xdr:colOff>
      <xdr:row>34</xdr:row>
      <xdr:rowOff>76498</xdr:rowOff>
    </xdr:to>
    <xdr:sp macro="" textlink="">
      <xdr:nvSpPr>
        <xdr:cNvPr id="137" name="円/楕円 136"/>
        <xdr:cNvSpPr/>
      </xdr:nvSpPr>
      <xdr:spPr bwMode="auto">
        <a:xfrm>
          <a:off x="4254500" y="62423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86675</xdr:rowOff>
    </xdr:from>
    <xdr:ext cx="762000" cy="259045"/>
    <xdr:sp macro="" textlink="">
      <xdr:nvSpPr>
        <xdr:cNvPr id="138" name="テキスト ボックス 137"/>
        <xdr:cNvSpPr txBox="1"/>
      </xdr:nvSpPr>
      <xdr:spPr>
        <a:xfrm>
          <a:off x="3924300" y="601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40,352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287426</xdr:rowOff>
    </xdr:from>
    <xdr:to>
      <xdr:col>3</xdr:col>
      <xdr:colOff>257175</xdr:colOff>
      <xdr:row>34</xdr:row>
      <xdr:rowOff>46126</xdr:rowOff>
    </xdr:to>
    <xdr:sp macro="" textlink="">
      <xdr:nvSpPr>
        <xdr:cNvPr id="139" name="円/楕円 138"/>
        <xdr:cNvSpPr/>
      </xdr:nvSpPr>
      <xdr:spPr bwMode="auto">
        <a:xfrm>
          <a:off x="3556000" y="6211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56303</xdr:rowOff>
    </xdr:from>
    <xdr:ext cx="762000" cy="259045"/>
    <xdr:sp macro="" textlink="">
      <xdr:nvSpPr>
        <xdr:cNvPr id="140" name="テキスト ボックス 139"/>
        <xdr:cNvSpPr txBox="1"/>
      </xdr:nvSpPr>
      <xdr:spPr>
        <a:xfrm>
          <a:off x="3225800" y="5980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41,282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137791</xdr:rowOff>
    </xdr:from>
    <xdr:to>
      <xdr:col>2</xdr:col>
      <xdr:colOff>692150</xdr:colOff>
      <xdr:row>33</xdr:row>
      <xdr:rowOff>239391</xdr:rowOff>
    </xdr:to>
    <xdr:sp macro="" textlink="">
      <xdr:nvSpPr>
        <xdr:cNvPr id="141" name="円/楕円 140"/>
        <xdr:cNvSpPr/>
      </xdr:nvSpPr>
      <xdr:spPr bwMode="auto">
        <a:xfrm>
          <a:off x="2857500" y="60623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78118</xdr:rowOff>
    </xdr:from>
    <xdr:ext cx="762000" cy="259045"/>
    <xdr:sp macro="" textlink="">
      <xdr:nvSpPr>
        <xdr:cNvPr id="142" name="テキスト ボックス 141"/>
        <xdr:cNvSpPr txBox="1"/>
      </xdr:nvSpPr>
      <xdr:spPr>
        <a:xfrm>
          <a:off x="2527300" y="583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合併特例措置の縮減・終了を見据えた財政運営に取り組んでおり、標準財政規模に占める財政調整基金残高の割合は、平成</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年度以降、増加している。また、実質単年度収支についても、平成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年度は若干の赤字となっているが、ほぼ黒字を保っており、今後においても、町の規模に見合った財政運営に努める。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各会計とも毎年度黒字を保っている。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特別会計においては独立採算の原則に立ち返った運営に努め、今後も黒字を保てるよう努める。</a:t>
          </a:r>
          <a:endParaRPr lang="ja-JP" altLang="ja-JP" sz="1400">
            <a:solidFill>
              <a:sysClr val="windowText" lastClr="000000"/>
            </a:solidFill>
            <a:effectLst/>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地方債の発行の抑制により、元利償還金については減少しており、結果、実質公債比率における分子は、年々減少している。</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ゴシック" pitchFamily="49" charset="-128"/>
              <a:ea typeface="ＭＳ ゴシック" pitchFamily="49" charset="-128"/>
            </a:rPr>
            <a:t>　</a:t>
          </a:r>
          <a:r>
            <a:rPr lang="ja-JP" altLang="ja-JP" sz="1100" b="0" i="0" baseline="0">
              <a:solidFill>
                <a:sysClr val="windowText" lastClr="000000"/>
              </a:solidFill>
              <a:effectLst/>
              <a:latin typeface="+mn-lt"/>
              <a:ea typeface="+mn-ea"/>
              <a:cs typeface="+mn-cs"/>
            </a:rPr>
            <a:t>地方債発行の抑制や合併特例措置の縮減・終了を見据えた財政運営を実施して</a:t>
          </a:r>
          <a:r>
            <a:rPr lang="ja-JP" altLang="en-US" sz="1100" b="0" i="0" baseline="0">
              <a:solidFill>
                <a:sysClr val="windowText" lastClr="000000"/>
              </a:solidFill>
              <a:effectLst/>
              <a:latin typeface="+mn-lt"/>
              <a:ea typeface="+mn-ea"/>
              <a:cs typeface="+mn-cs"/>
            </a:rPr>
            <a:t>おり、</a:t>
          </a:r>
          <a:r>
            <a:rPr lang="ja-JP" altLang="ja-JP" sz="1100" b="0" i="0" baseline="0">
              <a:solidFill>
                <a:sysClr val="windowText" lastClr="000000"/>
              </a:solidFill>
              <a:effectLst/>
              <a:latin typeface="+mn-lt"/>
              <a:ea typeface="+mn-ea"/>
              <a:cs typeface="+mn-cs"/>
            </a:rPr>
            <a:t>地方債現在高は年々減少してい</a:t>
          </a:r>
          <a:r>
            <a:rPr lang="ja-JP" altLang="en-US" sz="1100" b="0" i="0" baseline="0">
              <a:solidFill>
                <a:sysClr val="windowText" lastClr="000000"/>
              </a:solidFill>
              <a:effectLst/>
              <a:latin typeface="+mn-lt"/>
              <a:ea typeface="+mn-ea"/>
              <a:cs typeface="+mn-cs"/>
            </a:rPr>
            <a:t>たが、</a:t>
          </a:r>
          <a:r>
            <a:rPr lang="ja-JP" altLang="ja-JP" sz="1100" b="0" i="0" baseline="0">
              <a:solidFill>
                <a:sysClr val="windowText" lastClr="000000"/>
              </a:solidFill>
              <a:effectLst/>
              <a:latin typeface="+mn-lt"/>
              <a:ea typeface="+mn-ea"/>
              <a:cs typeface="+mn-cs"/>
            </a:rPr>
            <a:t>平成２６年度については、</a:t>
          </a:r>
          <a:r>
            <a:rPr lang="ja-JP" altLang="en-US" sz="1100" b="0" i="0" baseline="0">
              <a:solidFill>
                <a:sysClr val="windowText" lastClr="000000"/>
              </a:solidFill>
              <a:effectLst/>
              <a:latin typeface="+mn-lt"/>
              <a:ea typeface="+mn-ea"/>
              <a:cs typeface="+mn-cs"/>
            </a:rPr>
            <a:t>消防庁舎や消防救急デジタル無線の整備等の実施により、一時的に増加した。</a:t>
          </a:r>
          <a:r>
            <a:rPr lang="ja-JP" altLang="ja-JP" sz="1100" b="0" i="0" baseline="0">
              <a:solidFill>
                <a:sysClr val="windowText" lastClr="000000"/>
              </a:solidFill>
              <a:effectLst/>
              <a:latin typeface="+mn-lt"/>
              <a:ea typeface="+mn-ea"/>
              <a:cs typeface="+mn-cs"/>
            </a:rPr>
            <a:t>一方、充当可能基金の残高は年々増加しているため、結果、将来負担比率の分子は年々減少している。</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17189578</v>
      </c>
      <c r="BO4" s="349"/>
      <c r="BP4" s="349"/>
      <c r="BQ4" s="349"/>
      <c r="BR4" s="349"/>
      <c r="BS4" s="349"/>
      <c r="BT4" s="349"/>
      <c r="BU4" s="350"/>
      <c r="BV4" s="348">
        <v>15732495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4.8</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16518101</v>
      </c>
      <c r="BO5" s="386"/>
      <c r="BP5" s="386"/>
      <c r="BQ5" s="386"/>
      <c r="BR5" s="386"/>
      <c r="BS5" s="386"/>
      <c r="BT5" s="386"/>
      <c r="BU5" s="387"/>
      <c r="BV5" s="385">
        <v>14902725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84.8</v>
      </c>
      <c r="CU5" s="383"/>
      <c r="CV5" s="383"/>
      <c r="CW5" s="383"/>
      <c r="CX5" s="383"/>
      <c r="CY5" s="383"/>
      <c r="CZ5" s="383"/>
      <c r="DA5" s="384"/>
      <c r="DB5" s="382">
        <v>85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671477</v>
      </c>
      <c r="BO6" s="386"/>
      <c r="BP6" s="386"/>
      <c r="BQ6" s="386"/>
      <c r="BR6" s="386"/>
      <c r="BS6" s="386"/>
      <c r="BT6" s="386"/>
      <c r="BU6" s="387"/>
      <c r="BV6" s="385">
        <v>829770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89.4</v>
      </c>
      <c r="CU6" s="423"/>
      <c r="CV6" s="423"/>
      <c r="CW6" s="423"/>
      <c r="CX6" s="423"/>
      <c r="CY6" s="423"/>
      <c r="CZ6" s="423"/>
      <c r="DA6" s="424"/>
      <c r="DB6" s="422">
        <v>89.9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166513</v>
      </c>
      <c r="BO7" s="386"/>
      <c r="BP7" s="386"/>
      <c r="BQ7" s="386"/>
      <c r="BR7" s="386"/>
      <c r="BS7" s="386"/>
      <c r="BT7" s="386"/>
      <c r="BU7" s="387"/>
      <c r="BV7" s="385">
        <v>111664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10500754</v>
      </c>
      <c r="CU7" s="386"/>
      <c r="CV7" s="386"/>
      <c r="CW7" s="386"/>
      <c r="CX7" s="386"/>
      <c r="CY7" s="386"/>
      <c r="CZ7" s="386"/>
      <c r="DA7" s="387"/>
      <c r="DB7" s="385">
        <v>10560860</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504964</v>
      </c>
      <c r="BO8" s="386"/>
      <c r="BP8" s="386"/>
      <c r="BQ8" s="386"/>
      <c r="BR8" s="386"/>
      <c r="BS8" s="386"/>
      <c r="BT8" s="386"/>
      <c r="BU8" s="387"/>
      <c r="BV8" s="385">
        <v>718106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0.23</v>
      </c>
      <c r="CU8" s="426"/>
      <c r="CV8" s="426"/>
      <c r="CW8" s="426"/>
      <c r="CX8" s="426"/>
      <c r="CY8" s="426"/>
      <c r="CZ8" s="426"/>
      <c r="DA8" s="427"/>
      <c r="DB8" s="425">
        <v>0.23</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24061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-213142</v>
      </c>
      <c r="BO9" s="386"/>
      <c r="BP9" s="386"/>
      <c r="BQ9" s="386"/>
      <c r="BR9" s="386"/>
      <c r="BS9" s="386"/>
      <c r="BT9" s="386"/>
      <c r="BU9" s="387"/>
      <c r="BV9" s="385">
        <v>134292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20.5</v>
      </c>
      <c r="CU9" s="383"/>
      <c r="CV9" s="383"/>
      <c r="CW9" s="383"/>
      <c r="CX9" s="383"/>
      <c r="CY9" s="383"/>
      <c r="CZ9" s="383"/>
      <c r="DA9" s="384"/>
      <c r="DB9" s="382">
        <v>22.4</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26636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672518</v>
      </c>
      <c r="BO10" s="386"/>
      <c r="BP10" s="386"/>
      <c r="BQ10" s="386"/>
      <c r="BR10" s="386"/>
      <c r="BS10" s="386"/>
      <c r="BT10" s="386"/>
      <c r="BU10" s="387"/>
      <c r="BV10" s="385">
        <v>5507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23573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23512</v>
      </c>
      <c r="S13" s="467"/>
      <c r="T13" s="467"/>
      <c r="U13" s="467"/>
      <c r="V13" s="468"/>
      <c r="W13" s="401" t="s">
        <v>124</v>
      </c>
      <c r="X13" s="402"/>
      <c r="Y13" s="402"/>
      <c r="Z13" s="402"/>
      <c r="AA13" s="402"/>
      <c r="AB13" s="392"/>
      <c r="AC13" s="436">
        <v>2165</v>
      </c>
      <c r="AD13" s="437"/>
      <c r="AE13" s="437"/>
      <c r="AF13" s="437"/>
      <c r="AG13" s="476"/>
      <c r="AH13" s="436">
        <v>2529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459376</v>
      </c>
      <c r="BO13" s="386"/>
      <c r="BP13" s="386"/>
      <c r="BQ13" s="386"/>
      <c r="BR13" s="386"/>
      <c r="BS13" s="386"/>
      <c r="BT13" s="386"/>
      <c r="BU13" s="387"/>
      <c r="BV13" s="385">
        <v>139799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9.5</v>
      </c>
      <c r="CU13" s="383"/>
      <c r="CV13" s="383"/>
      <c r="CW13" s="383"/>
      <c r="CX13" s="383"/>
      <c r="CY13" s="383"/>
      <c r="CZ13" s="383"/>
      <c r="DA13" s="384"/>
      <c r="DB13" s="382">
        <v>11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24027</v>
      </c>
      <c r="S14" s="467"/>
      <c r="T14" s="467"/>
      <c r="U14" s="467"/>
      <c r="V14" s="468"/>
      <c r="W14" s="375"/>
      <c r="X14" s="376"/>
      <c r="Y14" s="376"/>
      <c r="Z14" s="376"/>
      <c r="AA14" s="376"/>
      <c r="AB14" s="365"/>
      <c r="AC14" s="469">
        <v>21.2</v>
      </c>
      <c r="AD14" s="470"/>
      <c r="AE14" s="470"/>
      <c r="AF14" s="470"/>
      <c r="AG14" s="471"/>
      <c r="AH14" s="469">
        <v>21.7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15.3</v>
      </c>
      <c r="CU14" s="481"/>
      <c r="CV14" s="481"/>
      <c r="CW14" s="481"/>
      <c r="CX14" s="481"/>
      <c r="CY14" s="481"/>
      <c r="CZ14" s="481"/>
      <c r="DA14" s="482"/>
      <c r="DB14" s="480">
        <v>22.9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23976</v>
      </c>
      <c r="S15" s="467"/>
      <c r="T15" s="467"/>
      <c r="U15" s="467"/>
      <c r="V15" s="468"/>
      <c r="W15" s="401" t="s">
        <v>131</v>
      </c>
      <c r="X15" s="402"/>
      <c r="Y15" s="402"/>
      <c r="Z15" s="402"/>
      <c r="AA15" s="402"/>
      <c r="AB15" s="392"/>
      <c r="AC15" s="436">
        <v>1426</v>
      </c>
      <c r="AD15" s="437"/>
      <c r="AE15" s="437"/>
      <c r="AF15" s="437"/>
      <c r="AG15" s="476"/>
      <c r="AH15" s="436">
        <v>1981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1764201</v>
      </c>
      <c r="BO15" s="349"/>
      <c r="BP15" s="349"/>
      <c r="BQ15" s="349"/>
      <c r="BR15" s="349"/>
      <c r="BS15" s="349"/>
      <c r="BT15" s="349"/>
      <c r="BU15" s="350"/>
      <c r="BV15" s="348">
        <v>1744893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14</v>
      </c>
      <c r="AD16" s="470"/>
      <c r="AE16" s="470"/>
      <c r="AF16" s="470"/>
      <c r="AG16" s="471"/>
      <c r="AH16" s="469">
        <v>17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7702222</v>
      </c>
      <c r="BO16" s="386"/>
      <c r="BP16" s="386"/>
      <c r="BQ16" s="386"/>
      <c r="BR16" s="386"/>
      <c r="BS16" s="386"/>
      <c r="BT16" s="386"/>
      <c r="BU16" s="387"/>
      <c r="BV16" s="385">
        <v>7576196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6601</v>
      </c>
      <c r="AD17" s="437"/>
      <c r="AE17" s="437"/>
      <c r="AF17" s="437"/>
      <c r="AG17" s="476"/>
      <c r="AH17" s="436">
        <v>7159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2241875</v>
      </c>
      <c r="BO17" s="386"/>
      <c r="BP17" s="386"/>
      <c r="BQ17" s="386"/>
      <c r="BR17" s="386"/>
      <c r="BS17" s="386"/>
      <c r="BT17" s="386"/>
      <c r="BU17" s="387"/>
      <c r="BV17" s="385">
        <v>2229687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238.98</v>
      </c>
      <c r="M18" s="498"/>
      <c r="N18" s="498"/>
      <c r="O18" s="498"/>
      <c r="P18" s="498"/>
      <c r="Q18" s="498"/>
      <c r="R18" s="499"/>
      <c r="S18" s="499"/>
      <c r="T18" s="499"/>
      <c r="U18" s="499"/>
      <c r="V18" s="500"/>
      <c r="W18" s="403"/>
      <c r="X18" s="404"/>
      <c r="Y18" s="404"/>
      <c r="Z18" s="404"/>
      <c r="AA18" s="404"/>
      <c r="AB18" s="395"/>
      <c r="AC18" s="501">
        <v>64.8</v>
      </c>
      <c r="AD18" s="502"/>
      <c r="AE18" s="502"/>
      <c r="AF18" s="502"/>
      <c r="AG18" s="503"/>
      <c r="AH18" s="501">
        <v>61.3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8923126</v>
      </c>
      <c r="BO18" s="386"/>
      <c r="BP18" s="386"/>
      <c r="BQ18" s="386"/>
      <c r="BR18" s="386"/>
      <c r="BS18" s="386"/>
      <c r="BT18" s="386"/>
      <c r="BU18" s="387"/>
      <c r="BV18" s="385">
        <v>8995819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101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12144564</v>
      </c>
      <c r="BO19" s="386"/>
      <c r="BP19" s="386"/>
      <c r="BQ19" s="386"/>
      <c r="BR19" s="386"/>
      <c r="BS19" s="386"/>
      <c r="BT19" s="386"/>
      <c r="BU19" s="387"/>
      <c r="BV19" s="385">
        <v>12029048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9837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20969898</v>
      </c>
      <c r="BO23" s="386"/>
      <c r="BP23" s="386"/>
      <c r="BQ23" s="386"/>
      <c r="BR23" s="386"/>
      <c r="BS23" s="386"/>
      <c r="BT23" s="386"/>
      <c r="BU23" s="387"/>
      <c r="BV23" s="385">
        <v>20334029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7700</v>
      </c>
      <c r="R24" s="437"/>
      <c r="S24" s="437"/>
      <c r="T24" s="437"/>
      <c r="U24" s="437"/>
      <c r="V24" s="476"/>
      <c r="W24" s="531"/>
      <c r="X24" s="519"/>
      <c r="Y24" s="520"/>
      <c r="Z24" s="435" t="s">
        <v>154</v>
      </c>
      <c r="AA24" s="415"/>
      <c r="AB24" s="415"/>
      <c r="AC24" s="415"/>
      <c r="AD24" s="415"/>
      <c r="AE24" s="415"/>
      <c r="AF24" s="415"/>
      <c r="AG24" s="416"/>
      <c r="AH24" s="436">
        <v>373</v>
      </c>
      <c r="AI24" s="437"/>
      <c r="AJ24" s="437"/>
      <c r="AK24" s="437"/>
      <c r="AL24" s="476"/>
      <c r="AM24" s="436">
        <v>1096620</v>
      </c>
      <c r="AN24" s="437"/>
      <c r="AO24" s="437"/>
      <c r="AP24" s="437"/>
      <c r="AQ24" s="437"/>
      <c r="AR24" s="476"/>
      <c r="AS24" s="436">
        <v>2940</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16301651</v>
      </c>
      <c r="BO24" s="386"/>
      <c r="BP24" s="386"/>
      <c r="BQ24" s="386"/>
      <c r="BR24" s="386"/>
      <c r="BS24" s="386"/>
      <c r="BT24" s="386"/>
      <c r="BU24" s="387"/>
      <c r="BV24" s="385">
        <v>17519175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6250</v>
      </c>
      <c r="R25" s="437"/>
      <c r="S25" s="437"/>
      <c r="T25" s="437"/>
      <c r="U25" s="437"/>
      <c r="V25" s="476"/>
      <c r="W25" s="531"/>
      <c r="X25" s="519"/>
      <c r="Y25" s="520"/>
      <c r="Z25" s="435" t="s">
        <v>157</v>
      </c>
      <c r="AA25" s="415"/>
      <c r="AB25" s="415"/>
      <c r="AC25" s="415"/>
      <c r="AD25" s="415"/>
      <c r="AE25" s="415"/>
      <c r="AF25" s="415"/>
      <c r="AG25" s="416"/>
      <c r="AH25" s="436">
        <v>43</v>
      </c>
      <c r="AI25" s="437"/>
      <c r="AJ25" s="437"/>
      <c r="AK25" s="437"/>
      <c r="AL25" s="476"/>
      <c r="AM25" s="436">
        <v>111929</v>
      </c>
      <c r="AN25" s="437"/>
      <c r="AO25" s="437"/>
      <c r="AP25" s="437"/>
      <c r="AQ25" s="437"/>
      <c r="AR25" s="476"/>
      <c r="AS25" s="436">
        <v>2603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447944</v>
      </c>
      <c r="BO25" s="349"/>
      <c r="BP25" s="349"/>
      <c r="BQ25" s="349"/>
      <c r="BR25" s="349"/>
      <c r="BS25" s="349"/>
      <c r="BT25" s="349"/>
      <c r="BU25" s="350"/>
      <c r="BV25" s="348">
        <v>119120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5700</v>
      </c>
      <c r="R26" s="437"/>
      <c r="S26" s="437"/>
      <c r="T26" s="437"/>
      <c r="U26" s="437"/>
      <c r="V26" s="476"/>
      <c r="W26" s="531"/>
      <c r="X26" s="519"/>
      <c r="Y26" s="520"/>
      <c r="Z26" s="435" t="s">
        <v>160</v>
      </c>
      <c r="AA26" s="541"/>
      <c r="AB26" s="541"/>
      <c r="AC26" s="541"/>
      <c r="AD26" s="541"/>
      <c r="AE26" s="541"/>
      <c r="AF26" s="541"/>
      <c r="AG26" s="542"/>
      <c r="AH26" s="436">
        <v>22</v>
      </c>
      <c r="AI26" s="437"/>
      <c r="AJ26" s="437"/>
      <c r="AK26" s="437"/>
      <c r="AL26" s="476"/>
      <c r="AM26" s="436">
        <v>55550</v>
      </c>
      <c r="AN26" s="437"/>
      <c r="AO26" s="437"/>
      <c r="AP26" s="437"/>
      <c r="AQ26" s="437"/>
      <c r="AR26" s="476"/>
      <c r="AS26" s="436">
        <v>2525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2860</v>
      </c>
      <c r="R27" s="437"/>
      <c r="S27" s="437"/>
      <c r="T27" s="437"/>
      <c r="U27" s="437"/>
      <c r="V27" s="476"/>
      <c r="W27" s="531"/>
      <c r="X27" s="519"/>
      <c r="Y27" s="520"/>
      <c r="Z27" s="435" t="s">
        <v>163</v>
      </c>
      <c r="AA27" s="415"/>
      <c r="AB27" s="415"/>
      <c r="AC27" s="415"/>
      <c r="AD27" s="415"/>
      <c r="AE27" s="415"/>
      <c r="AF27" s="415"/>
      <c r="AG27" s="416"/>
      <c r="AH27" s="436">
        <v>4</v>
      </c>
      <c r="AI27" s="437"/>
      <c r="AJ27" s="437"/>
      <c r="AK27" s="437"/>
      <c r="AL27" s="476"/>
      <c r="AM27" s="436">
        <v>13724</v>
      </c>
      <c r="AN27" s="437"/>
      <c r="AO27" s="437"/>
      <c r="AP27" s="437"/>
      <c r="AQ27" s="437"/>
      <c r="AR27" s="476"/>
      <c r="AS27" s="436">
        <v>3431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102165</v>
      </c>
      <c r="BO27" s="555"/>
      <c r="BP27" s="555"/>
      <c r="BQ27" s="555"/>
      <c r="BR27" s="555"/>
      <c r="BS27" s="555"/>
      <c r="BT27" s="555"/>
      <c r="BU27" s="556"/>
      <c r="BV27" s="554">
        <v>101992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2270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3853414</v>
      </c>
      <c r="BO28" s="349"/>
      <c r="BP28" s="349"/>
      <c r="BQ28" s="349"/>
      <c r="BR28" s="349"/>
      <c r="BS28" s="349"/>
      <c r="BT28" s="349"/>
      <c r="BU28" s="350"/>
      <c r="BV28" s="348">
        <v>3180896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14</v>
      </c>
      <c r="M29" s="437"/>
      <c r="N29" s="437"/>
      <c r="O29" s="437"/>
      <c r="P29" s="476"/>
      <c r="Q29" s="436">
        <v>1810</v>
      </c>
      <c r="R29" s="437"/>
      <c r="S29" s="437"/>
      <c r="T29" s="437"/>
      <c r="U29" s="437"/>
      <c r="V29" s="476"/>
      <c r="W29" s="532"/>
      <c r="X29" s="533"/>
      <c r="Y29" s="534"/>
      <c r="Z29" s="435" t="s">
        <v>170</v>
      </c>
      <c r="AA29" s="415"/>
      <c r="AB29" s="415"/>
      <c r="AC29" s="415"/>
      <c r="AD29" s="415"/>
      <c r="AE29" s="415"/>
      <c r="AF29" s="415"/>
      <c r="AG29" s="416"/>
      <c r="AH29" s="436">
        <v>377</v>
      </c>
      <c r="AI29" s="437"/>
      <c r="AJ29" s="437"/>
      <c r="AK29" s="437"/>
      <c r="AL29" s="476"/>
      <c r="AM29" s="436">
        <v>1110344</v>
      </c>
      <c r="AN29" s="437"/>
      <c r="AO29" s="437"/>
      <c r="AP29" s="437"/>
      <c r="AQ29" s="437"/>
      <c r="AR29" s="476"/>
      <c r="AS29" s="436">
        <v>2945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600800</v>
      </c>
      <c r="BO29" s="386"/>
      <c r="BP29" s="386"/>
      <c r="BQ29" s="386"/>
      <c r="BR29" s="386"/>
      <c r="BS29" s="386"/>
      <c r="BT29" s="386"/>
      <c r="BU29" s="387"/>
      <c r="BV29" s="385">
        <v>599655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88.1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5616623</v>
      </c>
      <c r="BO30" s="555"/>
      <c r="BP30" s="555"/>
      <c r="BQ30" s="555"/>
      <c r="BR30" s="555"/>
      <c r="BS30" s="555"/>
      <c r="BT30" s="555"/>
      <c r="BU30" s="556"/>
      <c r="BV30" s="554">
        <v>5555820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上水道事業会計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高知県宿毛市愛媛県南宇和郡愛南町篠山小中学校組合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一本松ふるさと振興株式会社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温泉事業等特別会計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病院事業会計</v>
      </c>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小規模下水道特別会計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愛媛県後期高齢者医療広域連合（一般会計）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公益財団法人くにひろ育英会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IF('各会計、関係団体の財政状況及び健全化判断比率'!B35="","",'各会計、関係団体の財政状況及び健全化判断比率'!B35)</f>
        <v>浄化槽整備事業特別会計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愛媛県後期高齢者医療広域連合（後期高齢者医療特別会計）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11</v>
      </c>
      <c r="BF37" s="566"/>
      <c r="BG37" s="567" t="str">
        <f>IF('各会計、関係団体の財政状況及び健全化判断比率'!B36="","",'各会計、関係団体の財政状況及び健全化判断比率'!B36)</f>
        <v>旅客船特別会計</v>
      </c>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愛媛地方税滞納整理機構</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津島水道企業団</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宇和島地区広域事務組合（一般会計）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18</v>
      </c>
      <c r="BX40" s="566"/>
      <c r="BY40" s="567" t="str">
        <f>IF('各会計、関係団体の財政状況及び健全化判断比率'!B74="","",'各会計、関係団体の財政状況及び健全化判断比率'!B74)</f>
        <v>宇和島地区広域事務組合（介護保険特別会計）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19</v>
      </c>
      <c r="BX41" s="566"/>
      <c r="BY41" s="567" t="str">
        <f>IF('各会計、関係団体の財政状況及び健全化判断比率'!B75="","",'各会計、関係団体の財政状況及び健全化判断比率'!B75)</f>
        <v>愛媛県市町総合事務組合（退職手当事業分）</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20</v>
      </c>
      <c r="BX42" s="566"/>
      <c r="BY42" s="567" t="str">
        <f>IF('各会計、関係団体の財政状況及び健全化判断比率'!B76="","",'各会計、関係団体の財政状況及び健全化判断比率'!B76)</f>
        <v>愛媛県市町総合事務組合（消防補償事業分）</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21</v>
      </c>
      <c r="BX43" s="566"/>
      <c r="BY43" s="567" t="str">
        <f>IF('各会計、関係団体の財政状況及び健全化判断比率'!B77="","",'各会計、関係団体の財政状況及び健全化判断比率'!B77)</f>
        <v>愛媛県市町総合事務組合（交通災害事業分）</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4294967295"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169" t="s">
        <v>24</v>
      </c>
      <c r="C41" s="1170"/>
      <c r="D41" s="81"/>
      <c r="E41" s="1175" t="s">
        <v>25</v>
      </c>
      <c r="F41" s="1175"/>
      <c r="G41" s="1175"/>
      <c r="H41" s="1176"/>
      <c r="I41" s="82">
        <v>22168</v>
      </c>
      <c r="J41" s="83">
        <v>21643</v>
      </c>
      <c r="K41" s="83">
        <v>21205</v>
      </c>
      <c r="L41" s="83">
        <v>20334</v>
      </c>
      <c r="M41" s="84">
        <v>20970</v>
      </c>
    </row>
    <row r="42" spans="2:13" ht="27.75" customHeight="1" x14ac:dyDescent="0.15">
      <c r="B42" s="1171"/>
      <c r="C42" s="1172"/>
      <c r="D42" s="85"/>
      <c r="E42" s="1177" t="s">
        <v>26</v>
      </c>
      <c r="F42" s="1177"/>
      <c r="G42" s="1177"/>
      <c r="H42" s="1178"/>
      <c r="I42" s="86">
        <v>68</v>
      </c>
      <c r="J42" s="87">
        <v>63</v>
      </c>
      <c r="K42" s="87">
        <v>59</v>
      </c>
      <c r="L42" s="87">
        <v>55</v>
      </c>
      <c r="M42" s="88">
        <v>51</v>
      </c>
    </row>
    <row r="43" spans="2:13" ht="27.75" customHeight="1" x14ac:dyDescent="0.15">
      <c r="B43" s="1171"/>
      <c r="C43" s="1172"/>
      <c r="D43" s="85"/>
      <c r="E43" s="1177" t="s">
        <v>27</v>
      </c>
      <c r="F43" s="1177"/>
      <c r="G43" s="1177"/>
      <c r="H43" s="1178"/>
      <c r="I43" s="86">
        <v>2612</v>
      </c>
      <c r="J43" s="87">
        <v>2686</v>
      </c>
      <c r="K43" s="87">
        <v>2550</v>
      </c>
      <c r="L43" s="87">
        <v>2455</v>
      </c>
      <c r="M43" s="88">
        <v>2394</v>
      </c>
    </row>
    <row r="44" spans="2:13" ht="27.75" customHeight="1" x14ac:dyDescent="0.15">
      <c r="B44" s="1171"/>
      <c r="C44" s="1172"/>
      <c r="D44" s="85"/>
      <c r="E44" s="1177" t="s">
        <v>28</v>
      </c>
      <c r="F44" s="1177"/>
      <c r="G44" s="1177"/>
      <c r="H44" s="1178"/>
      <c r="I44" s="86">
        <v>506</v>
      </c>
      <c r="J44" s="87">
        <v>423</v>
      </c>
      <c r="K44" s="87">
        <v>345</v>
      </c>
      <c r="L44" s="87">
        <v>298</v>
      </c>
      <c r="M44" s="88">
        <v>361</v>
      </c>
    </row>
    <row r="45" spans="2:13" ht="27.75" customHeight="1" x14ac:dyDescent="0.15">
      <c r="B45" s="1171"/>
      <c r="C45" s="1172"/>
      <c r="D45" s="85"/>
      <c r="E45" s="1177" t="s">
        <v>29</v>
      </c>
      <c r="F45" s="1177"/>
      <c r="G45" s="1177"/>
      <c r="H45" s="1178"/>
      <c r="I45" s="86">
        <v>4027</v>
      </c>
      <c r="J45" s="87">
        <v>3905</v>
      </c>
      <c r="K45" s="87">
        <v>3902</v>
      </c>
      <c r="L45" s="87">
        <v>3809</v>
      </c>
      <c r="M45" s="88">
        <v>3520</v>
      </c>
    </row>
    <row r="46" spans="2:13" ht="27.75" customHeight="1" x14ac:dyDescent="0.15">
      <c r="B46" s="1171"/>
      <c r="C46" s="1172"/>
      <c r="D46" s="85"/>
      <c r="E46" s="1177" t="s">
        <v>30</v>
      </c>
      <c r="F46" s="1177"/>
      <c r="G46" s="1177"/>
      <c r="H46" s="1178"/>
      <c r="I46" s="86">
        <v>1</v>
      </c>
      <c r="J46" s="87">
        <v>1</v>
      </c>
      <c r="K46" s="87">
        <v>0</v>
      </c>
      <c r="L46" s="87">
        <v>0</v>
      </c>
      <c r="M46" s="88">
        <v>0</v>
      </c>
    </row>
    <row r="47" spans="2:13" ht="27.75" customHeight="1" x14ac:dyDescent="0.15">
      <c r="B47" s="1171"/>
      <c r="C47" s="1172"/>
      <c r="D47" s="85"/>
      <c r="E47" s="1177" t="s">
        <v>31</v>
      </c>
      <c r="F47" s="1177"/>
      <c r="G47" s="1177"/>
      <c r="H47" s="1178"/>
      <c r="I47" s="86" t="s">
        <v>487</v>
      </c>
      <c r="J47" s="87" t="s">
        <v>487</v>
      </c>
      <c r="K47" s="87" t="s">
        <v>487</v>
      </c>
      <c r="L47" s="87" t="s">
        <v>487</v>
      </c>
      <c r="M47" s="88" t="s">
        <v>487</v>
      </c>
    </row>
    <row r="48" spans="2:13" ht="27.75" customHeight="1" x14ac:dyDescent="0.15">
      <c r="B48" s="1173"/>
      <c r="C48" s="1174"/>
      <c r="D48" s="85"/>
      <c r="E48" s="1177" t="s">
        <v>32</v>
      </c>
      <c r="F48" s="1177"/>
      <c r="G48" s="1177"/>
      <c r="H48" s="1178"/>
      <c r="I48" s="86" t="s">
        <v>487</v>
      </c>
      <c r="J48" s="87" t="s">
        <v>487</v>
      </c>
      <c r="K48" s="87" t="s">
        <v>487</v>
      </c>
      <c r="L48" s="87" t="s">
        <v>487</v>
      </c>
      <c r="M48" s="88" t="s">
        <v>487</v>
      </c>
    </row>
    <row r="49" spans="2:13" ht="27.75" customHeight="1" x14ac:dyDescent="0.15">
      <c r="B49" s="1179" t="s">
        <v>33</v>
      </c>
      <c r="C49" s="1180"/>
      <c r="D49" s="89"/>
      <c r="E49" s="1177" t="s">
        <v>34</v>
      </c>
      <c r="F49" s="1177"/>
      <c r="G49" s="1177"/>
      <c r="H49" s="1178"/>
      <c r="I49" s="86">
        <v>5442</v>
      </c>
      <c r="J49" s="87">
        <v>5699</v>
      </c>
      <c r="K49" s="87">
        <v>6215</v>
      </c>
      <c r="L49" s="87">
        <v>6744</v>
      </c>
      <c r="M49" s="88">
        <v>7477</v>
      </c>
    </row>
    <row r="50" spans="2:13" ht="27.75" customHeight="1" x14ac:dyDescent="0.15">
      <c r="B50" s="1171"/>
      <c r="C50" s="1172"/>
      <c r="D50" s="85"/>
      <c r="E50" s="1177" t="s">
        <v>35</v>
      </c>
      <c r="F50" s="1177"/>
      <c r="G50" s="1177"/>
      <c r="H50" s="1178"/>
      <c r="I50" s="86">
        <v>290</v>
      </c>
      <c r="J50" s="87">
        <v>253</v>
      </c>
      <c r="K50" s="87">
        <v>216</v>
      </c>
      <c r="L50" s="87">
        <v>184</v>
      </c>
      <c r="M50" s="88">
        <v>159</v>
      </c>
    </row>
    <row r="51" spans="2:13" ht="27.75" customHeight="1" x14ac:dyDescent="0.15">
      <c r="B51" s="1173"/>
      <c r="C51" s="1174"/>
      <c r="D51" s="85"/>
      <c r="E51" s="1177" t="s">
        <v>36</v>
      </c>
      <c r="F51" s="1177"/>
      <c r="G51" s="1177"/>
      <c r="H51" s="1178"/>
      <c r="I51" s="86">
        <v>18978</v>
      </c>
      <c r="J51" s="87">
        <v>18833</v>
      </c>
      <c r="K51" s="87">
        <v>18773</v>
      </c>
      <c r="L51" s="87">
        <v>18107</v>
      </c>
      <c r="M51" s="88">
        <v>18379</v>
      </c>
    </row>
    <row r="52" spans="2:13" ht="27.75" customHeight="1" thickBot="1" x14ac:dyDescent="0.2">
      <c r="B52" s="1181" t="s">
        <v>37</v>
      </c>
      <c r="C52" s="1182"/>
      <c r="D52" s="90"/>
      <c r="E52" s="1183" t="s">
        <v>38</v>
      </c>
      <c r="F52" s="1183"/>
      <c r="G52" s="1183"/>
      <c r="H52" s="1184"/>
      <c r="I52" s="91">
        <v>4673</v>
      </c>
      <c r="J52" s="92">
        <v>3935</v>
      </c>
      <c r="K52" s="92">
        <v>2858</v>
      </c>
      <c r="L52" s="92">
        <v>1917</v>
      </c>
      <c r="M52" s="93">
        <v>1281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212788</v>
      </c>
      <c r="E3" s="116"/>
      <c r="F3" s="117">
        <v>108992</v>
      </c>
      <c r="G3" s="118"/>
      <c r="H3" s="119"/>
    </row>
    <row r="4" spans="1:8" x14ac:dyDescent="0.15">
      <c r="A4" s="120"/>
      <c r="B4" s="121"/>
      <c r="C4" s="122"/>
      <c r="D4" s="123">
        <v>57748</v>
      </c>
      <c r="E4" s="124"/>
      <c r="F4" s="125">
        <v>51234</v>
      </c>
      <c r="G4" s="126"/>
      <c r="H4" s="127"/>
    </row>
    <row r="5" spans="1:8" x14ac:dyDescent="0.15">
      <c r="A5" s="108" t="s">
        <v>519</v>
      </c>
      <c r="B5" s="113"/>
      <c r="C5" s="114"/>
      <c r="D5" s="115">
        <v>130519</v>
      </c>
      <c r="E5" s="116"/>
      <c r="F5" s="117">
        <v>82292</v>
      </c>
      <c r="G5" s="118"/>
      <c r="H5" s="119"/>
    </row>
    <row r="6" spans="1:8" x14ac:dyDescent="0.15">
      <c r="A6" s="120"/>
      <c r="B6" s="121"/>
      <c r="C6" s="122"/>
      <c r="D6" s="123">
        <v>86943</v>
      </c>
      <c r="E6" s="124"/>
      <c r="F6" s="125">
        <v>41490</v>
      </c>
      <c r="G6" s="126"/>
      <c r="H6" s="127"/>
    </row>
    <row r="7" spans="1:8" x14ac:dyDescent="0.15">
      <c r="A7" s="108" t="s">
        <v>520</v>
      </c>
      <c r="B7" s="113"/>
      <c r="C7" s="114"/>
      <c r="D7" s="115">
        <v>135082</v>
      </c>
      <c r="E7" s="116"/>
      <c r="F7" s="117">
        <v>80577</v>
      </c>
      <c r="G7" s="118"/>
      <c r="H7" s="119"/>
    </row>
    <row r="8" spans="1:8" x14ac:dyDescent="0.15">
      <c r="A8" s="120"/>
      <c r="B8" s="121"/>
      <c r="C8" s="122"/>
      <c r="D8" s="123">
        <v>52297</v>
      </c>
      <c r="E8" s="124"/>
      <c r="F8" s="125">
        <v>36629</v>
      </c>
      <c r="G8" s="126"/>
      <c r="H8" s="127"/>
    </row>
    <row r="9" spans="1:8" x14ac:dyDescent="0.15">
      <c r="A9" s="108" t="s">
        <v>521</v>
      </c>
      <c r="B9" s="113"/>
      <c r="C9" s="114"/>
      <c r="D9" s="115">
        <v>101254</v>
      </c>
      <c r="E9" s="116"/>
      <c r="F9" s="117">
        <v>92698</v>
      </c>
      <c r="G9" s="118"/>
      <c r="H9" s="119"/>
    </row>
    <row r="10" spans="1:8" x14ac:dyDescent="0.15">
      <c r="A10" s="120"/>
      <c r="B10" s="121"/>
      <c r="C10" s="122"/>
      <c r="D10" s="123">
        <v>55452</v>
      </c>
      <c r="E10" s="124"/>
      <c r="F10" s="125">
        <v>45144</v>
      </c>
      <c r="G10" s="126"/>
      <c r="H10" s="127"/>
    </row>
    <row r="11" spans="1:8" x14ac:dyDescent="0.15">
      <c r="A11" s="108" t="s">
        <v>522</v>
      </c>
      <c r="B11" s="113"/>
      <c r="C11" s="114"/>
      <c r="D11" s="115">
        <v>157350</v>
      </c>
      <c r="E11" s="116"/>
      <c r="F11" s="117">
        <v>78556</v>
      </c>
      <c r="G11" s="118"/>
      <c r="H11" s="119"/>
    </row>
    <row r="12" spans="1:8" x14ac:dyDescent="0.15">
      <c r="A12" s="120"/>
      <c r="B12" s="121"/>
      <c r="C12" s="128"/>
      <c r="D12" s="123">
        <v>117853</v>
      </c>
      <c r="E12" s="124"/>
      <c r="F12" s="125">
        <v>40810</v>
      </c>
      <c r="G12" s="126"/>
      <c r="H12" s="127"/>
    </row>
    <row r="13" spans="1:8" x14ac:dyDescent="0.15">
      <c r="A13" s="108"/>
      <c r="B13" s="113"/>
      <c r="C13" s="129"/>
      <c r="D13" s="130">
        <v>147399</v>
      </c>
      <c r="E13" s="131"/>
      <c r="F13" s="132">
        <v>88623</v>
      </c>
      <c r="G13" s="133"/>
      <c r="H13" s="119"/>
    </row>
    <row r="14" spans="1:8" x14ac:dyDescent="0.15">
      <c r="A14" s="120"/>
      <c r="B14" s="121"/>
      <c r="C14" s="122"/>
      <c r="D14" s="123">
        <v>74059</v>
      </c>
      <c r="E14" s="124"/>
      <c r="F14" s="125">
        <v>43061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5.32</v>
      </c>
      <c r="C19" s="134">
        <f>ROUND(VALUE(SUBSTITUTE(実質収支比率等に係る経年分析!G$48,"▲","-")),2)</f>
        <v>6.08</v>
      </c>
      <c r="D19" s="134">
        <f>ROUND(VALUE(SUBSTITUTE(実質収支比率等に係る経年分析!H$48,"▲","-")),2)</f>
        <v>5.51</v>
      </c>
      <c r="E19" s="134">
        <f>ROUND(VALUE(SUBSTITUTE(実質収支比率等に係る経年分析!I$48,"▲","-")),2)</f>
        <v>6.8</v>
      </c>
      <c r="F19" s="134">
        <f>ROUND(VALUE(SUBSTITUTE(実質収支比率等に係る経年分析!J$48,"▲","-")),2)</f>
        <v>4.8099999999999996</v>
      </c>
    </row>
    <row r="20" spans="1:11" x14ac:dyDescent="0.15">
      <c r="A20" s="134" t="s">
        <v>43</v>
      </c>
      <c r="B20" s="134">
        <f>ROUND(VALUE(SUBSTITUTE(実質収支比率等に係る経年分析!F$47,"▲","-")),2)</f>
        <v>25.78</v>
      </c>
      <c r="C20" s="134">
        <f>ROUND(VALUE(SUBSTITUTE(実質収支比率等に係る経年分析!G$47,"▲","-")),2)</f>
        <v>29.31</v>
      </c>
      <c r="D20" s="134">
        <f>ROUND(VALUE(SUBSTITUTE(実質収支比率等に係る経年分析!H$47,"▲","-")),2)</f>
        <v>30</v>
      </c>
      <c r="E20" s="134">
        <f>ROUND(VALUE(SUBSTITUTE(実質収支比率等に係る経年分析!I$47,"▲","-")),2)</f>
        <v>30.12</v>
      </c>
      <c r="F20" s="134">
        <f>ROUND(VALUE(SUBSTITUTE(実質収支比率等に係る経年分析!J$47,"▲","-")),2)</f>
        <v>36.700000000000003</v>
      </c>
    </row>
    <row r="21" spans="1:11" x14ac:dyDescent="0.15">
      <c r="A21" s="134" t="s">
        <v>44</v>
      </c>
      <c r="B21" s="134">
        <f>IF(ISNUMBER(VALUE(SUBSTITUTE(実質収支比率等に係る経年分析!F$49,"▲","-"))),ROUND(VALUE(SUBSTITUTE(実質収支比率等に係る経年分析!F$49,"▲","-")),2),NA())</f>
        <v>5.67</v>
      </c>
      <c r="C21" s="134">
        <f>IF(ISNUMBER(VALUE(SUBSTITUTE(実質収支比率等に係る経年分析!G$49,"▲","-"))),ROUND(VALUE(SUBSTITUTE(実質収支比率等に係る経年分析!G$49,"▲","-")),2),NA())</f>
        <v>4.3899999999999997</v>
      </c>
      <c r="D21" s="134">
        <f>IF(ISNUMBER(VALUE(SUBSTITUTE(実質収支比率等に係る経年分析!H$49,"▲","-"))),ROUND(VALUE(SUBSTITUTE(実質収支比率等に係る経年分析!H$49,"▲","-")),2),NA())</f>
        <v>-0.6</v>
      </c>
      <c r="E21" s="134">
        <f>IF(ISNUMBER(VALUE(SUBSTITUTE(実質収支比率等に係る経年分析!I$49,"▲","-"))),ROUND(VALUE(SUBSTITUTE(実質収支比率等に係る経年分析!I$49,"▲","-")),2),NA())</f>
        <v>1.32</v>
      </c>
      <c r="F21" s="134">
        <f>IF(ISNUMBER(VALUE(SUBSTITUTE(実質収支比率等に係る経年分析!J$49,"▲","-"))),ROUND(VALUE(SUBSTITUTE(実質収支比率等に係る経年分析!J$49,"▲","-")),2),NA())</f>
        <v>4.37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温泉事業等特別会計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簡易水道特別会計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1.45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0.28999999999999998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0.35</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x14ac:dyDescent="0.15">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2.85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2.38</v>
      </c>
    </row>
    <row r="35" spans="1:16" x14ac:dyDescent="0.15">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3.11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4.7699999999999996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2226</v>
      </c>
      <c r="E42" s="136"/>
      <c r="F42" s="136"/>
      <c r="G42" s="136">
        <f>'実質公債費比率（分子）の構造'!L$52</f>
        <v>2264</v>
      </c>
      <c r="H42" s="136"/>
      <c r="I42" s="136"/>
      <c r="J42" s="136">
        <f>'実質公債費比率（分子）の構造'!M$52</f>
        <v>2259</v>
      </c>
      <c r="K42" s="136"/>
      <c r="L42" s="136"/>
      <c r="M42" s="136">
        <f>'実質公債費比率（分子）の構造'!N$52</f>
        <v>2225</v>
      </c>
      <c r="N42" s="136"/>
      <c r="O42" s="136"/>
      <c r="P42" s="136">
        <f>'実質公債費比率（分子）の構造'!O$52</f>
        <v>2209</v>
      </c>
    </row>
    <row r="43" spans="1:16" x14ac:dyDescent="0.15">
      <c r="A43" s="136" t="s">
        <v>52</v>
      </c>
      <c r="B43" s="136" t="str">
        <f>'実質公債費比率（分子）の構造'!K$51</f>
        <v>-</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30</v>
      </c>
      <c r="C44" s="136"/>
      <c r="D44" s="136"/>
      <c r="E44" s="136">
        <f>'実質公債費比率（分子）の構造'!L$50</f>
        <v>6</v>
      </c>
      <c r="F44" s="136"/>
      <c r="G44" s="136"/>
      <c r="H44" s="136">
        <f>'実質公債費比率（分子）の構造'!M$50</f>
        <v>5</v>
      </c>
      <c r="I44" s="136"/>
      <c r="J44" s="136"/>
      <c r="K44" s="136">
        <f>'実質公債費比率（分子）の構造'!N$50</f>
        <v>5</v>
      </c>
      <c r="L44" s="136"/>
      <c r="M44" s="136"/>
      <c r="N44" s="136">
        <f>'実質公債費比率（分子）の構造'!O$50</f>
        <v>5</v>
      </c>
      <c r="O44" s="136"/>
      <c r="P44" s="136"/>
    </row>
    <row r="45" spans="1:16" x14ac:dyDescent="0.15">
      <c r="A45" s="136" t="s">
        <v>54</v>
      </c>
      <c r="B45" s="136">
        <f>'実質公債費比率（分子）の構造'!K$49</f>
        <v>37</v>
      </c>
      <c r="C45" s="136"/>
      <c r="D45" s="136"/>
      <c r="E45" s="136">
        <f>'実質公債費比率（分子）の構造'!L$49</f>
        <v>33</v>
      </c>
      <c r="F45" s="136"/>
      <c r="G45" s="136"/>
      <c r="H45" s="136">
        <f>'実質公債費比率（分子）の構造'!M$49</f>
        <v>30</v>
      </c>
      <c r="I45" s="136"/>
      <c r="J45" s="136"/>
      <c r="K45" s="136">
        <f>'実質公債費比率（分子）の構造'!N$49</f>
        <v>28</v>
      </c>
      <c r="L45" s="136"/>
      <c r="M45" s="136"/>
      <c r="N45" s="136">
        <f>'実質公債費比率（分子）の構造'!O$49</f>
        <v>23</v>
      </c>
      <c r="O45" s="136"/>
      <c r="P45" s="136"/>
    </row>
    <row r="46" spans="1:16" x14ac:dyDescent="0.15">
      <c r="A46" s="136" t="s">
        <v>55</v>
      </c>
      <c r="B46" s="136">
        <f>'実質公債費比率（分子）の構造'!K$48</f>
        <v>304</v>
      </c>
      <c r="C46" s="136"/>
      <c r="D46" s="136"/>
      <c r="E46" s="136">
        <f>'実質公債費比率（分子）の構造'!L$48</f>
        <v>274</v>
      </c>
      <c r="F46" s="136"/>
      <c r="G46" s="136"/>
      <c r="H46" s="136">
        <f>'実質公債費比率（分子）の構造'!M$48</f>
        <v>246</v>
      </c>
      <c r="I46" s="136"/>
      <c r="J46" s="136"/>
      <c r="K46" s="136">
        <f>'実質公債費比率（分子）の構造'!N$48</f>
        <v>271</v>
      </c>
      <c r="L46" s="136"/>
      <c r="M46" s="136"/>
      <c r="N46" s="136">
        <f>'実質公債費比率（分子）の構造'!O$48</f>
        <v>247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3007</v>
      </c>
      <c r="C49" s="136"/>
      <c r="D49" s="136"/>
      <c r="E49" s="136">
        <f>'実質公債費比率（分子）の構造'!L$45</f>
        <v>2968</v>
      </c>
      <c r="F49" s="136"/>
      <c r="G49" s="136"/>
      <c r="H49" s="136">
        <f>'実質公債費比率（分子）の構造'!M$45</f>
        <v>2956</v>
      </c>
      <c r="I49" s="136"/>
      <c r="J49" s="136"/>
      <c r="K49" s="136">
        <f>'実質公債費比率（分子）の構造'!N$45</f>
        <v>2733</v>
      </c>
      <c r="L49" s="136"/>
      <c r="M49" s="136"/>
      <c r="N49" s="136">
        <f>'実質公債費比率（分子）の構造'!O$45</f>
        <v>2523</v>
      </c>
      <c r="O49" s="136"/>
      <c r="P49" s="136"/>
    </row>
    <row r="50" spans="1:16" x14ac:dyDescent="0.15">
      <c r="A50" s="136" t="s">
        <v>59</v>
      </c>
      <c r="B50" s="136" t="e">
        <f>NA()</f>
        <v>#N/A</v>
      </c>
      <c r="C50" s="136">
        <f>IF(ISNUMBER('実質公債費比率（分子）の構造'!K$53),'実質公債費比率（分子）の構造'!K$53,NA())</f>
        <v>1152</v>
      </c>
      <c r="D50" s="136" t="e">
        <f>NA()</f>
        <v>#N/A</v>
      </c>
      <c r="E50" s="136" t="e">
        <f>NA()</f>
        <v>#N/A</v>
      </c>
      <c r="F50" s="136">
        <f>IF(ISNUMBER('実質公債費比率（分子）の構造'!L$53),'実質公債費比率（分子）の構造'!L$53,NA())</f>
        <v>1018</v>
      </c>
      <c r="G50" s="136" t="e">
        <f>NA()</f>
        <v>#N/A</v>
      </c>
      <c r="H50" s="136" t="e">
        <f>NA()</f>
        <v>#N/A</v>
      </c>
      <c r="I50" s="136">
        <f>IF(ISNUMBER('実質公債費比率（分子）の構造'!M$53),'実質公債費比率（分子）の構造'!M$53,NA())</f>
        <v>978</v>
      </c>
      <c r="J50" s="136" t="e">
        <f>NA()</f>
        <v>#N/A</v>
      </c>
      <c r="K50" s="136" t="e">
        <f>NA()</f>
        <v>#N/A</v>
      </c>
      <c r="L50" s="136">
        <f>IF(ISNUMBER('実質公債費比率（分子）の構造'!N$53),'実質公債費比率（分子）の構造'!N$53,NA())</f>
        <v>812</v>
      </c>
      <c r="M50" s="136" t="e">
        <f>NA()</f>
        <v>#N/A</v>
      </c>
      <c r="N50" s="136" t="e">
        <f>NA()</f>
        <v>#N/A</v>
      </c>
      <c r="O50" s="136">
        <f>IF(ISNUMBER('実質公債費比率（分子）の構造'!O$53),'実質公債費比率（分子）の構造'!O$53,NA())</f>
        <v>589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18978</v>
      </c>
      <c r="E56" s="135"/>
      <c r="F56" s="135"/>
      <c r="G56" s="135">
        <f>'将来負担比率（分子）の構造'!J$51</f>
        <v>18833</v>
      </c>
      <c r="H56" s="135"/>
      <c r="I56" s="135"/>
      <c r="J56" s="135">
        <f>'将来負担比率（分子）の構造'!K$51</f>
        <v>18773</v>
      </c>
      <c r="K56" s="135"/>
      <c r="L56" s="135"/>
      <c r="M56" s="135">
        <f>'将来負担比率（分子）の構造'!L$51</f>
        <v>18107</v>
      </c>
      <c r="N56" s="135"/>
      <c r="O56" s="135"/>
      <c r="P56" s="135">
        <f>'将来負担比率（分子）の構造'!M$51</f>
        <v>18379</v>
      </c>
    </row>
    <row r="57" spans="1:16" x14ac:dyDescent="0.15">
      <c r="A57" s="135" t="s">
        <v>35</v>
      </c>
      <c r="B57" s="135"/>
      <c r="C57" s="135"/>
      <c r="D57" s="135">
        <f>'将来負担比率（分子）の構造'!I$50</f>
        <v>290</v>
      </c>
      <c r="E57" s="135"/>
      <c r="F57" s="135"/>
      <c r="G57" s="135">
        <f>'将来負担比率（分子）の構造'!J$50</f>
        <v>253</v>
      </c>
      <c r="H57" s="135"/>
      <c r="I57" s="135"/>
      <c r="J57" s="135">
        <f>'将来負担比率（分子）の構造'!K$50</f>
        <v>216</v>
      </c>
      <c r="K57" s="135"/>
      <c r="L57" s="135"/>
      <c r="M57" s="135">
        <f>'将来負担比率（分子）の構造'!L$50</f>
        <v>184</v>
      </c>
      <c r="N57" s="135"/>
      <c r="O57" s="135"/>
      <c r="P57" s="135">
        <f>'将来負担比率（分子）の構造'!M$50</f>
        <v>159</v>
      </c>
    </row>
    <row r="58" spans="1:16" x14ac:dyDescent="0.15">
      <c r="A58" s="135" t="s">
        <v>34</v>
      </c>
      <c r="B58" s="135"/>
      <c r="C58" s="135"/>
      <c r="D58" s="135">
        <f>'将来負担比率（分子）の構造'!I$49</f>
        <v>5442</v>
      </c>
      <c r="E58" s="135"/>
      <c r="F58" s="135"/>
      <c r="G58" s="135">
        <f>'将来負担比率（分子）の構造'!J$49</f>
        <v>5699</v>
      </c>
      <c r="H58" s="135"/>
      <c r="I58" s="135"/>
      <c r="J58" s="135">
        <f>'将来負担比率（分子）の構造'!K$49</f>
        <v>6215</v>
      </c>
      <c r="K58" s="135"/>
      <c r="L58" s="135"/>
      <c r="M58" s="135">
        <f>'将来負担比率（分子）の構造'!L$49</f>
        <v>6744</v>
      </c>
      <c r="N58" s="135"/>
      <c r="O58" s="135"/>
      <c r="P58" s="135">
        <f>'将来負担比率（分子）の構造'!M$49</f>
        <v>7477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1</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x14ac:dyDescent="0.15">
      <c r="A62" s="135" t="s">
        <v>29</v>
      </c>
      <c r="B62" s="135">
        <f>'将来負担比率（分子）の構造'!I$45</f>
        <v>4027</v>
      </c>
      <c r="C62" s="135"/>
      <c r="D62" s="135"/>
      <c r="E62" s="135">
        <f>'将来負担比率（分子）の構造'!J$45</f>
        <v>3905</v>
      </c>
      <c r="F62" s="135"/>
      <c r="G62" s="135"/>
      <c r="H62" s="135">
        <f>'将来負担比率（分子）の構造'!K$45</f>
        <v>3902</v>
      </c>
      <c r="I62" s="135"/>
      <c r="J62" s="135"/>
      <c r="K62" s="135">
        <f>'将来負担比率（分子）の構造'!L$45</f>
        <v>3809</v>
      </c>
      <c r="L62" s="135"/>
      <c r="M62" s="135"/>
      <c r="N62" s="135">
        <f>'将来負担比率（分子）の構造'!M$45</f>
        <v>3520</v>
      </c>
      <c r="O62" s="135"/>
      <c r="P62" s="135"/>
    </row>
    <row r="63" spans="1:16" x14ac:dyDescent="0.15">
      <c r="A63" s="135" t="s">
        <v>28</v>
      </c>
      <c r="B63" s="135">
        <f>'将来負担比率（分子）の構造'!I$44</f>
        <v>506</v>
      </c>
      <c r="C63" s="135"/>
      <c r="D63" s="135"/>
      <c r="E63" s="135">
        <f>'将来負担比率（分子）の構造'!J$44</f>
        <v>423</v>
      </c>
      <c r="F63" s="135"/>
      <c r="G63" s="135"/>
      <c r="H63" s="135">
        <f>'将来負担比率（分子）の構造'!K$44</f>
        <v>345</v>
      </c>
      <c r="I63" s="135"/>
      <c r="J63" s="135"/>
      <c r="K63" s="135">
        <f>'将来負担比率（分子）の構造'!L$44</f>
        <v>298</v>
      </c>
      <c r="L63" s="135"/>
      <c r="M63" s="135"/>
      <c r="N63" s="135">
        <f>'将来負担比率（分子）の構造'!M$44</f>
        <v>361</v>
      </c>
      <c r="O63" s="135"/>
      <c r="P63" s="135"/>
    </row>
    <row r="64" spans="1:16" x14ac:dyDescent="0.15">
      <c r="A64" s="135" t="s">
        <v>27</v>
      </c>
      <c r="B64" s="135">
        <f>'将来負担比率（分子）の構造'!I$43</f>
        <v>2612</v>
      </c>
      <c r="C64" s="135"/>
      <c r="D64" s="135"/>
      <c r="E64" s="135">
        <f>'将来負担比率（分子）の構造'!J$43</f>
        <v>2686</v>
      </c>
      <c r="F64" s="135"/>
      <c r="G64" s="135"/>
      <c r="H64" s="135">
        <f>'将来負担比率（分子）の構造'!K$43</f>
        <v>2550</v>
      </c>
      <c r="I64" s="135"/>
      <c r="J64" s="135"/>
      <c r="K64" s="135">
        <f>'将来負担比率（分子）の構造'!L$43</f>
        <v>2455</v>
      </c>
      <c r="L64" s="135"/>
      <c r="M64" s="135"/>
      <c r="N64" s="135">
        <f>'将来負担比率（分子）の構造'!M$43</f>
        <v>2394</v>
      </c>
      <c r="O64" s="135"/>
      <c r="P64" s="135"/>
    </row>
    <row r="65" spans="1:16" x14ac:dyDescent="0.15">
      <c r="A65" s="135" t="s">
        <v>26</v>
      </c>
      <c r="B65" s="135">
        <f>'将来負担比率（分子）の構造'!I$42</f>
        <v>68</v>
      </c>
      <c r="C65" s="135"/>
      <c r="D65" s="135"/>
      <c r="E65" s="135">
        <f>'将来負担比率（分子）の構造'!J$42</f>
        <v>63</v>
      </c>
      <c r="F65" s="135"/>
      <c r="G65" s="135"/>
      <c r="H65" s="135">
        <f>'将来負担比率（分子）の構造'!K$42</f>
        <v>59</v>
      </c>
      <c r="I65" s="135"/>
      <c r="J65" s="135"/>
      <c r="K65" s="135">
        <f>'将来負担比率（分子）の構造'!L$42</f>
        <v>55</v>
      </c>
      <c r="L65" s="135"/>
      <c r="M65" s="135"/>
      <c r="N65" s="135">
        <f>'将来負担比率（分子）の構造'!M$42</f>
        <v>51</v>
      </c>
      <c r="O65" s="135"/>
      <c r="P65" s="135"/>
    </row>
    <row r="66" spans="1:16" x14ac:dyDescent="0.15">
      <c r="A66" s="135" t="s">
        <v>25</v>
      </c>
      <c r="B66" s="135">
        <f>'将来負担比率（分子）の構造'!I$41</f>
        <v>22168</v>
      </c>
      <c r="C66" s="135"/>
      <c r="D66" s="135"/>
      <c r="E66" s="135">
        <f>'将来負担比率（分子）の構造'!J$41</f>
        <v>21643</v>
      </c>
      <c r="F66" s="135"/>
      <c r="G66" s="135"/>
      <c r="H66" s="135">
        <f>'将来負担比率（分子）の構造'!K$41</f>
        <v>21205</v>
      </c>
      <c r="I66" s="135"/>
      <c r="J66" s="135"/>
      <c r="K66" s="135">
        <f>'将来負担比率（分子）の構造'!L$41</f>
        <v>20334</v>
      </c>
      <c r="L66" s="135"/>
      <c r="M66" s="135"/>
      <c r="N66" s="135">
        <f>'将来負担比率（分子）の構造'!M$41</f>
        <v>20970</v>
      </c>
      <c r="O66" s="135"/>
      <c r="P66" s="135"/>
    </row>
    <row r="67" spans="1:16" x14ac:dyDescent="0.15">
      <c r="A67" s="135" t="s">
        <v>63</v>
      </c>
      <c r="B67" s="135" t="e">
        <f>NA()</f>
        <v>#N/A</v>
      </c>
      <c r="C67" s="135">
        <f>IF(ISNUMBER('将来負担比率（分子）の構造'!I$52), IF('将来負担比率（分子）の構造'!I$52 &lt; 0, 0, '将来負担比率（分子）の構造'!I$52), NA())</f>
        <v>4673</v>
      </c>
      <c r="D67" s="135" t="e">
        <f>NA()</f>
        <v>#N/A</v>
      </c>
      <c r="E67" s="135" t="e">
        <f>NA()</f>
        <v>#N/A</v>
      </c>
      <c r="F67" s="135">
        <f>IF(ISNUMBER('将来負担比率（分子）の構造'!J$52), IF('将来負担比率（分子）の構造'!J$52 &lt; 0, 0, '将来負担比率（分子）の構造'!J$52), NA())</f>
        <v>3935</v>
      </c>
      <c r="G67" s="135" t="e">
        <f>NA()</f>
        <v>#N/A</v>
      </c>
      <c r="H67" s="135" t="e">
        <f>NA()</f>
        <v>#N/A</v>
      </c>
      <c r="I67" s="135">
        <f>IF(ISNUMBER('将来負担比率（分子）の構造'!K$52), IF('将来負担比率（分子）の構造'!K$52 &lt; 0, 0, '将来負担比率（分子）の構造'!K$52), NA())</f>
        <v>2858</v>
      </c>
      <c r="J67" s="135" t="e">
        <f>NA()</f>
        <v>#N/A</v>
      </c>
      <c r="K67" s="135" t="e">
        <f>NA()</f>
        <v>#N/A</v>
      </c>
      <c r="L67" s="135">
        <f>IF(ISNUMBER('将来負担比率（分子）の構造'!L$52), IF('将来負担比率（分子）の構造'!L$52 &lt; 0, 0, '将来負担比率（分子）の構造'!L$52), NA())</f>
        <v>1917</v>
      </c>
      <c r="M67" s="135" t="e">
        <f>NA()</f>
        <v>#N/A</v>
      </c>
      <c r="N67" s="135" t="e">
        <f>NA()</f>
        <v>#N/A</v>
      </c>
      <c r="O67" s="135">
        <f>IF(ISNUMBER('将来負担比率（分子）の構造'!M$52), IF('将来負担比率（分子）の構造'!M$52 &lt; 0, 0, '将来負担比率（分子）の構造'!M$52), NA())</f>
        <v>1281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1810047</v>
      </c>
      <c r="S5" s="583"/>
      <c r="T5" s="583"/>
      <c r="U5" s="583"/>
      <c r="V5" s="583"/>
      <c r="W5" s="583"/>
      <c r="X5" s="583"/>
      <c r="Y5" s="584"/>
      <c r="Z5" s="585">
        <v>10.5</v>
      </c>
      <c r="AA5" s="585"/>
      <c r="AB5" s="585"/>
      <c r="AC5" s="585"/>
      <c r="AD5" s="586">
        <v>1810047</v>
      </c>
      <c r="AE5" s="586"/>
      <c r="AF5" s="586"/>
      <c r="AG5" s="586"/>
      <c r="AH5" s="586"/>
      <c r="AI5" s="586"/>
      <c r="AJ5" s="586"/>
      <c r="AK5" s="586"/>
      <c r="AL5" s="587">
        <v>18.100000000000001</v>
      </c>
      <c r="AM5" s="588"/>
      <c r="AN5" s="588"/>
      <c r="AO5" s="589"/>
      <c r="AP5" s="579" t="s">
        <v>208</v>
      </c>
      <c r="AQ5" s="580"/>
      <c r="AR5" s="580"/>
      <c r="AS5" s="580"/>
      <c r="AT5" s="580"/>
      <c r="AU5" s="580"/>
      <c r="AV5" s="580"/>
      <c r="AW5" s="580"/>
      <c r="AX5" s="580"/>
      <c r="AY5" s="580"/>
      <c r="AZ5" s="580"/>
      <c r="BA5" s="580"/>
      <c r="BB5" s="580"/>
      <c r="BC5" s="580"/>
      <c r="BD5" s="580"/>
      <c r="BE5" s="580"/>
      <c r="BF5" s="581"/>
      <c r="BG5" s="593">
        <v>1810047</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136496</v>
      </c>
      <c r="S6" s="594"/>
      <c r="T6" s="594"/>
      <c r="U6" s="594"/>
      <c r="V6" s="594"/>
      <c r="W6" s="594"/>
      <c r="X6" s="594"/>
      <c r="Y6" s="595"/>
      <c r="Z6" s="596">
        <v>0.8</v>
      </c>
      <c r="AA6" s="596"/>
      <c r="AB6" s="596"/>
      <c r="AC6" s="596"/>
      <c r="AD6" s="597">
        <v>136496</v>
      </c>
      <c r="AE6" s="597"/>
      <c r="AF6" s="597"/>
      <c r="AG6" s="597"/>
      <c r="AH6" s="597"/>
      <c r="AI6" s="597"/>
      <c r="AJ6" s="597"/>
      <c r="AK6" s="597"/>
      <c r="AL6" s="598">
        <v>1.4</v>
      </c>
      <c r="AM6" s="599"/>
      <c r="AN6" s="599"/>
      <c r="AO6" s="600"/>
      <c r="AP6" s="590" t="s">
        <v>214</v>
      </c>
      <c r="AQ6" s="591"/>
      <c r="AR6" s="591"/>
      <c r="AS6" s="591"/>
      <c r="AT6" s="591"/>
      <c r="AU6" s="591"/>
      <c r="AV6" s="591"/>
      <c r="AW6" s="591"/>
      <c r="AX6" s="591"/>
      <c r="AY6" s="591"/>
      <c r="AZ6" s="591"/>
      <c r="BA6" s="591"/>
      <c r="BB6" s="591"/>
      <c r="BC6" s="591"/>
      <c r="BD6" s="591"/>
      <c r="BE6" s="591"/>
      <c r="BF6" s="592"/>
      <c r="BG6" s="593">
        <v>1810047</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96101</v>
      </c>
      <c r="CS6" s="594"/>
      <c r="CT6" s="594"/>
      <c r="CU6" s="594"/>
      <c r="CV6" s="594"/>
      <c r="CW6" s="594"/>
      <c r="CX6" s="594"/>
      <c r="CY6" s="595"/>
      <c r="CZ6" s="596">
        <v>0.6</v>
      </c>
      <c r="DA6" s="596"/>
      <c r="DB6" s="596"/>
      <c r="DC6" s="596"/>
      <c r="DD6" s="602" t="s">
        <v>209</v>
      </c>
      <c r="DE6" s="594"/>
      <c r="DF6" s="594"/>
      <c r="DG6" s="594"/>
      <c r="DH6" s="594"/>
      <c r="DI6" s="594"/>
      <c r="DJ6" s="594"/>
      <c r="DK6" s="594"/>
      <c r="DL6" s="594"/>
      <c r="DM6" s="594"/>
      <c r="DN6" s="594"/>
      <c r="DO6" s="594"/>
      <c r="DP6" s="595"/>
      <c r="DQ6" s="602">
        <v>96101</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6114</v>
      </c>
      <c r="S7" s="594"/>
      <c r="T7" s="594"/>
      <c r="U7" s="594"/>
      <c r="V7" s="594"/>
      <c r="W7" s="594"/>
      <c r="X7" s="594"/>
      <c r="Y7" s="595"/>
      <c r="Z7" s="596">
        <v>0</v>
      </c>
      <c r="AA7" s="596"/>
      <c r="AB7" s="596"/>
      <c r="AC7" s="596"/>
      <c r="AD7" s="597">
        <v>6114</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776607</v>
      </c>
      <c r="BH7" s="594"/>
      <c r="BI7" s="594"/>
      <c r="BJ7" s="594"/>
      <c r="BK7" s="594"/>
      <c r="BL7" s="594"/>
      <c r="BM7" s="594"/>
      <c r="BN7" s="595"/>
      <c r="BO7" s="596">
        <v>42.9</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3741023</v>
      </c>
      <c r="CS7" s="594"/>
      <c r="CT7" s="594"/>
      <c r="CU7" s="594"/>
      <c r="CV7" s="594"/>
      <c r="CW7" s="594"/>
      <c r="CX7" s="594"/>
      <c r="CY7" s="595"/>
      <c r="CZ7" s="596">
        <v>22.6</v>
      </c>
      <c r="DA7" s="596"/>
      <c r="DB7" s="596"/>
      <c r="DC7" s="596"/>
      <c r="DD7" s="602">
        <v>1040872</v>
      </c>
      <c r="DE7" s="594"/>
      <c r="DF7" s="594"/>
      <c r="DG7" s="594"/>
      <c r="DH7" s="594"/>
      <c r="DI7" s="594"/>
      <c r="DJ7" s="594"/>
      <c r="DK7" s="594"/>
      <c r="DL7" s="594"/>
      <c r="DM7" s="594"/>
      <c r="DN7" s="594"/>
      <c r="DO7" s="594"/>
      <c r="DP7" s="595"/>
      <c r="DQ7" s="602">
        <v>2769552</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13916</v>
      </c>
      <c r="S8" s="594"/>
      <c r="T8" s="594"/>
      <c r="U8" s="594"/>
      <c r="V8" s="594"/>
      <c r="W8" s="594"/>
      <c r="X8" s="594"/>
      <c r="Y8" s="595"/>
      <c r="Z8" s="596">
        <v>0.1</v>
      </c>
      <c r="AA8" s="596"/>
      <c r="AB8" s="596"/>
      <c r="AC8" s="596"/>
      <c r="AD8" s="597">
        <v>13916</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31343</v>
      </c>
      <c r="BH8" s="594"/>
      <c r="BI8" s="594"/>
      <c r="BJ8" s="594"/>
      <c r="BK8" s="594"/>
      <c r="BL8" s="594"/>
      <c r="BM8" s="594"/>
      <c r="BN8" s="595"/>
      <c r="BO8" s="596">
        <v>1.7</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3617401</v>
      </c>
      <c r="CS8" s="594"/>
      <c r="CT8" s="594"/>
      <c r="CU8" s="594"/>
      <c r="CV8" s="594"/>
      <c r="CW8" s="594"/>
      <c r="CX8" s="594"/>
      <c r="CY8" s="595"/>
      <c r="CZ8" s="596">
        <v>21.9</v>
      </c>
      <c r="DA8" s="596"/>
      <c r="DB8" s="596"/>
      <c r="DC8" s="596"/>
      <c r="DD8" s="602">
        <v>17368</v>
      </c>
      <c r="DE8" s="594"/>
      <c r="DF8" s="594"/>
      <c r="DG8" s="594"/>
      <c r="DH8" s="594"/>
      <c r="DI8" s="594"/>
      <c r="DJ8" s="594"/>
      <c r="DK8" s="594"/>
      <c r="DL8" s="594"/>
      <c r="DM8" s="594"/>
      <c r="DN8" s="594"/>
      <c r="DO8" s="594"/>
      <c r="DP8" s="595"/>
      <c r="DQ8" s="602">
        <v>2245238</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9151</v>
      </c>
      <c r="S9" s="594"/>
      <c r="T9" s="594"/>
      <c r="U9" s="594"/>
      <c r="V9" s="594"/>
      <c r="W9" s="594"/>
      <c r="X9" s="594"/>
      <c r="Y9" s="595"/>
      <c r="Z9" s="596">
        <v>0.1</v>
      </c>
      <c r="AA9" s="596"/>
      <c r="AB9" s="596"/>
      <c r="AC9" s="596"/>
      <c r="AD9" s="597">
        <v>9151</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644105</v>
      </c>
      <c r="BH9" s="594"/>
      <c r="BI9" s="594"/>
      <c r="BJ9" s="594"/>
      <c r="BK9" s="594"/>
      <c r="BL9" s="594"/>
      <c r="BM9" s="594"/>
      <c r="BN9" s="595"/>
      <c r="BO9" s="596">
        <v>35.6</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1371021</v>
      </c>
      <c r="CS9" s="594"/>
      <c r="CT9" s="594"/>
      <c r="CU9" s="594"/>
      <c r="CV9" s="594"/>
      <c r="CW9" s="594"/>
      <c r="CX9" s="594"/>
      <c r="CY9" s="595"/>
      <c r="CZ9" s="596">
        <v>8.3000000000000007</v>
      </c>
      <c r="DA9" s="596"/>
      <c r="DB9" s="596"/>
      <c r="DC9" s="596"/>
      <c r="DD9" s="602">
        <v>73052</v>
      </c>
      <c r="DE9" s="594"/>
      <c r="DF9" s="594"/>
      <c r="DG9" s="594"/>
      <c r="DH9" s="594"/>
      <c r="DI9" s="594"/>
      <c r="DJ9" s="594"/>
      <c r="DK9" s="594"/>
      <c r="DL9" s="594"/>
      <c r="DM9" s="594"/>
      <c r="DN9" s="594"/>
      <c r="DO9" s="594"/>
      <c r="DP9" s="595"/>
      <c r="DQ9" s="602">
        <v>1206770</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232509</v>
      </c>
      <c r="S10" s="594"/>
      <c r="T10" s="594"/>
      <c r="U10" s="594"/>
      <c r="V10" s="594"/>
      <c r="W10" s="594"/>
      <c r="X10" s="594"/>
      <c r="Y10" s="595"/>
      <c r="Z10" s="596">
        <v>1.4</v>
      </c>
      <c r="AA10" s="596"/>
      <c r="AB10" s="596"/>
      <c r="AC10" s="596"/>
      <c r="AD10" s="597">
        <v>232509</v>
      </c>
      <c r="AE10" s="597"/>
      <c r="AF10" s="597"/>
      <c r="AG10" s="597"/>
      <c r="AH10" s="597"/>
      <c r="AI10" s="597"/>
      <c r="AJ10" s="597"/>
      <c r="AK10" s="597"/>
      <c r="AL10" s="598">
        <v>2.2999999999999998</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45158</v>
      </c>
      <c r="BH10" s="594"/>
      <c r="BI10" s="594"/>
      <c r="BJ10" s="594"/>
      <c r="BK10" s="594"/>
      <c r="BL10" s="594"/>
      <c r="BM10" s="594"/>
      <c r="BN10" s="595"/>
      <c r="BO10" s="596">
        <v>2.5</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21919</v>
      </c>
      <c r="CS10" s="594"/>
      <c r="CT10" s="594"/>
      <c r="CU10" s="594"/>
      <c r="CV10" s="594"/>
      <c r="CW10" s="594"/>
      <c r="CX10" s="594"/>
      <c r="CY10" s="595"/>
      <c r="CZ10" s="596">
        <v>0.1</v>
      </c>
      <c r="DA10" s="596"/>
      <c r="DB10" s="596"/>
      <c r="DC10" s="596"/>
      <c r="DD10" s="602" t="s">
        <v>221</v>
      </c>
      <c r="DE10" s="594"/>
      <c r="DF10" s="594"/>
      <c r="DG10" s="594"/>
      <c r="DH10" s="594"/>
      <c r="DI10" s="594"/>
      <c r="DJ10" s="594"/>
      <c r="DK10" s="594"/>
      <c r="DL10" s="594"/>
      <c r="DM10" s="594"/>
      <c r="DN10" s="594"/>
      <c r="DO10" s="594"/>
      <c r="DP10" s="595"/>
      <c r="DQ10" s="602">
        <v>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56001</v>
      </c>
      <c r="BH11" s="594"/>
      <c r="BI11" s="594"/>
      <c r="BJ11" s="594"/>
      <c r="BK11" s="594"/>
      <c r="BL11" s="594"/>
      <c r="BM11" s="594"/>
      <c r="BN11" s="595"/>
      <c r="BO11" s="596">
        <v>3.1</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1126952</v>
      </c>
      <c r="CS11" s="594"/>
      <c r="CT11" s="594"/>
      <c r="CU11" s="594"/>
      <c r="CV11" s="594"/>
      <c r="CW11" s="594"/>
      <c r="CX11" s="594"/>
      <c r="CY11" s="595"/>
      <c r="CZ11" s="596">
        <v>6.8</v>
      </c>
      <c r="DA11" s="596"/>
      <c r="DB11" s="596"/>
      <c r="DC11" s="596"/>
      <c r="DD11" s="602">
        <v>603937</v>
      </c>
      <c r="DE11" s="594"/>
      <c r="DF11" s="594"/>
      <c r="DG11" s="594"/>
      <c r="DH11" s="594"/>
      <c r="DI11" s="594"/>
      <c r="DJ11" s="594"/>
      <c r="DK11" s="594"/>
      <c r="DL11" s="594"/>
      <c r="DM11" s="594"/>
      <c r="DN11" s="594"/>
      <c r="DO11" s="594"/>
      <c r="DP11" s="595"/>
      <c r="DQ11" s="602">
        <v>488654</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830048</v>
      </c>
      <c r="BH12" s="594"/>
      <c r="BI12" s="594"/>
      <c r="BJ12" s="594"/>
      <c r="BK12" s="594"/>
      <c r="BL12" s="594"/>
      <c r="BM12" s="594"/>
      <c r="BN12" s="595"/>
      <c r="BO12" s="596">
        <v>45.9</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245167</v>
      </c>
      <c r="CS12" s="594"/>
      <c r="CT12" s="594"/>
      <c r="CU12" s="594"/>
      <c r="CV12" s="594"/>
      <c r="CW12" s="594"/>
      <c r="CX12" s="594"/>
      <c r="CY12" s="595"/>
      <c r="CZ12" s="596">
        <v>1.5</v>
      </c>
      <c r="DA12" s="596"/>
      <c r="DB12" s="596"/>
      <c r="DC12" s="596"/>
      <c r="DD12" s="602">
        <v>17034</v>
      </c>
      <c r="DE12" s="594"/>
      <c r="DF12" s="594"/>
      <c r="DG12" s="594"/>
      <c r="DH12" s="594"/>
      <c r="DI12" s="594"/>
      <c r="DJ12" s="594"/>
      <c r="DK12" s="594"/>
      <c r="DL12" s="594"/>
      <c r="DM12" s="594"/>
      <c r="DN12" s="594"/>
      <c r="DO12" s="594"/>
      <c r="DP12" s="595"/>
      <c r="DQ12" s="602">
        <v>163118</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16631</v>
      </c>
      <c r="S13" s="594"/>
      <c r="T13" s="594"/>
      <c r="U13" s="594"/>
      <c r="V13" s="594"/>
      <c r="W13" s="594"/>
      <c r="X13" s="594"/>
      <c r="Y13" s="595"/>
      <c r="Z13" s="596">
        <v>0.1</v>
      </c>
      <c r="AA13" s="596"/>
      <c r="AB13" s="596"/>
      <c r="AC13" s="596"/>
      <c r="AD13" s="597">
        <v>16631</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825242</v>
      </c>
      <c r="BH13" s="594"/>
      <c r="BI13" s="594"/>
      <c r="BJ13" s="594"/>
      <c r="BK13" s="594"/>
      <c r="BL13" s="594"/>
      <c r="BM13" s="594"/>
      <c r="BN13" s="595"/>
      <c r="BO13" s="596">
        <v>45.6</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813966</v>
      </c>
      <c r="CS13" s="594"/>
      <c r="CT13" s="594"/>
      <c r="CU13" s="594"/>
      <c r="CV13" s="594"/>
      <c r="CW13" s="594"/>
      <c r="CX13" s="594"/>
      <c r="CY13" s="595"/>
      <c r="CZ13" s="596">
        <v>4.9000000000000004</v>
      </c>
      <c r="DA13" s="596"/>
      <c r="DB13" s="596"/>
      <c r="DC13" s="596"/>
      <c r="DD13" s="602">
        <v>699034</v>
      </c>
      <c r="DE13" s="594"/>
      <c r="DF13" s="594"/>
      <c r="DG13" s="594"/>
      <c r="DH13" s="594"/>
      <c r="DI13" s="594"/>
      <c r="DJ13" s="594"/>
      <c r="DK13" s="594"/>
      <c r="DL13" s="594"/>
      <c r="DM13" s="594"/>
      <c r="DN13" s="594"/>
      <c r="DO13" s="594"/>
      <c r="DP13" s="595"/>
      <c r="DQ13" s="602">
        <v>366884</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60869</v>
      </c>
      <c r="BH14" s="594"/>
      <c r="BI14" s="594"/>
      <c r="BJ14" s="594"/>
      <c r="BK14" s="594"/>
      <c r="BL14" s="594"/>
      <c r="BM14" s="594"/>
      <c r="BN14" s="595"/>
      <c r="BO14" s="596">
        <v>3.4</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1614476</v>
      </c>
      <c r="CS14" s="594"/>
      <c r="CT14" s="594"/>
      <c r="CU14" s="594"/>
      <c r="CV14" s="594"/>
      <c r="CW14" s="594"/>
      <c r="CX14" s="594"/>
      <c r="CY14" s="595"/>
      <c r="CZ14" s="596">
        <v>9.8000000000000007</v>
      </c>
      <c r="DA14" s="596"/>
      <c r="DB14" s="596"/>
      <c r="DC14" s="596"/>
      <c r="DD14" s="602">
        <v>1143142</v>
      </c>
      <c r="DE14" s="594"/>
      <c r="DF14" s="594"/>
      <c r="DG14" s="594"/>
      <c r="DH14" s="594"/>
      <c r="DI14" s="594"/>
      <c r="DJ14" s="594"/>
      <c r="DK14" s="594"/>
      <c r="DL14" s="594"/>
      <c r="DM14" s="594"/>
      <c r="DN14" s="594"/>
      <c r="DO14" s="594"/>
      <c r="DP14" s="595"/>
      <c r="DQ14" s="602">
        <v>545704</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3556</v>
      </c>
      <c r="S15" s="594"/>
      <c r="T15" s="594"/>
      <c r="U15" s="594"/>
      <c r="V15" s="594"/>
      <c r="W15" s="594"/>
      <c r="X15" s="594"/>
      <c r="Y15" s="595"/>
      <c r="Z15" s="596">
        <v>0</v>
      </c>
      <c r="AA15" s="596"/>
      <c r="AB15" s="596"/>
      <c r="AC15" s="596"/>
      <c r="AD15" s="597">
        <v>3556</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142523</v>
      </c>
      <c r="BH15" s="594"/>
      <c r="BI15" s="594"/>
      <c r="BJ15" s="594"/>
      <c r="BK15" s="594"/>
      <c r="BL15" s="594"/>
      <c r="BM15" s="594"/>
      <c r="BN15" s="595"/>
      <c r="BO15" s="596">
        <v>7.9</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1303526</v>
      </c>
      <c r="CS15" s="594"/>
      <c r="CT15" s="594"/>
      <c r="CU15" s="594"/>
      <c r="CV15" s="594"/>
      <c r="CW15" s="594"/>
      <c r="CX15" s="594"/>
      <c r="CY15" s="595"/>
      <c r="CZ15" s="596">
        <v>7.9</v>
      </c>
      <c r="DA15" s="596"/>
      <c r="DB15" s="596"/>
      <c r="DC15" s="596"/>
      <c r="DD15" s="602">
        <v>114778</v>
      </c>
      <c r="DE15" s="594"/>
      <c r="DF15" s="594"/>
      <c r="DG15" s="594"/>
      <c r="DH15" s="594"/>
      <c r="DI15" s="594"/>
      <c r="DJ15" s="594"/>
      <c r="DK15" s="594"/>
      <c r="DL15" s="594"/>
      <c r="DM15" s="594"/>
      <c r="DN15" s="594"/>
      <c r="DO15" s="594"/>
      <c r="DP15" s="595"/>
      <c r="DQ15" s="602">
        <v>1059229</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8306342</v>
      </c>
      <c r="S16" s="594"/>
      <c r="T16" s="594"/>
      <c r="U16" s="594"/>
      <c r="V16" s="594"/>
      <c r="W16" s="594"/>
      <c r="X16" s="594"/>
      <c r="Y16" s="595"/>
      <c r="Z16" s="596">
        <v>48.3</v>
      </c>
      <c r="AA16" s="596"/>
      <c r="AB16" s="596"/>
      <c r="AC16" s="596"/>
      <c r="AD16" s="597">
        <v>7709462</v>
      </c>
      <c r="AE16" s="597"/>
      <c r="AF16" s="597"/>
      <c r="AG16" s="597"/>
      <c r="AH16" s="597"/>
      <c r="AI16" s="597"/>
      <c r="AJ16" s="597"/>
      <c r="AK16" s="597"/>
      <c r="AL16" s="598">
        <v>77.3</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21140</v>
      </c>
      <c r="CS16" s="594"/>
      <c r="CT16" s="594"/>
      <c r="CU16" s="594"/>
      <c r="CV16" s="594"/>
      <c r="CW16" s="594"/>
      <c r="CX16" s="594"/>
      <c r="CY16" s="595"/>
      <c r="CZ16" s="596">
        <v>0.1</v>
      </c>
      <c r="DA16" s="596"/>
      <c r="DB16" s="596"/>
      <c r="DC16" s="596"/>
      <c r="DD16" s="602" t="s">
        <v>221</v>
      </c>
      <c r="DE16" s="594"/>
      <c r="DF16" s="594"/>
      <c r="DG16" s="594"/>
      <c r="DH16" s="594"/>
      <c r="DI16" s="594"/>
      <c r="DJ16" s="594"/>
      <c r="DK16" s="594"/>
      <c r="DL16" s="594"/>
      <c r="DM16" s="594"/>
      <c r="DN16" s="594"/>
      <c r="DO16" s="594"/>
      <c r="DP16" s="595"/>
      <c r="DQ16" s="602">
        <v>13742</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7709462</v>
      </c>
      <c r="S17" s="594"/>
      <c r="T17" s="594"/>
      <c r="U17" s="594"/>
      <c r="V17" s="594"/>
      <c r="W17" s="594"/>
      <c r="X17" s="594"/>
      <c r="Y17" s="595"/>
      <c r="Z17" s="596">
        <v>44.8</v>
      </c>
      <c r="AA17" s="596"/>
      <c r="AB17" s="596"/>
      <c r="AC17" s="596"/>
      <c r="AD17" s="597">
        <v>7709462</v>
      </c>
      <c r="AE17" s="597"/>
      <c r="AF17" s="597"/>
      <c r="AG17" s="597"/>
      <c r="AH17" s="597"/>
      <c r="AI17" s="597"/>
      <c r="AJ17" s="597"/>
      <c r="AK17" s="597"/>
      <c r="AL17" s="598">
        <v>77.3</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2522909</v>
      </c>
      <c r="CS17" s="594"/>
      <c r="CT17" s="594"/>
      <c r="CU17" s="594"/>
      <c r="CV17" s="594"/>
      <c r="CW17" s="594"/>
      <c r="CX17" s="594"/>
      <c r="CY17" s="595"/>
      <c r="CZ17" s="596">
        <v>15.3</v>
      </c>
      <c r="DA17" s="596"/>
      <c r="DB17" s="596"/>
      <c r="DC17" s="596"/>
      <c r="DD17" s="602" t="s">
        <v>221</v>
      </c>
      <c r="DE17" s="594"/>
      <c r="DF17" s="594"/>
      <c r="DG17" s="594"/>
      <c r="DH17" s="594"/>
      <c r="DI17" s="594"/>
      <c r="DJ17" s="594"/>
      <c r="DK17" s="594"/>
      <c r="DL17" s="594"/>
      <c r="DM17" s="594"/>
      <c r="DN17" s="594"/>
      <c r="DO17" s="594"/>
      <c r="DP17" s="595"/>
      <c r="DQ17" s="602">
        <v>2495594</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596880</v>
      </c>
      <c r="S18" s="594"/>
      <c r="T18" s="594"/>
      <c r="U18" s="594"/>
      <c r="V18" s="594"/>
      <c r="W18" s="594"/>
      <c r="X18" s="594"/>
      <c r="Y18" s="595"/>
      <c r="Z18" s="596">
        <v>3.5</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v>22500</v>
      </c>
      <c r="CS18" s="594"/>
      <c r="CT18" s="594"/>
      <c r="CU18" s="594"/>
      <c r="CV18" s="594"/>
      <c r="CW18" s="594"/>
      <c r="CX18" s="594"/>
      <c r="CY18" s="595"/>
      <c r="CZ18" s="596">
        <v>0.1</v>
      </c>
      <c r="DA18" s="596"/>
      <c r="DB18" s="596"/>
      <c r="DC18" s="596"/>
      <c r="DD18" s="602" t="s">
        <v>221</v>
      </c>
      <c r="DE18" s="594"/>
      <c r="DF18" s="594"/>
      <c r="DG18" s="594"/>
      <c r="DH18" s="594"/>
      <c r="DI18" s="594"/>
      <c r="DJ18" s="594"/>
      <c r="DK18" s="594"/>
      <c r="DL18" s="594"/>
      <c r="DM18" s="594"/>
      <c r="DN18" s="594"/>
      <c r="DO18" s="594"/>
      <c r="DP18" s="595"/>
      <c r="DQ18" s="602">
        <v>22500</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221</v>
      </c>
      <c r="BH19" s="594"/>
      <c r="BI19" s="594"/>
      <c r="BJ19" s="594"/>
      <c r="BK19" s="594"/>
      <c r="BL19" s="594"/>
      <c r="BM19" s="594"/>
      <c r="BN19" s="595"/>
      <c r="BO19" s="596" t="s">
        <v>221</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10534762</v>
      </c>
      <c r="S20" s="594"/>
      <c r="T20" s="594"/>
      <c r="U20" s="594"/>
      <c r="V20" s="594"/>
      <c r="W20" s="594"/>
      <c r="X20" s="594"/>
      <c r="Y20" s="595"/>
      <c r="Z20" s="596">
        <v>61.3</v>
      </c>
      <c r="AA20" s="596"/>
      <c r="AB20" s="596"/>
      <c r="AC20" s="596"/>
      <c r="AD20" s="597">
        <v>9937882</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221</v>
      </c>
      <c r="BH20" s="594"/>
      <c r="BI20" s="594"/>
      <c r="BJ20" s="594"/>
      <c r="BK20" s="594"/>
      <c r="BL20" s="594"/>
      <c r="BM20" s="594"/>
      <c r="BN20" s="595"/>
      <c r="BO20" s="596" t="s">
        <v>221</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16518101</v>
      </c>
      <c r="CS20" s="594"/>
      <c r="CT20" s="594"/>
      <c r="CU20" s="594"/>
      <c r="CV20" s="594"/>
      <c r="CW20" s="594"/>
      <c r="CX20" s="594"/>
      <c r="CY20" s="595"/>
      <c r="CZ20" s="596">
        <v>100</v>
      </c>
      <c r="DA20" s="596"/>
      <c r="DB20" s="596"/>
      <c r="DC20" s="596"/>
      <c r="DD20" s="602">
        <v>3709217</v>
      </c>
      <c r="DE20" s="594"/>
      <c r="DF20" s="594"/>
      <c r="DG20" s="594"/>
      <c r="DH20" s="594"/>
      <c r="DI20" s="594"/>
      <c r="DJ20" s="594"/>
      <c r="DK20" s="594"/>
      <c r="DL20" s="594"/>
      <c r="DM20" s="594"/>
      <c r="DN20" s="594"/>
      <c r="DO20" s="594"/>
      <c r="DP20" s="595"/>
      <c r="DQ20" s="602">
        <v>11473087</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2451</v>
      </c>
      <c r="S21" s="594"/>
      <c r="T21" s="594"/>
      <c r="U21" s="594"/>
      <c r="V21" s="594"/>
      <c r="W21" s="594"/>
      <c r="X21" s="594"/>
      <c r="Y21" s="595"/>
      <c r="Z21" s="596">
        <v>0</v>
      </c>
      <c r="AA21" s="596"/>
      <c r="AB21" s="596"/>
      <c r="AC21" s="596"/>
      <c r="AD21" s="597">
        <v>2451</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166164</v>
      </c>
      <c r="S22" s="594"/>
      <c r="T22" s="594"/>
      <c r="U22" s="594"/>
      <c r="V22" s="594"/>
      <c r="W22" s="594"/>
      <c r="X22" s="594"/>
      <c r="Y22" s="595"/>
      <c r="Z22" s="596">
        <v>1</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294422</v>
      </c>
      <c r="S23" s="594"/>
      <c r="T23" s="594"/>
      <c r="U23" s="594"/>
      <c r="V23" s="594"/>
      <c r="W23" s="594"/>
      <c r="X23" s="594"/>
      <c r="Y23" s="595"/>
      <c r="Z23" s="596">
        <v>1.7</v>
      </c>
      <c r="AA23" s="596"/>
      <c r="AB23" s="596"/>
      <c r="AC23" s="596"/>
      <c r="AD23" s="597">
        <v>5701</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41393</v>
      </c>
      <c r="S24" s="594"/>
      <c r="T24" s="594"/>
      <c r="U24" s="594"/>
      <c r="V24" s="594"/>
      <c r="W24" s="594"/>
      <c r="X24" s="594"/>
      <c r="Y24" s="595"/>
      <c r="Z24" s="596">
        <v>0.2</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6991371</v>
      </c>
      <c r="CS24" s="583"/>
      <c r="CT24" s="583"/>
      <c r="CU24" s="583"/>
      <c r="CV24" s="583"/>
      <c r="CW24" s="583"/>
      <c r="CX24" s="583"/>
      <c r="CY24" s="584"/>
      <c r="CZ24" s="620">
        <v>42.3</v>
      </c>
      <c r="DA24" s="621"/>
      <c r="DB24" s="621"/>
      <c r="DC24" s="622"/>
      <c r="DD24" s="619">
        <v>5808638</v>
      </c>
      <c r="DE24" s="583"/>
      <c r="DF24" s="583"/>
      <c r="DG24" s="583"/>
      <c r="DH24" s="583"/>
      <c r="DI24" s="583"/>
      <c r="DJ24" s="583"/>
      <c r="DK24" s="584"/>
      <c r="DL24" s="619">
        <v>5780859</v>
      </c>
      <c r="DM24" s="583"/>
      <c r="DN24" s="583"/>
      <c r="DO24" s="583"/>
      <c r="DP24" s="583"/>
      <c r="DQ24" s="583"/>
      <c r="DR24" s="583"/>
      <c r="DS24" s="583"/>
      <c r="DT24" s="583"/>
      <c r="DU24" s="583"/>
      <c r="DV24" s="584"/>
      <c r="DW24" s="587">
        <v>54.9</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1133402</v>
      </c>
      <c r="S25" s="594"/>
      <c r="T25" s="594"/>
      <c r="U25" s="594"/>
      <c r="V25" s="594"/>
      <c r="W25" s="594"/>
      <c r="X25" s="594"/>
      <c r="Y25" s="595"/>
      <c r="Z25" s="596">
        <v>6.6</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3057450</v>
      </c>
      <c r="CS25" s="625"/>
      <c r="CT25" s="625"/>
      <c r="CU25" s="625"/>
      <c r="CV25" s="625"/>
      <c r="CW25" s="625"/>
      <c r="CX25" s="625"/>
      <c r="CY25" s="626"/>
      <c r="CZ25" s="627">
        <v>18.5</v>
      </c>
      <c r="DA25" s="628"/>
      <c r="DB25" s="628"/>
      <c r="DC25" s="629"/>
      <c r="DD25" s="602">
        <v>2790119</v>
      </c>
      <c r="DE25" s="625"/>
      <c r="DF25" s="625"/>
      <c r="DG25" s="625"/>
      <c r="DH25" s="625"/>
      <c r="DI25" s="625"/>
      <c r="DJ25" s="625"/>
      <c r="DK25" s="626"/>
      <c r="DL25" s="602">
        <v>2762490</v>
      </c>
      <c r="DM25" s="625"/>
      <c r="DN25" s="625"/>
      <c r="DO25" s="625"/>
      <c r="DP25" s="625"/>
      <c r="DQ25" s="625"/>
      <c r="DR25" s="625"/>
      <c r="DS25" s="625"/>
      <c r="DT25" s="625"/>
      <c r="DU25" s="625"/>
      <c r="DV25" s="626"/>
      <c r="DW25" s="598">
        <v>26.2</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2039438</v>
      </c>
      <c r="CS26" s="594"/>
      <c r="CT26" s="594"/>
      <c r="CU26" s="594"/>
      <c r="CV26" s="594"/>
      <c r="CW26" s="594"/>
      <c r="CX26" s="594"/>
      <c r="CY26" s="595"/>
      <c r="CZ26" s="627">
        <v>12.3</v>
      </c>
      <c r="DA26" s="628"/>
      <c r="DB26" s="628"/>
      <c r="DC26" s="629"/>
      <c r="DD26" s="602">
        <v>1795136</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822218</v>
      </c>
      <c r="S27" s="594"/>
      <c r="T27" s="594"/>
      <c r="U27" s="594"/>
      <c r="V27" s="594"/>
      <c r="W27" s="594"/>
      <c r="X27" s="594"/>
      <c r="Y27" s="595"/>
      <c r="Z27" s="596">
        <v>4.8</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1810047</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1411012</v>
      </c>
      <c r="CS27" s="625"/>
      <c r="CT27" s="625"/>
      <c r="CU27" s="625"/>
      <c r="CV27" s="625"/>
      <c r="CW27" s="625"/>
      <c r="CX27" s="625"/>
      <c r="CY27" s="626"/>
      <c r="CZ27" s="627">
        <v>8.5</v>
      </c>
      <c r="DA27" s="628"/>
      <c r="DB27" s="628"/>
      <c r="DC27" s="629"/>
      <c r="DD27" s="602">
        <v>522925</v>
      </c>
      <c r="DE27" s="625"/>
      <c r="DF27" s="625"/>
      <c r="DG27" s="625"/>
      <c r="DH27" s="625"/>
      <c r="DI27" s="625"/>
      <c r="DJ27" s="625"/>
      <c r="DK27" s="626"/>
      <c r="DL27" s="602">
        <v>522775</v>
      </c>
      <c r="DM27" s="625"/>
      <c r="DN27" s="625"/>
      <c r="DO27" s="625"/>
      <c r="DP27" s="625"/>
      <c r="DQ27" s="625"/>
      <c r="DR27" s="625"/>
      <c r="DS27" s="625"/>
      <c r="DT27" s="625"/>
      <c r="DU27" s="625"/>
      <c r="DV27" s="626"/>
      <c r="DW27" s="598">
        <v>5</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35269</v>
      </c>
      <c r="S28" s="594"/>
      <c r="T28" s="594"/>
      <c r="U28" s="594"/>
      <c r="V28" s="594"/>
      <c r="W28" s="594"/>
      <c r="X28" s="594"/>
      <c r="Y28" s="595"/>
      <c r="Z28" s="596">
        <v>0.2</v>
      </c>
      <c r="AA28" s="596"/>
      <c r="AB28" s="596"/>
      <c r="AC28" s="596"/>
      <c r="AD28" s="597">
        <v>13525</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2522909</v>
      </c>
      <c r="CS28" s="594"/>
      <c r="CT28" s="594"/>
      <c r="CU28" s="594"/>
      <c r="CV28" s="594"/>
      <c r="CW28" s="594"/>
      <c r="CX28" s="594"/>
      <c r="CY28" s="595"/>
      <c r="CZ28" s="627">
        <v>15.3</v>
      </c>
      <c r="DA28" s="628"/>
      <c r="DB28" s="628"/>
      <c r="DC28" s="629"/>
      <c r="DD28" s="602">
        <v>2495594</v>
      </c>
      <c r="DE28" s="594"/>
      <c r="DF28" s="594"/>
      <c r="DG28" s="594"/>
      <c r="DH28" s="594"/>
      <c r="DI28" s="594"/>
      <c r="DJ28" s="594"/>
      <c r="DK28" s="595"/>
      <c r="DL28" s="602">
        <v>2495594</v>
      </c>
      <c r="DM28" s="594"/>
      <c r="DN28" s="594"/>
      <c r="DO28" s="594"/>
      <c r="DP28" s="594"/>
      <c r="DQ28" s="594"/>
      <c r="DR28" s="594"/>
      <c r="DS28" s="594"/>
      <c r="DT28" s="594"/>
      <c r="DU28" s="594"/>
      <c r="DV28" s="595"/>
      <c r="DW28" s="598">
        <v>23.7</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85217</v>
      </c>
      <c r="S29" s="594"/>
      <c r="T29" s="594"/>
      <c r="U29" s="594"/>
      <c r="V29" s="594"/>
      <c r="W29" s="594"/>
      <c r="X29" s="594"/>
      <c r="Y29" s="595"/>
      <c r="Z29" s="596">
        <v>0.5</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2522909</v>
      </c>
      <c r="CS29" s="625"/>
      <c r="CT29" s="625"/>
      <c r="CU29" s="625"/>
      <c r="CV29" s="625"/>
      <c r="CW29" s="625"/>
      <c r="CX29" s="625"/>
      <c r="CY29" s="626"/>
      <c r="CZ29" s="627">
        <v>15.3</v>
      </c>
      <c r="DA29" s="628"/>
      <c r="DB29" s="628"/>
      <c r="DC29" s="629"/>
      <c r="DD29" s="602">
        <v>2495594</v>
      </c>
      <c r="DE29" s="625"/>
      <c r="DF29" s="625"/>
      <c r="DG29" s="625"/>
      <c r="DH29" s="625"/>
      <c r="DI29" s="625"/>
      <c r="DJ29" s="625"/>
      <c r="DK29" s="626"/>
      <c r="DL29" s="602">
        <v>2495594</v>
      </c>
      <c r="DM29" s="625"/>
      <c r="DN29" s="625"/>
      <c r="DO29" s="625"/>
      <c r="DP29" s="625"/>
      <c r="DQ29" s="625"/>
      <c r="DR29" s="625"/>
      <c r="DS29" s="625"/>
      <c r="DT29" s="625"/>
      <c r="DU29" s="625"/>
      <c r="DV29" s="626"/>
      <c r="DW29" s="598">
        <v>23.7</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43408</v>
      </c>
      <c r="S30" s="594"/>
      <c r="T30" s="594"/>
      <c r="U30" s="594"/>
      <c r="V30" s="594"/>
      <c r="W30" s="594"/>
      <c r="X30" s="594"/>
      <c r="Y30" s="595"/>
      <c r="Z30" s="596">
        <v>0.3</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98.3</v>
      </c>
      <c r="BH30" s="652"/>
      <c r="BI30" s="652"/>
      <c r="BJ30" s="652"/>
      <c r="BK30" s="652"/>
      <c r="BL30" s="652"/>
      <c r="BM30" s="588">
        <v>92.1</v>
      </c>
      <c r="BN30" s="652"/>
      <c r="BO30" s="652"/>
      <c r="BP30" s="652"/>
      <c r="BQ30" s="653"/>
      <c r="BR30" s="651">
        <v>97.9</v>
      </c>
      <c r="BS30" s="652"/>
      <c r="BT30" s="652"/>
      <c r="BU30" s="652"/>
      <c r="BV30" s="652"/>
      <c r="BW30" s="652"/>
      <c r="BX30" s="588">
        <v>89.9</v>
      </c>
      <c r="BY30" s="652"/>
      <c r="BZ30" s="652"/>
      <c r="CA30" s="652"/>
      <c r="CB30" s="653"/>
      <c r="CD30" s="656"/>
      <c r="CE30" s="657"/>
      <c r="CF30" s="607" t="s">
        <v>293</v>
      </c>
      <c r="CG30" s="608"/>
      <c r="CH30" s="608"/>
      <c r="CI30" s="608"/>
      <c r="CJ30" s="608"/>
      <c r="CK30" s="608"/>
      <c r="CL30" s="608"/>
      <c r="CM30" s="608"/>
      <c r="CN30" s="608"/>
      <c r="CO30" s="608"/>
      <c r="CP30" s="608"/>
      <c r="CQ30" s="609"/>
      <c r="CR30" s="593">
        <v>2276631</v>
      </c>
      <c r="CS30" s="594"/>
      <c r="CT30" s="594"/>
      <c r="CU30" s="594"/>
      <c r="CV30" s="594"/>
      <c r="CW30" s="594"/>
      <c r="CX30" s="594"/>
      <c r="CY30" s="595"/>
      <c r="CZ30" s="627">
        <v>13.8</v>
      </c>
      <c r="DA30" s="628"/>
      <c r="DB30" s="628"/>
      <c r="DC30" s="629"/>
      <c r="DD30" s="602">
        <v>2253002</v>
      </c>
      <c r="DE30" s="594"/>
      <c r="DF30" s="594"/>
      <c r="DG30" s="594"/>
      <c r="DH30" s="594"/>
      <c r="DI30" s="594"/>
      <c r="DJ30" s="594"/>
      <c r="DK30" s="595"/>
      <c r="DL30" s="602">
        <v>2253002</v>
      </c>
      <c r="DM30" s="594"/>
      <c r="DN30" s="594"/>
      <c r="DO30" s="594"/>
      <c r="DP30" s="594"/>
      <c r="DQ30" s="594"/>
      <c r="DR30" s="594"/>
      <c r="DS30" s="594"/>
      <c r="DT30" s="594"/>
      <c r="DU30" s="594"/>
      <c r="DV30" s="595"/>
      <c r="DW30" s="598">
        <v>21.4</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829770</v>
      </c>
      <c r="S31" s="594"/>
      <c r="T31" s="594"/>
      <c r="U31" s="594"/>
      <c r="V31" s="594"/>
      <c r="W31" s="594"/>
      <c r="X31" s="594"/>
      <c r="Y31" s="595"/>
      <c r="Z31" s="596">
        <v>4.8</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98.9</v>
      </c>
      <c r="BH31" s="625"/>
      <c r="BI31" s="625"/>
      <c r="BJ31" s="625"/>
      <c r="BK31" s="625"/>
      <c r="BL31" s="625"/>
      <c r="BM31" s="599">
        <v>95.2</v>
      </c>
      <c r="BN31" s="649"/>
      <c r="BO31" s="649"/>
      <c r="BP31" s="649"/>
      <c r="BQ31" s="650"/>
      <c r="BR31" s="648">
        <v>98.4</v>
      </c>
      <c r="BS31" s="625"/>
      <c r="BT31" s="625"/>
      <c r="BU31" s="625"/>
      <c r="BV31" s="625"/>
      <c r="BW31" s="625"/>
      <c r="BX31" s="599">
        <v>94</v>
      </c>
      <c r="BY31" s="649"/>
      <c r="BZ31" s="649"/>
      <c r="CA31" s="649"/>
      <c r="CB31" s="650"/>
      <c r="CD31" s="656"/>
      <c r="CE31" s="657"/>
      <c r="CF31" s="607" t="s">
        <v>297</v>
      </c>
      <c r="CG31" s="608"/>
      <c r="CH31" s="608"/>
      <c r="CI31" s="608"/>
      <c r="CJ31" s="608"/>
      <c r="CK31" s="608"/>
      <c r="CL31" s="608"/>
      <c r="CM31" s="608"/>
      <c r="CN31" s="608"/>
      <c r="CO31" s="608"/>
      <c r="CP31" s="608"/>
      <c r="CQ31" s="609"/>
      <c r="CR31" s="593">
        <v>246278</v>
      </c>
      <c r="CS31" s="625"/>
      <c r="CT31" s="625"/>
      <c r="CU31" s="625"/>
      <c r="CV31" s="625"/>
      <c r="CW31" s="625"/>
      <c r="CX31" s="625"/>
      <c r="CY31" s="626"/>
      <c r="CZ31" s="627">
        <v>1.5</v>
      </c>
      <c r="DA31" s="628"/>
      <c r="DB31" s="628"/>
      <c r="DC31" s="629"/>
      <c r="DD31" s="602">
        <v>242592</v>
      </c>
      <c r="DE31" s="625"/>
      <c r="DF31" s="625"/>
      <c r="DG31" s="625"/>
      <c r="DH31" s="625"/>
      <c r="DI31" s="625"/>
      <c r="DJ31" s="625"/>
      <c r="DK31" s="626"/>
      <c r="DL31" s="602">
        <v>242592</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288602</v>
      </c>
      <c r="S32" s="594"/>
      <c r="T32" s="594"/>
      <c r="U32" s="594"/>
      <c r="V32" s="594"/>
      <c r="W32" s="594"/>
      <c r="X32" s="594"/>
      <c r="Y32" s="595"/>
      <c r="Z32" s="596">
        <v>1.7</v>
      </c>
      <c r="AA32" s="596"/>
      <c r="AB32" s="596"/>
      <c r="AC32" s="596"/>
      <c r="AD32" s="597">
        <v>17958</v>
      </c>
      <c r="AE32" s="597"/>
      <c r="AF32" s="597"/>
      <c r="AG32" s="597"/>
      <c r="AH32" s="597"/>
      <c r="AI32" s="597"/>
      <c r="AJ32" s="597"/>
      <c r="AK32" s="597"/>
      <c r="AL32" s="598">
        <v>0.2</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97.4</v>
      </c>
      <c r="BH32" s="661"/>
      <c r="BI32" s="661"/>
      <c r="BJ32" s="661"/>
      <c r="BK32" s="661"/>
      <c r="BL32" s="661"/>
      <c r="BM32" s="662">
        <v>88.3</v>
      </c>
      <c r="BN32" s="661"/>
      <c r="BO32" s="661"/>
      <c r="BP32" s="661"/>
      <c r="BQ32" s="663"/>
      <c r="BR32" s="660">
        <v>97.1</v>
      </c>
      <c r="BS32" s="661"/>
      <c r="BT32" s="661"/>
      <c r="BU32" s="661"/>
      <c r="BV32" s="661"/>
      <c r="BW32" s="661"/>
      <c r="BX32" s="662">
        <v>84.7</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2912500</v>
      </c>
      <c r="S33" s="594"/>
      <c r="T33" s="594"/>
      <c r="U33" s="594"/>
      <c r="V33" s="594"/>
      <c r="W33" s="594"/>
      <c r="X33" s="594"/>
      <c r="Y33" s="595"/>
      <c r="Z33" s="596">
        <v>16.899999999999999</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5796373</v>
      </c>
      <c r="CS33" s="625"/>
      <c r="CT33" s="625"/>
      <c r="CU33" s="625"/>
      <c r="CV33" s="625"/>
      <c r="CW33" s="625"/>
      <c r="CX33" s="625"/>
      <c r="CY33" s="626"/>
      <c r="CZ33" s="627">
        <v>35.1</v>
      </c>
      <c r="DA33" s="628"/>
      <c r="DB33" s="628"/>
      <c r="DC33" s="629"/>
      <c r="DD33" s="602">
        <v>4737374</v>
      </c>
      <c r="DE33" s="625"/>
      <c r="DF33" s="625"/>
      <c r="DG33" s="625"/>
      <c r="DH33" s="625"/>
      <c r="DI33" s="625"/>
      <c r="DJ33" s="625"/>
      <c r="DK33" s="626"/>
      <c r="DL33" s="602">
        <v>3142267</v>
      </c>
      <c r="DM33" s="625"/>
      <c r="DN33" s="625"/>
      <c r="DO33" s="625"/>
      <c r="DP33" s="625"/>
      <c r="DQ33" s="625"/>
      <c r="DR33" s="625"/>
      <c r="DS33" s="625"/>
      <c r="DT33" s="625"/>
      <c r="DU33" s="625"/>
      <c r="DV33" s="626"/>
      <c r="DW33" s="598">
        <v>29.9</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2315655</v>
      </c>
      <c r="CS34" s="594"/>
      <c r="CT34" s="594"/>
      <c r="CU34" s="594"/>
      <c r="CV34" s="594"/>
      <c r="CW34" s="594"/>
      <c r="CX34" s="594"/>
      <c r="CY34" s="595"/>
      <c r="CZ34" s="627">
        <v>14</v>
      </c>
      <c r="DA34" s="628"/>
      <c r="DB34" s="628"/>
      <c r="DC34" s="629"/>
      <c r="DD34" s="602">
        <v>1696821</v>
      </c>
      <c r="DE34" s="594"/>
      <c r="DF34" s="594"/>
      <c r="DG34" s="594"/>
      <c r="DH34" s="594"/>
      <c r="DI34" s="594"/>
      <c r="DJ34" s="594"/>
      <c r="DK34" s="595"/>
      <c r="DL34" s="602">
        <v>1449903</v>
      </c>
      <c r="DM34" s="594"/>
      <c r="DN34" s="594"/>
      <c r="DO34" s="594"/>
      <c r="DP34" s="594"/>
      <c r="DQ34" s="594"/>
      <c r="DR34" s="594"/>
      <c r="DS34" s="594"/>
      <c r="DT34" s="594"/>
      <c r="DU34" s="594"/>
      <c r="DV34" s="595"/>
      <c r="DW34" s="598">
        <v>13.8</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549000</v>
      </c>
      <c r="S35" s="594"/>
      <c r="T35" s="594"/>
      <c r="U35" s="594"/>
      <c r="V35" s="594"/>
      <c r="W35" s="594"/>
      <c r="X35" s="594"/>
      <c r="Y35" s="595"/>
      <c r="Z35" s="596">
        <v>3.2</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1753075</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37767</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66810</v>
      </c>
      <c r="CS35" s="625"/>
      <c r="CT35" s="625"/>
      <c r="CU35" s="625"/>
      <c r="CV35" s="625"/>
      <c r="CW35" s="625"/>
      <c r="CX35" s="625"/>
      <c r="CY35" s="626"/>
      <c r="CZ35" s="627">
        <v>0.4</v>
      </c>
      <c r="DA35" s="628"/>
      <c r="DB35" s="628"/>
      <c r="DC35" s="629"/>
      <c r="DD35" s="602">
        <v>38240</v>
      </c>
      <c r="DE35" s="625"/>
      <c r="DF35" s="625"/>
      <c r="DG35" s="625"/>
      <c r="DH35" s="625"/>
      <c r="DI35" s="625"/>
      <c r="DJ35" s="625"/>
      <c r="DK35" s="626"/>
      <c r="DL35" s="602">
        <v>38240</v>
      </c>
      <c r="DM35" s="625"/>
      <c r="DN35" s="625"/>
      <c r="DO35" s="625"/>
      <c r="DP35" s="625"/>
      <c r="DQ35" s="625"/>
      <c r="DR35" s="625"/>
      <c r="DS35" s="625"/>
      <c r="DT35" s="625"/>
      <c r="DU35" s="625"/>
      <c r="DV35" s="626"/>
      <c r="DW35" s="598">
        <v>0.4</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17189578</v>
      </c>
      <c r="S36" s="666"/>
      <c r="T36" s="666"/>
      <c r="U36" s="666"/>
      <c r="V36" s="666"/>
      <c r="W36" s="666"/>
      <c r="X36" s="666"/>
      <c r="Y36" s="667"/>
      <c r="Z36" s="668">
        <v>100</v>
      </c>
      <c r="AA36" s="668"/>
      <c r="AB36" s="668"/>
      <c r="AC36" s="668"/>
      <c r="AD36" s="669">
        <v>9977517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144539</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-124110</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1139029</v>
      </c>
      <c r="CS36" s="594"/>
      <c r="CT36" s="594"/>
      <c r="CU36" s="594"/>
      <c r="CV36" s="594"/>
      <c r="CW36" s="594"/>
      <c r="CX36" s="594"/>
      <c r="CY36" s="595"/>
      <c r="CZ36" s="627">
        <v>6.9</v>
      </c>
      <c r="DA36" s="628"/>
      <c r="DB36" s="628"/>
      <c r="DC36" s="629"/>
      <c r="DD36" s="602">
        <v>934652</v>
      </c>
      <c r="DE36" s="594"/>
      <c r="DF36" s="594"/>
      <c r="DG36" s="594"/>
      <c r="DH36" s="594"/>
      <c r="DI36" s="594"/>
      <c r="DJ36" s="594"/>
      <c r="DK36" s="595"/>
      <c r="DL36" s="602">
        <v>607231</v>
      </c>
      <c r="DM36" s="594"/>
      <c r="DN36" s="594"/>
      <c r="DO36" s="594"/>
      <c r="DP36" s="594"/>
      <c r="DQ36" s="594"/>
      <c r="DR36" s="594"/>
      <c r="DS36" s="594"/>
      <c r="DT36" s="594"/>
      <c r="DU36" s="594"/>
      <c r="DV36" s="595"/>
      <c r="DW36" s="598">
        <v>5.8</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142400</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4972</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139174</v>
      </c>
      <c r="CS37" s="625"/>
      <c r="CT37" s="625"/>
      <c r="CU37" s="625"/>
      <c r="CV37" s="625"/>
      <c r="CW37" s="625"/>
      <c r="CX37" s="625"/>
      <c r="CY37" s="626"/>
      <c r="CZ37" s="627">
        <v>0.8</v>
      </c>
      <c r="DA37" s="628"/>
      <c r="DB37" s="628"/>
      <c r="DC37" s="629"/>
      <c r="DD37" s="602">
        <v>112274</v>
      </c>
      <c r="DE37" s="625"/>
      <c r="DF37" s="625"/>
      <c r="DG37" s="625"/>
      <c r="DH37" s="625"/>
      <c r="DI37" s="625"/>
      <c r="DJ37" s="625"/>
      <c r="DK37" s="626"/>
      <c r="DL37" s="602">
        <v>94944</v>
      </c>
      <c r="DM37" s="625"/>
      <c r="DN37" s="625"/>
      <c r="DO37" s="625"/>
      <c r="DP37" s="625"/>
      <c r="DQ37" s="625"/>
      <c r="DR37" s="625"/>
      <c r="DS37" s="625"/>
      <c r="DT37" s="625"/>
      <c r="DU37" s="625"/>
      <c r="DV37" s="626"/>
      <c r="DW37" s="598">
        <v>0.9</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v>107557</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8416</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1500979</v>
      </c>
      <c r="CS38" s="594"/>
      <c r="CT38" s="594"/>
      <c r="CU38" s="594"/>
      <c r="CV38" s="594"/>
      <c r="CW38" s="594"/>
      <c r="CX38" s="594"/>
      <c r="CY38" s="595"/>
      <c r="CZ38" s="627">
        <v>9.1</v>
      </c>
      <c r="DA38" s="628"/>
      <c r="DB38" s="628"/>
      <c r="DC38" s="629"/>
      <c r="DD38" s="602">
        <v>1297459</v>
      </c>
      <c r="DE38" s="594"/>
      <c r="DF38" s="594"/>
      <c r="DG38" s="594"/>
      <c r="DH38" s="594"/>
      <c r="DI38" s="594"/>
      <c r="DJ38" s="594"/>
      <c r="DK38" s="595"/>
      <c r="DL38" s="602">
        <v>1042093</v>
      </c>
      <c r="DM38" s="594"/>
      <c r="DN38" s="594"/>
      <c r="DO38" s="594"/>
      <c r="DP38" s="594"/>
      <c r="DQ38" s="594"/>
      <c r="DR38" s="594"/>
      <c r="DS38" s="594"/>
      <c r="DT38" s="594"/>
      <c r="DU38" s="594"/>
      <c r="DV38" s="595"/>
      <c r="DW38" s="598">
        <v>9.9</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v>104600</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72</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765402</v>
      </c>
      <c r="CS39" s="625"/>
      <c r="CT39" s="625"/>
      <c r="CU39" s="625"/>
      <c r="CV39" s="625"/>
      <c r="CW39" s="625"/>
      <c r="CX39" s="625"/>
      <c r="CY39" s="626"/>
      <c r="CZ39" s="627">
        <v>4.5999999999999996</v>
      </c>
      <c r="DA39" s="628"/>
      <c r="DB39" s="628"/>
      <c r="DC39" s="629"/>
      <c r="DD39" s="602">
        <v>765402</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353065</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125</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8498</v>
      </c>
      <c r="CS40" s="594"/>
      <c r="CT40" s="594"/>
      <c r="CU40" s="594"/>
      <c r="CV40" s="594"/>
      <c r="CW40" s="594"/>
      <c r="CX40" s="594"/>
      <c r="CY40" s="595"/>
      <c r="CZ40" s="627">
        <v>0.1</v>
      </c>
      <c r="DA40" s="628"/>
      <c r="DB40" s="628"/>
      <c r="DC40" s="629"/>
      <c r="DD40" s="602">
        <v>4800</v>
      </c>
      <c r="DE40" s="594"/>
      <c r="DF40" s="594"/>
      <c r="DG40" s="594"/>
      <c r="DH40" s="594"/>
      <c r="DI40" s="594"/>
      <c r="DJ40" s="594"/>
      <c r="DK40" s="595"/>
      <c r="DL40" s="602">
        <v>4800</v>
      </c>
      <c r="DM40" s="594"/>
      <c r="DN40" s="594"/>
      <c r="DO40" s="594"/>
      <c r="DP40" s="594"/>
      <c r="DQ40" s="594"/>
      <c r="DR40" s="594"/>
      <c r="DS40" s="594"/>
      <c r="DT40" s="594"/>
      <c r="DU40" s="594"/>
      <c r="DV40" s="595"/>
      <c r="DW40" s="598">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900914</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291</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209</v>
      </c>
      <c r="CS41" s="625"/>
      <c r="CT41" s="625"/>
      <c r="CU41" s="625"/>
      <c r="CV41" s="625"/>
      <c r="CW41" s="625"/>
      <c r="CX41" s="625"/>
      <c r="CY41" s="626"/>
      <c r="CZ41" s="627" t="s">
        <v>209</v>
      </c>
      <c r="DA41" s="628"/>
      <c r="DB41" s="628"/>
      <c r="DC41" s="629"/>
      <c r="DD41" s="602" t="s">
        <v>209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3730357</v>
      </c>
      <c r="CS42" s="594"/>
      <c r="CT42" s="594"/>
      <c r="CU42" s="594"/>
      <c r="CV42" s="594"/>
      <c r="CW42" s="594"/>
      <c r="CX42" s="594"/>
      <c r="CY42" s="595"/>
      <c r="CZ42" s="627">
        <v>22.6</v>
      </c>
      <c r="DA42" s="676"/>
      <c r="DB42" s="676"/>
      <c r="DC42" s="677"/>
      <c r="DD42" s="602">
        <v>927075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48196</v>
      </c>
      <c r="CS43" s="625"/>
      <c r="CT43" s="625"/>
      <c r="CU43" s="625"/>
      <c r="CV43" s="625"/>
      <c r="CW43" s="625"/>
      <c r="CX43" s="625"/>
      <c r="CY43" s="626"/>
      <c r="CZ43" s="627">
        <v>0.3</v>
      </c>
      <c r="DA43" s="628"/>
      <c r="DB43" s="628"/>
      <c r="DC43" s="629"/>
      <c r="DD43" s="602">
        <v>42106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3709217</v>
      </c>
      <c r="CS44" s="594"/>
      <c r="CT44" s="594"/>
      <c r="CU44" s="594"/>
      <c r="CV44" s="594"/>
      <c r="CW44" s="594"/>
      <c r="CX44" s="594"/>
      <c r="CY44" s="595"/>
      <c r="CZ44" s="627">
        <v>22.5</v>
      </c>
      <c r="DA44" s="676"/>
      <c r="DB44" s="676"/>
      <c r="DC44" s="677"/>
      <c r="DD44" s="602">
        <v>913333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854102</v>
      </c>
      <c r="CS45" s="625"/>
      <c r="CT45" s="625"/>
      <c r="CU45" s="625"/>
      <c r="CV45" s="625"/>
      <c r="CW45" s="625"/>
      <c r="CX45" s="625"/>
      <c r="CY45" s="626"/>
      <c r="CZ45" s="627">
        <v>5.2</v>
      </c>
      <c r="DA45" s="628"/>
      <c r="DB45" s="628"/>
      <c r="DC45" s="629"/>
      <c r="DD45" s="602">
        <v>26787</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2778138</v>
      </c>
      <c r="CS46" s="594"/>
      <c r="CT46" s="594"/>
      <c r="CU46" s="594"/>
      <c r="CV46" s="594"/>
      <c r="CW46" s="594"/>
      <c r="CX46" s="594"/>
      <c r="CY46" s="595"/>
      <c r="CZ46" s="627">
        <v>16.8</v>
      </c>
      <c r="DA46" s="676"/>
      <c r="DB46" s="676"/>
      <c r="DC46" s="677"/>
      <c r="DD46" s="602">
        <v>866769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21140</v>
      </c>
      <c r="CS47" s="625"/>
      <c r="CT47" s="625"/>
      <c r="CU47" s="625"/>
      <c r="CV47" s="625"/>
      <c r="CW47" s="625"/>
      <c r="CX47" s="625"/>
      <c r="CY47" s="626"/>
      <c r="CZ47" s="627">
        <v>0.1</v>
      </c>
      <c r="DA47" s="628"/>
      <c r="DB47" s="628"/>
      <c r="DC47" s="629"/>
      <c r="DD47" s="602">
        <v>13742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16518101</v>
      </c>
      <c r="CS49" s="661"/>
      <c r="CT49" s="661"/>
      <c r="CU49" s="661"/>
      <c r="CV49" s="661"/>
      <c r="CW49" s="661"/>
      <c r="CX49" s="661"/>
      <c r="CY49" s="688"/>
      <c r="CZ49" s="689">
        <v>100</v>
      </c>
      <c r="DA49" s="690"/>
      <c r="DB49" s="690"/>
      <c r="DC49" s="691"/>
      <c r="DD49" s="692">
        <v>11473087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17131</v>
      </c>
      <c r="R7" s="723"/>
      <c r="S7" s="723"/>
      <c r="T7" s="723"/>
      <c r="U7" s="723"/>
      <c r="V7" s="723">
        <v>16463</v>
      </c>
      <c r="W7" s="723"/>
      <c r="X7" s="723"/>
      <c r="Y7" s="723"/>
      <c r="Z7" s="723"/>
      <c r="AA7" s="723">
        <v>668</v>
      </c>
      <c r="AB7" s="723"/>
      <c r="AC7" s="723"/>
      <c r="AD7" s="723"/>
      <c r="AE7" s="724"/>
      <c r="AF7" s="725">
        <v>502</v>
      </c>
      <c r="AG7" s="726"/>
      <c r="AH7" s="726"/>
      <c r="AI7" s="726"/>
      <c r="AJ7" s="727"/>
      <c r="AK7" s="762">
        <v>43</v>
      </c>
      <c r="AL7" s="763"/>
      <c r="AM7" s="763"/>
      <c r="AN7" s="763"/>
      <c r="AO7" s="763"/>
      <c r="AP7" s="763">
        <v>20970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556</v>
      </c>
      <c r="BT7" s="767"/>
      <c r="BU7" s="767"/>
      <c r="BV7" s="767"/>
      <c r="BW7" s="767"/>
      <c r="BX7" s="767"/>
      <c r="BY7" s="767"/>
      <c r="BZ7" s="767"/>
      <c r="CA7" s="767"/>
      <c r="CB7" s="767"/>
      <c r="CC7" s="767"/>
      <c r="CD7" s="767"/>
      <c r="CE7" s="767"/>
      <c r="CF7" s="767"/>
      <c r="CG7" s="768"/>
      <c r="CH7" s="759">
        <v>1</v>
      </c>
      <c r="CI7" s="760"/>
      <c r="CJ7" s="760"/>
      <c r="CK7" s="760"/>
      <c r="CL7" s="761"/>
      <c r="CM7" s="759">
        <v>32</v>
      </c>
      <c r="CN7" s="760"/>
      <c r="CO7" s="760"/>
      <c r="CP7" s="760"/>
      <c r="CQ7" s="761"/>
      <c r="CR7" s="759">
        <v>10</v>
      </c>
      <c r="CS7" s="760"/>
      <c r="CT7" s="760"/>
      <c r="CU7" s="760"/>
      <c r="CV7" s="761"/>
      <c r="CW7" s="759" t="s">
        <v>541</v>
      </c>
      <c r="CX7" s="760"/>
      <c r="CY7" s="760"/>
      <c r="CZ7" s="760"/>
      <c r="DA7" s="761"/>
      <c r="DB7" s="759" t="s">
        <v>541</v>
      </c>
      <c r="DC7" s="760"/>
      <c r="DD7" s="760"/>
      <c r="DE7" s="760"/>
      <c r="DF7" s="761"/>
      <c r="DG7" s="759" t="s">
        <v>541</v>
      </c>
      <c r="DH7" s="760"/>
      <c r="DI7" s="760"/>
      <c r="DJ7" s="760"/>
      <c r="DK7" s="761"/>
      <c r="DL7" s="759" t="s">
        <v>541</v>
      </c>
      <c r="DM7" s="760"/>
      <c r="DN7" s="760"/>
      <c r="DO7" s="760"/>
      <c r="DP7" s="761"/>
      <c r="DQ7" s="759" t="s">
        <v>541</v>
      </c>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72</v>
      </c>
      <c r="R8" s="747"/>
      <c r="S8" s="747"/>
      <c r="T8" s="747"/>
      <c r="U8" s="747"/>
      <c r="V8" s="747">
        <v>68</v>
      </c>
      <c r="W8" s="747"/>
      <c r="X8" s="747"/>
      <c r="Y8" s="747"/>
      <c r="Z8" s="747"/>
      <c r="AA8" s="747">
        <v>3</v>
      </c>
      <c r="AB8" s="747"/>
      <c r="AC8" s="747"/>
      <c r="AD8" s="747"/>
      <c r="AE8" s="748"/>
      <c r="AF8" s="749">
        <v>3</v>
      </c>
      <c r="AG8" s="750"/>
      <c r="AH8" s="750"/>
      <c r="AI8" s="750"/>
      <c r="AJ8" s="751"/>
      <c r="AK8" s="752" t="s">
        <v>541</v>
      </c>
      <c r="AL8" s="753"/>
      <c r="AM8" s="753"/>
      <c r="AN8" s="753"/>
      <c r="AO8" s="753"/>
      <c r="AP8" s="753" t="s">
        <v>541</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557</v>
      </c>
      <c r="BT8" s="757"/>
      <c r="BU8" s="757"/>
      <c r="BV8" s="757"/>
      <c r="BW8" s="757"/>
      <c r="BX8" s="757"/>
      <c r="BY8" s="757"/>
      <c r="BZ8" s="757"/>
      <c r="CA8" s="757"/>
      <c r="CB8" s="757"/>
      <c r="CC8" s="757"/>
      <c r="CD8" s="757"/>
      <c r="CE8" s="757"/>
      <c r="CF8" s="757"/>
      <c r="CG8" s="758"/>
      <c r="CH8" s="769">
        <v>-5</v>
      </c>
      <c r="CI8" s="770"/>
      <c r="CJ8" s="770"/>
      <c r="CK8" s="770"/>
      <c r="CL8" s="771"/>
      <c r="CM8" s="769">
        <v>164</v>
      </c>
      <c r="CN8" s="770"/>
      <c r="CO8" s="770"/>
      <c r="CP8" s="770"/>
      <c r="CQ8" s="771"/>
      <c r="CR8" s="769">
        <v>215</v>
      </c>
      <c r="CS8" s="770"/>
      <c r="CT8" s="770"/>
      <c r="CU8" s="770"/>
      <c r="CV8" s="771"/>
      <c r="CW8" s="769" t="s">
        <v>541</v>
      </c>
      <c r="CX8" s="770"/>
      <c r="CY8" s="770"/>
      <c r="CZ8" s="770"/>
      <c r="DA8" s="771"/>
      <c r="DB8" s="769" t="s">
        <v>542</v>
      </c>
      <c r="DC8" s="770"/>
      <c r="DD8" s="770"/>
      <c r="DE8" s="770"/>
      <c r="DF8" s="771"/>
      <c r="DG8" s="769" t="s">
        <v>542</v>
      </c>
      <c r="DH8" s="770"/>
      <c r="DI8" s="770"/>
      <c r="DJ8" s="770"/>
      <c r="DK8" s="771"/>
      <c r="DL8" s="769" t="s">
        <v>542</v>
      </c>
      <c r="DM8" s="770"/>
      <c r="DN8" s="770"/>
      <c r="DO8" s="770"/>
      <c r="DP8" s="771"/>
      <c r="DQ8" s="769" t="s">
        <v>542</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17199</v>
      </c>
      <c r="R23" s="782"/>
      <c r="S23" s="782"/>
      <c r="T23" s="782"/>
      <c r="U23" s="782"/>
      <c r="V23" s="782">
        <v>16527</v>
      </c>
      <c r="W23" s="782"/>
      <c r="X23" s="782"/>
      <c r="Y23" s="782"/>
      <c r="Z23" s="782"/>
      <c r="AA23" s="782">
        <v>671</v>
      </c>
      <c r="AB23" s="782"/>
      <c r="AC23" s="782"/>
      <c r="AD23" s="782"/>
      <c r="AE23" s="783"/>
      <c r="AF23" s="784">
        <v>505</v>
      </c>
      <c r="AG23" s="782"/>
      <c r="AH23" s="782"/>
      <c r="AI23" s="782"/>
      <c r="AJ23" s="785"/>
      <c r="AK23" s="786"/>
      <c r="AL23" s="787"/>
      <c r="AM23" s="787"/>
      <c r="AN23" s="787"/>
      <c r="AO23" s="787"/>
      <c r="AP23" s="782">
        <v>20970</v>
      </c>
      <c r="AQ23" s="782"/>
      <c r="AR23" s="782"/>
      <c r="AS23" s="782"/>
      <c r="AT23" s="782"/>
      <c r="AU23" s="788"/>
      <c r="AV23" s="788"/>
      <c r="AW23" s="788"/>
      <c r="AX23" s="788"/>
      <c r="AY23" s="789"/>
      <c r="AZ23" s="797" t="s">
        <v>369</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3719</v>
      </c>
      <c r="R28" s="811"/>
      <c r="S28" s="811"/>
      <c r="T28" s="811"/>
      <c r="U28" s="811"/>
      <c r="V28" s="811">
        <v>3681</v>
      </c>
      <c r="W28" s="811"/>
      <c r="X28" s="811"/>
      <c r="Y28" s="811"/>
      <c r="Z28" s="811"/>
      <c r="AA28" s="811">
        <v>38</v>
      </c>
      <c r="AB28" s="811"/>
      <c r="AC28" s="811"/>
      <c r="AD28" s="811"/>
      <c r="AE28" s="812"/>
      <c r="AF28" s="813">
        <v>38</v>
      </c>
      <c r="AG28" s="811"/>
      <c r="AH28" s="811"/>
      <c r="AI28" s="811"/>
      <c r="AJ28" s="814"/>
      <c r="AK28" s="815">
        <v>353</v>
      </c>
      <c r="AL28" s="806"/>
      <c r="AM28" s="806"/>
      <c r="AN28" s="806"/>
      <c r="AO28" s="806"/>
      <c r="AP28" s="806" t="s">
        <v>541</v>
      </c>
      <c r="AQ28" s="806"/>
      <c r="AR28" s="806"/>
      <c r="AS28" s="806"/>
      <c r="AT28" s="806"/>
      <c r="AU28" s="806" t="s">
        <v>541</v>
      </c>
      <c r="AV28" s="806"/>
      <c r="AW28" s="806"/>
      <c r="AX28" s="806"/>
      <c r="AY28" s="806"/>
      <c r="AZ28" s="807" t="s">
        <v>541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3036</v>
      </c>
      <c r="R29" s="747"/>
      <c r="S29" s="747"/>
      <c r="T29" s="747"/>
      <c r="U29" s="747"/>
      <c r="V29" s="747">
        <v>2983</v>
      </c>
      <c r="W29" s="747"/>
      <c r="X29" s="747"/>
      <c r="Y29" s="747"/>
      <c r="Z29" s="747"/>
      <c r="AA29" s="747">
        <v>53</v>
      </c>
      <c r="AB29" s="747"/>
      <c r="AC29" s="747"/>
      <c r="AD29" s="747"/>
      <c r="AE29" s="748"/>
      <c r="AF29" s="749">
        <v>53</v>
      </c>
      <c r="AG29" s="750"/>
      <c r="AH29" s="750"/>
      <c r="AI29" s="750"/>
      <c r="AJ29" s="751"/>
      <c r="AK29" s="818">
        <v>444</v>
      </c>
      <c r="AL29" s="819"/>
      <c r="AM29" s="819"/>
      <c r="AN29" s="819"/>
      <c r="AO29" s="819"/>
      <c r="AP29" s="819" t="s">
        <v>541</v>
      </c>
      <c r="AQ29" s="819"/>
      <c r="AR29" s="819"/>
      <c r="AS29" s="819"/>
      <c r="AT29" s="819"/>
      <c r="AU29" s="819" t="s">
        <v>542</v>
      </c>
      <c r="AV29" s="819"/>
      <c r="AW29" s="819"/>
      <c r="AX29" s="819"/>
      <c r="AY29" s="819"/>
      <c r="AZ29" s="820" t="s">
        <v>542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283</v>
      </c>
      <c r="R30" s="747"/>
      <c r="S30" s="747"/>
      <c r="T30" s="747"/>
      <c r="U30" s="747"/>
      <c r="V30" s="747">
        <v>275</v>
      </c>
      <c r="W30" s="747"/>
      <c r="X30" s="747"/>
      <c r="Y30" s="747"/>
      <c r="Z30" s="747"/>
      <c r="AA30" s="747">
        <v>8</v>
      </c>
      <c r="AB30" s="747"/>
      <c r="AC30" s="747"/>
      <c r="AD30" s="747"/>
      <c r="AE30" s="748"/>
      <c r="AF30" s="749">
        <v>8</v>
      </c>
      <c r="AG30" s="750"/>
      <c r="AH30" s="750"/>
      <c r="AI30" s="750"/>
      <c r="AJ30" s="751"/>
      <c r="AK30" s="818">
        <v>106</v>
      </c>
      <c r="AL30" s="819"/>
      <c r="AM30" s="819"/>
      <c r="AN30" s="819"/>
      <c r="AO30" s="819"/>
      <c r="AP30" s="819" t="s">
        <v>541</v>
      </c>
      <c r="AQ30" s="819"/>
      <c r="AR30" s="819"/>
      <c r="AS30" s="819"/>
      <c r="AT30" s="819"/>
      <c r="AU30" s="819" t="s">
        <v>541</v>
      </c>
      <c r="AV30" s="819"/>
      <c r="AW30" s="819"/>
      <c r="AX30" s="819"/>
      <c r="AY30" s="819"/>
      <c r="AZ30" s="820" t="s">
        <v>542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556</v>
      </c>
      <c r="R31" s="747"/>
      <c r="S31" s="747"/>
      <c r="T31" s="747"/>
      <c r="U31" s="747"/>
      <c r="V31" s="747">
        <v>551</v>
      </c>
      <c r="W31" s="747"/>
      <c r="X31" s="747"/>
      <c r="Y31" s="747"/>
      <c r="Z31" s="747"/>
      <c r="AA31" s="747">
        <v>5</v>
      </c>
      <c r="AB31" s="747"/>
      <c r="AC31" s="747"/>
      <c r="AD31" s="747"/>
      <c r="AE31" s="748"/>
      <c r="AF31" s="749">
        <v>365</v>
      </c>
      <c r="AG31" s="750"/>
      <c r="AH31" s="750"/>
      <c r="AI31" s="750"/>
      <c r="AJ31" s="751"/>
      <c r="AK31" s="818">
        <v>135</v>
      </c>
      <c r="AL31" s="819"/>
      <c r="AM31" s="819"/>
      <c r="AN31" s="819"/>
      <c r="AO31" s="819"/>
      <c r="AP31" s="819">
        <v>2151</v>
      </c>
      <c r="AQ31" s="819"/>
      <c r="AR31" s="819"/>
      <c r="AS31" s="819"/>
      <c r="AT31" s="819"/>
      <c r="AU31" s="819">
        <v>611</v>
      </c>
      <c r="AV31" s="819"/>
      <c r="AW31" s="819"/>
      <c r="AX31" s="819"/>
      <c r="AY31" s="819"/>
      <c r="AZ31" s="820" t="s">
        <v>542</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593</v>
      </c>
      <c r="R32" s="747"/>
      <c r="S32" s="747"/>
      <c r="T32" s="747"/>
      <c r="U32" s="747"/>
      <c r="V32" s="747">
        <v>642</v>
      </c>
      <c r="W32" s="747"/>
      <c r="X32" s="747"/>
      <c r="Y32" s="747"/>
      <c r="Z32" s="747"/>
      <c r="AA32" s="747">
        <v>-49</v>
      </c>
      <c r="AB32" s="747"/>
      <c r="AC32" s="747"/>
      <c r="AD32" s="747"/>
      <c r="AE32" s="748"/>
      <c r="AF32" s="749">
        <v>250</v>
      </c>
      <c r="AG32" s="750"/>
      <c r="AH32" s="750"/>
      <c r="AI32" s="750"/>
      <c r="AJ32" s="751"/>
      <c r="AK32" s="818">
        <v>109</v>
      </c>
      <c r="AL32" s="819"/>
      <c r="AM32" s="819"/>
      <c r="AN32" s="819"/>
      <c r="AO32" s="819"/>
      <c r="AP32" s="819" t="s">
        <v>541</v>
      </c>
      <c r="AQ32" s="819"/>
      <c r="AR32" s="819"/>
      <c r="AS32" s="819"/>
      <c r="AT32" s="819"/>
      <c r="AU32" s="819" t="s">
        <v>541</v>
      </c>
      <c r="AV32" s="819"/>
      <c r="AW32" s="819"/>
      <c r="AX32" s="819"/>
      <c r="AY32" s="819"/>
      <c r="AZ32" s="820" t="s">
        <v>542</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294</v>
      </c>
      <c r="R33" s="747"/>
      <c r="S33" s="747"/>
      <c r="T33" s="747"/>
      <c r="U33" s="747"/>
      <c r="V33" s="747">
        <v>287</v>
      </c>
      <c r="W33" s="747"/>
      <c r="X33" s="747"/>
      <c r="Y33" s="747"/>
      <c r="Z33" s="747"/>
      <c r="AA33" s="747">
        <v>6</v>
      </c>
      <c r="AB33" s="747"/>
      <c r="AC33" s="747"/>
      <c r="AD33" s="747"/>
      <c r="AE33" s="748"/>
      <c r="AF33" s="749">
        <v>6</v>
      </c>
      <c r="AG33" s="750"/>
      <c r="AH33" s="750"/>
      <c r="AI33" s="750"/>
      <c r="AJ33" s="751"/>
      <c r="AK33" s="818">
        <v>105</v>
      </c>
      <c r="AL33" s="819"/>
      <c r="AM33" s="819"/>
      <c r="AN33" s="819"/>
      <c r="AO33" s="819"/>
      <c r="AP33" s="819">
        <v>1170</v>
      </c>
      <c r="AQ33" s="819"/>
      <c r="AR33" s="819"/>
      <c r="AS33" s="819"/>
      <c r="AT33" s="819"/>
      <c r="AU33" s="819">
        <v>860</v>
      </c>
      <c r="AV33" s="819"/>
      <c r="AW33" s="819"/>
      <c r="AX33" s="819"/>
      <c r="AY33" s="819"/>
      <c r="AZ33" s="820" t="s">
        <v>542</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388</v>
      </c>
      <c r="C34" s="744"/>
      <c r="D34" s="744"/>
      <c r="E34" s="744"/>
      <c r="F34" s="744"/>
      <c r="G34" s="744"/>
      <c r="H34" s="744"/>
      <c r="I34" s="744"/>
      <c r="J34" s="744"/>
      <c r="K34" s="744"/>
      <c r="L34" s="744"/>
      <c r="M34" s="744"/>
      <c r="N34" s="744"/>
      <c r="O34" s="744"/>
      <c r="P34" s="745"/>
      <c r="Q34" s="746">
        <v>141</v>
      </c>
      <c r="R34" s="747"/>
      <c r="S34" s="747"/>
      <c r="T34" s="747"/>
      <c r="U34" s="747"/>
      <c r="V34" s="747">
        <v>139</v>
      </c>
      <c r="W34" s="747"/>
      <c r="X34" s="747"/>
      <c r="Y34" s="747"/>
      <c r="Z34" s="747"/>
      <c r="AA34" s="747">
        <v>2</v>
      </c>
      <c r="AB34" s="747"/>
      <c r="AC34" s="747"/>
      <c r="AD34" s="747"/>
      <c r="AE34" s="748"/>
      <c r="AF34" s="749">
        <v>2</v>
      </c>
      <c r="AG34" s="750"/>
      <c r="AH34" s="750"/>
      <c r="AI34" s="750"/>
      <c r="AJ34" s="751"/>
      <c r="AK34" s="818">
        <v>114</v>
      </c>
      <c r="AL34" s="819"/>
      <c r="AM34" s="819"/>
      <c r="AN34" s="819"/>
      <c r="AO34" s="819"/>
      <c r="AP34" s="819">
        <v>995</v>
      </c>
      <c r="AQ34" s="819"/>
      <c r="AR34" s="819"/>
      <c r="AS34" s="819"/>
      <c r="AT34" s="819"/>
      <c r="AU34" s="819">
        <v>905</v>
      </c>
      <c r="AV34" s="819"/>
      <c r="AW34" s="819"/>
      <c r="AX34" s="819"/>
      <c r="AY34" s="819"/>
      <c r="AZ34" s="820" t="s">
        <v>541</v>
      </c>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389</v>
      </c>
      <c r="C35" s="744"/>
      <c r="D35" s="744"/>
      <c r="E35" s="744"/>
      <c r="F35" s="744"/>
      <c r="G35" s="744"/>
      <c r="H35" s="744"/>
      <c r="I35" s="744"/>
      <c r="J35" s="744"/>
      <c r="K35" s="744"/>
      <c r="L35" s="744"/>
      <c r="M35" s="744"/>
      <c r="N35" s="744"/>
      <c r="O35" s="744"/>
      <c r="P35" s="745"/>
      <c r="Q35" s="746">
        <v>145</v>
      </c>
      <c r="R35" s="747"/>
      <c r="S35" s="747"/>
      <c r="T35" s="747"/>
      <c r="U35" s="747"/>
      <c r="V35" s="747">
        <v>144</v>
      </c>
      <c r="W35" s="747"/>
      <c r="X35" s="747"/>
      <c r="Y35" s="747"/>
      <c r="Z35" s="747"/>
      <c r="AA35" s="747">
        <v>1</v>
      </c>
      <c r="AB35" s="747"/>
      <c r="AC35" s="747"/>
      <c r="AD35" s="747"/>
      <c r="AE35" s="748"/>
      <c r="AF35" s="749">
        <v>1</v>
      </c>
      <c r="AG35" s="750"/>
      <c r="AH35" s="750"/>
      <c r="AI35" s="750"/>
      <c r="AJ35" s="751"/>
      <c r="AK35" s="818">
        <v>29</v>
      </c>
      <c r="AL35" s="819"/>
      <c r="AM35" s="819"/>
      <c r="AN35" s="819"/>
      <c r="AO35" s="819"/>
      <c r="AP35" s="819">
        <v>153</v>
      </c>
      <c r="AQ35" s="819"/>
      <c r="AR35" s="819"/>
      <c r="AS35" s="819"/>
      <c r="AT35" s="819"/>
      <c r="AU35" s="819">
        <v>18</v>
      </c>
      <c r="AV35" s="819"/>
      <c r="AW35" s="819"/>
      <c r="AX35" s="819"/>
      <c r="AY35" s="819"/>
      <c r="AZ35" s="820" t="s">
        <v>542</v>
      </c>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390</v>
      </c>
      <c r="C36" s="744"/>
      <c r="D36" s="744"/>
      <c r="E36" s="744"/>
      <c r="F36" s="744"/>
      <c r="G36" s="744"/>
      <c r="H36" s="744"/>
      <c r="I36" s="744"/>
      <c r="J36" s="744"/>
      <c r="K36" s="744"/>
      <c r="L36" s="744"/>
      <c r="M36" s="744"/>
      <c r="N36" s="744"/>
      <c r="O36" s="744"/>
      <c r="P36" s="745"/>
      <c r="Q36" s="746">
        <v>23</v>
      </c>
      <c r="R36" s="747"/>
      <c r="S36" s="747"/>
      <c r="T36" s="747"/>
      <c r="U36" s="747"/>
      <c r="V36" s="747">
        <v>23</v>
      </c>
      <c r="W36" s="747"/>
      <c r="X36" s="747"/>
      <c r="Y36" s="747"/>
      <c r="Z36" s="747"/>
      <c r="AA36" s="747">
        <v>0</v>
      </c>
      <c r="AB36" s="747"/>
      <c r="AC36" s="747"/>
      <c r="AD36" s="747"/>
      <c r="AE36" s="748"/>
      <c r="AF36" s="749">
        <v>0</v>
      </c>
      <c r="AG36" s="750"/>
      <c r="AH36" s="750"/>
      <c r="AI36" s="750"/>
      <c r="AJ36" s="751"/>
      <c r="AK36" s="818">
        <v>23</v>
      </c>
      <c r="AL36" s="819"/>
      <c r="AM36" s="819"/>
      <c r="AN36" s="819"/>
      <c r="AO36" s="819"/>
      <c r="AP36" s="819" t="s">
        <v>541</v>
      </c>
      <c r="AQ36" s="819"/>
      <c r="AR36" s="819"/>
      <c r="AS36" s="819"/>
      <c r="AT36" s="819"/>
      <c r="AU36" s="819" t="s">
        <v>541</v>
      </c>
      <c r="AV36" s="819"/>
      <c r="AW36" s="819"/>
      <c r="AX36" s="819"/>
      <c r="AY36" s="819"/>
      <c r="AZ36" s="820" t="s">
        <v>542</v>
      </c>
      <c r="BA36" s="820"/>
      <c r="BB36" s="820"/>
      <c r="BC36" s="820"/>
      <c r="BD36" s="820"/>
      <c r="BE36" s="816" t="s">
        <v>387</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724</v>
      </c>
      <c r="AG63" s="830"/>
      <c r="AH63" s="830"/>
      <c r="AI63" s="830"/>
      <c r="AJ63" s="831"/>
      <c r="AK63" s="832"/>
      <c r="AL63" s="827"/>
      <c r="AM63" s="827"/>
      <c r="AN63" s="827"/>
      <c r="AO63" s="827"/>
      <c r="AP63" s="830">
        <v>4468</v>
      </c>
      <c r="AQ63" s="830"/>
      <c r="AR63" s="830"/>
      <c r="AS63" s="830"/>
      <c r="AT63" s="830"/>
      <c r="AU63" s="830">
        <v>2394</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394</v>
      </c>
      <c r="B66" s="729"/>
      <c r="C66" s="729"/>
      <c r="D66" s="729"/>
      <c r="E66" s="729"/>
      <c r="F66" s="729"/>
      <c r="G66" s="729"/>
      <c r="H66" s="729"/>
      <c r="I66" s="729"/>
      <c r="J66" s="729"/>
      <c r="K66" s="729"/>
      <c r="L66" s="729"/>
      <c r="M66" s="729"/>
      <c r="N66" s="729"/>
      <c r="O66" s="729"/>
      <c r="P66" s="730"/>
      <c r="Q66" s="705" t="s">
        <v>395</v>
      </c>
      <c r="R66" s="706"/>
      <c r="S66" s="706"/>
      <c r="T66" s="706"/>
      <c r="U66" s="707"/>
      <c r="V66" s="705" t="s">
        <v>396</v>
      </c>
      <c r="W66" s="706"/>
      <c r="X66" s="706"/>
      <c r="Y66" s="706"/>
      <c r="Z66" s="707"/>
      <c r="AA66" s="705" t="s">
        <v>397</v>
      </c>
      <c r="AB66" s="706"/>
      <c r="AC66" s="706"/>
      <c r="AD66" s="706"/>
      <c r="AE66" s="707"/>
      <c r="AF66" s="840" t="s">
        <v>398</v>
      </c>
      <c r="AG66" s="801"/>
      <c r="AH66" s="801"/>
      <c r="AI66" s="801"/>
      <c r="AJ66" s="841"/>
      <c r="AK66" s="705" t="s">
        <v>399</v>
      </c>
      <c r="AL66" s="729"/>
      <c r="AM66" s="729"/>
      <c r="AN66" s="729"/>
      <c r="AO66" s="730"/>
      <c r="AP66" s="705" t="s">
        <v>400</v>
      </c>
      <c r="AQ66" s="706"/>
      <c r="AR66" s="706"/>
      <c r="AS66" s="706"/>
      <c r="AT66" s="707"/>
      <c r="AU66" s="705" t="s">
        <v>401</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543</v>
      </c>
      <c r="C68" s="858"/>
      <c r="D68" s="858"/>
      <c r="E68" s="858"/>
      <c r="F68" s="858"/>
      <c r="G68" s="858"/>
      <c r="H68" s="858"/>
      <c r="I68" s="858"/>
      <c r="J68" s="858"/>
      <c r="K68" s="858"/>
      <c r="L68" s="858"/>
      <c r="M68" s="858"/>
      <c r="N68" s="858"/>
      <c r="O68" s="858"/>
      <c r="P68" s="859"/>
      <c r="Q68" s="860">
        <v>36</v>
      </c>
      <c r="R68" s="854"/>
      <c r="S68" s="854"/>
      <c r="T68" s="854"/>
      <c r="U68" s="854"/>
      <c r="V68" s="854">
        <v>35</v>
      </c>
      <c r="W68" s="854"/>
      <c r="X68" s="854"/>
      <c r="Y68" s="854"/>
      <c r="Z68" s="854"/>
      <c r="AA68" s="854">
        <v>1</v>
      </c>
      <c r="AB68" s="854"/>
      <c r="AC68" s="854"/>
      <c r="AD68" s="854"/>
      <c r="AE68" s="854"/>
      <c r="AF68" s="854">
        <v>1</v>
      </c>
      <c r="AG68" s="854"/>
      <c r="AH68" s="854"/>
      <c r="AI68" s="854"/>
      <c r="AJ68" s="854"/>
      <c r="AK68" s="819" t="s">
        <v>541</v>
      </c>
      <c r="AL68" s="819"/>
      <c r="AM68" s="819"/>
      <c r="AN68" s="819"/>
      <c r="AO68" s="819"/>
      <c r="AP68" s="854">
        <v>105</v>
      </c>
      <c r="AQ68" s="854"/>
      <c r="AR68" s="854"/>
      <c r="AS68" s="854"/>
      <c r="AT68" s="854"/>
      <c r="AU68" s="854">
        <v>53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544</v>
      </c>
      <c r="C69" s="862"/>
      <c r="D69" s="862"/>
      <c r="E69" s="862"/>
      <c r="F69" s="862"/>
      <c r="G69" s="862"/>
      <c r="H69" s="862"/>
      <c r="I69" s="862"/>
      <c r="J69" s="862"/>
      <c r="K69" s="862"/>
      <c r="L69" s="862"/>
      <c r="M69" s="862"/>
      <c r="N69" s="862"/>
      <c r="O69" s="862"/>
      <c r="P69" s="863"/>
      <c r="Q69" s="864">
        <v>190</v>
      </c>
      <c r="R69" s="819"/>
      <c r="S69" s="819"/>
      <c r="T69" s="819"/>
      <c r="U69" s="819"/>
      <c r="V69" s="819">
        <v>176</v>
      </c>
      <c r="W69" s="819"/>
      <c r="X69" s="819"/>
      <c r="Y69" s="819"/>
      <c r="Z69" s="819"/>
      <c r="AA69" s="819">
        <v>14</v>
      </c>
      <c r="AB69" s="819"/>
      <c r="AC69" s="819"/>
      <c r="AD69" s="819"/>
      <c r="AE69" s="819"/>
      <c r="AF69" s="819">
        <v>14</v>
      </c>
      <c r="AG69" s="819"/>
      <c r="AH69" s="819"/>
      <c r="AI69" s="819"/>
      <c r="AJ69" s="819"/>
      <c r="AK69" s="819" t="s">
        <v>541</v>
      </c>
      <c r="AL69" s="819"/>
      <c r="AM69" s="819"/>
      <c r="AN69" s="819"/>
      <c r="AO69" s="819"/>
      <c r="AP69" s="819" t="s">
        <v>541</v>
      </c>
      <c r="AQ69" s="819"/>
      <c r="AR69" s="819"/>
      <c r="AS69" s="819"/>
      <c r="AT69" s="819"/>
      <c r="AU69" s="819" t="s">
        <v>541</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545</v>
      </c>
      <c r="C70" s="862"/>
      <c r="D70" s="862"/>
      <c r="E70" s="862"/>
      <c r="F70" s="862"/>
      <c r="G70" s="862"/>
      <c r="H70" s="862"/>
      <c r="I70" s="862"/>
      <c r="J70" s="862"/>
      <c r="K70" s="862"/>
      <c r="L70" s="862"/>
      <c r="M70" s="862"/>
      <c r="N70" s="862"/>
      <c r="O70" s="862"/>
      <c r="P70" s="863"/>
      <c r="Q70" s="864">
        <v>203088</v>
      </c>
      <c r="R70" s="819"/>
      <c r="S70" s="819"/>
      <c r="T70" s="819"/>
      <c r="U70" s="819"/>
      <c r="V70" s="819">
        <v>193126</v>
      </c>
      <c r="W70" s="819"/>
      <c r="X70" s="819"/>
      <c r="Y70" s="819"/>
      <c r="Z70" s="819"/>
      <c r="AA70" s="819">
        <v>9962</v>
      </c>
      <c r="AB70" s="819"/>
      <c r="AC70" s="819"/>
      <c r="AD70" s="819"/>
      <c r="AE70" s="819"/>
      <c r="AF70" s="819">
        <v>9962</v>
      </c>
      <c r="AG70" s="819"/>
      <c r="AH70" s="819"/>
      <c r="AI70" s="819"/>
      <c r="AJ70" s="819"/>
      <c r="AK70" s="819">
        <v>1312</v>
      </c>
      <c r="AL70" s="819"/>
      <c r="AM70" s="819"/>
      <c r="AN70" s="819"/>
      <c r="AO70" s="819"/>
      <c r="AP70" s="819" t="s">
        <v>541</v>
      </c>
      <c r="AQ70" s="819"/>
      <c r="AR70" s="819"/>
      <c r="AS70" s="819"/>
      <c r="AT70" s="819"/>
      <c r="AU70" s="819" t="s">
        <v>541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546</v>
      </c>
      <c r="C71" s="862"/>
      <c r="D71" s="862"/>
      <c r="E71" s="862"/>
      <c r="F71" s="862"/>
      <c r="G71" s="862"/>
      <c r="H71" s="862"/>
      <c r="I71" s="862"/>
      <c r="J71" s="862"/>
      <c r="K71" s="862"/>
      <c r="L71" s="862"/>
      <c r="M71" s="862"/>
      <c r="N71" s="862"/>
      <c r="O71" s="862"/>
      <c r="P71" s="863"/>
      <c r="Q71" s="864">
        <v>197</v>
      </c>
      <c r="R71" s="819"/>
      <c r="S71" s="819"/>
      <c r="T71" s="819"/>
      <c r="U71" s="819"/>
      <c r="V71" s="819">
        <v>98</v>
      </c>
      <c r="W71" s="819"/>
      <c r="X71" s="819"/>
      <c r="Y71" s="819"/>
      <c r="Z71" s="819"/>
      <c r="AA71" s="819">
        <v>100</v>
      </c>
      <c r="AB71" s="819"/>
      <c r="AC71" s="819"/>
      <c r="AD71" s="819"/>
      <c r="AE71" s="819"/>
      <c r="AF71" s="819">
        <v>100</v>
      </c>
      <c r="AG71" s="819"/>
      <c r="AH71" s="819"/>
      <c r="AI71" s="819"/>
      <c r="AJ71" s="819"/>
      <c r="AK71" s="819" t="s">
        <v>541</v>
      </c>
      <c r="AL71" s="819"/>
      <c r="AM71" s="819"/>
      <c r="AN71" s="819"/>
      <c r="AO71" s="819"/>
      <c r="AP71" s="819" t="s">
        <v>541</v>
      </c>
      <c r="AQ71" s="819"/>
      <c r="AR71" s="819"/>
      <c r="AS71" s="819"/>
      <c r="AT71" s="819"/>
      <c r="AU71" s="819" t="s">
        <v>541</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547</v>
      </c>
      <c r="C72" s="862"/>
      <c r="D72" s="862"/>
      <c r="E72" s="862"/>
      <c r="F72" s="862"/>
      <c r="G72" s="862"/>
      <c r="H72" s="862"/>
      <c r="I72" s="862"/>
      <c r="J72" s="862"/>
      <c r="K72" s="862"/>
      <c r="L72" s="862"/>
      <c r="M72" s="862"/>
      <c r="N72" s="862"/>
      <c r="O72" s="862"/>
      <c r="P72" s="863"/>
      <c r="Q72" s="864">
        <v>184</v>
      </c>
      <c r="R72" s="819"/>
      <c r="S72" s="819"/>
      <c r="T72" s="819"/>
      <c r="U72" s="819"/>
      <c r="V72" s="819">
        <v>158</v>
      </c>
      <c r="W72" s="819"/>
      <c r="X72" s="819"/>
      <c r="Y72" s="819"/>
      <c r="Z72" s="819"/>
      <c r="AA72" s="819">
        <v>26</v>
      </c>
      <c r="AB72" s="819"/>
      <c r="AC72" s="819"/>
      <c r="AD72" s="819"/>
      <c r="AE72" s="819"/>
      <c r="AF72" s="819" t="s">
        <v>541</v>
      </c>
      <c r="AG72" s="819"/>
      <c r="AH72" s="819"/>
      <c r="AI72" s="819"/>
      <c r="AJ72" s="819"/>
      <c r="AK72" s="819" t="s">
        <v>541</v>
      </c>
      <c r="AL72" s="819"/>
      <c r="AM72" s="819"/>
      <c r="AN72" s="819"/>
      <c r="AO72" s="819"/>
      <c r="AP72" s="819" t="s">
        <v>541</v>
      </c>
      <c r="AQ72" s="819"/>
      <c r="AR72" s="819"/>
      <c r="AS72" s="819"/>
      <c r="AT72" s="819"/>
      <c r="AU72" s="819" t="s">
        <v>541</v>
      </c>
      <c r="AV72" s="819"/>
      <c r="AW72" s="819"/>
      <c r="AX72" s="819"/>
      <c r="AY72" s="819"/>
      <c r="AZ72" s="865" t="s">
        <v>558</v>
      </c>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548</v>
      </c>
      <c r="C73" s="862"/>
      <c r="D73" s="862"/>
      <c r="E73" s="862"/>
      <c r="F73" s="862"/>
      <c r="G73" s="862"/>
      <c r="H73" s="862"/>
      <c r="I73" s="862"/>
      <c r="J73" s="862"/>
      <c r="K73" s="862"/>
      <c r="L73" s="862"/>
      <c r="M73" s="862"/>
      <c r="N73" s="862"/>
      <c r="O73" s="862"/>
      <c r="P73" s="863"/>
      <c r="Q73" s="864">
        <v>3923</v>
      </c>
      <c r="R73" s="819"/>
      <c r="S73" s="819"/>
      <c r="T73" s="819"/>
      <c r="U73" s="819"/>
      <c r="V73" s="819">
        <v>3522</v>
      </c>
      <c r="W73" s="819"/>
      <c r="X73" s="819"/>
      <c r="Y73" s="819"/>
      <c r="Z73" s="819"/>
      <c r="AA73" s="819">
        <v>401</v>
      </c>
      <c r="AB73" s="819"/>
      <c r="AC73" s="819"/>
      <c r="AD73" s="819"/>
      <c r="AE73" s="819"/>
      <c r="AF73" s="819">
        <v>388</v>
      </c>
      <c r="AG73" s="819"/>
      <c r="AH73" s="819"/>
      <c r="AI73" s="819"/>
      <c r="AJ73" s="819"/>
      <c r="AK73" s="819" t="s">
        <v>541</v>
      </c>
      <c r="AL73" s="819"/>
      <c r="AM73" s="819"/>
      <c r="AN73" s="819"/>
      <c r="AO73" s="819"/>
      <c r="AP73" s="819">
        <v>907</v>
      </c>
      <c r="AQ73" s="819"/>
      <c r="AR73" s="819"/>
      <c r="AS73" s="819"/>
      <c r="AT73" s="819"/>
      <c r="AU73" s="819">
        <v>146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549</v>
      </c>
      <c r="C74" s="862"/>
      <c r="D74" s="862"/>
      <c r="E74" s="862"/>
      <c r="F74" s="862"/>
      <c r="G74" s="862"/>
      <c r="H74" s="862"/>
      <c r="I74" s="862"/>
      <c r="J74" s="862"/>
      <c r="K74" s="862"/>
      <c r="L74" s="862"/>
      <c r="M74" s="862"/>
      <c r="N74" s="862"/>
      <c r="O74" s="862"/>
      <c r="P74" s="863"/>
      <c r="Q74" s="864">
        <v>3115</v>
      </c>
      <c r="R74" s="819"/>
      <c r="S74" s="819"/>
      <c r="T74" s="819"/>
      <c r="U74" s="819"/>
      <c r="V74" s="819">
        <v>2869</v>
      </c>
      <c r="W74" s="819"/>
      <c r="X74" s="819"/>
      <c r="Y74" s="819"/>
      <c r="Z74" s="819"/>
      <c r="AA74" s="819">
        <v>246</v>
      </c>
      <c r="AB74" s="819"/>
      <c r="AC74" s="819"/>
      <c r="AD74" s="819"/>
      <c r="AE74" s="819"/>
      <c r="AF74" s="819">
        <v>241</v>
      </c>
      <c r="AG74" s="819"/>
      <c r="AH74" s="819"/>
      <c r="AI74" s="819"/>
      <c r="AJ74" s="819"/>
      <c r="AK74" s="819" t="s">
        <v>541</v>
      </c>
      <c r="AL74" s="819"/>
      <c r="AM74" s="819"/>
      <c r="AN74" s="819"/>
      <c r="AO74" s="819"/>
      <c r="AP74" s="819">
        <v>783</v>
      </c>
      <c r="AQ74" s="819"/>
      <c r="AR74" s="819"/>
      <c r="AS74" s="819"/>
      <c r="AT74" s="819"/>
      <c r="AU74" s="819">
        <v>162</v>
      </c>
      <c r="AV74" s="819"/>
      <c r="AW74" s="819"/>
      <c r="AX74" s="819"/>
      <c r="AY74" s="819"/>
      <c r="AZ74" s="865" t="s">
        <v>559</v>
      </c>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550</v>
      </c>
      <c r="C75" s="862"/>
      <c r="D75" s="862"/>
      <c r="E75" s="862"/>
      <c r="F75" s="862"/>
      <c r="G75" s="862"/>
      <c r="H75" s="862"/>
      <c r="I75" s="862"/>
      <c r="J75" s="862"/>
      <c r="K75" s="862"/>
      <c r="L75" s="862"/>
      <c r="M75" s="862"/>
      <c r="N75" s="862"/>
      <c r="O75" s="862"/>
      <c r="P75" s="863"/>
      <c r="Q75" s="867">
        <v>10234</v>
      </c>
      <c r="R75" s="868"/>
      <c r="S75" s="868"/>
      <c r="T75" s="868"/>
      <c r="U75" s="818"/>
      <c r="V75" s="869">
        <v>9420</v>
      </c>
      <c r="W75" s="868"/>
      <c r="X75" s="868"/>
      <c r="Y75" s="868"/>
      <c r="Z75" s="818"/>
      <c r="AA75" s="869">
        <v>814</v>
      </c>
      <c r="AB75" s="868"/>
      <c r="AC75" s="868"/>
      <c r="AD75" s="868"/>
      <c r="AE75" s="818"/>
      <c r="AF75" s="869">
        <v>814</v>
      </c>
      <c r="AG75" s="868"/>
      <c r="AH75" s="868"/>
      <c r="AI75" s="868"/>
      <c r="AJ75" s="818"/>
      <c r="AK75" s="869">
        <v>4000</v>
      </c>
      <c r="AL75" s="868"/>
      <c r="AM75" s="868"/>
      <c r="AN75" s="868"/>
      <c r="AO75" s="818"/>
      <c r="AP75" s="819" t="s">
        <v>541</v>
      </c>
      <c r="AQ75" s="819"/>
      <c r="AR75" s="819"/>
      <c r="AS75" s="819"/>
      <c r="AT75" s="819"/>
      <c r="AU75" s="819" t="s">
        <v>541</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551</v>
      </c>
      <c r="C76" s="862"/>
      <c r="D76" s="862"/>
      <c r="E76" s="862"/>
      <c r="F76" s="862"/>
      <c r="G76" s="862"/>
      <c r="H76" s="862"/>
      <c r="I76" s="862"/>
      <c r="J76" s="862"/>
      <c r="K76" s="862"/>
      <c r="L76" s="862"/>
      <c r="M76" s="862"/>
      <c r="N76" s="862"/>
      <c r="O76" s="862"/>
      <c r="P76" s="863"/>
      <c r="Q76" s="867">
        <v>589</v>
      </c>
      <c r="R76" s="868"/>
      <c r="S76" s="868"/>
      <c r="T76" s="868"/>
      <c r="U76" s="818"/>
      <c r="V76" s="869">
        <v>586</v>
      </c>
      <c r="W76" s="868"/>
      <c r="X76" s="868"/>
      <c r="Y76" s="868"/>
      <c r="Z76" s="818"/>
      <c r="AA76" s="869">
        <v>3</v>
      </c>
      <c r="AB76" s="868"/>
      <c r="AC76" s="868"/>
      <c r="AD76" s="868"/>
      <c r="AE76" s="818"/>
      <c r="AF76" s="869">
        <v>3</v>
      </c>
      <c r="AG76" s="868"/>
      <c r="AH76" s="868"/>
      <c r="AI76" s="868"/>
      <c r="AJ76" s="818"/>
      <c r="AK76" s="819" t="s">
        <v>541</v>
      </c>
      <c r="AL76" s="819"/>
      <c r="AM76" s="819"/>
      <c r="AN76" s="819"/>
      <c r="AO76" s="819"/>
      <c r="AP76" s="819" t="s">
        <v>541</v>
      </c>
      <c r="AQ76" s="819"/>
      <c r="AR76" s="819"/>
      <c r="AS76" s="819"/>
      <c r="AT76" s="819"/>
      <c r="AU76" s="819" t="s">
        <v>541</v>
      </c>
      <c r="AV76" s="819"/>
      <c r="AW76" s="819"/>
      <c r="AX76" s="819"/>
      <c r="AY76" s="819"/>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552</v>
      </c>
      <c r="C77" s="862"/>
      <c r="D77" s="862"/>
      <c r="E77" s="862"/>
      <c r="F77" s="862"/>
      <c r="G77" s="862"/>
      <c r="H77" s="862"/>
      <c r="I77" s="862"/>
      <c r="J77" s="862"/>
      <c r="K77" s="862"/>
      <c r="L77" s="862"/>
      <c r="M77" s="862"/>
      <c r="N77" s="862"/>
      <c r="O77" s="862"/>
      <c r="P77" s="863"/>
      <c r="Q77" s="867">
        <v>51</v>
      </c>
      <c r="R77" s="868"/>
      <c r="S77" s="868"/>
      <c r="T77" s="868"/>
      <c r="U77" s="818"/>
      <c r="V77" s="869">
        <v>34</v>
      </c>
      <c r="W77" s="868"/>
      <c r="X77" s="868"/>
      <c r="Y77" s="868"/>
      <c r="Z77" s="818"/>
      <c r="AA77" s="869">
        <v>16</v>
      </c>
      <c r="AB77" s="868"/>
      <c r="AC77" s="868"/>
      <c r="AD77" s="868"/>
      <c r="AE77" s="818"/>
      <c r="AF77" s="869">
        <v>16</v>
      </c>
      <c r="AG77" s="868"/>
      <c r="AH77" s="868"/>
      <c r="AI77" s="868"/>
      <c r="AJ77" s="818"/>
      <c r="AK77" s="819" t="s">
        <v>541</v>
      </c>
      <c r="AL77" s="819"/>
      <c r="AM77" s="819"/>
      <c r="AN77" s="819"/>
      <c r="AO77" s="819"/>
      <c r="AP77" s="819" t="s">
        <v>541</v>
      </c>
      <c r="AQ77" s="819"/>
      <c r="AR77" s="819"/>
      <c r="AS77" s="819"/>
      <c r="AT77" s="819"/>
      <c r="AU77" s="819" t="s">
        <v>541</v>
      </c>
      <c r="AV77" s="819"/>
      <c r="AW77" s="819"/>
      <c r="AX77" s="819"/>
      <c r="AY77" s="819"/>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553</v>
      </c>
      <c r="C78" s="862"/>
      <c r="D78" s="862"/>
      <c r="E78" s="862"/>
      <c r="F78" s="862"/>
      <c r="G78" s="862"/>
      <c r="H78" s="862"/>
      <c r="I78" s="862"/>
      <c r="J78" s="862"/>
      <c r="K78" s="862"/>
      <c r="L78" s="862"/>
      <c r="M78" s="862"/>
      <c r="N78" s="862"/>
      <c r="O78" s="862"/>
      <c r="P78" s="863"/>
      <c r="Q78" s="864">
        <v>18</v>
      </c>
      <c r="R78" s="819"/>
      <c r="S78" s="819"/>
      <c r="T78" s="819"/>
      <c r="U78" s="819"/>
      <c r="V78" s="819">
        <v>10</v>
      </c>
      <c r="W78" s="819"/>
      <c r="X78" s="819"/>
      <c r="Y78" s="819"/>
      <c r="Z78" s="819"/>
      <c r="AA78" s="819">
        <v>8</v>
      </c>
      <c r="AB78" s="819"/>
      <c r="AC78" s="819"/>
      <c r="AD78" s="819"/>
      <c r="AE78" s="819"/>
      <c r="AF78" s="819">
        <v>8</v>
      </c>
      <c r="AG78" s="819"/>
      <c r="AH78" s="819"/>
      <c r="AI78" s="819"/>
      <c r="AJ78" s="819"/>
      <c r="AK78" s="819" t="s">
        <v>541</v>
      </c>
      <c r="AL78" s="819"/>
      <c r="AM78" s="819"/>
      <c r="AN78" s="819"/>
      <c r="AO78" s="819"/>
      <c r="AP78" s="819" t="s">
        <v>541</v>
      </c>
      <c r="AQ78" s="819"/>
      <c r="AR78" s="819"/>
      <c r="AS78" s="819"/>
      <c r="AT78" s="819"/>
      <c r="AU78" s="819" t="s">
        <v>541</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554</v>
      </c>
      <c r="C79" s="862"/>
      <c r="D79" s="862"/>
      <c r="E79" s="862"/>
      <c r="F79" s="862"/>
      <c r="G79" s="862"/>
      <c r="H79" s="862"/>
      <c r="I79" s="862"/>
      <c r="J79" s="862"/>
      <c r="K79" s="862"/>
      <c r="L79" s="862"/>
      <c r="M79" s="862"/>
      <c r="N79" s="862"/>
      <c r="O79" s="862"/>
      <c r="P79" s="863"/>
      <c r="Q79" s="864">
        <v>3</v>
      </c>
      <c r="R79" s="819"/>
      <c r="S79" s="819"/>
      <c r="T79" s="819"/>
      <c r="U79" s="819"/>
      <c r="V79" s="819">
        <v>2</v>
      </c>
      <c r="W79" s="819"/>
      <c r="X79" s="819"/>
      <c r="Y79" s="819"/>
      <c r="Z79" s="819"/>
      <c r="AA79" s="819">
        <v>0</v>
      </c>
      <c r="AB79" s="819"/>
      <c r="AC79" s="819"/>
      <c r="AD79" s="819"/>
      <c r="AE79" s="819"/>
      <c r="AF79" s="819">
        <v>0</v>
      </c>
      <c r="AG79" s="819"/>
      <c r="AH79" s="819"/>
      <c r="AI79" s="819"/>
      <c r="AJ79" s="819"/>
      <c r="AK79" s="819" t="s">
        <v>541</v>
      </c>
      <c r="AL79" s="819"/>
      <c r="AM79" s="819"/>
      <c r="AN79" s="819"/>
      <c r="AO79" s="819"/>
      <c r="AP79" s="819" t="s">
        <v>541</v>
      </c>
      <c r="AQ79" s="819"/>
      <c r="AR79" s="819"/>
      <c r="AS79" s="819"/>
      <c r="AT79" s="819"/>
      <c r="AU79" s="819" t="s">
        <v>541</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555</v>
      </c>
      <c r="C80" s="862"/>
      <c r="D80" s="862"/>
      <c r="E80" s="862"/>
      <c r="F80" s="862"/>
      <c r="G80" s="862"/>
      <c r="H80" s="862"/>
      <c r="I80" s="862"/>
      <c r="J80" s="862"/>
      <c r="K80" s="862"/>
      <c r="L80" s="862"/>
      <c r="M80" s="862"/>
      <c r="N80" s="862"/>
      <c r="O80" s="862"/>
      <c r="P80" s="863"/>
      <c r="Q80" s="864">
        <v>51</v>
      </c>
      <c r="R80" s="819"/>
      <c r="S80" s="819"/>
      <c r="T80" s="819"/>
      <c r="U80" s="819"/>
      <c r="V80" s="819">
        <v>51</v>
      </c>
      <c r="W80" s="819"/>
      <c r="X80" s="819"/>
      <c r="Y80" s="819"/>
      <c r="Z80" s="819"/>
      <c r="AA80" s="819" t="s">
        <v>541</v>
      </c>
      <c r="AB80" s="819"/>
      <c r="AC80" s="819"/>
      <c r="AD80" s="819"/>
      <c r="AE80" s="819"/>
      <c r="AF80" s="819" t="s">
        <v>541</v>
      </c>
      <c r="AG80" s="819"/>
      <c r="AH80" s="819"/>
      <c r="AI80" s="819"/>
      <c r="AJ80" s="819"/>
      <c r="AK80" s="819" t="s">
        <v>541</v>
      </c>
      <c r="AL80" s="819"/>
      <c r="AM80" s="819"/>
      <c r="AN80" s="819"/>
      <c r="AO80" s="819"/>
      <c r="AP80" s="819" t="s">
        <v>541</v>
      </c>
      <c r="AQ80" s="819"/>
      <c r="AR80" s="819"/>
      <c r="AS80" s="819"/>
      <c r="AT80" s="819"/>
      <c r="AU80" s="819" t="s">
        <v>541</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402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11547</v>
      </c>
      <c r="AG88" s="830"/>
      <c r="AH88" s="830"/>
      <c r="AI88" s="830"/>
      <c r="AJ88" s="830"/>
      <c r="AK88" s="827"/>
      <c r="AL88" s="827"/>
      <c r="AM88" s="827"/>
      <c r="AN88" s="827"/>
      <c r="AO88" s="827"/>
      <c r="AP88" s="830">
        <v>1795</v>
      </c>
      <c r="AQ88" s="830"/>
      <c r="AR88" s="830"/>
      <c r="AS88" s="830"/>
      <c r="AT88" s="830"/>
      <c r="AU88" s="830" t="s">
        <v>560</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403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225</v>
      </c>
      <c r="CS102" s="838"/>
      <c r="CT102" s="838"/>
      <c r="CU102" s="838"/>
      <c r="CV102" s="881"/>
      <c r="CW102" s="880" t="s">
        <v>541</v>
      </c>
      <c r="CX102" s="838"/>
      <c r="CY102" s="838"/>
      <c r="CZ102" s="838"/>
      <c r="DA102" s="881"/>
      <c r="DB102" s="880" t="s">
        <v>541</v>
      </c>
      <c r="DC102" s="838"/>
      <c r="DD102" s="838"/>
      <c r="DE102" s="838"/>
      <c r="DF102" s="881"/>
      <c r="DG102" s="880" t="s">
        <v>542</v>
      </c>
      <c r="DH102" s="838"/>
      <c r="DI102" s="838"/>
      <c r="DJ102" s="838"/>
      <c r="DK102" s="881"/>
      <c r="DL102" s="880" t="s">
        <v>542</v>
      </c>
      <c r="DM102" s="838"/>
      <c r="DN102" s="838"/>
      <c r="DO102" s="838"/>
      <c r="DP102" s="881"/>
      <c r="DQ102" s="880" t="s">
        <v>542</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410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411</v>
      </c>
      <c r="AB109" s="883"/>
      <c r="AC109" s="883"/>
      <c r="AD109" s="883"/>
      <c r="AE109" s="884"/>
      <c r="AF109" s="882" t="s">
        <v>287</v>
      </c>
      <c r="AG109" s="883"/>
      <c r="AH109" s="883"/>
      <c r="AI109" s="883"/>
      <c r="AJ109" s="884"/>
      <c r="AK109" s="882" t="s">
        <v>286</v>
      </c>
      <c r="AL109" s="883"/>
      <c r="AM109" s="883"/>
      <c r="AN109" s="883"/>
      <c r="AO109" s="884"/>
      <c r="AP109" s="882" t="s">
        <v>412</v>
      </c>
      <c r="AQ109" s="883"/>
      <c r="AR109" s="883"/>
      <c r="AS109" s="883"/>
      <c r="AT109" s="885"/>
      <c r="AU109" s="904" t="s">
        <v>410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411</v>
      </c>
      <c r="BR109" s="883"/>
      <c r="BS109" s="883"/>
      <c r="BT109" s="883"/>
      <c r="BU109" s="884"/>
      <c r="BV109" s="882" t="s">
        <v>287</v>
      </c>
      <c r="BW109" s="883"/>
      <c r="BX109" s="883"/>
      <c r="BY109" s="883"/>
      <c r="BZ109" s="884"/>
      <c r="CA109" s="882" t="s">
        <v>286</v>
      </c>
      <c r="CB109" s="883"/>
      <c r="CC109" s="883"/>
      <c r="CD109" s="883"/>
      <c r="CE109" s="884"/>
      <c r="CF109" s="905" t="s">
        <v>412</v>
      </c>
      <c r="CG109" s="905"/>
      <c r="CH109" s="905"/>
      <c r="CI109" s="905"/>
      <c r="CJ109" s="905"/>
      <c r="CK109" s="882" t="s">
        <v>413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411</v>
      </c>
      <c r="DH109" s="883"/>
      <c r="DI109" s="883"/>
      <c r="DJ109" s="883"/>
      <c r="DK109" s="884"/>
      <c r="DL109" s="882" t="s">
        <v>287</v>
      </c>
      <c r="DM109" s="883"/>
      <c r="DN109" s="883"/>
      <c r="DO109" s="883"/>
      <c r="DP109" s="884"/>
      <c r="DQ109" s="882" t="s">
        <v>286</v>
      </c>
      <c r="DR109" s="883"/>
      <c r="DS109" s="883"/>
      <c r="DT109" s="883"/>
      <c r="DU109" s="884"/>
      <c r="DV109" s="882" t="s">
        <v>412</v>
      </c>
      <c r="DW109" s="883"/>
      <c r="DX109" s="883"/>
      <c r="DY109" s="883"/>
      <c r="DZ109" s="885"/>
    </row>
    <row r="110" spans="1:131" s="197" customFormat="1" ht="26.25" customHeight="1" x14ac:dyDescent="0.15">
      <c r="A110" s="886" t="s">
        <v>414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2955875</v>
      </c>
      <c r="AB110" s="890"/>
      <c r="AC110" s="890"/>
      <c r="AD110" s="890"/>
      <c r="AE110" s="891"/>
      <c r="AF110" s="892">
        <v>2733010</v>
      </c>
      <c r="AG110" s="890"/>
      <c r="AH110" s="890"/>
      <c r="AI110" s="890"/>
      <c r="AJ110" s="891"/>
      <c r="AK110" s="892">
        <v>2522909</v>
      </c>
      <c r="AL110" s="890"/>
      <c r="AM110" s="890"/>
      <c r="AN110" s="890"/>
      <c r="AO110" s="891"/>
      <c r="AP110" s="893">
        <v>30.3</v>
      </c>
      <c r="AQ110" s="894"/>
      <c r="AR110" s="894"/>
      <c r="AS110" s="894"/>
      <c r="AT110" s="895"/>
      <c r="AU110" s="896" t="s">
        <v>61</v>
      </c>
      <c r="AV110" s="897"/>
      <c r="AW110" s="897"/>
      <c r="AX110" s="897"/>
      <c r="AY110" s="898"/>
      <c r="AZ110" s="940" t="s">
        <v>415</v>
      </c>
      <c r="BA110" s="887"/>
      <c r="BB110" s="887"/>
      <c r="BC110" s="887"/>
      <c r="BD110" s="887"/>
      <c r="BE110" s="887"/>
      <c r="BF110" s="887"/>
      <c r="BG110" s="887"/>
      <c r="BH110" s="887"/>
      <c r="BI110" s="887"/>
      <c r="BJ110" s="887"/>
      <c r="BK110" s="887"/>
      <c r="BL110" s="887"/>
      <c r="BM110" s="887"/>
      <c r="BN110" s="887"/>
      <c r="BO110" s="887"/>
      <c r="BP110" s="888"/>
      <c r="BQ110" s="926">
        <v>21204881</v>
      </c>
      <c r="BR110" s="927"/>
      <c r="BS110" s="927"/>
      <c r="BT110" s="927"/>
      <c r="BU110" s="927"/>
      <c r="BV110" s="927">
        <v>20334029</v>
      </c>
      <c r="BW110" s="927"/>
      <c r="BX110" s="927"/>
      <c r="BY110" s="927"/>
      <c r="BZ110" s="927"/>
      <c r="CA110" s="927">
        <v>20969898</v>
      </c>
      <c r="CB110" s="927"/>
      <c r="CC110" s="927"/>
      <c r="CD110" s="927"/>
      <c r="CE110" s="927"/>
      <c r="CF110" s="941">
        <v>252</v>
      </c>
      <c r="CG110" s="942"/>
      <c r="CH110" s="942"/>
      <c r="CI110" s="942"/>
      <c r="CJ110" s="942"/>
      <c r="CK110" s="943" t="s">
        <v>416</v>
      </c>
      <c r="CL110" s="944"/>
      <c r="CM110" s="923" t="s">
        <v>417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419</v>
      </c>
      <c r="BA111" s="950"/>
      <c r="BB111" s="950"/>
      <c r="BC111" s="950"/>
      <c r="BD111" s="950"/>
      <c r="BE111" s="950"/>
      <c r="BF111" s="950"/>
      <c r="BG111" s="950"/>
      <c r="BH111" s="950"/>
      <c r="BI111" s="950"/>
      <c r="BJ111" s="950"/>
      <c r="BK111" s="950"/>
      <c r="BL111" s="950"/>
      <c r="BM111" s="950"/>
      <c r="BN111" s="950"/>
      <c r="BO111" s="950"/>
      <c r="BP111" s="951"/>
      <c r="BQ111" s="919">
        <v>59496</v>
      </c>
      <c r="BR111" s="920"/>
      <c r="BS111" s="920"/>
      <c r="BT111" s="920"/>
      <c r="BU111" s="920"/>
      <c r="BV111" s="920">
        <v>55419</v>
      </c>
      <c r="BW111" s="920"/>
      <c r="BX111" s="920"/>
      <c r="BY111" s="920"/>
      <c r="BZ111" s="920"/>
      <c r="CA111" s="920">
        <v>51081</v>
      </c>
      <c r="CB111" s="920"/>
      <c r="CC111" s="920"/>
      <c r="CD111" s="920"/>
      <c r="CE111" s="920"/>
      <c r="CF111" s="914">
        <v>0.6</v>
      </c>
      <c r="CG111" s="915"/>
      <c r="CH111" s="915"/>
      <c r="CI111" s="915"/>
      <c r="CJ111" s="915"/>
      <c r="CK111" s="945"/>
      <c r="CL111" s="946"/>
      <c r="CM111" s="916" t="s">
        <v>420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421</v>
      </c>
      <c r="B112" s="953"/>
      <c r="C112" s="950" t="s">
        <v>422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423</v>
      </c>
      <c r="BA112" s="950"/>
      <c r="BB112" s="950"/>
      <c r="BC112" s="950"/>
      <c r="BD112" s="950"/>
      <c r="BE112" s="950"/>
      <c r="BF112" s="950"/>
      <c r="BG112" s="950"/>
      <c r="BH112" s="950"/>
      <c r="BI112" s="950"/>
      <c r="BJ112" s="950"/>
      <c r="BK112" s="950"/>
      <c r="BL112" s="950"/>
      <c r="BM112" s="950"/>
      <c r="BN112" s="950"/>
      <c r="BO112" s="950"/>
      <c r="BP112" s="951"/>
      <c r="BQ112" s="919">
        <v>2549791</v>
      </c>
      <c r="BR112" s="920"/>
      <c r="BS112" s="920"/>
      <c r="BT112" s="920"/>
      <c r="BU112" s="920"/>
      <c r="BV112" s="920">
        <v>2455253</v>
      </c>
      <c r="BW112" s="920"/>
      <c r="BX112" s="920"/>
      <c r="BY112" s="920"/>
      <c r="BZ112" s="920"/>
      <c r="CA112" s="920">
        <v>2393949</v>
      </c>
      <c r="CB112" s="920"/>
      <c r="CC112" s="920"/>
      <c r="CD112" s="920"/>
      <c r="CE112" s="920"/>
      <c r="CF112" s="914">
        <v>28.8</v>
      </c>
      <c r="CG112" s="915"/>
      <c r="CH112" s="915"/>
      <c r="CI112" s="915"/>
      <c r="CJ112" s="915"/>
      <c r="CK112" s="945"/>
      <c r="CL112" s="946"/>
      <c r="CM112" s="916" t="s">
        <v>424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246124</v>
      </c>
      <c r="AB113" s="934"/>
      <c r="AC113" s="934"/>
      <c r="AD113" s="934"/>
      <c r="AE113" s="935"/>
      <c r="AF113" s="936">
        <v>270814</v>
      </c>
      <c r="AG113" s="934"/>
      <c r="AH113" s="934"/>
      <c r="AI113" s="934"/>
      <c r="AJ113" s="935"/>
      <c r="AK113" s="936">
        <v>247482</v>
      </c>
      <c r="AL113" s="934"/>
      <c r="AM113" s="934"/>
      <c r="AN113" s="934"/>
      <c r="AO113" s="935"/>
      <c r="AP113" s="937">
        <v>3</v>
      </c>
      <c r="AQ113" s="938"/>
      <c r="AR113" s="938"/>
      <c r="AS113" s="938"/>
      <c r="AT113" s="939"/>
      <c r="AU113" s="899"/>
      <c r="AV113" s="900"/>
      <c r="AW113" s="900"/>
      <c r="AX113" s="900"/>
      <c r="AY113" s="901"/>
      <c r="AZ113" s="949" t="s">
        <v>426</v>
      </c>
      <c r="BA113" s="950"/>
      <c r="BB113" s="950"/>
      <c r="BC113" s="950"/>
      <c r="BD113" s="950"/>
      <c r="BE113" s="950"/>
      <c r="BF113" s="950"/>
      <c r="BG113" s="950"/>
      <c r="BH113" s="950"/>
      <c r="BI113" s="950"/>
      <c r="BJ113" s="950"/>
      <c r="BK113" s="950"/>
      <c r="BL113" s="950"/>
      <c r="BM113" s="950"/>
      <c r="BN113" s="950"/>
      <c r="BO113" s="950"/>
      <c r="BP113" s="951"/>
      <c r="BQ113" s="919">
        <v>344892</v>
      </c>
      <c r="BR113" s="920"/>
      <c r="BS113" s="920"/>
      <c r="BT113" s="920"/>
      <c r="BU113" s="920"/>
      <c r="BV113" s="920">
        <v>298015</v>
      </c>
      <c r="BW113" s="920"/>
      <c r="BX113" s="920"/>
      <c r="BY113" s="920"/>
      <c r="BZ113" s="920"/>
      <c r="CA113" s="920">
        <v>360946</v>
      </c>
      <c r="CB113" s="920"/>
      <c r="CC113" s="920"/>
      <c r="CD113" s="920"/>
      <c r="CE113" s="920"/>
      <c r="CF113" s="914">
        <v>4.3</v>
      </c>
      <c r="CG113" s="915"/>
      <c r="CH113" s="915"/>
      <c r="CI113" s="915"/>
      <c r="CJ113" s="915"/>
      <c r="CK113" s="945"/>
      <c r="CL113" s="946"/>
      <c r="CM113" s="916" t="s">
        <v>427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39680</v>
      </c>
      <c r="DH113" s="959"/>
      <c r="DI113" s="959"/>
      <c r="DJ113" s="959"/>
      <c r="DK113" s="960"/>
      <c r="DL113" s="961">
        <v>36545</v>
      </c>
      <c r="DM113" s="959"/>
      <c r="DN113" s="959"/>
      <c r="DO113" s="959"/>
      <c r="DP113" s="960"/>
      <c r="DQ113" s="961">
        <v>33165</v>
      </c>
      <c r="DR113" s="959"/>
      <c r="DS113" s="959"/>
      <c r="DT113" s="959"/>
      <c r="DU113" s="960"/>
      <c r="DV113" s="962">
        <v>0.4</v>
      </c>
      <c r="DW113" s="963"/>
      <c r="DX113" s="963"/>
      <c r="DY113" s="963"/>
      <c r="DZ113" s="964"/>
    </row>
    <row r="114" spans="1:130" s="197" customFormat="1" ht="26.25" customHeight="1" x14ac:dyDescent="0.15">
      <c r="A114" s="954"/>
      <c r="B114" s="955"/>
      <c r="C114" s="950" t="s">
        <v>428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30406</v>
      </c>
      <c r="AB114" s="959"/>
      <c r="AC114" s="959"/>
      <c r="AD114" s="959"/>
      <c r="AE114" s="960"/>
      <c r="AF114" s="961">
        <v>27524</v>
      </c>
      <c r="AG114" s="959"/>
      <c r="AH114" s="959"/>
      <c r="AI114" s="959"/>
      <c r="AJ114" s="960"/>
      <c r="AK114" s="961">
        <v>22590</v>
      </c>
      <c r="AL114" s="959"/>
      <c r="AM114" s="959"/>
      <c r="AN114" s="959"/>
      <c r="AO114" s="960"/>
      <c r="AP114" s="962">
        <v>0.3</v>
      </c>
      <c r="AQ114" s="963"/>
      <c r="AR114" s="963"/>
      <c r="AS114" s="963"/>
      <c r="AT114" s="964"/>
      <c r="AU114" s="899"/>
      <c r="AV114" s="900"/>
      <c r="AW114" s="900"/>
      <c r="AX114" s="900"/>
      <c r="AY114" s="901"/>
      <c r="AZ114" s="949" t="s">
        <v>429</v>
      </c>
      <c r="BA114" s="950"/>
      <c r="BB114" s="950"/>
      <c r="BC114" s="950"/>
      <c r="BD114" s="950"/>
      <c r="BE114" s="950"/>
      <c r="BF114" s="950"/>
      <c r="BG114" s="950"/>
      <c r="BH114" s="950"/>
      <c r="BI114" s="950"/>
      <c r="BJ114" s="950"/>
      <c r="BK114" s="950"/>
      <c r="BL114" s="950"/>
      <c r="BM114" s="950"/>
      <c r="BN114" s="950"/>
      <c r="BO114" s="950"/>
      <c r="BP114" s="951"/>
      <c r="BQ114" s="919">
        <v>3902384</v>
      </c>
      <c r="BR114" s="920"/>
      <c r="BS114" s="920"/>
      <c r="BT114" s="920"/>
      <c r="BU114" s="920"/>
      <c r="BV114" s="920">
        <v>3809016</v>
      </c>
      <c r="BW114" s="920"/>
      <c r="BX114" s="920"/>
      <c r="BY114" s="920"/>
      <c r="BZ114" s="920"/>
      <c r="CA114" s="920">
        <v>3519953</v>
      </c>
      <c r="CB114" s="920"/>
      <c r="CC114" s="920"/>
      <c r="CD114" s="920"/>
      <c r="CE114" s="920"/>
      <c r="CF114" s="914">
        <v>42.3</v>
      </c>
      <c r="CG114" s="915"/>
      <c r="CH114" s="915"/>
      <c r="CI114" s="915"/>
      <c r="CJ114" s="915"/>
      <c r="CK114" s="945"/>
      <c r="CL114" s="946"/>
      <c r="CM114" s="916" t="s">
        <v>430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431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5225</v>
      </c>
      <c r="AB115" s="934"/>
      <c r="AC115" s="934"/>
      <c r="AD115" s="934"/>
      <c r="AE115" s="935"/>
      <c r="AF115" s="936">
        <v>5225</v>
      </c>
      <c r="AG115" s="934"/>
      <c r="AH115" s="934"/>
      <c r="AI115" s="934"/>
      <c r="AJ115" s="935"/>
      <c r="AK115" s="936">
        <v>5225</v>
      </c>
      <c r="AL115" s="934"/>
      <c r="AM115" s="934"/>
      <c r="AN115" s="934"/>
      <c r="AO115" s="935"/>
      <c r="AP115" s="937">
        <v>0.1</v>
      </c>
      <c r="AQ115" s="938"/>
      <c r="AR115" s="938"/>
      <c r="AS115" s="938"/>
      <c r="AT115" s="939"/>
      <c r="AU115" s="899"/>
      <c r="AV115" s="900"/>
      <c r="AW115" s="900"/>
      <c r="AX115" s="900"/>
      <c r="AY115" s="901"/>
      <c r="AZ115" s="949" t="s">
        <v>432</v>
      </c>
      <c r="BA115" s="950"/>
      <c r="BB115" s="950"/>
      <c r="BC115" s="950"/>
      <c r="BD115" s="950"/>
      <c r="BE115" s="950"/>
      <c r="BF115" s="950"/>
      <c r="BG115" s="950"/>
      <c r="BH115" s="950"/>
      <c r="BI115" s="950"/>
      <c r="BJ115" s="950"/>
      <c r="BK115" s="950"/>
      <c r="BL115" s="950"/>
      <c r="BM115" s="950"/>
      <c r="BN115" s="950"/>
      <c r="BO115" s="950"/>
      <c r="BP115" s="951"/>
      <c r="BQ115" s="919">
        <v>464</v>
      </c>
      <c r="BR115" s="920"/>
      <c r="BS115" s="920"/>
      <c r="BT115" s="920"/>
      <c r="BU115" s="920"/>
      <c r="BV115" s="920">
        <v>387</v>
      </c>
      <c r="BW115" s="920"/>
      <c r="BX115" s="920"/>
      <c r="BY115" s="920"/>
      <c r="BZ115" s="920"/>
      <c r="CA115" s="920">
        <v>357</v>
      </c>
      <c r="CB115" s="920"/>
      <c r="CC115" s="920"/>
      <c r="CD115" s="920"/>
      <c r="CE115" s="920"/>
      <c r="CF115" s="914">
        <v>0</v>
      </c>
      <c r="CG115" s="915"/>
      <c r="CH115" s="915"/>
      <c r="CI115" s="915"/>
      <c r="CJ115" s="915"/>
      <c r="CK115" s="945"/>
      <c r="CL115" s="946"/>
      <c r="CM115" s="949" t="s">
        <v>433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414</v>
      </c>
      <c r="AB116" s="959"/>
      <c r="AC116" s="959"/>
      <c r="AD116" s="959"/>
      <c r="AE116" s="960"/>
      <c r="AF116" s="961">
        <v>230</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435</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437</v>
      </c>
      <c r="Z117" s="884"/>
      <c r="AA117" s="996">
        <v>3238044</v>
      </c>
      <c r="AB117" s="966"/>
      <c r="AC117" s="966"/>
      <c r="AD117" s="966"/>
      <c r="AE117" s="967"/>
      <c r="AF117" s="965">
        <v>3036803</v>
      </c>
      <c r="AG117" s="966"/>
      <c r="AH117" s="966"/>
      <c r="AI117" s="966"/>
      <c r="AJ117" s="967"/>
      <c r="AK117" s="965">
        <v>2798206</v>
      </c>
      <c r="AL117" s="966"/>
      <c r="AM117" s="966"/>
      <c r="AN117" s="966"/>
      <c r="AO117" s="967"/>
      <c r="AP117" s="968"/>
      <c r="AQ117" s="969"/>
      <c r="AR117" s="969"/>
      <c r="AS117" s="969"/>
      <c r="AT117" s="970"/>
      <c r="AU117" s="899"/>
      <c r="AV117" s="900"/>
      <c r="AW117" s="900"/>
      <c r="AX117" s="900"/>
      <c r="AY117" s="901"/>
      <c r="AZ117" s="995" t="s">
        <v>438</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411</v>
      </c>
      <c r="AB118" s="883"/>
      <c r="AC118" s="883"/>
      <c r="AD118" s="883"/>
      <c r="AE118" s="884"/>
      <c r="AF118" s="882" t="s">
        <v>287</v>
      </c>
      <c r="AG118" s="883"/>
      <c r="AH118" s="883"/>
      <c r="AI118" s="883"/>
      <c r="AJ118" s="884"/>
      <c r="AK118" s="882" t="s">
        <v>286</v>
      </c>
      <c r="AL118" s="883"/>
      <c r="AM118" s="883"/>
      <c r="AN118" s="883"/>
      <c r="AO118" s="884"/>
      <c r="AP118" s="990" t="s">
        <v>412</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440</v>
      </c>
      <c r="BP118" s="994"/>
      <c r="BQ118" s="985">
        <v>28061908</v>
      </c>
      <c r="BR118" s="986"/>
      <c r="BS118" s="986"/>
      <c r="BT118" s="986"/>
      <c r="BU118" s="986"/>
      <c r="BV118" s="986">
        <v>26952119</v>
      </c>
      <c r="BW118" s="986"/>
      <c r="BX118" s="986"/>
      <c r="BY118" s="986"/>
      <c r="BZ118" s="986"/>
      <c r="CA118" s="986">
        <v>27296184</v>
      </c>
      <c r="CB118" s="986"/>
      <c r="CC118" s="986"/>
      <c r="CD118" s="986"/>
      <c r="CE118" s="986"/>
      <c r="CF118" s="987"/>
      <c r="CG118" s="988"/>
      <c r="CH118" s="988"/>
      <c r="CI118" s="988"/>
      <c r="CJ118" s="989"/>
      <c r="CK118" s="945"/>
      <c r="CL118" s="946"/>
      <c r="CM118" s="916" t="s">
        <v>441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369</v>
      </c>
      <c r="DH118" s="959"/>
      <c r="DI118" s="959"/>
      <c r="DJ118" s="959"/>
      <c r="DK118" s="960"/>
      <c r="DL118" s="961" t="s">
        <v>369</v>
      </c>
      <c r="DM118" s="959"/>
      <c r="DN118" s="959"/>
      <c r="DO118" s="959"/>
      <c r="DP118" s="960"/>
      <c r="DQ118" s="961" t="s">
        <v>369</v>
      </c>
      <c r="DR118" s="959"/>
      <c r="DS118" s="959"/>
      <c r="DT118" s="959"/>
      <c r="DU118" s="960"/>
      <c r="DV118" s="962" t="s">
        <v>369</v>
      </c>
      <c r="DW118" s="963"/>
      <c r="DX118" s="963"/>
      <c r="DY118" s="963"/>
      <c r="DZ118" s="964"/>
    </row>
    <row r="119" spans="1:130" s="197" customFormat="1" ht="26.25" customHeight="1" x14ac:dyDescent="0.15">
      <c r="A119" s="974" t="s">
        <v>416</v>
      </c>
      <c r="B119" s="944"/>
      <c r="C119" s="923" t="s">
        <v>417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369</v>
      </c>
      <c r="AB119" s="890"/>
      <c r="AC119" s="890"/>
      <c r="AD119" s="890"/>
      <c r="AE119" s="891"/>
      <c r="AF119" s="892" t="s">
        <v>369</v>
      </c>
      <c r="AG119" s="890"/>
      <c r="AH119" s="890"/>
      <c r="AI119" s="890"/>
      <c r="AJ119" s="891"/>
      <c r="AK119" s="892" t="s">
        <v>369</v>
      </c>
      <c r="AL119" s="890"/>
      <c r="AM119" s="890"/>
      <c r="AN119" s="890"/>
      <c r="AO119" s="891"/>
      <c r="AP119" s="893" t="s">
        <v>369</v>
      </c>
      <c r="AQ119" s="894"/>
      <c r="AR119" s="894"/>
      <c r="AS119" s="894"/>
      <c r="AT119" s="895"/>
      <c r="AU119" s="977" t="s">
        <v>442</v>
      </c>
      <c r="AV119" s="978"/>
      <c r="AW119" s="978"/>
      <c r="AX119" s="978"/>
      <c r="AY119" s="979"/>
      <c r="AZ119" s="940" t="s">
        <v>443</v>
      </c>
      <c r="BA119" s="887"/>
      <c r="BB119" s="887"/>
      <c r="BC119" s="887"/>
      <c r="BD119" s="887"/>
      <c r="BE119" s="887"/>
      <c r="BF119" s="887"/>
      <c r="BG119" s="887"/>
      <c r="BH119" s="887"/>
      <c r="BI119" s="887"/>
      <c r="BJ119" s="887"/>
      <c r="BK119" s="887"/>
      <c r="BL119" s="887"/>
      <c r="BM119" s="887"/>
      <c r="BN119" s="887"/>
      <c r="BO119" s="887"/>
      <c r="BP119" s="888"/>
      <c r="BQ119" s="926">
        <v>6215283</v>
      </c>
      <c r="BR119" s="927"/>
      <c r="BS119" s="927"/>
      <c r="BT119" s="927"/>
      <c r="BU119" s="927"/>
      <c r="BV119" s="927">
        <v>6743748</v>
      </c>
      <c r="BW119" s="927"/>
      <c r="BX119" s="927"/>
      <c r="BY119" s="927"/>
      <c r="BZ119" s="927"/>
      <c r="CA119" s="927">
        <v>7477127</v>
      </c>
      <c r="CB119" s="927"/>
      <c r="CC119" s="927"/>
      <c r="CD119" s="927"/>
      <c r="CE119" s="927"/>
      <c r="CF119" s="941">
        <v>89.9</v>
      </c>
      <c r="CG119" s="942"/>
      <c r="CH119" s="942"/>
      <c r="CI119" s="942"/>
      <c r="CJ119" s="942"/>
      <c r="CK119" s="947"/>
      <c r="CL119" s="948"/>
      <c r="CM119" s="1004" t="s">
        <v>444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19816</v>
      </c>
      <c r="DH119" s="998"/>
      <c r="DI119" s="998"/>
      <c r="DJ119" s="998"/>
      <c r="DK119" s="999"/>
      <c r="DL119" s="1000">
        <v>18874</v>
      </c>
      <c r="DM119" s="998"/>
      <c r="DN119" s="998"/>
      <c r="DO119" s="998"/>
      <c r="DP119" s="999"/>
      <c r="DQ119" s="1000">
        <v>17916</v>
      </c>
      <c r="DR119" s="998"/>
      <c r="DS119" s="998"/>
      <c r="DT119" s="998"/>
      <c r="DU119" s="999"/>
      <c r="DV119" s="1001">
        <v>0.2</v>
      </c>
      <c r="DW119" s="1002"/>
      <c r="DX119" s="1002"/>
      <c r="DY119" s="1002"/>
      <c r="DZ119" s="1003"/>
    </row>
    <row r="120" spans="1:130" s="197" customFormat="1" ht="26.25" customHeight="1" x14ac:dyDescent="0.15">
      <c r="A120" s="975"/>
      <c r="B120" s="946"/>
      <c r="C120" s="916" t="s">
        <v>420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369</v>
      </c>
      <c r="AB120" s="959"/>
      <c r="AC120" s="959"/>
      <c r="AD120" s="959"/>
      <c r="AE120" s="960"/>
      <c r="AF120" s="961" t="s">
        <v>369</v>
      </c>
      <c r="AG120" s="959"/>
      <c r="AH120" s="959"/>
      <c r="AI120" s="959"/>
      <c r="AJ120" s="960"/>
      <c r="AK120" s="961" t="s">
        <v>369</v>
      </c>
      <c r="AL120" s="959"/>
      <c r="AM120" s="959"/>
      <c r="AN120" s="959"/>
      <c r="AO120" s="960"/>
      <c r="AP120" s="962" t="s">
        <v>369</v>
      </c>
      <c r="AQ120" s="963"/>
      <c r="AR120" s="963"/>
      <c r="AS120" s="963"/>
      <c r="AT120" s="964"/>
      <c r="AU120" s="980"/>
      <c r="AV120" s="981"/>
      <c r="AW120" s="981"/>
      <c r="AX120" s="981"/>
      <c r="AY120" s="982"/>
      <c r="AZ120" s="949" t="s">
        <v>445</v>
      </c>
      <c r="BA120" s="950"/>
      <c r="BB120" s="950"/>
      <c r="BC120" s="950"/>
      <c r="BD120" s="950"/>
      <c r="BE120" s="950"/>
      <c r="BF120" s="950"/>
      <c r="BG120" s="950"/>
      <c r="BH120" s="950"/>
      <c r="BI120" s="950"/>
      <c r="BJ120" s="950"/>
      <c r="BK120" s="950"/>
      <c r="BL120" s="950"/>
      <c r="BM120" s="950"/>
      <c r="BN120" s="950"/>
      <c r="BO120" s="950"/>
      <c r="BP120" s="951"/>
      <c r="BQ120" s="919">
        <v>215875</v>
      </c>
      <c r="BR120" s="920"/>
      <c r="BS120" s="920"/>
      <c r="BT120" s="920"/>
      <c r="BU120" s="920"/>
      <c r="BV120" s="920">
        <v>183732</v>
      </c>
      <c r="BW120" s="920"/>
      <c r="BX120" s="920"/>
      <c r="BY120" s="920"/>
      <c r="BZ120" s="920"/>
      <c r="CA120" s="920">
        <v>159324</v>
      </c>
      <c r="CB120" s="920"/>
      <c r="CC120" s="920"/>
      <c r="CD120" s="920"/>
      <c r="CE120" s="920"/>
      <c r="CF120" s="914">
        <v>1.9</v>
      </c>
      <c r="CG120" s="915"/>
      <c r="CH120" s="915"/>
      <c r="CI120" s="915"/>
      <c r="CJ120" s="915"/>
      <c r="CK120" s="1013" t="s">
        <v>446</v>
      </c>
      <c r="CL120" s="1014"/>
      <c r="CM120" s="1014"/>
      <c r="CN120" s="1014"/>
      <c r="CO120" s="1015"/>
      <c r="CP120" s="1021" t="s">
        <v>447</v>
      </c>
      <c r="CQ120" s="1022"/>
      <c r="CR120" s="1022"/>
      <c r="CS120" s="1022"/>
      <c r="CT120" s="1022"/>
      <c r="CU120" s="1022"/>
      <c r="CV120" s="1022"/>
      <c r="CW120" s="1022"/>
      <c r="CX120" s="1022"/>
      <c r="CY120" s="1022"/>
      <c r="CZ120" s="1022"/>
      <c r="DA120" s="1022"/>
      <c r="DB120" s="1022"/>
      <c r="DC120" s="1022"/>
      <c r="DD120" s="1022"/>
      <c r="DE120" s="1022"/>
      <c r="DF120" s="1023"/>
      <c r="DG120" s="926">
        <v>1071840</v>
      </c>
      <c r="DH120" s="927"/>
      <c r="DI120" s="927"/>
      <c r="DJ120" s="927"/>
      <c r="DK120" s="927"/>
      <c r="DL120" s="927">
        <v>986643</v>
      </c>
      <c r="DM120" s="927"/>
      <c r="DN120" s="927"/>
      <c r="DO120" s="927"/>
      <c r="DP120" s="927"/>
      <c r="DQ120" s="927">
        <v>905196</v>
      </c>
      <c r="DR120" s="927"/>
      <c r="DS120" s="927"/>
      <c r="DT120" s="927"/>
      <c r="DU120" s="927"/>
      <c r="DV120" s="928">
        <v>10.9</v>
      </c>
      <c r="DW120" s="928"/>
      <c r="DX120" s="928"/>
      <c r="DY120" s="928"/>
      <c r="DZ120" s="929"/>
    </row>
    <row r="121" spans="1:130" s="197" customFormat="1" ht="26.25" customHeight="1" x14ac:dyDescent="0.15">
      <c r="A121" s="975"/>
      <c r="B121" s="946"/>
      <c r="C121" s="1010" t="s">
        <v>448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3926</v>
      </c>
      <c r="AB121" s="959"/>
      <c r="AC121" s="959"/>
      <c r="AD121" s="959"/>
      <c r="AE121" s="960"/>
      <c r="AF121" s="961">
        <v>3926</v>
      </c>
      <c r="AG121" s="959"/>
      <c r="AH121" s="959"/>
      <c r="AI121" s="959"/>
      <c r="AJ121" s="960"/>
      <c r="AK121" s="961">
        <v>3926</v>
      </c>
      <c r="AL121" s="959"/>
      <c r="AM121" s="959"/>
      <c r="AN121" s="959"/>
      <c r="AO121" s="960"/>
      <c r="AP121" s="962">
        <v>0</v>
      </c>
      <c r="AQ121" s="963"/>
      <c r="AR121" s="963"/>
      <c r="AS121" s="963"/>
      <c r="AT121" s="964"/>
      <c r="AU121" s="980"/>
      <c r="AV121" s="981"/>
      <c r="AW121" s="981"/>
      <c r="AX121" s="981"/>
      <c r="AY121" s="982"/>
      <c r="AZ121" s="995" t="s">
        <v>449</v>
      </c>
      <c r="BA121" s="971"/>
      <c r="BB121" s="971"/>
      <c r="BC121" s="971"/>
      <c r="BD121" s="971"/>
      <c r="BE121" s="971"/>
      <c r="BF121" s="971"/>
      <c r="BG121" s="971"/>
      <c r="BH121" s="971"/>
      <c r="BI121" s="971"/>
      <c r="BJ121" s="971"/>
      <c r="BK121" s="971"/>
      <c r="BL121" s="971"/>
      <c r="BM121" s="971"/>
      <c r="BN121" s="971"/>
      <c r="BO121" s="971"/>
      <c r="BP121" s="972"/>
      <c r="BQ121" s="985">
        <v>18773063</v>
      </c>
      <c r="BR121" s="986"/>
      <c r="BS121" s="986"/>
      <c r="BT121" s="986"/>
      <c r="BU121" s="986"/>
      <c r="BV121" s="986">
        <v>18107230</v>
      </c>
      <c r="BW121" s="986"/>
      <c r="BX121" s="986"/>
      <c r="BY121" s="986"/>
      <c r="BZ121" s="986"/>
      <c r="CA121" s="986">
        <v>18379085</v>
      </c>
      <c r="CB121" s="986"/>
      <c r="CC121" s="986"/>
      <c r="CD121" s="986"/>
      <c r="CE121" s="986"/>
      <c r="CF121" s="1024">
        <v>220.9</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902576</v>
      </c>
      <c r="DH121" s="920"/>
      <c r="DI121" s="920"/>
      <c r="DJ121" s="920"/>
      <c r="DK121" s="920"/>
      <c r="DL121" s="920">
        <v>879771</v>
      </c>
      <c r="DM121" s="920"/>
      <c r="DN121" s="920"/>
      <c r="DO121" s="920"/>
      <c r="DP121" s="920"/>
      <c r="DQ121" s="920">
        <v>859621</v>
      </c>
      <c r="DR121" s="920"/>
      <c r="DS121" s="920"/>
      <c r="DT121" s="920"/>
      <c r="DU121" s="920"/>
      <c r="DV121" s="921">
        <v>10.3</v>
      </c>
      <c r="DW121" s="921"/>
      <c r="DX121" s="921"/>
      <c r="DY121" s="921"/>
      <c r="DZ121" s="922"/>
    </row>
    <row r="122" spans="1:130" s="197" customFormat="1" ht="26.25" customHeight="1" x14ac:dyDescent="0.15">
      <c r="A122" s="975"/>
      <c r="B122" s="946"/>
      <c r="C122" s="916" t="s">
        <v>430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450</v>
      </c>
      <c r="BP122" s="994"/>
      <c r="BQ122" s="1034">
        <v>25204221</v>
      </c>
      <c r="BR122" s="1035"/>
      <c r="BS122" s="1035"/>
      <c r="BT122" s="1035"/>
      <c r="BU122" s="1035"/>
      <c r="BV122" s="1035">
        <v>25034710</v>
      </c>
      <c r="BW122" s="1035"/>
      <c r="BX122" s="1035"/>
      <c r="BY122" s="1035"/>
      <c r="BZ122" s="1035"/>
      <c r="CA122" s="1035">
        <v>26015536</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575375</v>
      </c>
      <c r="DH122" s="920"/>
      <c r="DI122" s="920"/>
      <c r="DJ122" s="920"/>
      <c r="DK122" s="920"/>
      <c r="DL122" s="920">
        <v>588839</v>
      </c>
      <c r="DM122" s="920"/>
      <c r="DN122" s="920"/>
      <c r="DO122" s="920"/>
      <c r="DP122" s="920"/>
      <c r="DQ122" s="920">
        <v>610760</v>
      </c>
      <c r="DR122" s="920"/>
      <c r="DS122" s="920"/>
      <c r="DT122" s="920"/>
      <c r="DU122" s="920"/>
      <c r="DV122" s="921">
        <v>7.3</v>
      </c>
      <c r="DW122" s="921"/>
      <c r="DX122" s="921"/>
      <c r="DY122" s="921"/>
      <c r="DZ122" s="922"/>
    </row>
    <row r="123" spans="1:130" s="197" customFormat="1" ht="26.25" customHeight="1" thickBot="1" x14ac:dyDescent="0.2">
      <c r="A123" s="975"/>
      <c r="B123" s="946"/>
      <c r="C123" s="916" t="s">
        <v>436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451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34.1</v>
      </c>
      <c r="BR123" s="1027"/>
      <c r="BS123" s="1027"/>
      <c r="BT123" s="1027"/>
      <c r="BU123" s="1027"/>
      <c r="BV123" s="1027">
        <v>22.9</v>
      </c>
      <c r="BW123" s="1027"/>
      <c r="BX123" s="1027"/>
      <c r="BY123" s="1027"/>
      <c r="BZ123" s="1027"/>
      <c r="CA123" s="1027">
        <v>15.3</v>
      </c>
      <c r="CB123" s="1027"/>
      <c r="CC123" s="1027"/>
      <c r="CD123" s="1027"/>
      <c r="CE123" s="1027"/>
      <c r="CF123" s="1028"/>
      <c r="CG123" s="1029"/>
      <c r="CH123" s="1029"/>
      <c r="CI123" s="1029"/>
      <c r="CJ123" s="1030"/>
      <c r="CK123" s="1016"/>
      <c r="CL123" s="1017"/>
      <c r="CM123" s="1017"/>
      <c r="CN123" s="1017"/>
      <c r="CO123" s="1018"/>
      <c r="CP123" s="1007" t="s">
        <v>389</v>
      </c>
      <c r="CQ123" s="1008"/>
      <c r="CR123" s="1008"/>
      <c r="CS123" s="1008"/>
      <c r="CT123" s="1008"/>
      <c r="CU123" s="1008"/>
      <c r="CV123" s="1008"/>
      <c r="CW123" s="1008"/>
      <c r="CX123" s="1008"/>
      <c r="CY123" s="1008"/>
      <c r="CZ123" s="1008"/>
      <c r="DA123" s="1008"/>
      <c r="DB123" s="1008"/>
      <c r="DC123" s="1008"/>
      <c r="DD123" s="1008"/>
      <c r="DE123" s="1008"/>
      <c r="DF123" s="1009"/>
      <c r="DG123" s="958" t="s">
        <v>112</v>
      </c>
      <c r="DH123" s="959"/>
      <c r="DI123" s="959"/>
      <c r="DJ123" s="959"/>
      <c r="DK123" s="960"/>
      <c r="DL123" s="961" t="s">
        <v>112</v>
      </c>
      <c r="DM123" s="959"/>
      <c r="DN123" s="959"/>
      <c r="DO123" s="959"/>
      <c r="DP123" s="960"/>
      <c r="DQ123" s="961">
        <v>18372</v>
      </c>
      <c r="DR123" s="959"/>
      <c r="DS123" s="959"/>
      <c r="DT123" s="959"/>
      <c r="DU123" s="960"/>
      <c r="DV123" s="962">
        <v>0.2</v>
      </c>
      <c r="DW123" s="963"/>
      <c r="DX123" s="963"/>
      <c r="DY123" s="963"/>
      <c r="DZ123" s="964"/>
    </row>
    <row r="124" spans="1:130" s="197" customFormat="1" ht="26.25" customHeight="1" x14ac:dyDescent="0.15">
      <c r="A124" s="975"/>
      <c r="B124" s="946"/>
      <c r="C124" s="916" t="s">
        <v>439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452</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441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453</v>
      </c>
      <c r="CL125" s="1014"/>
      <c r="CM125" s="1014"/>
      <c r="CN125" s="1014"/>
      <c r="CO125" s="1015"/>
      <c r="CP125" s="940" t="s">
        <v>454</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1299</v>
      </c>
      <c r="AB126" s="959"/>
      <c r="AC126" s="959"/>
      <c r="AD126" s="959"/>
      <c r="AE126" s="960"/>
      <c r="AF126" s="961">
        <v>1299</v>
      </c>
      <c r="AG126" s="959"/>
      <c r="AH126" s="959"/>
      <c r="AI126" s="959"/>
      <c r="AJ126" s="960"/>
      <c r="AK126" s="961">
        <v>1299</v>
      </c>
      <c r="AL126" s="959"/>
      <c r="AM126" s="959"/>
      <c r="AN126" s="959"/>
      <c r="AO126" s="960"/>
      <c r="AP126" s="962">
        <v>0</v>
      </c>
      <c r="AQ126" s="963"/>
      <c r="AR126" s="963"/>
      <c r="AS126" s="963"/>
      <c r="AT126" s="964"/>
      <c r="AU126" s="233"/>
      <c r="AV126" s="233"/>
      <c r="AW126" s="233"/>
      <c r="AX126" s="1036" t="s">
        <v>455</v>
      </c>
      <c r="AY126" s="1037"/>
      <c r="AZ126" s="1037"/>
      <c r="BA126" s="1037"/>
      <c r="BB126" s="1037"/>
      <c r="BC126" s="1037"/>
      <c r="BD126" s="1037"/>
      <c r="BE126" s="1038"/>
      <c r="BF126" s="1052" t="s">
        <v>456</v>
      </c>
      <c r="BG126" s="1037"/>
      <c r="BH126" s="1037"/>
      <c r="BI126" s="1037"/>
      <c r="BJ126" s="1037"/>
      <c r="BK126" s="1037"/>
      <c r="BL126" s="1038"/>
      <c r="BM126" s="1052" t="s">
        <v>457</v>
      </c>
      <c r="BN126" s="1037"/>
      <c r="BO126" s="1037"/>
      <c r="BP126" s="1037"/>
      <c r="BQ126" s="1037"/>
      <c r="BR126" s="1037"/>
      <c r="BS126" s="1038"/>
      <c r="BT126" s="1052" t="s">
        <v>458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459</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460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461</v>
      </c>
      <c r="AY127" s="887"/>
      <c r="AZ127" s="887"/>
      <c r="BA127" s="887"/>
      <c r="BB127" s="887"/>
      <c r="BC127" s="887"/>
      <c r="BD127" s="887"/>
      <c r="BE127" s="888"/>
      <c r="BF127" s="1041" t="s">
        <v>112</v>
      </c>
      <c r="BG127" s="1042"/>
      <c r="BH127" s="1042"/>
      <c r="BI127" s="1042"/>
      <c r="BJ127" s="1042"/>
      <c r="BK127" s="1042"/>
      <c r="BL127" s="1051"/>
      <c r="BM127" s="1041">
        <v>13.25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462</v>
      </c>
      <c r="CQ127" s="1045"/>
      <c r="CR127" s="1045"/>
      <c r="CS127" s="1045"/>
      <c r="CT127" s="1045"/>
      <c r="CU127" s="1045"/>
      <c r="CV127" s="1045"/>
      <c r="CW127" s="1045"/>
      <c r="CX127" s="1045"/>
      <c r="CY127" s="1045"/>
      <c r="CZ127" s="1045"/>
      <c r="DA127" s="1045"/>
      <c r="DB127" s="1045"/>
      <c r="DC127" s="1045"/>
      <c r="DD127" s="1045"/>
      <c r="DE127" s="1045"/>
      <c r="DF127" s="1046"/>
      <c r="DG127" s="1047">
        <v>464</v>
      </c>
      <c r="DH127" s="1048"/>
      <c r="DI127" s="1048"/>
      <c r="DJ127" s="1048"/>
      <c r="DK127" s="1048"/>
      <c r="DL127" s="1048">
        <v>387</v>
      </c>
      <c r="DM127" s="1048"/>
      <c r="DN127" s="1048"/>
      <c r="DO127" s="1048"/>
      <c r="DP127" s="1048"/>
      <c r="DQ127" s="1048">
        <v>357</v>
      </c>
      <c r="DR127" s="1048"/>
      <c r="DS127" s="1048"/>
      <c r="DT127" s="1048"/>
      <c r="DU127" s="1048"/>
      <c r="DV127" s="1049">
        <v>0</v>
      </c>
      <c r="DW127" s="1049"/>
      <c r="DX127" s="1049"/>
      <c r="DY127" s="1049"/>
      <c r="DZ127" s="1050"/>
    </row>
    <row r="128" spans="1:130" s="197" customFormat="1" ht="26.25" customHeight="1" x14ac:dyDescent="0.15">
      <c r="A128" s="1071" t="s">
        <v>463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464</v>
      </c>
      <c r="X128" s="1073"/>
      <c r="Y128" s="1073"/>
      <c r="Z128" s="1074"/>
      <c r="AA128" s="1089">
        <v>42637</v>
      </c>
      <c r="AB128" s="1090"/>
      <c r="AC128" s="1090"/>
      <c r="AD128" s="1090"/>
      <c r="AE128" s="1091"/>
      <c r="AF128" s="1092">
        <v>35837</v>
      </c>
      <c r="AG128" s="1090"/>
      <c r="AH128" s="1090"/>
      <c r="AI128" s="1090"/>
      <c r="AJ128" s="1091"/>
      <c r="AK128" s="1092">
        <v>27315</v>
      </c>
      <c r="AL128" s="1090"/>
      <c r="AM128" s="1090"/>
      <c r="AN128" s="1090"/>
      <c r="AO128" s="1091"/>
      <c r="AP128" s="1093"/>
      <c r="AQ128" s="1094"/>
      <c r="AR128" s="1094"/>
      <c r="AS128" s="1094"/>
      <c r="AT128" s="1095"/>
      <c r="AU128" s="235"/>
      <c r="AV128" s="235"/>
      <c r="AW128" s="235"/>
      <c r="AX128" s="1054" t="s">
        <v>465</v>
      </c>
      <c r="AY128" s="950"/>
      <c r="AZ128" s="950"/>
      <c r="BA128" s="950"/>
      <c r="BB128" s="950"/>
      <c r="BC128" s="950"/>
      <c r="BD128" s="950"/>
      <c r="BE128" s="951"/>
      <c r="BF128" s="1066" t="s">
        <v>369</v>
      </c>
      <c r="BG128" s="1067"/>
      <c r="BH128" s="1067"/>
      <c r="BI128" s="1067"/>
      <c r="BJ128" s="1067"/>
      <c r="BK128" s="1067"/>
      <c r="BL128" s="1068"/>
      <c r="BM128" s="1066">
        <v>18.25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466</v>
      </c>
      <c r="X129" s="1061"/>
      <c r="Y129" s="1061"/>
      <c r="Z129" s="1062"/>
      <c r="AA129" s="958">
        <v>10586234</v>
      </c>
      <c r="AB129" s="959"/>
      <c r="AC129" s="959"/>
      <c r="AD129" s="959"/>
      <c r="AE129" s="960"/>
      <c r="AF129" s="961">
        <v>10560860</v>
      </c>
      <c r="AG129" s="959"/>
      <c r="AH129" s="959"/>
      <c r="AI129" s="959"/>
      <c r="AJ129" s="960"/>
      <c r="AK129" s="961">
        <v>10500754</v>
      </c>
      <c r="AL129" s="959"/>
      <c r="AM129" s="959"/>
      <c r="AN129" s="959"/>
      <c r="AO129" s="960"/>
      <c r="AP129" s="1063"/>
      <c r="AQ129" s="1064"/>
      <c r="AR129" s="1064"/>
      <c r="AS129" s="1064"/>
      <c r="AT129" s="1065"/>
      <c r="AU129" s="235"/>
      <c r="AV129" s="235"/>
      <c r="AW129" s="235"/>
      <c r="AX129" s="1054" t="s">
        <v>467</v>
      </c>
      <c r="AY129" s="950"/>
      <c r="AZ129" s="950"/>
      <c r="BA129" s="950"/>
      <c r="BB129" s="950"/>
      <c r="BC129" s="950"/>
      <c r="BD129" s="950"/>
      <c r="BE129" s="951"/>
      <c r="BF129" s="1055">
        <v>9.5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469</v>
      </c>
      <c r="X130" s="1061"/>
      <c r="Y130" s="1061"/>
      <c r="Z130" s="1062"/>
      <c r="AA130" s="958">
        <v>2215226</v>
      </c>
      <c r="AB130" s="959"/>
      <c r="AC130" s="959"/>
      <c r="AD130" s="959"/>
      <c r="AE130" s="960"/>
      <c r="AF130" s="961">
        <v>2188439</v>
      </c>
      <c r="AG130" s="959"/>
      <c r="AH130" s="959"/>
      <c r="AI130" s="959"/>
      <c r="AJ130" s="960"/>
      <c r="AK130" s="961">
        <v>2180770</v>
      </c>
      <c r="AL130" s="959"/>
      <c r="AM130" s="959"/>
      <c r="AN130" s="959"/>
      <c r="AO130" s="960"/>
      <c r="AP130" s="1063"/>
      <c r="AQ130" s="1064"/>
      <c r="AR130" s="1064"/>
      <c r="AS130" s="1064"/>
      <c r="AT130" s="1065"/>
      <c r="AU130" s="235"/>
      <c r="AV130" s="235"/>
      <c r="AW130" s="235"/>
      <c r="AX130" s="1113" t="s">
        <v>470</v>
      </c>
      <c r="AY130" s="1045"/>
      <c r="AZ130" s="1045"/>
      <c r="BA130" s="1045"/>
      <c r="BB130" s="1045"/>
      <c r="BC130" s="1045"/>
      <c r="BD130" s="1045"/>
      <c r="BE130" s="1046"/>
      <c r="BF130" s="1075">
        <v>15.3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471</v>
      </c>
      <c r="X131" s="1084"/>
      <c r="Y131" s="1084"/>
      <c r="Z131" s="1085"/>
      <c r="AA131" s="997">
        <v>8371008</v>
      </c>
      <c r="AB131" s="998"/>
      <c r="AC131" s="998"/>
      <c r="AD131" s="998"/>
      <c r="AE131" s="999"/>
      <c r="AF131" s="1000">
        <v>8372421</v>
      </c>
      <c r="AG131" s="998"/>
      <c r="AH131" s="998"/>
      <c r="AI131" s="998"/>
      <c r="AJ131" s="999"/>
      <c r="AK131" s="1000">
        <v>8319984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473</v>
      </c>
      <c r="W132" s="1101"/>
      <c r="X132" s="1101"/>
      <c r="Y132" s="1101"/>
      <c r="Z132" s="1102"/>
      <c r="AA132" s="1103">
        <v>11.709235019999999</v>
      </c>
      <c r="AB132" s="1104"/>
      <c r="AC132" s="1104"/>
      <c r="AD132" s="1104"/>
      <c r="AE132" s="1105"/>
      <c r="AF132" s="1106">
        <v>9.7048034249999997</v>
      </c>
      <c r="AG132" s="1104"/>
      <c r="AH132" s="1104"/>
      <c r="AI132" s="1104"/>
      <c r="AJ132" s="1105"/>
      <c r="AK132" s="1106">
        <v>7.092814121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474</v>
      </c>
      <c r="W133" s="1108"/>
      <c r="X133" s="1108"/>
      <c r="Y133" s="1108"/>
      <c r="Z133" s="1109"/>
      <c r="AA133" s="1110">
        <v>12.1</v>
      </c>
      <c r="AB133" s="1111"/>
      <c r="AC133" s="1111"/>
      <c r="AD133" s="1111"/>
      <c r="AE133" s="1112"/>
      <c r="AF133" s="1110">
        <v>11</v>
      </c>
      <c r="AG133" s="1111"/>
      <c r="AH133" s="1111"/>
      <c r="AI133" s="1111"/>
      <c r="AJ133" s="1112"/>
      <c r="AK133" s="1110">
        <v>9.5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5" sqref="A5"/>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7" t="s">
        <v>477</v>
      </c>
      <c r="L7" s="254"/>
      <c r="M7" s="255" t="s">
        <v>478</v>
      </c>
      <c r="N7" s="256"/>
    </row>
    <row r="8" spans="1:16" x14ac:dyDescent="0.15">
      <c r="A8" s="248"/>
      <c r="B8" s="244"/>
      <c r="C8" s="244"/>
      <c r="D8" s="244"/>
      <c r="E8" s="244"/>
      <c r="F8" s="244"/>
      <c r="G8" s="257"/>
      <c r="H8" s="258"/>
      <c r="I8" s="258"/>
      <c r="J8" s="259"/>
      <c r="K8" s="1118"/>
      <c r="L8" s="260" t="s">
        <v>479</v>
      </c>
      <c r="M8" s="261" t="s">
        <v>480</v>
      </c>
      <c r="N8" s="262" t="s">
        <v>481</v>
      </c>
    </row>
    <row r="9" spans="1:16" x14ac:dyDescent="0.15">
      <c r="A9" s="248"/>
      <c r="B9" s="244"/>
      <c r="C9" s="244"/>
      <c r="D9" s="244"/>
      <c r="E9" s="244"/>
      <c r="F9" s="244"/>
      <c r="G9" s="1119" t="s">
        <v>482</v>
      </c>
      <c r="H9" s="1120"/>
      <c r="I9" s="1120"/>
      <c r="J9" s="1121"/>
      <c r="K9" s="263">
        <v>3057450</v>
      </c>
      <c r="L9" s="264">
        <v>129701</v>
      </c>
      <c r="M9" s="265">
        <v>89163</v>
      </c>
      <c r="N9" s="266">
        <v>45.5</v>
      </c>
    </row>
    <row r="10" spans="1:16" x14ac:dyDescent="0.15">
      <c r="A10" s="248"/>
      <c r="B10" s="244"/>
      <c r="C10" s="244"/>
      <c r="D10" s="244"/>
      <c r="E10" s="244"/>
      <c r="F10" s="244"/>
      <c r="G10" s="1119" t="s">
        <v>483</v>
      </c>
      <c r="H10" s="1120"/>
      <c r="I10" s="1120"/>
      <c r="J10" s="1121"/>
      <c r="K10" s="267">
        <v>268162</v>
      </c>
      <c r="L10" s="268">
        <v>11376</v>
      </c>
      <c r="M10" s="269">
        <v>6757</v>
      </c>
      <c r="N10" s="270">
        <v>68.400000000000006</v>
      </c>
    </row>
    <row r="11" spans="1:16" ht="13.5" customHeight="1" x14ac:dyDescent="0.15">
      <c r="A11" s="248"/>
      <c r="B11" s="244"/>
      <c r="C11" s="244"/>
      <c r="D11" s="244"/>
      <c r="E11" s="244"/>
      <c r="F11" s="244"/>
      <c r="G11" s="1119" t="s">
        <v>484</v>
      </c>
      <c r="H11" s="1120"/>
      <c r="I11" s="1120"/>
      <c r="J11" s="1121"/>
      <c r="K11" s="267">
        <v>36168</v>
      </c>
      <c r="L11" s="268">
        <v>1534</v>
      </c>
      <c r="M11" s="269">
        <v>9873</v>
      </c>
      <c r="N11" s="270">
        <v>-84.5</v>
      </c>
    </row>
    <row r="12" spans="1:16" ht="13.5" customHeight="1" x14ac:dyDescent="0.15">
      <c r="A12" s="248"/>
      <c r="B12" s="244"/>
      <c r="C12" s="244"/>
      <c r="D12" s="244"/>
      <c r="E12" s="244"/>
      <c r="F12" s="244"/>
      <c r="G12" s="1119" t="s">
        <v>485</v>
      </c>
      <c r="H12" s="1120"/>
      <c r="I12" s="1120"/>
      <c r="J12" s="1121"/>
      <c r="K12" s="267">
        <v>45937</v>
      </c>
      <c r="L12" s="268">
        <v>1949</v>
      </c>
      <c r="M12" s="269">
        <v>232</v>
      </c>
      <c r="N12" s="270">
        <v>740.1</v>
      </c>
    </row>
    <row r="13" spans="1:16" ht="13.5" customHeight="1" x14ac:dyDescent="0.15">
      <c r="A13" s="248"/>
      <c r="B13" s="244"/>
      <c r="C13" s="244"/>
      <c r="D13" s="244"/>
      <c r="E13" s="244"/>
      <c r="F13" s="244"/>
      <c r="G13" s="1119" t="s">
        <v>486</v>
      </c>
      <c r="H13" s="1120"/>
      <c r="I13" s="1120"/>
      <c r="J13" s="1121"/>
      <c r="K13" s="267" t="s">
        <v>487</v>
      </c>
      <c r="L13" s="268" t="s">
        <v>487</v>
      </c>
      <c r="M13" s="269" t="s">
        <v>487</v>
      </c>
      <c r="N13" s="270" t="s">
        <v>487</v>
      </c>
    </row>
    <row r="14" spans="1:16" ht="13.5" customHeight="1" x14ac:dyDescent="0.15">
      <c r="A14" s="248"/>
      <c r="B14" s="244"/>
      <c r="C14" s="244"/>
      <c r="D14" s="244"/>
      <c r="E14" s="244"/>
      <c r="F14" s="244"/>
      <c r="G14" s="1119" t="s">
        <v>488</v>
      </c>
      <c r="H14" s="1120"/>
      <c r="I14" s="1120"/>
      <c r="J14" s="1121"/>
      <c r="K14" s="267">
        <v>128611</v>
      </c>
      <c r="L14" s="268">
        <v>5456</v>
      </c>
      <c r="M14" s="269">
        <v>4664</v>
      </c>
      <c r="N14" s="270">
        <v>17</v>
      </c>
    </row>
    <row r="15" spans="1:16" ht="13.5" customHeight="1" x14ac:dyDescent="0.15">
      <c r="A15" s="248"/>
      <c r="B15" s="244"/>
      <c r="C15" s="244"/>
      <c r="D15" s="244"/>
      <c r="E15" s="244"/>
      <c r="F15" s="244"/>
      <c r="G15" s="1119" t="s">
        <v>489</v>
      </c>
      <c r="H15" s="1120"/>
      <c r="I15" s="1120"/>
      <c r="J15" s="1121"/>
      <c r="K15" s="267">
        <v>48196</v>
      </c>
      <c r="L15" s="268">
        <v>2045</v>
      </c>
      <c r="M15" s="269">
        <v>2622</v>
      </c>
      <c r="N15" s="270">
        <v>-22</v>
      </c>
    </row>
    <row r="16" spans="1:16" x14ac:dyDescent="0.15">
      <c r="A16" s="248"/>
      <c r="B16" s="244"/>
      <c r="C16" s="244"/>
      <c r="D16" s="244"/>
      <c r="E16" s="244"/>
      <c r="F16" s="244"/>
      <c r="G16" s="1122" t="s">
        <v>490</v>
      </c>
      <c r="H16" s="1123"/>
      <c r="I16" s="1123"/>
      <c r="J16" s="1124"/>
      <c r="K16" s="268">
        <v>-355129</v>
      </c>
      <c r="L16" s="268">
        <v>-15065</v>
      </c>
      <c r="M16" s="269">
        <v>-9311</v>
      </c>
      <c r="N16" s="270">
        <v>61.8</v>
      </c>
    </row>
    <row r="17" spans="1:16" x14ac:dyDescent="0.15">
      <c r="A17" s="248"/>
      <c r="B17" s="244"/>
      <c r="C17" s="244"/>
      <c r="D17" s="244"/>
      <c r="E17" s="244"/>
      <c r="F17" s="244"/>
      <c r="G17" s="1122" t="s">
        <v>170</v>
      </c>
      <c r="H17" s="1123"/>
      <c r="I17" s="1123"/>
      <c r="J17" s="1124"/>
      <c r="K17" s="268">
        <v>3229395</v>
      </c>
      <c r="L17" s="268">
        <v>136996</v>
      </c>
      <c r="M17" s="269">
        <v>103998</v>
      </c>
      <c r="N17" s="270">
        <v>31.7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14" t="s">
        <v>495</v>
      </c>
      <c r="H21" s="1115"/>
      <c r="I21" s="1115"/>
      <c r="J21" s="1116"/>
      <c r="K21" s="280">
        <v>15.99</v>
      </c>
      <c r="L21" s="281">
        <v>10.11</v>
      </c>
      <c r="M21" s="282">
        <v>5.88</v>
      </c>
      <c r="N21" s="249"/>
      <c r="O21" s="283"/>
      <c r="P21" s="279"/>
    </row>
    <row r="22" spans="1:16" s="284" customFormat="1" x14ac:dyDescent="0.15">
      <c r="A22" s="279"/>
      <c r="B22" s="249"/>
      <c r="C22" s="249"/>
      <c r="D22" s="249"/>
      <c r="E22" s="249"/>
      <c r="F22" s="249"/>
      <c r="G22" s="1114" t="s">
        <v>496</v>
      </c>
      <c r="H22" s="1115"/>
      <c r="I22" s="1115"/>
      <c r="J22" s="1116"/>
      <c r="K22" s="285">
        <v>88.1</v>
      </c>
      <c r="L22" s="286">
        <v>94.9</v>
      </c>
      <c r="M22" s="287">
        <v>-6.8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17" t="s">
        <v>477</v>
      </c>
      <c r="L30" s="254"/>
      <c r="M30" s="255" t="s">
        <v>478</v>
      </c>
      <c r="N30" s="256"/>
    </row>
    <row r="31" spans="1:16" x14ac:dyDescent="0.15">
      <c r="A31" s="248"/>
      <c r="B31" s="244"/>
      <c r="C31" s="244"/>
      <c r="D31" s="244"/>
      <c r="E31" s="244"/>
      <c r="F31" s="244"/>
      <c r="G31" s="257"/>
      <c r="H31" s="258"/>
      <c r="I31" s="258"/>
      <c r="J31" s="259"/>
      <c r="K31" s="1118"/>
      <c r="L31" s="260" t="s">
        <v>479</v>
      </c>
      <c r="M31" s="261" t="s">
        <v>480</v>
      </c>
      <c r="N31" s="262" t="s">
        <v>481</v>
      </c>
    </row>
    <row r="32" spans="1:16" ht="27" customHeight="1" x14ac:dyDescent="0.15">
      <c r="A32" s="248"/>
      <c r="B32" s="244"/>
      <c r="C32" s="244"/>
      <c r="D32" s="244"/>
      <c r="E32" s="244"/>
      <c r="F32" s="244"/>
      <c r="G32" s="1130" t="s">
        <v>499</v>
      </c>
      <c r="H32" s="1131"/>
      <c r="I32" s="1131"/>
      <c r="J32" s="1132"/>
      <c r="K32" s="294">
        <v>2522909</v>
      </c>
      <c r="L32" s="294">
        <v>107025</v>
      </c>
      <c r="M32" s="295">
        <v>71170</v>
      </c>
      <c r="N32" s="296">
        <v>50.4</v>
      </c>
    </row>
    <row r="33" spans="1:16" ht="13.5" customHeight="1" x14ac:dyDescent="0.15">
      <c r="A33" s="248"/>
      <c r="B33" s="244"/>
      <c r="C33" s="244"/>
      <c r="D33" s="244"/>
      <c r="E33" s="244"/>
      <c r="F33" s="244"/>
      <c r="G33" s="1130" t="s">
        <v>500</v>
      </c>
      <c r="H33" s="1131"/>
      <c r="I33" s="1131"/>
      <c r="J33" s="1132"/>
      <c r="K33" s="294" t="s">
        <v>487</v>
      </c>
      <c r="L33" s="294" t="s">
        <v>487</v>
      </c>
      <c r="M33" s="295" t="s">
        <v>487</v>
      </c>
      <c r="N33" s="296" t="s">
        <v>487</v>
      </c>
    </row>
    <row r="34" spans="1:16" ht="27" customHeight="1" x14ac:dyDescent="0.15">
      <c r="A34" s="248"/>
      <c r="B34" s="244"/>
      <c r="C34" s="244"/>
      <c r="D34" s="244"/>
      <c r="E34" s="244"/>
      <c r="F34" s="244"/>
      <c r="G34" s="1130" t="s">
        <v>501</v>
      </c>
      <c r="H34" s="1131"/>
      <c r="I34" s="1131"/>
      <c r="J34" s="1132"/>
      <c r="K34" s="294" t="s">
        <v>487</v>
      </c>
      <c r="L34" s="294" t="s">
        <v>487</v>
      </c>
      <c r="M34" s="295" t="s">
        <v>487</v>
      </c>
      <c r="N34" s="296" t="s">
        <v>487</v>
      </c>
    </row>
    <row r="35" spans="1:16" ht="27" customHeight="1" x14ac:dyDescent="0.15">
      <c r="A35" s="248"/>
      <c r="B35" s="244"/>
      <c r="C35" s="244"/>
      <c r="D35" s="244"/>
      <c r="E35" s="244"/>
      <c r="F35" s="244"/>
      <c r="G35" s="1130" t="s">
        <v>502</v>
      </c>
      <c r="H35" s="1131"/>
      <c r="I35" s="1131"/>
      <c r="J35" s="1132"/>
      <c r="K35" s="294">
        <v>247482</v>
      </c>
      <c r="L35" s="294">
        <v>10499</v>
      </c>
      <c r="M35" s="295">
        <v>12950</v>
      </c>
      <c r="N35" s="296">
        <v>-18.899999999999999</v>
      </c>
    </row>
    <row r="36" spans="1:16" ht="27" customHeight="1" x14ac:dyDescent="0.15">
      <c r="A36" s="248"/>
      <c r="B36" s="244"/>
      <c r="C36" s="244"/>
      <c r="D36" s="244"/>
      <c r="E36" s="244"/>
      <c r="F36" s="244"/>
      <c r="G36" s="1130" t="s">
        <v>503</v>
      </c>
      <c r="H36" s="1131"/>
      <c r="I36" s="1131"/>
      <c r="J36" s="1132"/>
      <c r="K36" s="294">
        <v>22590</v>
      </c>
      <c r="L36" s="294">
        <v>958</v>
      </c>
      <c r="M36" s="295">
        <v>3062</v>
      </c>
      <c r="N36" s="296">
        <v>-68.7</v>
      </c>
    </row>
    <row r="37" spans="1:16" ht="13.5" customHeight="1" x14ac:dyDescent="0.15">
      <c r="A37" s="248"/>
      <c r="B37" s="244"/>
      <c r="C37" s="244"/>
      <c r="D37" s="244"/>
      <c r="E37" s="244"/>
      <c r="F37" s="244"/>
      <c r="G37" s="1130" t="s">
        <v>504</v>
      </c>
      <c r="H37" s="1131"/>
      <c r="I37" s="1131"/>
      <c r="J37" s="1132"/>
      <c r="K37" s="294">
        <v>5225</v>
      </c>
      <c r="L37" s="294">
        <v>222</v>
      </c>
      <c r="M37" s="295">
        <v>2316</v>
      </c>
      <c r="N37" s="296">
        <v>-90.4</v>
      </c>
    </row>
    <row r="38" spans="1:16" ht="27" customHeight="1" x14ac:dyDescent="0.15">
      <c r="A38" s="248"/>
      <c r="B38" s="244"/>
      <c r="C38" s="244"/>
      <c r="D38" s="244"/>
      <c r="E38" s="244"/>
      <c r="F38" s="244"/>
      <c r="G38" s="1133" t="s">
        <v>505</v>
      </c>
      <c r="H38" s="1134"/>
      <c r="I38" s="1134"/>
      <c r="J38" s="1135"/>
      <c r="K38" s="297" t="s">
        <v>487</v>
      </c>
      <c r="L38" s="297" t="s">
        <v>487</v>
      </c>
      <c r="M38" s="298">
        <v>13</v>
      </c>
      <c r="N38" s="299" t="s">
        <v>487</v>
      </c>
      <c r="O38" s="293"/>
    </row>
    <row r="39" spans="1:16" x14ac:dyDescent="0.15">
      <c r="A39" s="248"/>
      <c r="B39" s="244"/>
      <c r="C39" s="244"/>
      <c r="D39" s="244"/>
      <c r="E39" s="244"/>
      <c r="F39" s="244"/>
      <c r="G39" s="1133" t="s">
        <v>506</v>
      </c>
      <c r="H39" s="1134"/>
      <c r="I39" s="1134"/>
      <c r="J39" s="1135"/>
      <c r="K39" s="300">
        <v>-27315</v>
      </c>
      <c r="L39" s="300">
        <v>-1159</v>
      </c>
      <c r="M39" s="301">
        <v>-3254</v>
      </c>
      <c r="N39" s="302">
        <v>-64.400000000000006</v>
      </c>
      <c r="O39" s="293"/>
    </row>
    <row r="40" spans="1:16" ht="27" customHeight="1" x14ac:dyDescent="0.15">
      <c r="A40" s="248"/>
      <c r="B40" s="244"/>
      <c r="C40" s="244"/>
      <c r="D40" s="244"/>
      <c r="E40" s="244"/>
      <c r="F40" s="244"/>
      <c r="G40" s="1130" t="s">
        <v>507</v>
      </c>
      <c r="H40" s="1131"/>
      <c r="I40" s="1131"/>
      <c r="J40" s="1132"/>
      <c r="K40" s="300">
        <v>-2180770</v>
      </c>
      <c r="L40" s="300">
        <v>-92511</v>
      </c>
      <c r="M40" s="301">
        <v>-61038</v>
      </c>
      <c r="N40" s="302">
        <v>51.6</v>
      </c>
      <c r="O40" s="293"/>
    </row>
    <row r="41" spans="1:16" x14ac:dyDescent="0.15">
      <c r="A41" s="248"/>
      <c r="B41" s="244"/>
      <c r="C41" s="244"/>
      <c r="D41" s="244"/>
      <c r="E41" s="244"/>
      <c r="F41" s="244"/>
      <c r="G41" s="1136" t="s">
        <v>281</v>
      </c>
      <c r="H41" s="1137"/>
      <c r="I41" s="1137"/>
      <c r="J41" s="1138"/>
      <c r="K41" s="294">
        <v>590121</v>
      </c>
      <c r="L41" s="300">
        <v>25034</v>
      </c>
      <c r="M41" s="301">
        <v>25218</v>
      </c>
      <c r="N41" s="302">
        <v>-0.7</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25" t="s">
        <v>477</v>
      </c>
      <c r="J49" s="1127" t="s">
        <v>511</v>
      </c>
      <c r="K49" s="1128"/>
      <c r="L49" s="1128"/>
      <c r="M49" s="1128"/>
      <c r="N49" s="1129"/>
    </row>
    <row r="50" spans="1:14" x14ac:dyDescent="0.15">
      <c r="A50" s="248"/>
      <c r="B50" s="244"/>
      <c r="C50" s="244"/>
      <c r="D50" s="244"/>
      <c r="E50" s="244"/>
      <c r="F50" s="244"/>
      <c r="G50" s="312"/>
      <c r="H50" s="313"/>
      <c r="I50" s="1126"/>
      <c r="J50" s="314" t="s">
        <v>512</v>
      </c>
      <c r="K50" s="315" t="s">
        <v>513</v>
      </c>
      <c r="L50" s="316" t="s">
        <v>514</v>
      </c>
      <c r="M50" s="317" t="s">
        <v>515</v>
      </c>
      <c r="N50" s="318" t="s">
        <v>516</v>
      </c>
    </row>
    <row r="51" spans="1:14" x14ac:dyDescent="0.15">
      <c r="A51" s="248"/>
      <c r="B51" s="244"/>
      <c r="C51" s="244"/>
      <c r="D51" s="244"/>
      <c r="E51" s="244"/>
      <c r="F51" s="244"/>
      <c r="G51" s="310" t="s">
        <v>517</v>
      </c>
      <c r="H51" s="311"/>
      <c r="I51" s="319">
        <v>5344603</v>
      </c>
      <c r="J51" s="320">
        <v>212788</v>
      </c>
      <c r="K51" s="321">
        <v>131.5</v>
      </c>
      <c r="L51" s="322">
        <v>108992</v>
      </c>
      <c r="M51" s="323">
        <v>20.9</v>
      </c>
      <c r="N51" s="324">
        <v>110.6</v>
      </c>
    </row>
    <row r="52" spans="1:14" x14ac:dyDescent="0.15">
      <c r="A52" s="248"/>
      <c r="B52" s="244"/>
      <c r="C52" s="244"/>
      <c r="D52" s="244"/>
      <c r="E52" s="244"/>
      <c r="F52" s="244"/>
      <c r="G52" s="325"/>
      <c r="H52" s="326" t="s">
        <v>518</v>
      </c>
      <c r="I52" s="327">
        <v>1450462</v>
      </c>
      <c r="J52" s="328">
        <v>57748</v>
      </c>
      <c r="K52" s="329">
        <v>10.4</v>
      </c>
      <c r="L52" s="330">
        <v>51234</v>
      </c>
      <c r="M52" s="331">
        <v>-8.6</v>
      </c>
      <c r="N52" s="332">
        <v>19</v>
      </c>
    </row>
    <row r="53" spans="1:14" x14ac:dyDescent="0.15">
      <c r="A53" s="248"/>
      <c r="B53" s="244"/>
      <c r="C53" s="244"/>
      <c r="D53" s="244"/>
      <c r="E53" s="244"/>
      <c r="F53" s="244"/>
      <c r="G53" s="310" t="s">
        <v>519</v>
      </c>
      <c r="H53" s="311"/>
      <c r="I53" s="319">
        <v>3220304</v>
      </c>
      <c r="J53" s="320">
        <v>130519</v>
      </c>
      <c r="K53" s="321">
        <v>-38.700000000000003</v>
      </c>
      <c r="L53" s="322">
        <v>82292</v>
      </c>
      <c r="M53" s="323">
        <v>-24.5</v>
      </c>
      <c r="N53" s="324">
        <v>-14.2</v>
      </c>
    </row>
    <row r="54" spans="1:14" x14ac:dyDescent="0.15">
      <c r="A54" s="248"/>
      <c r="B54" s="244"/>
      <c r="C54" s="244"/>
      <c r="D54" s="244"/>
      <c r="E54" s="244"/>
      <c r="F54" s="244"/>
      <c r="G54" s="325"/>
      <c r="H54" s="326" t="s">
        <v>518</v>
      </c>
      <c r="I54" s="327">
        <v>2145153</v>
      </c>
      <c r="J54" s="328">
        <v>86943</v>
      </c>
      <c r="K54" s="329">
        <v>50.6</v>
      </c>
      <c r="L54" s="330">
        <v>41490</v>
      </c>
      <c r="M54" s="331">
        <v>-19</v>
      </c>
      <c r="N54" s="332">
        <v>69.599999999999994</v>
      </c>
    </row>
    <row r="55" spans="1:14" x14ac:dyDescent="0.15">
      <c r="A55" s="248"/>
      <c r="B55" s="244"/>
      <c r="C55" s="244"/>
      <c r="D55" s="244"/>
      <c r="E55" s="244"/>
      <c r="F55" s="244"/>
      <c r="G55" s="310" t="s">
        <v>520</v>
      </c>
      <c r="H55" s="311"/>
      <c r="I55" s="319">
        <v>3281265</v>
      </c>
      <c r="J55" s="320">
        <v>135082</v>
      </c>
      <c r="K55" s="321">
        <v>3.5</v>
      </c>
      <c r="L55" s="322">
        <v>80577</v>
      </c>
      <c r="M55" s="323">
        <v>-2.1</v>
      </c>
      <c r="N55" s="324">
        <v>5.6</v>
      </c>
    </row>
    <row r="56" spans="1:14" x14ac:dyDescent="0.15">
      <c r="A56" s="248"/>
      <c r="B56" s="244"/>
      <c r="C56" s="244"/>
      <c r="D56" s="244"/>
      <c r="E56" s="244"/>
      <c r="F56" s="244"/>
      <c r="G56" s="325"/>
      <c r="H56" s="326" t="s">
        <v>518</v>
      </c>
      <c r="I56" s="327">
        <v>1270341</v>
      </c>
      <c r="J56" s="328">
        <v>52297</v>
      </c>
      <c r="K56" s="329">
        <v>-39.799999999999997</v>
      </c>
      <c r="L56" s="330">
        <v>36629</v>
      </c>
      <c r="M56" s="331">
        <v>-11.7</v>
      </c>
      <c r="N56" s="332">
        <v>-28.1</v>
      </c>
    </row>
    <row r="57" spans="1:14" x14ac:dyDescent="0.15">
      <c r="A57" s="248"/>
      <c r="B57" s="244"/>
      <c r="C57" s="244"/>
      <c r="D57" s="244"/>
      <c r="E57" s="244"/>
      <c r="F57" s="244"/>
      <c r="G57" s="310" t="s">
        <v>521</v>
      </c>
      <c r="H57" s="311"/>
      <c r="I57" s="319">
        <v>2432840</v>
      </c>
      <c r="J57" s="320">
        <v>101254</v>
      </c>
      <c r="K57" s="321">
        <v>-25</v>
      </c>
      <c r="L57" s="322">
        <v>92698</v>
      </c>
      <c r="M57" s="323">
        <v>15</v>
      </c>
      <c r="N57" s="324">
        <v>-40</v>
      </c>
    </row>
    <row r="58" spans="1:14" x14ac:dyDescent="0.15">
      <c r="A58" s="248"/>
      <c r="B58" s="244"/>
      <c r="C58" s="244"/>
      <c r="D58" s="244"/>
      <c r="E58" s="244"/>
      <c r="F58" s="244"/>
      <c r="G58" s="325"/>
      <c r="H58" s="326" t="s">
        <v>518</v>
      </c>
      <c r="I58" s="327">
        <v>1332350</v>
      </c>
      <c r="J58" s="328">
        <v>55452</v>
      </c>
      <c r="K58" s="329">
        <v>6</v>
      </c>
      <c r="L58" s="330">
        <v>45144</v>
      </c>
      <c r="M58" s="331">
        <v>23.2</v>
      </c>
      <c r="N58" s="332">
        <v>-17.2</v>
      </c>
    </row>
    <row r="59" spans="1:14" x14ac:dyDescent="0.15">
      <c r="A59" s="248"/>
      <c r="B59" s="244"/>
      <c r="C59" s="244"/>
      <c r="D59" s="244"/>
      <c r="E59" s="244"/>
      <c r="F59" s="244"/>
      <c r="G59" s="310" t="s">
        <v>522</v>
      </c>
      <c r="H59" s="311"/>
      <c r="I59" s="319">
        <v>3709217</v>
      </c>
      <c r="J59" s="320">
        <v>157350</v>
      </c>
      <c r="K59" s="321">
        <v>55.4</v>
      </c>
      <c r="L59" s="322">
        <v>78556</v>
      </c>
      <c r="M59" s="323">
        <v>-15.3</v>
      </c>
      <c r="N59" s="324">
        <v>70.7</v>
      </c>
    </row>
    <row r="60" spans="1:14" x14ac:dyDescent="0.15">
      <c r="A60" s="248"/>
      <c r="B60" s="244"/>
      <c r="C60" s="244"/>
      <c r="D60" s="244"/>
      <c r="E60" s="244"/>
      <c r="F60" s="244"/>
      <c r="G60" s="325"/>
      <c r="H60" s="326" t="s">
        <v>518</v>
      </c>
      <c r="I60" s="333">
        <v>2778138</v>
      </c>
      <c r="J60" s="328">
        <v>117853</v>
      </c>
      <c r="K60" s="329">
        <v>112.5</v>
      </c>
      <c r="L60" s="330">
        <v>40810</v>
      </c>
      <c r="M60" s="331">
        <v>-9.6</v>
      </c>
      <c r="N60" s="332">
        <v>122.1</v>
      </c>
    </row>
    <row r="61" spans="1:14" x14ac:dyDescent="0.15">
      <c r="A61" s="248"/>
      <c r="B61" s="244"/>
      <c r="C61" s="244"/>
      <c r="D61" s="244"/>
      <c r="E61" s="244"/>
      <c r="F61" s="244"/>
      <c r="G61" s="310" t="s">
        <v>523</v>
      </c>
      <c r="H61" s="334"/>
      <c r="I61" s="335">
        <v>3597646</v>
      </c>
      <c r="J61" s="336">
        <v>147399</v>
      </c>
      <c r="K61" s="337">
        <v>25.3</v>
      </c>
      <c r="L61" s="338">
        <v>88623</v>
      </c>
      <c r="M61" s="339">
        <v>-1.2</v>
      </c>
      <c r="N61" s="324">
        <v>26.5</v>
      </c>
    </row>
    <row r="62" spans="1:14" x14ac:dyDescent="0.15">
      <c r="A62" s="248"/>
      <c r="B62" s="244"/>
      <c r="C62" s="244"/>
      <c r="D62" s="244"/>
      <c r="E62" s="244"/>
      <c r="F62" s="244"/>
      <c r="G62" s="325"/>
      <c r="H62" s="326" t="s">
        <v>518</v>
      </c>
      <c r="I62" s="327">
        <v>1795289</v>
      </c>
      <c r="J62" s="328">
        <v>74059</v>
      </c>
      <c r="K62" s="329">
        <v>27.9</v>
      </c>
      <c r="L62" s="330">
        <v>43061</v>
      </c>
      <c r="M62" s="331">
        <v>-5.0999999999999996</v>
      </c>
      <c r="N62" s="332">
        <v>33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25.78</v>
      </c>
      <c r="G47" s="12">
        <v>29.31</v>
      </c>
      <c r="H47" s="12">
        <v>30</v>
      </c>
      <c r="I47" s="12">
        <v>30.12</v>
      </c>
      <c r="J47" s="13">
        <v>36.700000000000003</v>
      </c>
    </row>
    <row r="48" spans="2:10" ht="57.75" customHeight="1" x14ac:dyDescent="0.15">
      <c r="B48" s="14"/>
      <c r="C48" s="1141" t="s">
        <v>4</v>
      </c>
      <c r="D48" s="1141"/>
      <c r="E48" s="1142"/>
      <c r="F48" s="15">
        <v>5.32</v>
      </c>
      <c r="G48" s="16">
        <v>6.08</v>
      </c>
      <c r="H48" s="16">
        <v>5.51</v>
      </c>
      <c r="I48" s="16">
        <v>6.8</v>
      </c>
      <c r="J48" s="17">
        <v>4.8099999999999996</v>
      </c>
    </row>
    <row r="49" spans="2:10" ht="57.75" customHeight="1" thickBot="1" x14ac:dyDescent="0.2">
      <c r="B49" s="18"/>
      <c r="C49" s="1143" t="s">
        <v>5</v>
      </c>
      <c r="D49" s="1143"/>
      <c r="E49" s="1144"/>
      <c r="F49" s="19">
        <v>5.67</v>
      </c>
      <c r="G49" s="20">
        <v>4.3899999999999997</v>
      </c>
      <c r="H49" s="20" t="s">
        <v>530</v>
      </c>
      <c r="I49" s="20">
        <v>1.32</v>
      </c>
      <c r="J49" s="21">
        <v>4.37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531</v>
      </c>
      <c r="D34" s="1151"/>
      <c r="E34" s="1152"/>
      <c r="F34" s="32">
        <v>5.27</v>
      </c>
      <c r="G34" s="33">
        <v>6.03</v>
      </c>
      <c r="H34" s="33">
        <v>5.5</v>
      </c>
      <c r="I34" s="33">
        <v>6.72</v>
      </c>
      <c r="J34" s="34">
        <v>4.7699999999999996</v>
      </c>
      <c r="K34" s="22"/>
      <c r="L34" s="22"/>
      <c r="M34" s="22"/>
      <c r="N34" s="22"/>
      <c r="O34" s="22"/>
      <c r="P34" s="22"/>
    </row>
    <row r="35" spans="1:16" ht="39" customHeight="1" x14ac:dyDescent="0.15">
      <c r="A35" s="22"/>
      <c r="B35" s="35"/>
      <c r="C35" s="1145" t="s">
        <v>532</v>
      </c>
      <c r="D35" s="1146"/>
      <c r="E35" s="1147"/>
      <c r="F35" s="36">
        <v>2.54</v>
      </c>
      <c r="G35" s="37">
        <v>3.11</v>
      </c>
      <c r="H35" s="37">
        <v>3.15</v>
      </c>
      <c r="I35" s="37">
        <v>3.38</v>
      </c>
      <c r="J35" s="38">
        <v>3.47</v>
      </c>
      <c r="K35" s="22"/>
      <c r="L35" s="22"/>
      <c r="M35" s="22"/>
      <c r="N35" s="22"/>
      <c r="O35" s="22"/>
      <c r="P35" s="22"/>
    </row>
    <row r="36" spans="1:16" ht="39" customHeight="1" x14ac:dyDescent="0.15">
      <c r="A36" s="22"/>
      <c r="B36" s="35"/>
      <c r="C36" s="1145" t="s">
        <v>533</v>
      </c>
      <c r="D36" s="1146"/>
      <c r="E36" s="1147"/>
      <c r="F36" s="36">
        <v>2.85</v>
      </c>
      <c r="G36" s="37">
        <v>3.18</v>
      </c>
      <c r="H36" s="37">
        <v>3.01</v>
      </c>
      <c r="I36" s="37">
        <v>2.64</v>
      </c>
      <c r="J36" s="38">
        <v>2.38</v>
      </c>
      <c r="K36" s="22"/>
      <c r="L36" s="22"/>
      <c r="M36" s="22"/>
      <c r="N36" s="22"/>
      <c r="O36" s="22"/>
      <c r="P36" s="22"/>
    </row>
    <row r="37" spans="1:16" ht="39" customHeight="1" x14ac:dyDescent="0.15">
      <c r="A37" s="22"/>
      <c r="B37" s="35"/>
      <c r="C37" s="1145" t="s">
        <v>534</v>
      </c>
      <c r="D37" s="1146"/>
      <c r="E37" s="1147"/>
      <c r="F37" s="36">
        <v>0.12</v>
      </c>
      <c r="G37" s="37">
        <v>0.08</v>
      </c>
      <c r="H37" s="37">
        <v>0.19</v>
      </c>
      <c r="I37" s="37">
        <v>0.19</v>
      </c>
      <c r="J37" s="38">
        <v>0.5</v>
      </c>
      <c r="K37" s="22"/>
      <c r="L37" s="22"/>
      <c r="M37" s="22"/>
      <c r="N37" s="22"/>
      <c r="O37" s="22"/>
      <c r="P37" s="22"/>
    </row>
    <row r="38" spans="1:16" ht="39" customHeight="1" x14ac:dyDescent="0.15">
      <c r="A38" s="22"/>
      <c r="B38" s="35"/>
      <c r="C38" s="1145" t="s">
        <v>535</v>
      </c>
      <c r="D38" s="1146"/>
      <c r="E38" s="1147"/>
      <c r="F38" s="36">
        <v>0.97</v>
      </c>
      <c r="G38" s="37">
        <v>1.45</v>
      </c>
      <c r="H38" s="37">
        <v>0.28999999999999998</v>
      </c>
      <c r="I38" s="37">
        <v>0.45</v>
      </c>
      <c r="J38" s="38">
        <v>0.35</v>
      </c>
      <c r="K38" s="22"/>
      <c r="L38" s="22"/>
      <c r="M38" s="22"/>
      <c r="N38" s="22"/>
      <c r="O38" s="22"/>
      <c r="P38" s="22"/>
    </row>
    <row r="39" spans="1:16" ht="39" customHeight="1" x14ac:dyDescent="0.15">
      <c r="A39" s="22"/>
      <c r="B39" s="35"/>
      <c r="C39" s="1145" t="s">
        <v>536</v>
      </c>
      <c r="D39" s="1146"/>
      <c r="E39" s="1147"/>
      <c r="F39" s="36">
        <v>0.09</v>
      </c>
      <c r="G39" s="37">
        <v>0.08</v>
      </c>
      <c r="H39" s="37">
        <v>0.08</v>
      </c>
      <c r="I39" s="37">
        <v>0.06</v>
      </c>
      <c r="J39" s="38">
        <v>7.0000000000000007E-2</v>
      </c>
      <c r="K39" s="22"/>
      <c r="L39" s="22"/>
      <c r="M39" s="22"/>
      <c r="N39" s="22"/>
      <c r="O39" s="22"/>
      <c r="P39" s="22"/>
    </row>
    <row r="40" spans="1:16" ht="39" customHeight="1" x14ac:dyDescent="0.15">
      <c r="A40" s="22"/>
      <c r="B40" s="35"/>
      <c r="C40" s="1145" t="s">
        <v>537</v>
      </c>
      <c r="D40" s="1146"/>
      <c r="E40" s="1147"/>
      <c r="F40" s="36">
        <v>0.04</v>
      </c>
      <c r="G40" s="37">
        <v>0.03</v>
      </c>
      <c r="H40" s="37">
        <v>0.05</v>
      </c>
      <c r="I40" s="37">
        <v>0.02</v>
      </c>
      <c r="J40" s="38">
        <v>0.06</v>
      </c>
      <c r="K40" s="22"/>
      <c r="L40" s="22"/>
      <c r="M40" s="22"/>
      <c r="N40" s="22"/>
      <c r="O40" s="22"/>
      <c r="P40" s="22"/>
    </row>
    <row r="41" spans="1:16" ht="39" customHeight="1" x14ac:dyDescent="0.15">
      <c r="A41" s="22"/>
      <c r="B41" s="35"/>
      <c r="C41" s="1145" t="s">
        <v>538</v>
      </c>
      <c r="D41" s="1146"/>
      <c r="E41" s="1147"/>
      <c r="F41" s="36">
        <v>0.03</v>
      </c>
      <c r="G41" s="37">
        <v>0.03</v>
      </c>
      <c r="H41" s="37">
        <v>0.01</v>
      </c>
      <c r="I41" s="37">
        <v>7.0000000000000007E-2</v>
      </c>
      <c r="J41" s="38">
        <v>0.03</v>
      </c>
      <c r="K41" s="22"/>
      <c r="L41" s="22"/>
      <c r="M41" s="22"/>
      <c r="N41" s="22"/>
      <c r="O41" s="22"/>
      <c r="P41" s="22"/>
    </row>
    <row r="42" spans="1:16" ht="39" customHeight="1" x14ac:dyDescent="0.15">
      <c r="A42" s="22"/>
      <c r="B42" s="39"/>
      <c r="C42" s="1145" t="s">
        <v>539</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540</v>
      </c>
      <c r="D43" s="1149"/>
      <c r="E43" s="1150"/>
      <c r="F43" s="41">
        <v>0.2</v>
      </c>
      <c r="G43" s="42">
        <v>0.02</v>
      </c>
      <c r="H43" s="42">
        <v>0.02</v>
      </c>
      <c r="I43" s="42">
        <v>0.02</v>
      </c>
      <c r="J43" s="43">
        <v>0.02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3007</v>
      </c>
      <c r="L45" s="60">
        <v>2968</v>
      </c>
      <c r="M45" s="60">
        <v>2956</v>
      </c>
      <c r="N45" s="60">
        <v>2733</v>
      </c>
      <c r="O45" s="61">
        <v>2523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63"/>
      <c r="C48" s="1164"/>
      <c r="D48" s="62"/>
      <c r="E48" s="1155" t="s">
        <v>15</v>
      </c>
      <c r="F48" s="1155"/>
      <c r="G48" s="1155"/>
      <c r="H48" s="1155"/>
      <c r="I48" s="1155"/>
      <c r="J48" s="1156"/>
      <c r="K48" s="63">
        <v>304</v>
      </c>
      <c r="L48" s="64">
        <v>274</v>
      </c>
      <c r="M48" s="64">
        <v>246</v>
      </c>
      <c r="N48" s="64">
        <v>271</v>
      </c>
      <c r="O48" s="65">
        <v>247</v>
      </c>
      <c r="P48" s="48"/>
      <c r="Q48" s="48"/>
      <c r="R48" s="48"/>
      <c r="S48" s="48"/>
      <c r="T48" s="48"/>
      <c r="U48" s="48"/>
    </row>
    <row r="49" spans="1:21" ht="30.75" customHeight="1" x14ac:dyDescent="0.15">
      <c r="A49" s="48"/>
      <c r="B49" s="1163"/>
      <c r="C49" s="1164"/>
      <c r="D49" s="62"/>
      <c r="E49" s="1155" t="s">
        <v>16</v>
      </c>
      <c r="F49" s="1155"/>
      <c r="G49" s="1155"/>
      <c r="H49" s="1155"/>
      <c r="I49" s="1155"/>
      <c r="J49" s="1156"/>
      <c r="K49" s="63">
        <v>37</v>
      </c>
      <c r="L49" s="64">
        <v>33</v>
      </c>
      <c r="M49" s="64">
        <v>30</v>
      </c>
      <c r="N49" s="64">
        <v>28</v>
      </c>
      <c r="O49" s="65">
        <v>23</v>
      </c>
      <c r="P49" s="48"/>
      <c r="Q49" s="48"/>
      <c r="R49" s="48"/>
      <c r="S49" s="48"/>
      <c r="T49" s="48"/>
      <c r="U49" s="48"/>
    </row>
    <row r="50" spans="1:21" ht="30.75" customHeight="1" x14ac:dyDescent="0.15">
      <c r="A50" s="48"/>
      <c r="B50" s="1163"/>
      <c r="C50" s="1164"/>
      <c r="D50" s="62"/>
      <c r="E50" s="1155" t="s">
        <v>17</v>
      </c>
      <c r="F50" s="1155"/>
      <c r="G50" s="1155"/>
      <c r="H50" s="1155"/>
      <c r="I50" s="1155"/>
      <c r="J50" s="1156"/>
      <c r="K50" s="63">
        <v>30</v>
      </c>
      <c r="L50" s="64">
        <v>6</v>
      </c>
      <c r="M50" s="64">
        <v>5</v>
      </c>
      <c r="N50" s="64">
        <v>5</v>
      </c>
      <c r="O50" s="65">
        <v>5</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487</v>
      </c>
      <c r="L51" s="64">
        <v>1</v>
      </c>
      <c r="M51" s="64">
        <v>0</v>
      </c>
      <c r="N51" s="64">
        <v>0</v>
      </c>
      <c r="O51" s="65" t="s">
        <v>487</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2226</v>
      </c>
      <c r="L52" s="64">
        <v>2264</v>
      </c>
      <c r="M52" s="64">
        <v>2259</v>
      </c>
      <c r="N52" s="64">
        <v>2225</v>
      </c>
      <c r="O52" s="65">
        <v>2209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1152</v>
      </c>
      <c r="L53" s="69">
        <v>1018</v>
      </c>
      <c r="M53" s="69">
        <v>978</v>
      </c>
      <c r="N53" s="69">
        <v>812</v>
      </c>
      <c r="O53" s="70">
        <v>589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2016-04-11T06:32:10Z</cp:lastPrinted>
  <dcterms:created xsi:type="dcterms:W3CDTF">2016-02-15T02:08:46Z</dcterms:created>
  <dcterms:modified xsi:type="dcterms:W3CDTF">2016-04-21T06:00:40Z</dcterms:modified>
  <cp:category/>
</cp:coreProperties>
</file>