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15" yWindow="5940" windowWidth="19230" windowHeight="59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CO36" i="10"/>
  <c r="AM36" i="10"/>
  <c r="C36" i="10"/>
  <c r="CO35" i="10"/>
  <c r="AM35" i="10"/>
  <c r="C34" i="10"/>
  <c r="C35" i="10" s="1"/>
  <c r="U34" i="10" l="1"/>
  <c r="U35" i="10" s="1"/>
  <c r="U36" i="10" s="1"/>
  <c r="U37" i="10" s="1"/>
  <c r="U38"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E37" i="10" s="1"/>
  <c r="BE38"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<sst xmlns="http://schemas.openxmlformats.org/spreadsheetml/2006/main" count="1180" uniqueCount="624">
  <si>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</si>
  <si>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</si>
  <si>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</si>
  <si>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</si>
  <si>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</si>
  <si>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</si>
  <si>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</si>
  <si>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</si>
  <si>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</si>
  <si>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</si>
  <si>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</si>
  <si>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</si>
  <si>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</si>
  <si>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</si>
  <si>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</si>
  <si>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</si>
  <si>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</si>
  <si>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</si>
  <si>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</si>
  <si>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</si>
  <si>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</si>
  <si>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</si>
  <si>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</si>
  <si>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</si>
  <si>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</si>
  <si>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</si>
  <si>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</si>
  <si>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</si>
  <si>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</si>
  <si>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</si>
  <si>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</si>
  <si>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</si>
  <si>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</si>
  <si>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</si>
  <si>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</si>
  <si>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</si>
  <si>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</si>
  <si>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</si>
  <si>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</si>
  <si>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</si>
  <si>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</si>
  <si>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</si>
  <si>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</si>
  <si>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</si>
  <si>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</si>
  <si>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</si>
  <si>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</si>
  <si>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</si>
  <si>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</si>
  <si>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</si>
  <si>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</si>
  <si>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</si>
  <si>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</si>
  <si>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</si>
  <si>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</si>
  <si>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</si>
  <si>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</si>
  <si>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</si>
  <si>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</si>
  <si>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</si>
  <si>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</si>
  <si>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</si>
  <si>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</si>
  <si>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</si>
  <si>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</si>
  <si>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</si>
  <si>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</si>
  <si>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</si>
  <si>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</si>
  <si>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</si>
  <si>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</si>
  <si>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</si>
  <si>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</si>
  <si>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</si>
  <si>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</si>
  <si>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</si>
  <si>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</si>
  <si>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</si>
  <si>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</si>
  <si>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</si>
  <si>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</si>
  <si>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</si>
  <si>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</si>
  <si>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</si>
  <si>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</si>
  <si>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</si>
  <si>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</si>
  <si>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</si>
  <si>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</si>
  <si>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</si>
  <si>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</si>
  <si>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</si>
  <si>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</si>
  <si>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</si>
  <si>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</si>
  <si>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</si>
  <si>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</si>
  <si>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</si>
  <si>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</si>
  <si>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</si>
  <si>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</si>
  <si>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</si>
  <si>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</si>
  <si>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</si>
  <si>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</si>
  <si>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</si>
  <si>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</si>
  <si>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</si>
  <si>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</si>
  <si>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</si>
  <si>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</si>
  <si>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</si>
  <si>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</si>
  <si>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</si>
  <si>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</si>
  <si>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</si>
  <si>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</si>
  <si>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</si>
  <si>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</si>
  <si>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</si>
  <si>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</si>
  <si>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</si>
  <si>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</si>
  <si>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</si>
  <si>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</si>
  <si>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</si>
  <si>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</si>
  <si>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</si>
  <si>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</si>
  <si>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</si>
  <si>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</si>
  <si>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</si>
  <si>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</si>
  <si>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</si>
  <si>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</si>
  <si>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</si>
  <si>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</si>
  <si>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</si>
  <si>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</si>
  <si>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</si>
  <si>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</si>
  <si>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</si>
  <si>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</si>
  <si>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</si>
  <si>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</si>
  <si>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</si>
  <si>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</si>
  <si>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</si>
  <si>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</si>
  <si>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</si>
  <si>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</si>
  <si>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</si>
  <si>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</si>
  <si>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</si>
  <si>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</si>
  <si>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</si>
  <si>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</si>
  <si>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</si>
  <si>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</si>
  <si>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</si>
  <si>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</si>
  <si>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</si>
  <si>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</si>
  <si>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</si>
  <si>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</si>
  <si>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</si>
  <si>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</si>
  <si>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</si>
  <si>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</si>
  <si>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</si>
  <si>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</si>
  <si>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</si>
  <si>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</si>
  <si>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</si>
  <si>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</si>
  <si>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</si>
  <si>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</si>
  <si>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</si>
  <si>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</si>
  <si>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</si>
  <si>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</si>
  <si>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</si>
  <si>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</si>
  <si>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</si>
  <si>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</si>
  <si>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</si>
  <si>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</si>
  <si>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</si>
  <si>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</si>
  <si>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</si>
  <si>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</si>
  <si>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</si>
  <si>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</si>
  <si>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</si>
  <si>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</si>
  <si>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</si>
  <si>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</si>
  <si>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</si>
  <si>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</si>
  <si>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</si>
  <si>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</si>
  <si>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</si>
  <si>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愛媛県伊方町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</si>
  <si>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</si>
  <si>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</si>
  <si>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</si>
  <si>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</si>
  <si>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</si>
  <si>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</si>
  <si>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</si>
  <si>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</si>
  <si>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</si>
  <si>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</si>
  <si>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</si>
  <si>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</si>
  <si>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</si>
  <si>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</si>
  <si>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</si>
  <si>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</si>
  <si>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</si>
  <si>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</si>
  <si>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</si>
  <si>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</si>
  <si>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</si>
  <si>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</si>
  <si>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</si>
  <si>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</si>
  <si>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</si>
  <si>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</si>
  <si>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</si>
  <si>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</si>
  <si>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</si>
  <si>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</si>
  <si>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</si>
  <si>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</si>
  <si>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</si>
  <si>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</si>
  <si>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</si>
  <si>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</si>
  <si>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</si>
  <si>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</si>
  <si>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</si>
  <si>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</si>
  <si>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</si>
  <si>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</si>
  <si>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</si>
  <si>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</si>
  <si>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</si>
  <si>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</si>
  <si>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</si>
  <si>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</si>
  <si>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</si>
  <si>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</si>
  <si>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</si>
  <si>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</si>
  <si>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</si>
  <si>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</si>
  <si>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</si>
  <si>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</si>
  <si>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</si>
  <si>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</si>
  <si>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</si>
  <si>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</si>
  <si>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</si>
  <si>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</si>
  <si>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</si>
  <si>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</si>
  <si>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</si>
  <si>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</si>
  <si>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</si>
  <si>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</si>
  <si>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</si>
  <si>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</si>
  <si>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</si>
  <si>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</si>
  <si>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</si>
  <si>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</si>
  <si>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</si>
  <si>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</si>
  <si>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</si>
  <si>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</si>
  <si>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</si>
  <si>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</si>
  <si>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</si>
  <si>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</si>
  <si>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</si>
  <si>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</si>
  <si>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</si>
  <si>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</si>
  <si>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</si>
  <si>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</si>
  <si>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</si>
  <si>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</si>
  <si>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</si>
  <si>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</si>
  <si>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</si>
  <si>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</si>
  <si>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</si>
  <si>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</si>
  <si>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</si>
  <si>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</si>
  <si>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</si>
  <si>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</si>
  <si>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</si>
  <si>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</si>
  <si>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</si>
  <si>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</si>
  <si>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</si>
  <si>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</si>
  <si>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</si>
  <si>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</si>
  <si>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</si>
  <si>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</si>
  <si>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</si>
  <si>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</si>
  <si>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</si>
  <si>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</si>
  <si>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</si>
  <si>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</si>
  <si>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</si>
  <si>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</si>
  <si>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</si>
  <si>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</si>
  <si>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</si>
  <si>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</si>
  <si>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介護サービス</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</si>
  <si>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</si>
  <si>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</si>
  <si>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</si>
  <si>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</si>
  <si>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</si>
  <si>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</si>
  <si>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</si>
  <si>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</si>
  <si>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</si>
  <si>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</si>
  <si>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</si>
  <si>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</si>
  <si>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</si>
  <si>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</si>
  <si>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</si>
  <si>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</si>
  <si>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</si>
  <si>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</si>
  <si>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</si>
  <si>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</si>
  <si>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</si>
  <si>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</si>
  <si>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</si>
  <si>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</si>
  <si>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</si>
  <si>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愛媛県伊方町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</si>
  <si>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</si>
  <si>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</si>
  <si>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</si>
  <si>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</si>
  <si>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</si>
  <si>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</si>
  <si>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</si>
  <si>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</si>
  <si>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</si>
  <si>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</si>
  <si>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</si>
  <si>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</si>
  <si>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</si>
  <si>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</si>
  <si>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</si>
  <si>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</si>
  <si>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</si>
  <si>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</si>
  <si>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</si>
  <si>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</si>
  <si>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</si>
  <si>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</si>
  <si>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</si>
  <si>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</si>
  <si>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</si>
  <si>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</si>
  <si>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</si>
  <si>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</si>
  <si>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</si>
  <si>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</si>
  <si>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</si>
  <si>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</si>
  <si>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</si>
  <si>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</si>
  <si>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</si>
  <si>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</si>
  <si>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</si>
  <si>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t>
    <phoneticPr fontId="5"/>
  </si>
  <si>
    <t>後期高齢者医療保険特別会計</t>
    <phoneticPr fontId="5"/>
  </si>
  <si>
    <t>-</t>
    <phoneticPr fontId="5"/>
  </si>
  <si>
    <t>介護保険特別会計</t>
    <phoneticPr fontId="5"/>
  </si>
  <si>
    <t>介護サービス特別会計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</si>
  <si>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</si>
  <si>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</si>
  <si>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</si>
  <si>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</si>
  <si>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</si>
  <si>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法非適用企業</t>
    <phoneticPr fontId="5"/>
  </si>
  <si>
    <t>公共下水道事業特別会計</t>
    <phoneticPr fontId="5"/>
  </si>
  <si>
    <t>小規模下水道事業特別会計</t>
    <phoneticPr fontId="5"/>
  </si>
  <si>
    <t>法非適用企業</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</si>
  <si>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</si>
  <si>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</si>
  <si>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</si>
  <si>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</si>
  <si>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</si>
  <si>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</si>
  <si>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</si>
  <si>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</si>
  <si>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</si>
  <si>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</si>
  <si>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</si>
  <si>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</si>
  <si>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</si>
  <si>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</si>
  <si>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</si>
  <si>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</si>
  <si>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</si>
  <si>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</si>
  <si>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</si>
  <si>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</si>
  <si>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</si>
  <si>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</si>
  <si>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</si>
  <si>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</si>
  <si>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</si>
  <si>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</si>
  <si>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</si>
  <si>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</si>
  <si>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</si>
  <si>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</si>
  <si>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</si>
  <si>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</si>
  <si>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</si>
  <si>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</si>
  <si>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</si>
  <si>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</si>
  <si>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</si>
  <si>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</si>
  <si>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</si>
  <si>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</si>
  <si>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</si>
  <si>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</si>
  <si>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</si>
  <si>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</si>
  <si>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</si>
  <si>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</si>
  <si>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</si>
  <si>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</si>
  <si>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</si>
  <si>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</si>
  <si>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</si>
  <si>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</si>
  <si>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</si>
  <si>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</si>
  <si>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</si>
  <si>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</si>
  <si>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</si>
  <si>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</si>
  <si>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</si>
  <si>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</si>
  <si>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</si>
  <si>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</si>
  <si>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</si>
  <si>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</si>
  <si>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</si>
  <si>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</si>
  <si>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</si>
  <si>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</si>
  <si>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</si>
  <si>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</si>
  <si>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</si>
  <si>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</si>
  <si>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小規模下水道事業特別会計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</si>
  <si>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</si>
  <si>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</si>
  <si>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</si>
  <si>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</si>
  <si>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</si>
  <si>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</si>
  <si>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</si>
  <si>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</si>
  <si>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</si>
  <si>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</si>
  <si>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</si>
  <si>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</si>
  <si>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</si>
  <si>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</si>
  <si>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</si>
  <si>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</si>
  <si>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</si>
  <si>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</si>
  <si>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</si>
  <si>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</si>
  <si>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</si>
  <si>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</si>
  <si>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</si>
  <si>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</si>
  <si>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</si>
  <si>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</si>
  <si>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</si>
  <si>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</si>
  <si>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</si>
  <si>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</si>
  <si>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</si>
  <si>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</si>
  <si>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</si>
  <si>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</si>
  <si>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</si>
  <si>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</si>
  <si>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</si>
  <si>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</si>
  <si>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</si>
  <si>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</si>
  <si>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</si>
  <si>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</si>
  <si>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</si>
  <si>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</si>
  <si>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</si>
  <si>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</si>
  <si>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</si>
  <si>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</si>
  <si>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</si>
  <si>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</si>
  <si>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</si>
  <si>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</si>
  <si>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</si>
  <si>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</si>
  <si>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</si>
  <si>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</si>
  <si>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</si>
  <si>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</si>
  <si>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</si>
  <si>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</si>
  <si>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</si>
  <si>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</si>
  <si>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</si>
  <si>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</si>
  <si>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</si>
  <si>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</si>
  <si>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</si>
  <si>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</si>
  <si>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</si>
  <si>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</si>
  <si>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</si>
  <si>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</si>
  <si>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</si>
  <si>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</si>
  <si>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</si>
  <si>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</si>
  <si>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</si>
  <si>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</si>
  <si>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</si>
  <si>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</si>
  <si>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</si>
  <si>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</si>
  <si>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</si>
  <si>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</si>
  <si>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</si>
  <si>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</si>
  <si>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</si>
  <si>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</si>
  <si>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</si>
  <si>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</si>
  <si>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</si>
  <si>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</si>
  <si>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</si>
  <si>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</si>
  <si>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水道事業会計</t>
  </si>
  <si>
    <t>港湾整備事業特別会計</t>
  </si>
  <si>
    <t>国民健康保険（事業）特別会計</t>
  </si>
  <si>
    <t>風力発電事業特別会計</t>
  </si>
  <si>
    <t>介護保険特別会計</t>
  </si>
  <si>
    <t>公共下水道事業特別会計</t>
  </si>
  <si>
    <t>学校給食特別会計</t>
  </si>
  <si>
    <t>その他会計（赤字）</t>
  </si>
  <si>
    <t>その他会計（黒字）</t>
  </si>
  <si>
    <t>-</t>
    <phoneticPr fontId="2"/>
  </si>
  <si>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</si>
  <si>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</si>
  <si>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</si>
  <si>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</si>
  <si>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</si>
  <si>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</si>
  <si>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八幡浜地区施設事務組合(一般会計)</t>
  </si>
  <si>
    <t>八幡浜地区施設事務組合(消防事業特別会計)</t>
  </si>
  <si>
    <t>八幡浜地区施設事務組合(休日夜間急患センター事業特別会計)</t>
  </si>
  <si>
    <t>八幡浜地区施設事務組合(し尿処理事業特別会計)</t>
  </si>
  <si>
    <t>八幡浜地区施設事務組合(特別養護老人ホーム事業特別会計)</t>
  </si>
  <si>
    <t>八幡浜・大洲地区広域市町村圏組合(一般会計)</t>
  </si>
  <si>
    <t>八幡浜・大洲地区広域市町村圏組合(八幡浜・大洲地方拠点対策室特別会計)</t>
  </si>
  <si>
    <t>八幡浜・大洲地区広域市町村圏組合(八幡浜・大洲地区ふるさと市町村圏基金特別会計)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</si>
  <si>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</si>
  <si>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</si>
  <si>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</si>
  <si>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</si>
  <si>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</si>
  <si>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</si>
  <si>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伊方町振興基金</t>
    <rPh sb="0" eb="3">
      <t>イカタチョウ</t>
    </rPh>
    <phoneticPr fontId="11"/>
  </si>
  <si>
    <t>電源交付金施設維持運営基金</t>
    <phoneticPr fontId="11"/>
  </si>
  <si>
    <t>災害対策基金</t>
    <phoneticPr fontId="11"/>
  </si>
  <si>
    <t>ふるさとづくり自治活動推進基金</t>
    <phoneticPr fontId="11"/>
  </si>
  <si>
    <t>電源交付金施設維持補修基金</t>
    <phoneticPr fontId="1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</si>
  <si>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</si>
  <si>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</si>
  <si>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</si>
  <si>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</si>
  <si>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</si>
  <si>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</si>
  <si>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</si>
  <si>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</si>
  <si>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においては将来負担額を充当可能財源等が上回ったため数字に表れず、有形固定資産減価償却率においても51.7％と類似団体等と比較して低い水準にあり、今後も第二次伊方町総合計画及び公共施設等総合管理計画により、計画的に更新等を実施し、財政の健全化に努め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</si>
  <si>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</si>
  <si>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</si>
  <si>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</si>
  <si>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</si>
  <si>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</si>
  <si>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</si>
  <si>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</si>
  <si>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</si>
  <si>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おいては将来負担額を充当可能財源等が上回ったため、数字に表れず、実質公債費比率においても地方債の新規抑制や償還終了等の影響により、5.5％と類似団体平均を下回っており、前年度の5.9％から0.4ポイントの改善となった。今後も綿密な中長期財政計画を樹立し、当該年度の起債額を判断し、現在の水準以下に抑える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</si>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</sst>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162193</c:v>
                </c:pt>
                <c:pt idx="3">
                  <c:v>168868</c:v>
                </c:pt>
                <c:pt idx="4">
                  <c:v>202870</c:v>
                </c:pt>
              </c:numCache>
            </c:numRef>
          </c:val>
          <c:smooth val="0"/>
          <c:extLst>
            <c:ext xmlns:c16="http://schemas.microsoft.com/office/drawing/2014/chart" uri="{C3380CC4-5D6E-409C-BE32-E72D297353CC}">
              <c16:uniqueId val="{00000000-912C-48A4-B3ED-5D35172DBB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184942</c:v>
                </c:pt>
                <c:pt idx="1">
                  <c:v>213543</c:v>
                </c:pt>
                <c:pt idx="2">
                  <c:v>191787</c:v>
                </c:pt>
                <c:pt idx="3">
                  <c:v>210004</c:v>
                </c:pt>
                <c:pt idx="4">
                  <c:v>178298</c:v>
                </c:pt>
              </c:numCache>
            </c:numRef>
          </c:val>
          <c:smooth val="0"/>
          <c:extLst>
            <c:ext xmlns:c16="http://schemas.microsoft.com/office/drawing/2014/chart" uri="{C3380CC4-5D6E-409C-BE32-E72D297353CC}">
              <c16:uniqueId val="{00000001-912C-48A4-B3ED-5D35172DBBB1}"/>
            </c:ext>
          </c:extLst>
        </c:ser>
        <c:dLbls>
          <c:showLegendKey val="0"/>
          <c:showVal val="0"/>
          <c:showCatName val="0"/>
          <c:showSerName val="0"/>
          <c:showPercent val="0"/>
          <c:showBubbleSize val="0"/>
        </c:dLbls>
        <c:marker val="1"/>
        <c:smooth val="0"/>
        <c:axId val="100692352"/>
        <c:axId val="100694272"/>
      </c:lineChart>
      <c:catAx>
        <c:axId val="100692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94272"/>
        <c:crosses val="autoZero"/>
        <c:auto val="1"/>
        <c:lblAlgn val="ctr"/>
        <c:lblOffset val="100"/>
        <c:tickLblSkip val="1"/>
        <c:tickMarkSkip val="1"/>
        <c:noMultiLvlLbl val="0"/>
      </c:catAx>
      <c:valAx>
        <c:axId val="10069427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92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2.4700000000000002</c:v>
                </c:pt>
                <c:pt idx="1">
                  <c:v>2.02</c:v>
                </c:pt>
                <c:pt idx="2">
                  <c:v>2.67</c:v>
                </c:pt>
                <c:pt idx="3">
                  <c:v>1.4</c:v>
                </c:pt>
                <c:pt idx="4">
                  <c:v>7.84</c:v>
                </c:pt>
              </c:numCache>
            </c:numRef>
          </c:val>
          <c:extLst>
            <c:ext xmlns:c16="http://schemas.microsoft.com/office/drawing/2014/chart" uri="{C3380CC4-5D6E-409C-BE32-E72D297353CC}">
              <c16:uniqueId val="{00000000-52B4-4ED2-888F-856D33D878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39.85</c:v>
                </c:pt>
                <c:pt idx="1">
                  <c:v>44.73</c:v>
                </c:pt>
                <c:pt idx="2">
                  <c:v>47.22</c:v>
                </c:pt>
                <c:pt idx="3">
                  <c:v>52.48</c:v>
                </c:pt>
                <c:pt idx="4">
                  <c:v>59.84</c:v>
                </c:pt>
              </c:numCache>
            </c:numRef>
          </c:val>
          <c:extLst>
            <c:ext xmlns:c16="http://schemas.microsoft.com/office/drawing/2014/chart" uri="{C3380CC4-5D6E-409C-BE32-E72D297353CC}">
              <c16:uniqueId val="{00000001-52B4-4ED2-888F-856D33D878CD}"/>
            </c:ext>
          </c:extLst>
        </c:ser>
        <c:dLbls>
          <c:showLegendKey val="0"/>
          <c:showVal val="0"/>
          <c:showCatName val="0"/>
          <c:showSerName val="0"/>
          <c:showPercent val="0"/>
          <c:showBubbleSize val="0"/>
        </c:dLbls>
        <c:gapWidth val="250"/>
        <c:overlap val="100"/>
        <c:axId val="130319104"/>
        <c:axId val="130321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1.66</c:v>
                </c:pt>
                <c:pt idx="1">
                  <c:v>4.34</c:v>
                </c:pt>
                <c:pt idx="2">
                  <c:v>3.49</c:v>
                </c:pt>
                <c:pt idx="3">
                  <c:v>2.27</c:v>
                </c:pt>
                <c:pt idx="4">
                  <c:v>11.49</c:v>
                </c:pt>
              </c:numCache>
            </c:numRef>
          </c:val>
          <c:smooth val="0"/>
          <c:extLst>
            <c:ext xmlns:c16="http://schemas.microsoft.com/office/drawing/2014/chart" uri="{C3380CC4-5D6E-409C-BE32-E72D297353CC}">
              <c16:uniqueId val="{00000002-52B4-4ED2-888F-856D33D878CD}"/>
            </c:ext>
          </c:extLst>
        </c:ser>
        <c:dLbls>
          <c:showLegendKey val="0"/>
          <c:showVal val="0"/>
          <c:showCatName val="0"/>
          <c:showSerName val="0"/>
          <c:showPercent val="0"/>
          <c:showBubbleSize val="0"/>
        </c:dLbls>
        <c:marker val="1"/>
        <c:smooth val="0"/>
        <c:axId val="130319104"/>
        <c:axId val="130321024"/>
      </c:lineChart>
      <c:catAx>
        <c:axId val="13031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0321024"/>
        <c:crosses val="autoZero"/>
        <c:auto val="1"/>
        <c:lblAlgn val="ctr"/>
        <c:lblOffset val="100"/>
        <c:tickLblSkip val="1"/>
        <c:tickMarkSkip val="1"/>
        <c:noMultiLvlLbl val="0"/>
      </c:catAx>
      <c:valAx>
        <c:axId val="130321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319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63E-4007-A058-41C5EAA1F2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3E-4007-A058-41C5EAA1F2E0}"/>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63E-4007-A058-41C5EAA1F2E0}"/>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63E-4007-A058-41C5EAA1F2E0}"/>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0.43</c:v>
                </c:pt>
                <c:pt idx="4">
                  <c:v>#N/A</c:v>
                </c:pt>
                <c:pt idx="5">
                  <c:v>0.44</c:v>
                </c:pt>
                <c:pt idx="6">
                  <c:v>#N/A</c:v>
                </c:pt>
                <c:pt idx="7">
                  <c:v>0.44</c:v>
                </c:pt>
                <c:pt idx="8">
                  <c:v>#N/A</c:v>
                </c:pt>
                <c:pt idx="9">
                  <c:v>0.5</c:v>
                </c:pt>
              </c:numCache>
            </c:numRef>
          </c:val>
          <c:extLst>
            <c:ext xmlns:c16="http://schemas.microsoft.com/office/drawing/2014/chart" uri="{C3380CC4-5D6E-409C-BE32-E72D297353CC}">
              <c16:uniqueId val="{00000004-663E-4007-A058-41C5EAA1F2E0}"/>
            </c:ext>
          </c:extLst>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0.33</c:v>
                </c:pt>
                <c:pt idx="2">
                  <c:v>#N/A</c:v>
                </c:pt>
                <c:pt idx="3">
                  <c:v>0.48</c:v>
                </c:pt>
                <c:pt idx="4">
                  <c:v>#N/A</c:v>
                </c:pt>
                <c:pt idx="5">
                  <c:v>0.63</c:v>
                </c:pt>
                <c:pt idx="6">
                  <c:v>#N/A</c:v>
                </c:pt>
                <c:pt idx="7">
                  <c:v>0.8</c:v>
                </c:pt>
                <c:pt idx="8">
                  <c:v>#N/A</c:v>
                </c:pt>
                <c:pt idx="9">
                  <c:v>0.62</c:v>
                </c:pt>
              </c:numCache>
            </c:numRef>
          </c:val>
          <c:extLst>
            <c:ext xmlns:c16="http://schemas.microsoft.com/office/drawing/2014/chart" uri="{C3380CC4-5D6E-409C-BE32-E72D297353CC}">
              <c16:uniqueId val="{00000005-663E-4007-A058-41C5EAA1F2E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0.48</c:v>
                </c:pt>
                <c:pt idx="2">
                  <c:v>#N/A</c:v>
                </c:pt>
                <c:pt idx="3">
                  <c:v>0.14000000000000001</c:v>
                </c:pt>
                <c:pt idx="4">
                  <c:v>#N/A</c:v>
                </c:pt>
                <c:pt idx="5">
                  <c:v>0.16</c:v>
                </c:pt>
                <c:pt idx="6">
                  <c:v>#N/A</c:v>
                </c:pt>
                <c:pt idx="7">
                  <c:v>0.59</c:v>
                </c:pt>
                <c:pt idx="8">
                  <c:v>#N/A</c:v>
                </c:pt>
                <c:pt idx="9">
                  <c:v>0.71</c:v>
                </c:pt>
              </c:numCache>
            </c:numRef>
          </c:val>
          <c:extLst>
            <c:ext xmlns:c16="http://schemas.microsoft.com/office/drawing/2014/chart" uri="{C3380CC4-5D6E-409C-BE32-E72D297353CC}">
              <c16:uniqueId val="{00000006-663E-4007-A058-41C5EAA1F2E0}"/>
            </c:ext>
          </c:extLst>
        </c:ser>
        <c:ser>
          <c:idx val="7"/>
          <c:order val="7"/>
          <c:tx>
            <c:strRef>
              <c:f>データシート!$A$34</c:f>
              <c:strCache>
                <c:ptCount val="1"/>
                <c:pt idx="0">
                  <c:v>港湾整備事業特別会計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0.44</c:v>
                </c:pt>
                <c:pt idx="2">
                  <c:v>#N/A</c:v>
                </c:pt>
                <c:pt idx="3">
                  <c:v>0.44</c:v>
                </c:pt>
                <c:pt idx="4">
                  <c:v>#N/A</c:v>
                </c:pt>
                <c:pt idx="5">
                  <c:v>0.68</c:v>
                </c:pt>
                <c:pt idx="6">
                  <c:v>#N/A</c:v>
                </c:pt>
                <c:pt idx="7">
                  <c:v>0.69</c:v>
                </c:pt>
                <c:pt idx="8">
                  <c:v>#N/A</c:v>
                </c:pt>
                <c:pt idx="9">
                  <c:v>0.94</c:v>
                </c:pt>
              </c:numCache>
            </c:numRef>
          </c:val>
          <c:extLst>
            <c:ext xmlns:c16="http://schemas.microsoft.com/office/drawing/2014/chart" uri="{C3380CC4-5D6E-409C-BE32-E72D297353CC}">
              <c16:uniqueId val="{00000007-663E-4007-A058-41C5EAA1F2E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1.4</c:v>
                </c:pt>
                <c:pt idx="2">
                  <c:v>#N/A</c:v>
                </c:pt>
                <c:pt idx="3">
                  <c:v>1.46</c:v>
                </c:pt>
                <c:pt idx="4">
                  <c:v>#N/A</c:v>
                </c:pt>
                <c:pt idx="5">
                  <c:v>1.58</c:v>
                </c:pt>
                <c:pt idx="6">
                  <c:v>#N/A</c:v>
                </c:pt>
                <c:pt idx="7">
                  <c:v>1.81</c:v>
                </c:pt>
                <c:pt idx="8">
                  <c:v>#N/A</c:v>
                </c:pt>
                <c:pt idx="9">
                  <c:v>2.17</c:v>
                </c:pt>
              </c:numCache>
            </c:numRef>
          </c:val>
          <c:extLst>
            <c:ext xmlns:c16="http://schemas.microsoft.com/office/drawing/2014/chart" uri="{C3380CC4-5D6E-409C-BE32-E72D297353CC}">
              <c16:uniqueId val="{00000008-663E-4007-A058-41C5EAA1F2E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2.46</c:v>
                </c:pt>
                <c:pt idx="2">
                  <c:v>#N/A</c:v>
                </c:pt>
                <c:pt idx="3">
                  <c:v>2.0099999999999998</c:v>
                </c:pt>
                <c:pt idx="4">
                  <c:v>#N/A</c:v>
                </c:pt>
                <c:pt idx="5">
                  <c:v>2.66</c:v>
                </c:pt>
                <c:pt idx="6">
                  <c:v>#N/A</c:v>
                </c:pt>
                <c:pt idx="7">
                  <c:v>1.39</c:v>
                </c:pt>
                <c:pt idx="8">
                  <c:v>#N/A</c:v>
                </c:pt>
                <c:pt idx="9">
                  <c:v>7.83</c:v>
                </c:pt>
              </c:numCache>
            </c:numRef>
          </c:val>
          <c:extLst>
            <c:ext xmlns:c16="http://schemas.microsoft.com/office/drawing/2014/chart" uri="{C3380CC4-5D6E-409C-BE32-E72D297353CC}">
              <c16:uniqueId val="{00000009-663E-4007-A058-41C5EAA1F2E0}"/>
            </c:ext>
          </c:extLst>
        </c:ser>
        <c:dLbls>
          <c:showLegendKey val="0"/>
          <c:showVal val="0"/>
          <c:showCatName val="0"/>
          <c:showSerName val="0"/>
          <c:showPercent val="0"/>
          <c:showBubbleSize val="0"/>
        </c:dLbls>
        <c:gapWidth val="150"/>
        <c:overlap val="100"/>
        <c:axId val="130840832"/>
        <c:axId val="130842624"/>
      </c:barChart>
      <c:catAx>
        <c:axId val="130840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842624"/>
        <c:crosses val="autoZero"/>
        <c:auto val="1"/>
        <c:lblAlgn val="ctr"/>
        <c:lblOffset val="100"/>
        <c:tickLblSkip val="1"/>
        <c:tickMarkSkip val="1"/>
        <c:noMultiLvlLbl val="0"/>
      </c:catAx>
      <c:valAx>
        <c:axId val="13084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840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1157</c:v>
                </c:pt>
                <c:pt idx="5">
                  <c:v>1186</c:v>
                </c:pt>
                <c:pt idx="8">
                  <c:v>1140</c:v>
                </c:pt>
                <c:pt idx="11">
                  <c:v>1067</c:v>
                </c:pt>
                <c:pt idx="14">
                  <c:v>1012</c:v>
                </c:pt>
              </c:numCache>
            </c:numRef>
          </c:val>
          <c:extLst>
            <c:ext xmlns:c16="http://schemas.microsoft.com/office/drawing/2014/chart" uri="{C3380CC4-5D6E-409C-BE32-E72D297353CC}">
              <c16:uniqueId val="{00000000-F76A-446F-9A8B-8F6CF207EA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6A-446F-9A8B-8F6CF207EA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89</c:v>
                </c:pt>
                <c:pt idx="3">
                  <c:v>52</c:v>
                </c:pt>
                <c:pt idx="6">
                  <c:v>20</c:v>
                </c:pt>
                <c:pt idx="9">
                  <c:v>19</c:v>
                </c:pt>
                <c:pt idx="12">
                  <c:v>19</c:v>
                </c:pt>
              </c:numCache>
            </c:numRef>
          </c:val>
          <c:extLst>
            <c:ext xmlns:c16="http://schemas.microsoft.com/office/drawing/2014/chart" uri="{C3380CC4-5D6E-409C-BE32-E72D297353CC}">
              <c16:uniqueId val="{00000002-F76A-446F-9A8B-8F6CF207EA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c:v>
                </c:pt>
                <c:pt idx="3">
                  <c:v>3</c:v>
                </c:pt>
                <c:pt idx="6">
                  <c:v>0</c:v>
                </c:pt>
                <c:pt idx="9">
                  <c:v>1</c:v>
                </c:pt>
                <c:pt idx="12">
                  <c:v>1</c:v>
                </c:pt>
              </c:numCache>
            </c:numRef>
          </c:val>
          <c:extLst>
            <c:ext xmlns:c16="http://schemas.microsoft.com/office/drawing/2014/chart" uri="{C3380CC4-5D6E-409C-BE32-E72D297353CC}">
              <c16:uniqueId val="{00000003-F76A-446F-9A8B-8F6CF207EA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166</c:v>
                </c:pt>
                <c:pt idx="3">
                  <c:v>174</c:v>
                </c:pt>
                <c:pt idx="6">
                  <c:v>197</c:v>
                </c:pt>
                <c:pt idx="9">
                  <c:v>210</c:v>
                </c:pt>
                <c:pt idx="12">
                  <c:v>212</c:v>
                </c:pt>
              </c:numCache>
            </c:numRef>
          </c:val>
          <c:extLst>
            <c:ext xmlns:c16="http://schemas.microsoft.com/office/drawing/2014/chart" uri="{C3380CC4-5D6E-409C-BE32-E72D297353CC}">
              <c16:uniqueId val="{00000004-F76A-446F-9A8B-8F6CF207EA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6A-446F-9A8B-8F6CF207EA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6A-446F-9A8B-8F6CF207EA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1306</c:v>
                </c:pt>
                <c:pt idx="3">
                  <c:v>1297</c:v>
                </c:pt>
                <c:pt idx="6">
                  <c:v>1188</c:v>
                </c:pt>
                <c:pt idx="9">
                  <c:v>1113</c:v>
                </c:pt>
                <c:pt idx="12">
                  <c:v>1044</c:v>
                </c:pt>
              </c:numCache>
            </c:numRef>
          </c:val>
          <c:extLst>
            <c:ext xmlns:c16="http://schemas.microsoft.com/office/drawing/2014/chart" uri="{C3380CC4-5D6E-409C-BE32-E72D297353CC}">
              <c16:uniqueId val="{00000007-F76A-446F-9A8B-8F6CF207EA21}"/>
            </c:ext>
          </c:extLst>
        </c:ser>
        <c:dLbls>
          <c:showLegendKey val="0"/>
          <c:showVal val="0"/>
          <c:showCatName val="0"/>
          <c:showSerName val="0"/>
          <c:showPercent val="0"/>
          <c:showBubbleSize val="0"/>
        </c:dLbls>
        <c:gapWidth val="100"/>
        <c:overlap val="100"/>
        <c:axId val="130921984"/>
        <c:axId val="130923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412</c:v>
                </c:pt>
                <c:pt idx="2">
                  <c:v>#N/A</c:v>
                </c:pt>
                <c:pt idx="3">
                  <c:v>#N/A</c:v>
                </c:pt>
                <c:pt idx="4">
                  <c:v>340</c:v>
                </c:pt>
                <c:pt idx="5">
                  <c:v>#N/A</c:v>
                </c:pt>
                <c:pt idx="6">
                  <c:v>#N/A</c:v>
                </c:pt>
                <c:pt idx="7">
                  <c:v>265</c:v>
                </c:pt>
                <c:pt idx="8">
                  <c:v>#N/A</c:v>
                </c:pt>
                <c:pt idx="9">
                  <c:v>#N/A</c:v>
                </c:pt>
                <c:pt idx="10">
                  <c:v>276</c:v>
                </c:pt>
                <c:pt idx="11">
                  <c:v>#N/A</c:v>
                </c:pt>
                <c:pt idx="12">
                  <c:v>#N/A</c:v>
                </c:pt>
                <c:pt idx="13">
                  <c:v>264</c:v>
                </c:pt>
                <c:pt idx="14">
                  <c:v>#N/A</c:v>
                </c:pt>
              </c:numCache>
            </c:numRef>
          </c:val>
          <c:smooth val="0"/>
          <c:extLst>
            <c:ext xmlns:c16="http://schemas.microsoft.com/office/drawing/2014/chart" uri="{C3380CC4-5D6E-409C-BE32-E72D297353CC}">
              <c16:uniqueId val="{00000008-F76A-446F-9A8B-8F6CF207EA21}"/>
            </c:ext>
          </c:extLst>
        </c:ser>
        <c:dLbls>
          <c:showLegendKey val="0"/>
          <c:showVal val="0"/>
          <c:showCatName val="0"/>
          <c:showSerName val="0"/>
          <c:showPercent val="0"/>
          <c:showBubbleSize val="0"/>
        </c:dLbls>
        <c:marker val="1"/>
        <c:smooth val="0"/>
        <c:axId val="130921984"/>
        <c:axId val="130923904"/>
      </c:lineChart>
      <c:catAx>
        <c:axId val="13092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923904"/>
        <c:crosses val="autoZero"/>
        <c:auto val="1"/>
        <c:lblAlgn val="ctr"/>
        <c:lblOffset val="100"/>
        <c:tickLblSkip val="1"/>
        <c:tickMarkSkip val="1"/>
        <c:noMultiLvlLbl val="0"/>
      </c:catAx>
      <c:valAx>
        <c:axId val="130923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92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10583</c:v>
                </c:pt>
                <c:pt idx="5">
                  <c:v>10293</c:v>
                </c:pt>
                <c:pt idx="8">
                  <c:v>9928</c:v>
                </c:pt>
                <c:pt idx="11">
                  <c:v>9670</c:v>
                </c:pt>
                <c:pt idx="14">
                  <c:v>9513</c:v>
                </c:pt>
              </c:numCache>
            </c:numRef>
          </c:val>
          <c:extLst>
            <c:ext xmlns:c16="http://schemas.microsoft.com/office/drawing/2014/chart" uri="{C3380CC4-5D6E-409C-BE32-E72D297353CC}">
              <c16:uniqueId val="{00000000-960A-4E29-976E-E6101A5C72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318</c:v>
                </c:pt>
                <c:pt idx="5">
                  <c:v>291</c:v>
                </c:pt>
                <c:pt idx="8">
                  <c:v>263</c:v>
                </c:pt>
                <c:pt idx="11">
                  <c:v>234</c:v>
                </c:pt>
                <c:pt idx="14">
                  <c:v>204</c:v>
                </c:pt>
              </c:numCache>
            </c:numRef>
          </c:val>
          <c:extLst>
            <c:ext xmlns:c16="http://schemas.microsoft.com/office/drawing/2014/chart" uri="{C3380CC4-5D6E-409C-BE32-E72D297353CC}">
              <c16:uniqueId val="{00000001-960A-4E29-976E-E6101A5C72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7852</c:v>
                </c:pt>
                <c:pt idx="5">
                  <c:v>8222</c:v>
                </c:pt>
                <c:pt idx="8">
                  <c:v>8606</c:v>
                </c:pt>
                <c:pt idx="11">
                  <c:v>9133</c:v>
                </c:pt>
                <c:pt idx="14">
                  <c:v>9434</c:v>
                </c:pt>
              </c:numCache>
            </c:numRef>
          </c:val>
          <c:extLst>
            <c:ext xmlns:c16="http://schemas.microsoft.com/office/drawing/2014/chart" uri="{C3380CC4-5D6E-409C-BE32-E72D297353CC}">
              <c16:uniqueId val="{00000002-960A-4E29-976E-E6101A5C72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0A-4E29-976E-E6101A5C72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0A-4E29-976E-E6101A5C72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0A-4E29-976E-E6101A5C72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1952</c:v>
                </c:pt>
                <c:pt idx="3">
                  <c:v>1688</c:v>
                </c:pt>
                <c:pt idx="6">
                  <c:v>1606</c:v>
                </c:pt>
                <c:pt idx="9">
                  <c:v>1478</c:v>
                </c:pt>
                <c:pt idx="12">
                  <c:v>1248</c:v>
                </c:pt>
              </c:numCache>
            </c:numRef>
          </c:val>
          <c:extLst>
            <c:ext xmlns:c16="http://schemas.microsoft.com/office/drawing/2014/chart" uri="{C3380CC4-5D6E-409C-BE32-E72D297353CC}">
              <c16:uniqueId val="{00000006-960A-4E29-976E-E6101A5C72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68</c:v>
                </c:pt>
                <c:pt idx="3">
                  <c:v>59</c:v>
                </c:pt>
                <c:pt idx="6">
                  <c:v>50</c:v>
                </c:pt>
                <c:pt idx="9">
                  <c:v>41</c:v>
                </c:pt>
                <c:pt idx="12">
                  <c:v>32</c:v>
                </c:pt>
              </c:numCache>
            </c:numRef>
          </c:val>
          <c:extLst>
            <c:ext xmlns:c16="http://schemas.microsoft.com/office/drawing/2014/chart" uri="{C3380CC4-5D6E-409C-BE32-E72D297353CC}">
              <c16:uniqueId val="{00000007-960A-4E29-976E-E6101A5C72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2679</c:v>
                </c:pt>
                <c:pt idx="3">
                  <c:v>2709</c:v>
                </c:pt>
                <c:pt idx="6">
                  <c:v>2590</c:v>
                </c:pt>
                <c:pt idx="9">
                  <c:v>2624</c:v>
                </c:pt>
                <c:pt idx="12">
                  <c:v>2581</c:v>
                </c:pt>
              </c:numCache>
            </c:numRef>
          </c:val>
          <c:extLst>
            <c:ext xmlns:c16="http://schemas.microsoft.com/office/drawing/2014/chart" uri="{C3380CC4-5D6E-409C-BE32-E72D297353CC}">
              <c16:uniqueId val="{00000008-960A-4E29-976E-E6101A5C72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151</c:v>
                </c:pt>
                <c:pt idx="3">
                  <c:v>97</c:v>
                </c:pt>
                <c:pt idx="6">
                  <c:v>62</c:v>
                </c:pt>
                <c:pt idx="9">
                  <c:v>184</c:v>
                </c:pt>
                <c:pt idx="12">
                  <c:v>132</c:v>
                </c:pt>
              </c:numCache>
            </c:numRef>
          </c:val>
          <c:extLst>
            <c:ext xmlns:c16="http://schemas.microsoft.com/office/drawing/2014/chart" uri="{C3380CC4-5D6E-409C-BE32-E72D297353CC}">
              <c16:uniqueId val="{00000009-960A-4E29-976E-E6101A5C72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11485</c:v>
                </c:pt>
                <c:pt idx="3">
                  <c:v>11169</c:v>
                </c:pt>
                <c:pt idx="6">
                  <c:v>10747</c:v>
                </c:pt>
                <c:pt idx="9">
                  <c:v>10595</c:v>
                </c:pt>
                <c:pt idx="12">
                  <c:v>10652</c:v>
                </c:pt>
              </c:numCache>
            </c:numRef>
          </c:val>
          <c:extLst>
            <c:ext xmlns:c16="http://schemas.microsoft.com/office/drawing/2014/chart" uri="{C3380CC4-5D6E-409C-BE32-E72D297353CC}">
              <c16:uniqueId val="{0000000A-960A-4E29-976E-E6101A5C720B}"/>
            </c:ext>
          </c:extLst>
        </c:ser>
        <c:dLbls>
          <c:showLegendKey val="0"/>
          <c:showVal val="0"/>
          <c:showCatName val="0"/>
          <c:showSerName val="0"/>
          <c:showPercent val="0"/>
          <c:showBubbleSize val="0"/>
        </c:dLbls>
        <c:gapWidth val="100"/>
        <c:overlap val="100"/>
        <c:axId val="131595264"/>
        <c:axId val="131203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0A-4E29-976E-E6101A5C720B}"/>
            </c:ext>
          </c:extLst>
        </c:ser>
        <c:dLbls>
          <c:showLegendKey val="0"/>
          <c:showVal val="0"/>
          <c:showCatName val="0"/>
          <c:showSerName val="0"/>
          <c:showPercent val="0"/>
          <c:showBubbleSize val="0"/>
        </c:dLbls>
        <c:marker val="1"/>
        <c:smooth val="0"/>
        <c:axId val="131595264"/>
        <c:axId val="131203840"/>
      </c:lineChart>
      <c:catAx>
        <c:axId val="13159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203840"/>
        <c:crosses val="autoZero"/>
        <c:auto val="1"/>
        <c:lblAlgn val="ctr"/>
        <c:lblOffset val="100"/>
        <c:tickLblSkip val="1"/>
        <c:tickMarkSkip val="1"/>
        <c:noMultiLvlLbl val="0"/>
      </c:catAx>
      <c:valAx>
        <c:axId val="131203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9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2870</c:v>
                </c:pt>
                <c:pt idx="1">
                  <c:v>3084</c:v>
                </c:pt>
                <c:pt idx="2">
                  <c:v>3371</c:v>
                </c:pt>
              </c:numCache>
            </c:numRef>
          </c:val>
          <c:extLst>
            <c:ext xmlns:c16="http://schemas.microsoft.com/office/drawing/2014/chart" uri="{C3380CC4-5D6E-409C-BE32-E72D297353CC}">
              <c16:uniqueId val="{00000000-79CA-4A00-9ECB-DD1FFDC72B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695</c:v>
                </c:pt>
                <c:pt idx="1">
                  <c:v>737</c:v>
                </c:pt>
                <c:pt idx="2">
                  <c:v>778</c:v>
                </c:pt>
              </c:numCache>
            </c:numRef>
          </c:val>
          <c:extLst>
            <c:ext xmlns:c16="http://schemas.microsoft.com/office/drawing/2014/chart" uri="{C3380CC4-5D6E-409C-BE32-E72D297353CC}">
              <c16:uniqueId val="{00000001-79CA-4A00-9ECB-DD1FFDC72B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7014</c:v>
                </c:pt>
                <c:pt idx="1">
                  <c:v>7473</c:v>
                </c:pt>
                <c:pt idx="2">
                  <c:v>7916</c:v>
                </c:pt>
              </c:numCache>
            </c:numRef>
          </c:val>
          <c:extLst>
            <c:ext xmlns:c16="http://schemas.microsoft.com/office/drawing/2014/chart" uri="{C3380CC4-5D6E-409C-BE32-E72D297353CC}">
              <c16:uniqueId val="{00000002-79CA-4A00-9ECB-DD1FFDC72B35}"/>
            </c:ext>
          </c:extLst>
        </c:ser>
        <c:dLbls>
          <c:showLegendKey val="0"/>
          <c:showVal val="0"/>
          <c:showCatName val="0"/>
          <c:showSerName val="0"/>
          <c:showPercent val="0"/>
          <c:showBubbleSize val="0"/>
        </c:dLbls>
        <c:gapWidth val="120"/>
        <c:overlap val="100"/>
        <c:axId val="130993536"/>
        <c:axId val="124519552"/>
      </c:barChart>
      <c:catAx>
        <c:axId val="130993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4519552"/>
        <c:crosses val="autoZero"/>
        <c:auto val="1"/>
        <c:lblAlgn val="ctr"/>
        <c:lblOffset val="100"/>
        <c:tickLblSkip val="1"/>
        <c:tickMarkSkip val="1"/>
        <c:noMultiLvlLbl val="0"/>
      </c:catAx>
      <c:valAx>
        <c:axId val="124519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993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{54CD1A80-30C0-49A5-9A2F-6711128447A8}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79E-4CE1-8FFC-AFD4BDC67B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{954C5712-12EB-4655-9278-4DE5DD14BE4E}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E-4CE1-8FFC-AFD4BDC67B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{F68EB18F-D338-47E6-A0DB-83ABD5DCAC52}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E-4CE1-8FFC-AFD4BDC67B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{A700B423-2E0D-4F06-BD9B-B643924B1F49}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E-4CE1-8FFC-AFD4BDC67B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{80A6FF31-41FF-4E11-9FE1-8F84C12673AF}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E-4CE1-8FFC-AFD4BDC67B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{7F7D2C70-E339-4B8A-BC8C-56C9B0F78726}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79E-4CE1-8FFC-AFD4BDC67B6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{1D422AC7-2ADE-4867-9630-02F2C2D180DC}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79E-4CE1-8FFC-AFD4BDC67B6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{A37B978B-32C2-4D4C-826D-A86C46FE0DC6}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79E-4CE1-8FFC-AFD4BDC67B6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{54AE8DBD-3CEC-4BC0-BCCB-FBFC9C7E6BB3}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79E-4CE1-8FFC-AFD4BDC67B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50.8</c:v>
                </c:pt>
                <c:pt idx="24">
                  <c:v>51.7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9E-4CE1-8FFC-AFD4BDC67B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{9BACEA90-D412-40B3-BAC6-9FD6DB4D99CF}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79E-4CE1-8FFC-AFD4BDC67B6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{B257E1D6-E925-41E8-8D1D-0B8C65EDD71D}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E-4CE1-8FFC-AFD4BDC67B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{FCFCF025-EA0E-4D85-9224-00E0745E562A}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E-4CE1-8FFC-AFD4BDC67B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{52DE9BF9-5078-4581-B039-ED5F60E21586}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E-4CE1-8FFC-AFD4BDC67B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{D7B0B35B-26F5-4817-878D-E83C144E5571}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E-4CE1-8FFC-AFD4BDC67B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{741B063C-3F8B-4155-AECE-94344E00A44D}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79E-4CE1-8FFC-AFD4BDC67B6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{FEC00A01-A031-4340-93E3-6AC42CD51385}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79E-4CE1-8FFC-AFD4BDC67B6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{0A78B9BD-AC99-423D-AD41-CFEE0F0B2489}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79E-4CE1-8FFC-AFD4BDC67B6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{09C911C6-05FA-48B5-9F0E-7D437391E928}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79E-4CE1-8FFC-AFD4BDC67B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979E-4CE1-8FFC-AFD4BDC67B67}"/>
            </c:ext>
          </c:extLst>
        </c:ser>
        <c:dLbls>
          <c:showLegendKey val="0"/>
          <c:showVal val="1"/>
          <c:showCatName val="0"/>
          <c:showSerName val="0"/>
          <c:showPercent val="0"/>
          <c:showBubbleSize val="0"/>
        </c:dLbls>
        <c:axId val="102696832"/>
        <c:axId val="102748160"/>
      </c:scatterChart>
      <c:valAx>
        <c:axId val="102696832"/>
        <c:scaling>
          <c:orientation val="minMax"/>
          <c:max val="56.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748160"/>
        <c:crosses val="autoZero"/>
        <c:crossBetween val="midCat"/>
      </c:valAx>
      <c:valAx>
        <c:axId val="1027481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696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{0A18DF86-2BDD-4085-A695-597D9C55DE76}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AB4-45F7-98CB-BA7715EA34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{C3C31CA3-865C-47CC-90D6-B38A92F1468F}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B4-45F7-98CB-BA7715EA34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{B10977F2-49D6-4A88-A6E2-F95CDAD6D2DA}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B4-45F7-98CB-BA7715EA34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{670FA4E5-991B-4355-9560-8E5B8FF54399}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B4-45F7-98CB-BA7715EA34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{061689E7-6774-4BFF-894D-F5E77D2264A8}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B4-45F7-98CB-BA7715EA34D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{519C25CE-AB6A-4EB7-941F-B46BC30A31AD}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AB4-45F7-98CB-BA7715EA34D9}"/>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{AB667CD2-27A7-459B-97F6-CCE859FC523C}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AB4-45F7-98CB-BA7715EA34D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{FA1EA46F-9E15-4417-9928-6CF4AA4DF8F2}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AB4-45F7-98CB-BA7715EA34D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{C73F3C0F-5B3D-4DF5-93A2-8C3A745AF2FC}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AB4-45F7-98CB-BA7715EA34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8.5</c:v>
                </c:pt>
                <c:pt idx="16">
                  <c:v>6.8</c:v>
                </c:pt>
                <c:pt idx="24">
                  <c:v>5.9</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B4-45F7-98CB-BA7715EA34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{67238645-E7D3-44AC-80EF-7BA56671EBD6}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AB4-45F7-98CB-BA7715EA34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{901CEF3E-C21D-4D1C-BA14-2D5936EB1B46}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B4-45F7-98CB-BA7715EA34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{E6CB7D86-134C-40B6-AAFB-C86EE206D506}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B4-45F7-98CB-BA7715EA34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{96EC324C-7050-47BF-AF44-D35486E89A83}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B4-45F7-98CB-BA7715EA34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{542EE19A-104A-40DE-BE43-070FF0D79559}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B4-45F7-98CB-BA7715EA34D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{4121AAB0-C599-4CF8-96D6-A2C0514BF568}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AB4-45F7-98CB-BA7715EA34D9}"/>
                </c:ext>
              </c:extLst>
            </c:dLbl>
            <c:dLbl>
              <c:idx val="16"/>
              <c:layout>
                <c:manualLayout>
                  <c:x val="-2.7251961973552414E-2"/>
                  <c:y val="-8.133737286005211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{EA504AEB-9568-40EE-B82C-8636DB07990A}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AB4-45F7-98CB-BA7715EA34D9}"/>
                </c:ext>
              </c:extLst>
            </c:dLbl>
            <c:dLbl>
              <c:idx val="24"/>
              <c:layout>
                <c:manualLayout>
                  <c:x val="-3.6144021264668855E-2"/>
                  <c:y val="-7.18770099739230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{B931C739-9CCD-41C6-9BAB-1BE92A0BD8C1}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AB4-45F7-98CB-BA7715EA34D9}"/>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{B52B822A-FAFD-4985-94F7-81021E256FF7}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AB4-45F7-98CB-BA7715EA34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8.6</c:v>
                </c:pt>
                <c:pt idx="24">
                  <c:v>8.5</c:v>
                </c:pt>
                <c:pt idx="32">
                  <c:v>8.5</c:v>
                </c:pt>
              </c:numCache>
            </c:numRef>
          </c:xVal>
          <c:yVal>
            <c:numRef>
              <c:f>公会計指標分析・財政指標組合せ分析表!$BP$77:$DC$77</c:f>
              <c:numCache>
                <c:formatCode>#,##0.0;"▲ "#,##0.0</c:formatCode>
                <c:ptCount val="40"/>
                <c:pt idx="0">
                  <c:v>55.2</c:v>
                </c:pt>
                <c:pt idx="8">
                  <c:v>54</c:v>
                </c:pt>
                <c:pt idx="16">
                  <c:v>0</c:v>
                </c:pt>
                <c:pt idx="24">
                  <c:v>0</c:v>
                </c:pt>
                <c:pt idx="32">
                  <c:v>0</c:v>
                </c:pt>
              </c:numCache>
            </c:numRef>
          </c:yVal>
          <c:smooth val="0"/>
          <c:extLst>
            <c:ext xmlns:c16="http://schemas.microsoft.com/office/drawing/2014/chart" uri="{C3380CC4-5D6E-409C-BE32-E72D297353CC}">
              <c16:uniqueId val="{00000013-EAB4-45F7-98CB-BA7715EA34D9}"/>
            </c:ext>
          </c:extLst>
        </c:ser>
        <c:dLbls>
          <c:showLegendKey val="0"/>
          <c:showVal val="1"/>
          <c:showCatName val="0"/>
          <c:showSerName val="0"/>
          <c:showPercent val="0"/>
          <c:showBubbleSize val="0"/>
        </c:dLbls>
        <c:axId val="111998464"/>
        <c:axId val="112000384"/>
      </c:scatterChart>
      <c:valAx>
        <c:axId val="111998464"/>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000384"/>
        <c:crosses val="autoZero"/>
        <c:crossBetween val="midCat"/>
      </c:valAx>
      <c:valAx>
        <c:axId val="112000384"/>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998464"/>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元利償還金は公的資金補償金免除繰上償還活用及び新規地方債抑制により減少傾向にある。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退職手当組合不足分の特別負担により将来負担額は減額している。償還により債務負担行為に基づく支出予定額も減少している。</a:t>
          </a: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・スクールバス運行、地域環境対策作業、ごみ収集運搬・処理業務に充てるための原子力発電施設等立地地域基盤整備支援事業交付金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地域活性化事業運営基金の新設。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・補助金や地方債の有効活用による一般財源の節減や、職員採用抑制による人件費の減等により、財政調整基金についても年々増加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・将来的な財政状況を見極めながら適切な財政運営を実施していく。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資本の整備に資する事業、各種地元負担金の軽減に資する事業に充てられる。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・電源交付金施設維持運営基金については電源立地地域対策交付金事業において毎年、保育所等の公共施設における人件費、光熱水費に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充当するため電源交付金公共用施設維持運営基金の積み立てを実施し、毎年事業の実施により基金の取崩しを行っている。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・災害対策基金は原子力発電所立地地域として、災害発生時に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日間耐えられる様、災害対策基金を積み立てることによって有事の際の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町民の安心安全に寄与する。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・スクールバス運行、地域環境対策作業、ごみ収集運搬・処理業務に充てるための原子力発電施設等立地地域基盤整備支援事業交付金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地域活性化事業運営基金の新設。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・電源交付金施設維持運営基金の積立金が取り崩し額を上回ったため増加。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年度から下水道料金の見直しにより、大幅な増額を避けるため、当該基金をその財源の一部として今後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毎年取崩しを行って行く。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・電源立地地域対策交付金を原資とする基金についてはその使途内容に注意しながら、計画的な処分をしていく。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・補助金や地方債の有効活用による一般財源の節減。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・職員採用抑制による人件費の減。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・消耗品に係る経費節減による歳出の抑制。将来的な地方交付税の削減に備えた財政運営。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・今後、義務的経費の歳出に占める割合がＨ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％となる見込みとなっている。投資的経費を確保するため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に、財政調整基金の取崩しによる予算確保も視野に入れておく必要がある。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・減債基金を活用した公営企業への貸付金を公営企業会計から返済を行っており、その返済額分を基金に積み立てを行っている。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・今後、義務的経費の歳出に占める割合がＨ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％となる見込みとなっている。投資的経費を確保するため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に、減債基金の取崩しによる予算確保も視野に入れておく必要がある。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51.7</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％と類似団体等と比較して低い水準にある。引き続き第二次伊方町総合計画及び公共施設等総合管理計画により、計画的に更新等を実施し、財政の健全化に努める。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3" name="直線コネクタ 72"/>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4"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5" name="直線コネクタ 74"/>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6"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7" name="直線コネクタ 76"/>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0" name="フローチャート: 判断 79"/>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1" name="フローチャート: 判断 80"/>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168456</xdr:rowOff>
    </xdr:from>
    <xdr:to>
      <xdr:col>19</xdr:col>
      <xdr:colOff>187325</xdr:colOff>
      <xdr:row>31</xdr:row>
      <xdr:rowOff>98606</xdr:rowOff>
    </xdr:to>
    <xdr:sp macro="" textlink="">
      <xdr:nvSpPr>
        <xdr:cNvPr id="87" name="楕円 86"/>
        <xdr:cNvSpPr/>
      </xdr:nvSpPr>
      <xdr:spPr>
        <a:xfrm>
          <a:off x="4000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24765</xdr:rowOff>
    </xdr:from>
    <xdr:to>
      <xdr:col>15</xdr:col>
      <xdr:colOff>187325</xdr:colOff>
      <xdr:row>31</xdr:row>
      <xdr:rowOff>126365</xdr:rowOff>
    </xdr:to>
    <xdr:sp macro="" textlink="">
      <xdr:nvSpPr>
        <xdr:cNvPr id="88" name="楕円 87"/>
        <xdr:cNvSpPr/>
      </xdr:nvSpPr>
      <xdr:spPr>
        <a:xfrm>
          <a:off x="3238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47806</xdr:rowOff>
    </xdr:from>
    <xdr:to>
      <xdr:col>19</xdr:col>
      <xdr:colOff>136525</xdr:colOff>
      <xdr:row>31</xdr:row>
      <xdr:rowOff>75565</xdr:rowOff>
    </xdr:to>
    <xdr:cxnSp macro="">
      <xdr:nvCxnSpPr>
        <xdr:cNvPr id="89" name="直線コネクタ 88"/>
        <xdr:cNvCxnSpPr/>
      </xdr:nvCxnSpPr>
      <xdr:spPr>
        <a:xfrm flipV="1">
          <a:off x="3289300" y="6134281"/>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144706</xdr:rowOff>
    </xdr:from>
    <xdr:ext cx="405111" cy="259045"/>
    <xdr:sp macro="" textlink="">
      <xdr:nvSpPr>
        <xdr:cNvPr id="90"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91"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89733</xdr:rowOff>
    </xdr:from>
    <xdr:ext cx="405111" cy="259045"/>
    <xdr:sp macro="" textlink="">
      <xdr:nvSpPr>
        <xdr:cNvPr id="92" name="n_1mainValue有形固定資産減価償却率"/>
        <xdr:cNvSpPr txBox="1"/>
      </xdr:nvSpPr>
      <xdr:spPr>
        <a:xfrm>
          <a:off x="38360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117492</xdr:rowOff>
    </xdr:from>
    <xdr:ext cx="405111" cy="259045"/>
    <xdr:sp macro="" textlink="">
      <xdr:nvSpPr>
        <xdr:cNvPr id="93" name="n_2mainValue有形固定資産減価償却率"/>
        <xdr:cNvSpPr txBox="1"/>
      </xdr:nvSpPr>
      <xdr:spPr>
        <a:xfrm>
          <a:off x="3086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年と</a:t>
          </a:r>
          <a:r>
            <a:rPr kumimoji="1" lang="ja-JP" altLang="ja-JP" sz="1100">
              <a:solidFill>
                <a:schemeClr val="dk1"/>
              </a:solidFill>
              <a:effectLst/>
              <a:latin typeface="+mn-lt"/>
              <a:ea typeface="+mn-ea"/>
              <a:cs typeface="+mn-cs"/>
            </a:rPr>
            <a:t>類似団体等</a:t>
          </a:r>
          <a:r>
            <a:rPr kumimoji="1" lang="ja-JP" altLang="en-US" sz="1100">
              <a:solidFill>
                <a:schemeClr val="dk1"/>
              </a:solidFill>
              <a:effectLst/>
              <a:latin typeface="+mn-lt"/>
              <a:ea typeface="+mn-ea"/>
              <a:cs typeface="+mn-cs"/>
            </a:rPr>
            <a:t>と比較して低い水準にあり、財政の健全化、柔軟性が確保されている。今後も綿密な中長期財政計画を樹立し、財政の健全化に努める。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7"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8" name="フローチャート: 判断 12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34" name="楕円 133"/>
        <xdr:cNvSpPr/>
      </xdr:nvSpPr>
      <xdr:spPr>
        <a:xfrm>
          <a:off x="14744700" y="64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122007</xdr:rowOff>
    </xdr:from>
    <xdr:ext cx="340478" cy="259045"/>
    <xdr:sp macro="" textlink="">
      <xdr:nvSpPr>
        <xdr:cNvPr id="135" name="債務償還可能年数該当値テキスト"/>
        <xdr:cNvSpPr txBox="1"/>
      </xdr:nvSpPr>
      <xdr:spPr>
        <a:xfrm>
          <a:off x="14846300" y="63799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0" name="楕円 69"/>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65405</xdr:rowOff>
    </xdr:from>
    <xdr:to>
      <xdr:col>15</xdr:col>
      <xdr:colOff>101600</xdr:colOff>
      <xdr:row>37</xdr:row>
      <xdr:rowOff>167005</xdr:rowOff>
    </xdr:to>
    <xdr:sp macro="" textlink="">
      <xdr:nvSpPr>
        <xdr:cNvPr id="71" name="楕円 70"/>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100965</xdr:rowOff>
    </xdr:from>
    <xdr:to>
      <xdr:col>19</xdr:col>
      <xdr:colOff>177800</xdr:colOff>
      <xdr:row>37</xdr:row>
      <xdr:rowOff>116205</xdr:rowOff>
    </xdr:to>
    <xdr:cxnSp macro="">
      <xdr:nvCxnSpPr>
        <xdr:cNvPr id="72" name="直線コネクタ 71"/>
        <xdr:cNvCxnSpPr/>
      </xdr:nvCxnSpPr>
      <xdr:spPr>
        <a:xfrm flipV="1">
          <a:off x="2908300" y="64446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75" name="n_1mainValue【道路】&#10;有形固定資産減価償却率"/>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76" name="n_2mainValue【道路】&#10;有形固定資産減価償却率"/>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36373</xdr:rowOff>
    </xdr:from>
    <xdr:to>
      <xdr:col>50</xdr:col>
      <xdr:colOff>165100</xdr:colOff>
      <xdr:row>39</xdr:row>
      <xdr:rowOff>137973</xdr:rowOff>
    </xdr:to>
    <xdr:sp macro="" textlink="">
      <xdr:nvSpPr>
        <xdr:cNvPr id="116" name="楕円 115"/>
        <xdr:cNvSpPr/>
      </xdr:nvSpPr>
      <xdr:spPr>
        <a:xfrm>
          <a:off x="9588500" y="67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51983</xdr:rowOff>
    </xdr:from>
    <xdr:to>
      <xdr:col>46</xdr:col>
      <xdr:colOff>38100</xdr:colOff>
      <xdr:row>39</xdr:row>
      <xdr:rowOff>153583</xdr:rowOff>
    </xdr:to>
    <xdr:sp macro="" textlink="">
      <xdr:nvSpPr>
        <xdr:cNvPr id="117" name="楕円 116"/>
        <xdr:cNvSpPr/>
      </xdr:nvSpPr>
      <xdr:spPr>
        <a:xfrm>
          <a:off x="8699500" y="6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87173</xdr:rowOff>
    </xdr:from>
    <xdr:to>
      <xdr:col>50</xdr:col>
      <xdr:colOff>114300</xdr:colOff>
      <xdr:row>39</xdr:row>
      <xdr:rowOff>102783</xdr:rowOff>
    </xdr:to>
    <xdr:cxnSp macro="">
      <xdr:nvCxnSpPr>
        <xdr:cNvPr id="118" name="直線コネクタ 117"/>
        <xdr:cNvCxnSpPr/>
      </xdr:nvCxnSpPr>
      <xdr:spPr>
        <a:xfrm flipV="1">
          <a:off x="8750300" y="6773723"/>
          <a:ext cx="889000" cy="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30697</xdr:rowOff>
    </xdr:from>
    <xdr:ext cx="534377" cy="259045"/>
    <xdr:sp macro="" textlink="">
      <xdr:nvSpPr>
        <xdr:cNvPr id="119" name="n_1aveValue【道路】&#10;一人当たり延長"/>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20" name="n_2aveValue【道路】&#10;一人当たり延長"/>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129100</xdr:rowOff>
    </xdr:from>
    <xdr:ext cx="534377" cy="259045"/>
    <xdr:sp macro="" textlink="">
      <xdr:nvSpPr>
        <xdr:cNvPr id="121" name="n_1mainValue【道路】&#10;一人当たり延長"/>
        <xdr:cNvSpPr txBox="1"/>
      </xdr:nvSpPr>
      <xdr:spPr>
        <a:xfrm>
          <a:off x="9359411" y="681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144710</xdr:rowOff>
    </xdr:from>
    <xdr:ext cx="534377" cy="259045"/>
    <xdr:sp macro="" textlink="">
      <xdr:nvSpPr>
        <xdr:cNvPr id="122" name="n_2mainValue【道路】&#10;一人当たり延長"/>
        <xdr:cNvSpPr txBox="1"/>
      </xdr:nvSpPr>
      <xdr:spPr>
        <a:xfrm>
          <a:off x="8483111" y="68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47172</xdr:rowOff>
    </xdr:from>
    <xdr:to>
      <xdr:col>20</xdr:col>
      <xdr:colOff>38100</xdr:colOff>
      <xdr:row>62</xdr:row>
      <xdr:rowOff>148772</xdr:rowOff>
    </xdr:to>
    <xdr:sp macro="" textlink="">
      <xdr:nvSpPr>
        <xdr:cNvPr id="162" name="楕円 161"/>
        <xdr:cNvSpPr/>
      </xdr:nvSpPr>
      <xdr:spPr>
        <a:xfrm>
          <a:off x="3746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135346</xdr:rowOff>
    </xdr:from>
    <xdr:to>
      <xdr:col>15</xdr:col>
      <xdr:colOff>101600</xdr:colOff>
      <xdr:row>63</xdr:row>
      <xdr:rowOff>65496</xdr:rowOff>
    </xdr:to>
    <xdr:sp macro="" textlink="">
      <xdr:nvSpPr>
        <xdr:cNvPr id="163" name="楕円 162"/>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97972</xdr:rowOff>
    </xdr:from>
    <xdr:to>
      <xdr:col>19</xdr:col>
      <xdr:colOff>177800</xdr:colOff>
      <xdr:row>63</xdr:row>
      <xdr:rowOff>14696</xdr:rowOff>
    </xdr:to>
    <xdr:cxnSp macro="">
      <xdr:nvCxnSpPr>
        <xdr:cNvPr id="164" name="直線コネクタ 163"/>
        <xdr:cNvCxnSpPr/>
      </xdr:nvCxnSpPr>
      <xdr:spPr>
        <a:xfrm flipV="1">
          <a:off x="2908300" y="1072787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65"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66"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139899</xdr:rowOff>
    </xdr:from>
    <xdr:ext cx="405111" cy="259045"/>
    <xdr:sp macro="" textlink="">
      <xdr:nvSpPr>
        <xdr:cNvPr id="167" name="n_1mainValue【橋りょう・トンネル】&#10;有形固定資産減価償却率"/>
        <xdr:cNvSpPr txBox="1"/>
      </xdr:nvSpPr>
      <xdr:spPr>
        <a:xfrm>
          <a:off x="35820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168" name="n_2mainValue【橋りょう・トンネル】&#10;有形固定資産減価償却率"/>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54372</xdr:rowOff>
    </xdr:from>
    <xdr:to>
      <xdr:col>50</xdr:col>
      <xdr:colOff>165100</xdr:colOff>
      <xdr:row>62</xdr:row>
      <xdr:rowOff>155972</xdr:rowOff>
    </xdr:to>
    <xdr:sp macro="" textlink="">
      <xdr:nvSpPr>
        <xdr:cNvPr id="204" name="楕円 203"/>
        <xdr:cNvSpPr/>
      </xdr:nvSpPr>
      <xdr:spPr>
        <a:xfrm>
          <a:off x="9588500" y="106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86900</xdr:rowOff>
    </xdr:from>
    <xdr:to>
      <xdr:col>46</xdr:col>
      <xdr:colOff>38100</xdr:colOff>
      <xdr:row>63</xdr:row>
      <xdr:rowOff>17050</xdr:rowOff>
    </xdr:to>
    <xdr:sp macro="" textlink="">
      <xdr:nvSpPr>
        <xdr:cNvPr id="205" name="楕円 204"/>
        <xdr:cNvSpPr/>
      </xdr:nvSpPr>
      <xdr:spPr>
        <a:xfrm>
          <a:off x="8699500" y="107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105172</xdr:rowOff>
    </xdr:from>
    <xdr:to>
      <xdr:col>50</xdr:col>
      <xdr:colOff>114300</xdr:colOff>
      <xdr:row>62</xdr:row>
      <xdr:rowOff>137700</xdr:rowOff>
    </xdr:to>
    <xdr:cxnSp macro="">
      <xdr:nvCxnSpPr>
        <xdr:cNvPr id="206" name="直線コネクタ 205"/>
        <xdr:cNvCxnSpPr/>
      </xdr:nvCxnSpPr>
      <xdr:spPr>
        <a:xfrm flipV="1">
          <a:off x="8750300" y="10735072"/>
          <a:ext cx="889000" cy="3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7"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8"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147099</xdr:rowOff>
    </xdr:from>
    <xdr:ext cx="599010" cy="259045"/>
    <xdr:sp macro="" textlink="">
      <xdr:nvSpPr>
        <xdr:cNvPr id="209" name="n_1mainValue【橋りょう・トンネル】&#10;一人当たり有形固定資産（償却資産）額"/>
        <xdr:cNvSpPr txBox="1"/>
      </xdr:nvSpPr>
      <xdr:spPr>
        <a:xfrm>
          <a:off x="9327095" y="1077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8177</xdr:rowOff>
    </xdr:from>
    <xdr:ext cx="599010" cy="259045"/>
    <xdr:sp macro="" textlink="">
      <xdr:nvSpPr>
        <xdr:cNvPr id="210" name="n_2mainValue【橋りょう・トンネル】&#10;一人当たり有形固定資産（償却資産）額"/>
        <xdr:cNvSpPr txBox="1"/>
      </xdr:nvSpPr>
      <xdr:spPr>
        <a:xfrm>
          <a:off x="8450795" y="108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49" name="楕円 248"/>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50" name="楕円 249"/>
        <xdr:cNvSpPr/>
      </xdr:nvSpPr>
      <xdr:spPr>
        <a:xfrm>
          <a:off x="2857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19050</xdr:rowOff>
    </xdr:from>
    <xdr:to>
      <xdr:col>19</xdr:col>
      <xdr:colOff>177800</xdr:colOff>
      <xdr:row>82</xdr:row>
      <xdr:rowOff>59055</xdr:rowOff>
    </xdr:to>
    <xdr:cxnSp macro="">
      <xdr:nvCxnSpPr>
        <xdr:cNvPr id="251" name="直線コネクタ 250"/>
        <xdr:cNvCxnSpPr/>
      </xdr:nvCxnSpPr>
      <xdr:spPr>
        <a:xfrm flipV="1">
          <a:off x="2908300" y="1407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55897</xdr:rowOff>
    </xdr:from>
    <xdr:ext cx="405111" cy="259045"/>
    <xdr:sp macro="" textlink="">
      <xdr:nvSpPr>
        <xdr:cNvPr id="252" name="n_1aveValue【公営住宅】&#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253" name="n_2aveValue【公営住宅】&#10;有形固定資産減価償却率"/>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60977</xdr:rowOff>
    </xdr:from>
    <xdr:ext cx="405111" cy="259045"/>
    <xdr:sp macro="" textlink="">
      <xdr:nvSpPr>
        <xdr:cNvPr id="254" name="n_1mainValue【公営住宅】&#10;有形固定資産減価償却率"/>
        <xdr:cNvSpPr txBox="1"/>
      </xdr:nvSpPr>
      <xdr:spPr>
        <a:xfrm>
          <a:off x="3582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255" name="n_2mainValue【公営住宅】&#10;有形固定資産減価償却率"/>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7" name="フローチャート: 判断 286"/>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38164</xdr:rowOff>
    </xdr:from>
    <xdr:to>
      <xdr:col>50</xdr:col>
      <xdr:colOff>165100</xdr:colOff>
      <xdr:row>84</xdr:row>
      <xdr:rowOff>139764</xdr:rowOff>
    </xdr:to>
    <xdr:sp macro="" textlink="">
      <xdr:nvSpPr>
        <xdr:cNvPr id="293" name="楕円 292"/>
        <xdr:cNvSpPr/>
      </xdr:nvSpPr>
      <xdr:spPr>
        <a:xfrm>
          <a:off x="9588500" y="144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49213</xdr:rowOff>
    </xdr:from>
    <xdr:to>
      <xdr:col>46</xdr:col>
      <xdr:colOff>38100</xdr:colOff>
      <xdr:row>84</xdr:row>
      <xdr:rowOff>150813</xdr:rowOff>
    </xdr:to>
    <xdr:sp macro="" textlink="">
      <xdr:nvSpPr>
        <xdr:cNvPr id="294" name="楕円 293"/>
        <xdr:cNvSpPr/>
      </xdr:nvSpPr>
      <xdr:spPr>
        <a:xfrm>
          <a:off x="8699500" y="144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88964</xdr:rowOff>
    </xdr:from>
    <xdr:to>
      <xdr:col>50</xdr:col>
      <xdr:colOff>114300</xdr:colOff>
      <xdr:row>84</xdr:row>
      <xdr:rowOff>100013</xdr:rowOff>
    </xdr:to>
    <xdr:cxnSp macro="">
      <xdr:nvCxnSpPr>
        <xdr:cNvPr id="295" name="直線コネクタ 294"/>
        <xdr:cNvCxnSpPr/>
      </xdr:nvCxnSpPr>
      <xdr:spPr>
        <a:xfrm flipV="1">
          <a:off x="8750300" y="1449076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296" name="n_1aveValue【公営住宅】&#10;一人当たり面積"/>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7" name="n_2aveValue【公営住宅】&#10;一人当たり面積"/>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130891</xdr:rowOff>
    </xdr:from>
    <xdr:ext cx="469744" cy="259045"/>
    <xdr:sp macro="" textlink="">
      <xdr:nvSpPr>
        <xdr:cNvPr id="298" name="n_1mainValue【公営住宅】&#10;一人当たり面積"/>
        <xdr:cNvSpPr txBox="1"/>
      </xdr:nvSpPr>
      <xdr:spPr>
        <a:xfrm>
          <a:off x="9391727" y="145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141940</xdr:rowOff>
    </xdr:from>
    <xdr:ext cx="469744" cy="259045"/>
    <xdr:sp macro="" textlink="">
      <xdr:nvSpPr>
        <xdr:cNvPr id="299" name="n_2mainValue【公営住宅】&#10;一人当たり面積"/>
        <xdr:cNvSpPr txBox="1"/>
      </xdr:nvSpPr>
      <xdr:spPr>
        <a:xfrm>
          <a:off x="8515427" y="145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0" name="テキスト ボックス 30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1" name="直線コネクタ 31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12" name="テキスト ボックス 31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3" name="直線コネクタ 31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4" name="テキスト ボックス 31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5" name="直線コネクタ 31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6" name="テキスト ボックス 31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7" name="直線コネクタ 31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8" name="テキスト ボックス 31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9" name="直線コネクタ 31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0" name="テキスト ボックス 31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1" name="直線コネクタ 32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22" name="テキスト ボックス 32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3" name="直線コネクタ 32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4" name="テキスト ボックス 32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164374</xdr:rowOff>
    </xdr:from>
    <xdr:to>
      <xdr:col>24</xdr:col>
      <xdr:colOff>62865</xdr:colOff>
      <xdr:row>109</xdr:row>
      <xdr:rowOff>38644</xdr:rowOff>
    </xdr:to>
    <xdr:cxnSp macro="">
      <xdr:nvCxnSpPr>
        <xdr:cNvPr id="326" name="直線コネクタ 325"/>
        <xdr:cNvCxnSpPr/>
      </xdr:nvCxnSpPr>
      <xdr:spPr>
        <a:xfrm flipV="1">
          <a:off x="4634865" y="1730937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42471</xdr:rowOff>
    </xdr:from>
    <xdr:ext cx="405111" cy="259045"/>
    <xdr:sp macro="" textlink="">
      <xdr:nvSpPr>
        <xdr:cNvPr id="327" name="【港湾・漁港】&#10;有形固定資産減価償却率最小値テキスト"/>
        <xdr:cNvSpPr txBox="1"/>
      </xdr:nvSpPr>
      <xdr:spPr>
        <a:xfrm>
          <a:off x="4673600" y="187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38644</xdr:rowOff>
    </xdr:from>
    <xdr:to>
      <xdr:col>24</xdr:col>
      <xdr:colOff>152400</xdr:colOff>
      <xdr:row>109</xdr:row>
      <xdr:rowOff>38644</xdr:rowOff>
    </xdr:to>
    <xdr:cxnSp macro="">
      <xdr:nvCxnSpPr>
        <xdr:cNvPr id="328" name="直線コネクタ 327"/>
        <xdr:cNvCxnSpPr/>
      </xdr:nvCxnSpPr>
      <xdr:spPr>
        <a:xfrm>
          <a:off x="4546600" y="1872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111051</xdr:rowOff>
    </xdr:from>
    <xdr:ext cx="405111" cy="259045"/>
    <xdr:sp macro="" textlink="">
      <xdr:nvSpPr>
        <xdr:cNvPr id="329" name="【港湾・漁港】&#10;有形固定資産減価償却率最大値テキスト"/>
        <xdr:cNvSpPr txBox="1"/>
      </xdr:nvSpPr>
      <xdr:spPr>
        <a:xfrm>
          <a:off x="4673600" y="1708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164374</xdr:rowOff>
    </xdr:from>
    <xdr:to>
      <xdr:col>24</xdr:col>
      <xdr:colOff>152400</xdr:colOff>
      <xdr:row>100</xdr:row>
      <xdr:rowOff>164374</xdr:rowOff>
    </xdr:to>
    <xdr:cxnSp macro="">
      <xdr:nvCxnSpPr>
        <xdr:cNvPr id="330" name="直線コネクタ 329"/>
        <xdr:cNvCxnSpPr/>
      </xdr:nvCxnSpPr>
      <xdr:spPr>
        <a:xfrm>
          <a:off x="4546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168746</xdr:rowOff>
    </xdr:from>
    <xdr:ext cx="405111" cy="259045"/>
    <xdr:sp macro="" textlink="">
      <xdr:nvSpPr>
        <xdr:cNvPr id="331" name="【港湾・漁港】&#10;有形固定資産減価償却率平均値テキスト"/>
        <xdr:cNvSpPr txBox="1"/>
      </xdr:nvSpPr>
      <xdr:spPr>
        <a:xfrm>
          <a:off x="4673600" y="1782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18869</xdr:rowOff>
    </xdr:from>
    <xdr:to>
      <xdr:col>24</xdr:col>
      <xdr:colOff>114300</xdr:colOff>
      <xdr:row>104</xdr:row>
      <xdr:rowOff>120469</xdr:rowOff>
    </xdr:to>
    <xdr:sp macro="" textlink="">
      <xdr:nvSpPr>
        <xdr:cNvPr id="332" name="フローチャート: 判断 331"/>
        <xdr:cNvSpPr/>
      </xdr:nvSpPr>
      <xdr:spPr>
        <a:xfrm>
          <a:off x="4584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33564</xdr:rowOff>
    </xdr:from>
    <xdr:to>
      <xdr:col>20</xdr:col>
      <xdr:colOff>38100</xdr:colOff>
      <xdr:row>103</xdr:row>
      <xdr:rowOff>135164</xdr:rowOff>
    </xdr:to>
    <xdr:sp macro="" textlink="">
      <xdr:nvSpPr>
        <xdr:cNvPr id="333" name="フローチャート: 判断 332"/>
        <xdr:cNvSpPr/>
      </xdr:nvSpPr>
      <xdr:spPr>
        <a:xfrm>
          <a:off x="3746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157662</xdr:rowOff>
    </xdr:from>
    <xdr:to>
      <xdr:col>15</xdr:col>
      <xdr:colOff>101600</xdr:colOff>
      <xdr:row>108</xdr:row>
      <xdr:rowOff>87812</xdr:rowOff>
    </xdr:to>
    <xdr:sp macro="" textlink="">
      <xdr:nvSpPr>
        <xdr:cNvPr id="334" name="フローチャート: 判断 333"/>
        <xdr:cNvSpPr/>
      </xdr:nvSpPr>
      <xdr:spPr>
        <a:xfrm>
          <a:off x="2857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85816</xdr:rowOff>
    </xdr:from>
    <xdr:to>
      <xdr:col>20</xdr:col>
      <xdr:colOff>38100</xdr:colOff>
      <xdr:row>108</xdr:row>
      <xdr:rowOff>15966</xdr:rowOff>
    </xdr:to>
    <xdr:sp macro="" textlink="">
      <xdr:nvSpPr>
        <xdr:cNvPr id="340" name="楕円 339"/>
        <xdr:cNvSpPr/>
      </xdr:nvSpPr>
      <xdr:spPr>
        <a:xfrm>
          <a:off x="3746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20501</xdr:rowOff>
    </xdr:from>
    <xdr:to>
      <xdr:col>15</xdr:col>
      <xdr:colOff>101600</xdr:colOff>
      <xdr:row>107</xdr:row>
      <xdr:rowOff>122101</xdr:rowOff>
    </xdr:to>
    <xdr:sp macro="" textlink="">
      <xdr:nvSpPr>
        <xdr:cNvPr id="341" name="楕円 340"/>
        <xdr:cNvSpPr/>
      </xdr:nvSpPr>
      <xdr:spPr>
        <a:xfrm>
          <a:off x="2857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71301</xdr:rowOff>
    </xdr:from>
    <xdr:to>
      <xdr:col>19</xdr:col>
      <xdr:colOff>177800</xdr:colOff>
      <xdr:row>107</xdr:row>
      <xdr:rowOff>136616</xdr:rowOff>
    </xdr:to>
    <xdr:cxnSp macro="">
      <xdr:nvCxnSpPr>
        <xdr:cNvPr id="342" name="直線コネクタ 341"/>
        <xdr:cNvCxnSpPr/>
      </xdr:nvCxnSpPr>
      <xdr:spPr>
        <a:xfrm>
          <a:off x="2908300" y="184164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151691</xdr:rowOff>
    </xdr:from>
    <xdr:ext cx="405111" cy="259045"/>
    <xdr:sp macro="" textlink="">
      <xdr:nvSpPr>
        <xdr:cNvPr id="343" name="n_1aveValue【港湾・漁港】&#10;有形固定資産減価償却率"/>
        <xdr:cNvSpPr txBox="1"/>
      </xdr:nvSpPr>
      <xdr:spPr>
        <a:xfrm>
          <a:off x="35820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78939</xdr:rowOff>
    </xdr:from>
    <xdr:ext cx="405111" cy="259045"/>
    <xdr:sp macro="" textlink="">
      <xdr:nvSpPr>
        <xdr:cNvPr id="344" name="n_2aveValue【港湾・漁港】&#10;有形固定資産減価償却率"/>
        <xdr:cNvSpPr txBox="1"/>
      </xdr:nvSpPr>
      <xdr:spPr>
        <a:xfrm>
          <a:off x="2705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7093</xdr:rowOff>
    </xdr:from>
    <xdr:ext cx="405111" cy="259045"/>
    <xdr:sp macro="" textlink="">
      <xdr:nvSpPr>
        <xdr:cNvPr id="345" name="n_1mainValue【港湾・漁港】&#10;有形固定資産減価償却率"/>
        <xdr:cNvSpPr txBox="1"/>
      </xdr:nvSpPr>
      <xdr:spPr>
        <a:xfrm>
          <a:off x="3582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138628</xdr:rowOff>
    </xdr:from>
    <xdr:ext cx="405111" cy="259045"/>
    <xdr:sp macro="" textlink="">
      <xdr:nvSpPr>
        <xdr:cNvPr id="346" name="n_2mainValue【港湾・漁港】&#10;有形固定資産減価償却率"/>
        <xdr:cNvSpPr txBox="1"/>
      </xdr:nvSpPr>
      <xdr:spPr>
        <a:xfrm>
          <a:off x="2705744" y="181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5" name="テキスト ボックス 35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6" name="直線コネクタ 35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7" name="直線コネクタ 3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8" name="テキスト ボックス 357"/>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9" name="直線コネクタ 3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60" name="テキスト ボックス 359"/>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61" name="直線コネクタ 3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62" name="テキスト ボックス 361"/>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63" name="直線コネクタ 3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64" name="テキスト ボックス 363"/>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6" name="テキスト ボックス 36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13936</xdr:rowOff>
    </xdr:from>
    <xdr:to>
      <xdr:col>54</xdr:col>
      <xdr:colOff>189865</xdr:colOff>
      <xdr:row>108</xdr:row>
      <xdr:rowOff>74693</xdr:rowOff>
    </xdr:to>
    <xdr:cxnSp macro="">
      <xdr:nvCxnSpPr>
        <xdr:cNvPr id="368" name="直線コネクタ 367"/>
        <xdr:cNvCxnSpPr/>
      </xdr:nvCxnSpPr>
      <xdr:spPr>
        <a:xfrm flipV="1">
          <a:off x="10476865" y="18187636"/>
          <a:ext cx="0" cy="403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78520</xdr:rowOff>
    </xdr:from>
    <xdr:ext cx="469744" cy="259045"/>
    <xdr:sp macro="" textlink="">
      <xdr:nvSpPr>
        <xdr:cNvPr id="369" name="【港湾・漁港】&#10;一人当たり有形固定資産（償却資産）額最小値テキスト"/>
        <xdr:cNvSpPr txBox="1"/>
      </xdr:nvSpPr>
      <xdr:spPr>
        <a:xfrm>
          <a:off x="10515600" y="1859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74693</xdr:rowOff>
    </xdr:from>
    <xdr:to>
      <xdr:col>55</xdr:col>
      <xdr:colOff>88900</xdr:colOff>
      <xdr:row>108</xdr:row>
      <xdr:rowOff>74693</xdr:rowOff>
    </xdr:to>
    <xdr:cxnSp macro="">
      <xdr:nvCxnSpPr>
        <xdr:cNvPr id="370" name="直線コネクタ 369"/>
        <xdr:cNvCxnSpPr/>
      </xdr:nvCxnSpPr>
      <xdr:spPr>
        <a:xfrm>
          <a:off x="10388600" y="1859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132063</xdr:rowOff>
    </xdr:from>
    <xdr:ext cx="599010" cy="259045"/>
    <xdr:sp macro="" textlink="">
      <xdr:nvSpPr>
        <xdr:cNvPr id="371" name="【港湾・漁港】&#10;一人当たり有形固定資産（償却資産）額最大値テキスト"/>
        <xdr:cNvSpPr txBox="1"/>
      </xdr:nvSpPr>
      <xdr:spPr>
        <a:xfrm>
          <a:off x="10515600" y="1796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13936</xdr:rowOff>
    </xdr:from>
    <xdr:to>
      <xdr:col>55</xdr:col>
      <xdr:colOff>88900</xdr:colOff>
      <xdr:row>106</xdr:row>
      <xdr:rowOff>13936</xdr:rowOff>
    </xdr:to>
    <xdr:cxnSp macro="">
      <xdr:nvCxnSpPr>
        <xdr:cNvPr id="372" name="直線コネクタ 371"/>
        <xdr:cNvCxnSpPr/>
      </xdr:nvCxnSpPr>
      <xdr:spPr>
        <a:xfrm>
          <a:off x="10388600" y="18187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21846</xdr:rowOff>
    </xdr:from>
    <xdr:ext cx="599010" cy="259045"/>
    <xdr:sp macro="" textlink="">
      <xdr:nvSpPr>
        <xdr:cNvPr id="373" name="【港湾・漁港】&#10;一人当たり有形固定資産（償却資産）額平均値テキスト"/>
        <xdr:cNvSpPr txBox="1"/>
      </xdr:nvSpPr>
      <xdr:spPr>
        <a:xfrm>
          <a:off x="10515600" y="183669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43419</xdr:rowOff>
    </xdr:from>
    <xdr:to>
      <xdr:col>55</xdr:col>
      <xdr:colOff>50800</xdr:colOff>
      <xdr:row>107</xdr:row>
      <xdr:rowOff>145019</xdr:rowOff>
    </xdr:to>
    <xdr:sp macro="" textlink="">
      <xdr:nvSpPr>
        <xdr:cNvPr id="374" name="フローチャート: 判断 373"/>
        <xdr:cNvSpPr/>
      </xdr:nvSpPr>
      <xdr:spPr>
        <a:xfrm>
          <a:off x="10426700" y="183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102383</xdr:rowOff>
    </xdr:from>
    <xdr:to>
      <xdr:col>50</xdr:col>
      <xdr:colOff>165100</xdr:colOff>
      <xdr:row>106</xdr:row>
      <xdr:rowOff>32533</xdr:rowOff>
    </xdr:to>
    <xdr:sp macro="" textlink="">
      <xdr:nvSpPr>
        <xdr:cNvPr id="375" name="フローチャート: 判断 374"/>
        <xdr:cNvSpPr/>
      </xdr:nvSpPr>
      <xdr:spPr>
        <a:xfrm>
          <a:off x="9588500" y="1810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124535</xdr:rowOff>
    </xdr:from>
    <xdr:to>
      <xdr:col>46</xdr:col>
      <xdr:colOff>38100</xdr:colOff>
      <xdr:row>105</xdr:row>
      <xdr:rowOff>54685</xdr:rowOff>
    </xdr:to>
    <xdr:sp macro="" textlink="">
      <xdr:nvSpPr>
        <xdr:cNvPr id="376" name="フローチャート: 判断 375"/>
        <xdr:cNvSpPr/>
      </xdr:nvSpPr>
      <xdr:spPr>
        <a:xfrm>
          <a:off x="8699500" y="179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85928</xdr:rowOff>
    </xdr:from>
    <xdr:to>
      <xdr:col>50</xdr:col>
      <xdr:colOff>165100</xdr:colOff>
      <xdr:row>101</xdr:row>
      <xdr:rowOff>16078</xdr:rowOff>
    </xdr:to>
    <xdr:sp macro="" textlink="">
      <xdr:nvSpPr>
        <xdr:cNvPr id="382" name="楕円 381"/>
        <xdr:cNvSpPr/>
      </xdr:nvSpPr>
      <xdr:spPr>
        <a:xfrm>
          <a:off x="9588500" y="1723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60051</xdr:rowOff>
    </xdr:from>
    <xdr:to>
      <xdr:col>46</xdr:col>
      <xdr:colOff>38100</xdr:colOff>
      <xdr:row>103</xdr:row>
      <xdr:rowOff>161651</xdr:rowOff>
    </xdr:to>
    <xdr:sp macro="" textlink="">
      <xdr:nvSpPr>
        <xdr:cNvPr id="383" name="楕円 382"/>
        <xdr:cNvSpPr/>
      </xdr:nvSpPr>
      <xdr:spPr>
        <a:xfrm>
          <a:off x="8699500" y="1771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136728</xdr:rowOff>
    </xdr:from>
    <xdr:to>
      <xdr:col>50</xdr:col>
      <xdr:colOff>114300</xdr:colOff>
      <xdr:row>103</xdr:row>
      <xdr:rowOff>110851</xdr:rowOff>
    </xdr:to>
    <xdr:cxnSp macro="">
      <xdr:nvCxnSpPr>
        <xdr:cNvPr id="384" name="直線コネクタ 383"/>
        <xdr:cNvCxnSpPr/>
      </xdr:nvCxnSpPr>
      <xdr:spPr>
        <a:xfrm flipV="1">
          <a:off x="8750300" y="17281728"/>
          <a:ext cx="889000" cy="48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23660</xdr:rowOff>
    </xdr:from>
    <xdr:ext cx="599010" cy="259045"/>
    <xdr:sp macro="" textlink="">
      <xdr:nvSpPr>
        <xdr:cNvPr id="385" name="n_1aveValue【港湾・漁港】&#10;一人当たり有形固定資産（償却資産）額"/>
        <xdr:cNvSpPr txBox="1"/>
      </xdr:nvSpPr>
      <xdr:spPr>
        <a:xfrm>
          <a:off x="9327095" y="1819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45812</xdr:rowOff>
    </xdr:from>
    <xdr:ext cx="690189" cy="259045"/>
    <xdr:sp macro="" textlink="">
      <xdr:nvSpPr>
        <xdr:cNvPr id="386" name="n_2aveValue【港湾・漁港】&#10;一人当たり有形固定資産（償却資産）額"/>
        <xdr:cNvSpPr txBox="1"/>
      </xdr:nvSpPr>
      <xdr:spPr>
        <a:xfrm>
          <a:off x="8405205" y="18048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32605</xdr:rowOff>
    </xdr:from>
    <xdr:ext cx="690189" cy="259045"/>
    <xdr:sp macro="" textlink="">
      <xdr:nvSpPr>
        <xdr:cNvPr id="387" name="n_1mainValue【港湾・漁港】&#10;一人当たり有形固定資産（償却資産）額"/>
        <xdr:cNvSpPr txBox="1"/>
      </xdr:nvSpPr>
      <xdr:spPr>
        <a:xfrm>
          <a:off x="9281505" y="1700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6728</xdr:rowOff>
    </xdr:from>
    <xdr:ext cx="690189" cy="259045"/>
    <xdr:sp macro="" textlink="">
      <xdr:nvSpPr>
        <xdr:cNvPr id="388" name="n_2mainValue【港湾・漁港】&#10;一人当たり有形固定資産（償却資産）額"/>
        <xdr:cNvSpPr txBox="1"/>
      </xdr:nvSpPr>
      <xdr:spPr>
        <a:xfrm>
          <a:off x="8405205" y="17494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414" name="直線コネクタ 413"/>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415"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416" name="直線コネクタ 415"/>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17"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18" name="直線コネクタ 417"/>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419"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20" name="フローチャート: 判断 419"/>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421" name="フローチャート: 判断 420"/>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422" name="フローチャート: 判断 421"/>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xdr:rowOff>
    </xdr:from>
    <xdr:to>
      <xdr:col>81</xdr:col>
      <xdr:colOff>101600</xdr:colOff>
      <xdr:row>38</xdr:row>
      <xdr:rowOff>102507</xdr:rowOff>
    </xdr:to>
    <xdr:sp macro="" textlink="">
      <xdr:nvSpPr>
        <xdr:cNvPr id="428" name="楕円 427"/>
        <xdr:cNvSpPr/>
      </xdr:nvSpPr>
      <xdr:spPr>
        <a:xfrm>
          <a:off x="15430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129903</xdr:rowOff>
    </xdr:from>
    <xdr:to>
      <xdr:col>76</xdr:col>
      <xdr:colOff>165100</xdr:colOff>
      <xdr:row>37</xdr:row>
      <xdr:rowOff>60053</xdr:rowOff>
    </xdr:to>
    <xdr:sp macro="" textlink="">
      <xdr:nvSpPr>
        <xdr:cNvPr id="429" name="楕円 428"/>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38</xdr:row>
      <xdr:rowOff>51707</xdr:rowOff>
    </xdr:to>
    <xdr:cxnSp macro="">
      <xdr:nvCxnSpPr>
        <xdr:cNvPr id="430" name="直線コネクタ 429"/>
        <xdr:cNvCxnSpPr/>
      </xdr:nvCxnSpPr>
      <xdr:spPr>
        <a:xfrm>
          <a:off x="14592300" y="6352903"/>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169653</xdr:rowOff>
    </xdr:from>
    <xdr:ext cx="405111" cy="259045"/>
    <xdr:sp macro="" textlink="">
      <xdr:nvSpPr>
        <xdr:cNvPr id="431" name="n_1aveValue【認定こども園・幼稚園・保育所】&#10;有形固定資産減価償却率"/>
        <xdr:cNvSpPr txBox="1"/>
      </xdr:nvSpPr>
      <xdr:spPr>
        <a:xfrm>
          <a:off x="15266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432"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93634</xdr:rowOff>
    </xdr:from>
    <xdr:ext cx="405111" cy="259045"/>
    <xdr:sp macro="" textlink="">
      <xdr:nvSpPr>
        <xdr:cNvPr id="433" name="n_1mainValue【認定こども園・幼稚園・保育所】&#10;有形固定資産減価償却率"/>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434" name="n_2mainValue【認定こども園・幼稚園・保育所】&#10;有形固定資産減価償却率"/>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6" name="テキスト ボックス 44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8" name="テキスト ボックス 44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0" name="テキスト ボックス 44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2" name="テキスト ボックス 45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4" name="テキスト ボックス 45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58" name="直線コネクタ 457"/>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59"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60" name="直線コネクタ 459"/>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61"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62" name="直線コネクタ 461"/>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63"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64" name="フローチャート: 判断 463"/>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65" name="フローチャート: 判断 464"/>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66" name="フローチャート: 判断 465"/>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61595</xdr:rowOff>
    </xdr:from>
    <xdr:to>
      <xdr:col>112</xdr:col>
      <xdr:colOff>38100</xdr:colOff>
      <xdr:row>37</xdr:row>
      <xdr:rowOff>163195</xdr:rowOff>
    </xdr:to>
    <xdr:sp macro="" textlink="">
      <xdr:nvSpPr>
        <xdr:cNvPr id="472" name="楕円 471"/>
        <xdr:cNvSpPr/>
      </xdr:nvSpPr>
      <xdr:spPr>
        <a:xfrm>
          <a:off x="21272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168275</xdr:rowOff>
    </xdr:from>
    <xdr:to>
      <xdr:col>107</xdr:col>
      <xdr:colOff>101600</xdr:colOff>
      <xdr:row>38</xdr:row>
      <xdr:rowOff>98425</xdr:rowOff>
    </xdr:to>
    <xdr:sp macro="" textlink="">
      <xdr:nvSpPr>
        <xdr:cNvPr id="473" name="楕円 472"/>
        <xdr:cNvSpPr/>
      </xdr:nvSpPr>
      <xdr:spPr>
        <a:xfrm>
          <a:off x="2038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112395</xdr:rowOff>
    </xdr:from>
    <xdr:to>
      <xdr:col>111</xdr:col>
      <xdr:colOff>177800</xdr:colOff>
      <xdr:row>38</xdr:row>
      <xdr:rowOff>47625</xdr:rowOff>
    </xdr:to>
    <xdr:cxnSp macro="">
      <xdr:nvCxnSpPr>
        <xdr:cNvPr id="474" name="直線コネクタ 473"/>
        <xdr:cNvCxnSpPr/>
      </xdr:nvCxnSpPr>
      <xdr:spPr>
        <a:xfrm flipV="1">
          <a:off x="20434300" y="645604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129557</xdr:rowOff>
    </xdr:from>
    <xdr:ext cx="469744" cy="259045"/>
    <xdr:sp macro="" textlink="">
      <xdr:nvSpPr>
        <xdr:cNvPr id="475" name="n_1ave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120032</xdr:rowOff>
    </xdr:from>
    <xdr:ext cx="469744" cy="259045"/>
    <xdr:sp macro="" textlink="">
      <xdr:nvSpPr>
        <xdr:cNvPr id="476" name="n_2aveValue【認定こども園・幼稚園・保育所】&#10;一人当たり面積"/>
        <xdr:cNvSpPr txBox="1"/>
      </xdr:nvSpPr>
      <xdr:spPr>
        <a:xfrm>
          <a:off x="20199427"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8272</xdr:rowOff>
    </xdr:from>
    <xdr:ext cx="469744" cy="259045"/>
    <xdr:sp macro="" textlink="">
      <xdr:nvSpPr>
        <xdr:cNvPr id="477" name="n_1mainValue【認定こども園・幼稚園・保育所】&#10;一人当たり面積"/>
        <xdr:cNvSpPr txBox="1"/>
      </xdr:nvSpPr>
      <xdr:spPr>
        <a:xfrm>
          <a:off x="21075727" y="618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114952</xdr:rowOff>
    </xdr:from>
    <xdr:ext cx="469744" cy="259045"/>
    <xdr:sp macro="" textlink="">
      <xdr:nvSpPr>
        <xdr:cNvPr id="478" name="n_2mainValue【認定こども園・幼稚園・保育所】&#10;一人当たり面積"/>
        <xdr:cNvSpPr txBox="1"/>
      </xdr:nvSpPr>
      <xdr:spPr>
        <a:xfrm>
          <a:off x="20199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504" name="直線コネクタ 503"/>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505"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506" name="直線コネクタ 505"/>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507"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508" name="直線コネクタ 507"/>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09"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0" name="フローチャート: 判断 509"/>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511" name="フローチャート: 判断 510"/>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12" name="フローチャート: 判断 511"/>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518" name="楕円 517"/>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519" name="楕円 518"/>
        <xdr:cNvSpPr/>
      </xdr:nvSpPr>
      <xdr:spPr>
        <a:xfrm>
          <a:off x="14541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146957</xdr:rowOff>
    </xdr:from>
    <xdr:to>
      <xdr:col>81</xdr:col>
      <xdr:colOff>50800</xdr:colOff>
      <xdr:row>59</xdr:row>
      <xdr:rowOff>3266</xdr:rowOff>
    </xdr:to>
    <xdr:cxnSp macro="">
      <xdr:nvCxnSpPr>
        <xdr:cNvPr id="520" name="直線コネクタ 519"/>
        <xdr:cNvCxnSpPr/>
      </xdr:nvCxnSpPr>
      <xdr:spPr>
        <a:xfrm flipV="1">
          <a:off x="14592300" y="100910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521"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522"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523" name="n_1mainValue【学校施設】&#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524" name="n_2main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5" name="テキスト ボックス 5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6" name="直線コネクタ 5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7" name="テキスト ボックス 5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8" name="直線コネクタ 5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9" name="テキスト ボックス 5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0" name="直線コネクタ 5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1" name="テキスト ボックス 5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2" name="直線コネクタ 5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3" name="テキスト ボックス 5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5" name="テキスト ボックス 54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47" name="直線コネクタ 546"/>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48"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49" name="直線コネクタ 548"/>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50"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51" name="直線コネクタ 550"/>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52"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53" name="フローチャート: 判断 552"/>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54" name="フローチャート: 判断 553"/>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55" name="フローチャート: 判断 554"/>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117221</xdr:rowOff>
    </xdr:from>
    <xdr:to>
      <xdr:col>112</xdr:col>
      <xdr:colOff>38100</xdr:colOff>
      <xdr:row>62</xdr:row>
      <xdr:rowOff>47371</xdr:rowOff>
    </xdr:to>
    <xdr:sp macro="" textlink="">
      <xdr:nvSpPr>
        <xdr:cNvPr id="561" name="楕円 560"/>
        <xdr:cNvSpPr/>
      </xdr:nvSpPr>
      <xdr:spPr>
        <a:xfrm>
          <a:off x="21272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141453</xdr:rowOff>
    </xdr:from>
    <xdr:to>
      <xdr:col>107</xdr:col>
      <xdr:colOff>101600</xdr:colOff>
      <xdr:row>62</xdr:row>
      <xdr:rowOff>71603</xdr:rowOff>
    </xdr:to>
    <xdr:sp macro="" textlink="">
      <xdr:nvSpPr>
        <xdr:cNvPr id="562" name="楕円 561"/>
        <xdr:cNvSpPr/>
      </xdr:nvSpPr>
      <xdr:spPr>
        <a:xfrm>
          <a:off x="20383500" y="105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168021</xdr:rowOff>
    </xdr:from>
    <xdr:to>
      <xdr:col>111</xdr:col>
      <xdr:colOff>177800</xdr:colOff>
      <xdr:row>62</xdr:row>
      <xdr:rowOff>20803</xdr:rowOff>
    </xdr:to>
    <xdr:cxnSp macro="">
      <xdr:nvCxnSpPr>
        <xdr:cNvPr id="563" name="直線コネクタ 562"/>
        <xdr:cNvCxnSpPr/>
      </xdr:nvCxnSpPr>
      <xdr:spPr>
        <a:xfrm flipV="1">
          <a:off x="20434300" y="1062647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141368</xdr:rowOff>
    </xdr:from>
    <xdr:ext cx="469744" cy="259045"/>
    <xdr:sp macro="" textlink="">
      <xdr:nvSpPr>
        <xdr:cNvPr id="564"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124909</xdr:rowOff>
    </xdr:from>
    <xdr:ext cx="469744" cy="259045"/>
    <xdr:sp macro="" textlink="">
      <xdr:nvSpPr>
        <xdr:cNvPr id="565" name="n_2aveValue【学校施設】&#10;一人当たり面積"/>
        <xdr:cNvSpPr txBox="1"/>
      </xdr:nvSpPr>
      <xdr:spPr>
        <a:xfrm>
          <a:off x="20199427" y="107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63898</xdr:rowOff>
    </xdr:from>
    <xdr:ext cx="469744" cy="259045"/>
    <xdr:sp macro="" textlink="">
      <xdr:nvSpPr>
        <xdr:cNvPr id="566" name="n_1mainValue【学校施設】&#10;一人当たり面積"/>
        <xdr:cNvSpPr txBox="1"/>
      </xdr:nvSpPr>
      <xdr:spPr>
        <a:xfrm>
          <a:off x="210757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88130</xdr:rowOff>
    </xdr:from>
    <xdr:ext cx="469744" cy="259045"/>
    <xdr:sp macro="" textlink="">
      <xdr:nvSpPr>
        <xdr:cNvPr id="567" name="n_2mainValue【学校施設】&#10;一人当たり面積"/>
        <xdr:cNvSpPr txBox="1"/>
      </xdr:nvSpPr>
      <xdr:spPr>
        <a:xfrm>
          <a:off x="20199427" y="1037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4" name="テキスト ボックス 59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5" name="直線コネクタ 59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6" name="テキスト ボックス 59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7" name="直線コネクタ 59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8" name="テキスト ボックス 59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9" name="直線コネクタ 59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0" name="テキスト ボックス 59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1" name="直線コネクタ 60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2" name="テキスト ボックス 60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3" name="直線コネクタ 60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4" name="テキスト ボックス 60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608" name="直線コネクタ 607"/>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609"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610" name="直線コネクタ 609"/>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2" name="直線コネクタ 61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613"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614" name="フローチャート: 判断 613"/>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615" name="フローチャート: 判断 614"/>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16" name="フローチャート: 判断 615"/>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80645</xdr:rowOff>
    </xdr:from>
    <xdr:to>
      <xdr:col>81</xdr:col>
      <xdr:colOff>101600</xdr:colOff>
      <xdr:row>104</xdr:row>
      <xdr:rowOff>10795</xdr:rowOff>
    </xdr:to>
    <xdr:sp macro="" textlink="">
      <xdr:nvSpPr>
        <xdr:cNvPr id="622" name="楕円 621"/>
        <xdr:cNvSpPr/>
      </xdr:nvSpPr>
      <xdr:spPr>
        <a:xfrm>
          <a:off x="15430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33020</xdr:rowOff>
    </xdr:from>
    <xdr:to>
      <xdr:col>76</xdr:col>
      <xdr:colOff>165100</xdr:colOff>
      <xdr:row>103</xdr:row>
      <xdr:rowOff>134620</xdr:rowOff>
    </xdr:to>
    <xdr:sp macro="" textlink="">
      <xdr:nvSpPr>
        <xdr:cNvPr id="623" name="楕円 622"/>
        <xdr:cNvSpPr/>
      </xdr:nvSpPr>
      <xdr:spPr>
        <a:xfrm>
          <a:off x="1454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131445</xdr:rowOff>
    </xdr:to>
    <xdr:cxnSp macro="">
      <xdr:nvCxnSpPr>
        <xdr:cNvPr id="624" name="直線コネクタ 623"/>
        <xdr:cNvCxnSpPr/>
      </xdr:nvCxnSpPr>
      <xdr:spPr>
        <a:xfrm>
          <a:off x="14592300" y="17743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147338</xdr:rowOff>
    </xdr:from>
    <xdr:ext cx="405111" cy="259045"/>
    <xdr:sp macro="" textlink="">
      <xdr:nvSpPr>
        <xdr:cNvPr id="625" name="n_1aveValue【公民館】&#10;有形固定資産減価償却率"/>
        <xdr:cNvSpPr txBox="1"/>
      </xdr:nvSpPr>
      <xdr:spPr>
        <a:xfrm>
          <a:off x="152660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62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1922</xdr:rowOff>
    </xdr:from>
    <xdr:ext cx="405111" cy="259045"/>
    <xdr:sp macro="" textlink="">
      <xdr:nvSpPr>
        <xdr:cNvPr id="627" name="n_1mainValue【公民館】&#10;有形固定資産減価償却率"/>
        <xdr:cNvSpPr txBox="1"/>
      </xdr:nvSpPr>
      <xdr:spPr>
        <a:xfrm>
          <a:off x="15266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151147</xdr:rowOff>
    </xdr:from>
    <xdr:ext cx="405111" cy="259045"/>
    <xdr:sp macro="" textlink="">
      <xdr:nvSpPr>
        <xdr:cNvPr id="628" name="n_2mainValue【公民館】&#10;有形固定資産減価償却率"/>
        <xdr:cNvSpPr txBox="1"/>
      </xdr:nvSpPr>
      <xdr:spPr>
        <a:xfrm>
          <a:off x="14389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39" name="直線コネクタ 63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40" name="テキスト ボックス 63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1" name="直線コネクタ 6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2" name="テキスト ボックス 6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43" name="直線コネクタ 64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44" name="テキスト ボックス 64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48" name="直線コネクタ 647"/>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49"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50" name="直線コネクタ 649"/>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51"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52" name="直線コネクタ 651"/>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53"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54" name="フローチャート: 判断 653"/>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55" name="フローチャート: 判断 654"/>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56" name="フローチャート: 判断 655"/>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57404</xdr:rowOff>
    </xdr:from>
    <xdr:to>
      <xdr:col>112</xdr:col>
      <xdr:colOff>38100</xdr:colOff>
      <xdr:row>103</xdr:row>
      <xdr:rowOff>159004</xdr:rowOff>
    </xdr:to>
    <xdr:sp macro="" textlink="">
      <xdr:nvSpPr>
        <xdr:cNvPr id="662" name="楕円 661"/>
        <xdr:cNvSpPr/>
      </xdr:nvSpPr>
      <xdr:spPr>
        <a:xfrm>
          <a:off x="21272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78550</xdr:rowOff>
    </xdr:from>
    <xdr:to>
      <xdr:col>107</xdr:col>
      <xdr:colOff>101600</xdr:colOff>
      <xdr:row>104</xdr:row>
      <xdr:rowOff>8700</xdr:rowOff>
    </xdr:to>
    <xdr:sp macro="" textlink="">
      <xdr:nvSpPr>
        <xdr:cNvPr id="663" name="楕円 662"/>
        <xdr:cNvSpPr/>
      </xdr:nvSpPr>
      <xdr:spPr>
        <a:xfrm>
          <a:off x="20383500" y="1773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108204</xdr:rowOff>
    </xdr:from>
    <xdr:to>
      <xdr:col>111</xdr:col>
      <xdr:colOff>177800</xdr:colOff>
      <xdr:row>103</xdr:row>
      <xdr:rowOff>129350</xdr:rowOff>
    </xdr:to>
    <xdr:cxnSp macro="">
      <xdr:nvCxnSpPr>
        <xdr:cNvPr id="664" name="直線コネクタ 663"/>
        <xdr:cNvCxnSpPr/>
      </xdr:nvCxnSpPr>
      <xdr:spPr>
        <a:xfrm flipV="1">
          <a:off x="20434300" y="17767554"/>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65"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666"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4081</xdr:rowOff>
    </xdr:from>
    <xdr:ext cx="469744" cy="259045"/>
    <xdr:sp macro="" textlink="">
      <xdr:nvSpPr>
        <xdr:cNvPr id="667" name="n_1mainValue【公民館】&#10;一人当たり面積"/>
        <xdr:cNvSpPr txBox="1"/>
      </xdr:nvSpPr>
      <xdr:spPr>
        <a:xfrm>
          <a:off x="21075727" y="17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25227</xdr:rowOff>
    </xdr:from>
    <xdr:ext cx="469744" cy="259045"/>
    <xdr:sp macro="" textlink="">
      <xdr:nvSpPr>
        <xdr:cNvPr id="668" name="n_2mainValue【公民館】&#10;一人当たり面積"/>
        <xdr:cNvSpPr txBox="1"/>
      </xdr:nvSpPr>
      <xdr:spPr>
        <a:xfrm>
          <a:off x="20199427" y="175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公民館の一人当たり面積においては人口減少も進んでおり、半島特有の地形的条件による施設数により類似団体等と比較して高い数値となっている。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認定こども園・幼稚園・保育所においては老朽化した三崎保育所の建替えを実施したことに有形固定資産減価償却率が大きく減少している。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においては足成漁港にて東防波堤改良工事を実施。九丁漁港において九丁漁港海岸保全施設整備事業を実施したことにより有形固定資産減価償却率が減少し、一人当たり有形固定資産（償却資産）額が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72" name="直線コネクタ 71"/>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73"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74" name="直線コネクタ 73"/>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77"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80"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81" name="フローチャート: 判断 80"/>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8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88" name="楕円 87"/>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9" name="楕円 88"/>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81915</xdr:rowOff>
    </xdr:from>
    <xdr:to>
      <xdr:col>19</xdr:col>
      <xdr:colOff>177800</xdr:colOff>
      <xdr:row>60</xdr:row>
      <xdr:rowOff>123825</xdr:rowOff>
    </xdr:to>
    <xdr:cxnSp macro="">
      <xdr:nvCxnSpPr>
        <xdr:cNvPr id="90" name="直線コネクタ 89"/>
        <xdr:cNvCxnSpPr/>
      </xdr:nvCxnSpPr>
      <xdr:spPr>
        <a:xfrm flipV="1">
          <a:off x="2908300" y="103689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91" name="n_1mainValue【体育館・プー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165752</xdr:rowOff>
    </xdr:from>
    <xdr:ext cx="405111" cy="259045"/>
    <xdr:sp macro="" textlink="">
      <xdr:nvSpPr>
        <xdr:cNvPr id="92" name="n_2mainValue【体育館・プール】&#10;有形固定資産減価償却率"/>
        <xdr:cNvSpPr txBox="1"/>
      </xdr:nvSpPr>
      <xdr:spPr>
        <a:xfrm>
          <a:off x="2705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16" name="直線コネクタ 115"/>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17"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18" name="直線コネクタ 117"/>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19"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20" name="直線コネクタ 119"/>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21"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22" name="フローチャート: 判断 121"/>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23" name="フローチャート: 判断 122"/>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24"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25" name="フローチャート: 判断 124"/>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126" name="n_2aveValue【体育館・プール】&#10;一人当たり面積"/>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166370</xdr:rowOff>
    </xdr:from>
    <xdr:to>
      <xdr:col>50</xdr:col>
      <xdr:colOff>165100</xdr:colOff>
      <xdr:row>56</xdr:row>
      <xdr:rowOff>96520</xdr:rowOff>
    </xdr:to>
    <xdr:sp macro="" textlink="">
      <xdr:nvSpPr>
        <xdr:cNvPr id="132" name="楕円 131"/>
        <xdr:cNvSpPr/>
      </xdr:nvSpPr>
      <xdr:spPr>
        <a:xfrm>
          <a:off x="9588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55</xdr:row>
      <xdr:rowOff>167132</xdr:rowOff>
    </xdr:from>
    <xdr:to>
      <xdr:col>46</xdr:col>
      <xdr:colOff>38100</xdr:colOff>
      <xdr:row>56</xdr:row>
      <xdr:rowOff>97282</xdr:rowOff>
    </xdr:to>
    <xdr:sp macro="" textlink="">
      <xdr:nvSpPr>
        <xdr:cNvPr id="133" name="楕円 132"/>
        <xdr:cNvSpPr/>
      </xdr:nvSpPr>
      <xdr:spPr>
        <a:xfrm>
          <a:off x="8699500" y="95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45720</xdr:rowOff>
    </xdr:from>
    <xdr:to>
      <xdr:col>50</xdr:col>
      <xdr:colOff>114300</xdr:colOff>
      <xdr:row>56</xdr:row>
      <xdr:rowOff>46482</xdr:rowOff>
    </xdr:to>
    <xdr:cxnSp macro="">
      <xdr:nvCxnSpPr>
        <xdr:cNvPr id="134" name="直線コネクタ 133"/>
        <xdr:cNvCxnSpPr/>
      </xdr:nvCxnSpPr>
      <xdr:spPr>
        <a:xfrm flipV="1">
          <a:off x="8750300" y="964692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113047</xdr:rowOff>
    </xdr:from>
    <xdr:ext cx="469744" cy="259045"/>
    <xdr:sp macro="" textlink="">
      <xdr:nvSpPr>
        <xdr:cNvPr id="135" name="n_1mainValue【体育館・プール】&#10;一人当たり面積"/>
        <xdr:cNvSpPr txBox="1"/>
      </xdr:nvSpPr>
      <xdr:spPr>
        <a:xfrm>
          <a:off x="939172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113809</xdr:rowOff>
    </xdr:from>
    <xdr:ext cx="469744" cy="259045"/>
    <xdr:sp macro="" textlink="">
      <xdr:nvSpPr>
        <xdr:cNvPr id="136" name="n_2mainValue【体育館・プール】&#10;一人当たり面積"/>
        <xdr:cNvSpPr txBox="1"/>
      </xdr:nvSpPr>
      <xdr:spPr>
        <a:xfrm>
          <a:off x="8515427" y="937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161" name="直線コネクタ 160"/>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162"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163" name="直線コネクタ 162"/>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4"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5" name="直線コネクタ 16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166"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167" name="フローチャート: 判断 166"/>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168" name="フローチャート: 判断 167"/>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169" name="n_1aveValue【福祉施設】&#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170" name="フローチャート: 判断 169"/>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171" name="n_2aveValue【福祉施設】&#10;有形固定資産減価償却率"/>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139700</xdr:rowOff>
    </xdr:from>
    <xdr:to>
      <xdr:col>20</xdr:col>
      <xdr:colOff>38100</xdr:colOff>
      <xdr:row>84</xdr:row>
      <xdr:rowOff>69850</xdr:rowOff>
    </xdr:to>
    <xdr:sp macro="" textlink="">
      <xdr:nvSpPr>
        <xdr:cNvPr id="177" name="楕円 176"/>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6350</xdr:rowOff>
    </xdr:from>
    <xdr:to>
      <xdr:col>15</xdr:col>
      <xdr:colOff>101600</xdr:colOff>
      <xdr:row>84</xdr:row>
      <xdr:rowOff>107950</xdr:rowOff>
    </xdr:to>
    <xdr:sp macro="" textlink="">
      <xdr:nvSpPr>
        <xdr:cNvPr id="178" name="楕円 177"/>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19050</xdr:rowOff>
    </xdr:from>
    <xdr:to>
      <xdr:col>19</xdr:col>
      <xdr:colOff>177800</xdr:colOff>
      <xdr:row>84</xdr:row>
      <xdr:rowOff>57150</xdr:rowOff>
    </xdr:to>
    <xdr:cxnSp macro="">
      <xdr:nvCxnSpPr>
        <xdr:cNvPr id="179" name="直線コネクタ 178"/>
        <xdr:cNvCxnSpPr/>
      </xdr:nvCxnSpPr>
      <xdr:spPr>
        <a:xfrm flipV="1">
          <a:off x="2908300" y="14420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60977</xdr:rowOff>
    </xdr:from>
    <xdr:ext cx="405111" cy="259045"/>
    <xdr:sp macro="" textlink="">
      <xdr:nvSpPr>
        <xdr:cNvPr id="180" name="n_1mainValue【福祉施設】&#10;有形固定資産減価償却率"/>
        <xdr:cNvSpPr txBox="1"/>
      </xdr:nvSpPr>
      <xdr:spPr>
        <a:xfrm>
          <a:off x="3582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181" name="n_2mainValue【福祉施設】&#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05" name="直線コネクタ 204"/>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06"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07" name="直線コネクタ 206"/>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08"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09" name="直線コネクタ 208"/>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10" name="【福祉施設】&#10;一人当たり面積平均値テキスト"/>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11" name="フローチャート: 判断 210"/>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12" name="フローチャート: 判断 211"/>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2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14" name="フローチャート: 判断 213"/>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15"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6" name="テキスト ボックス 2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7" name="テキスト ボックス 2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8" name="テキスト ボックス 2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9" name="テキスト ボックス 2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0" name="テキスト ボックス 2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79502</xdr:rowOff>
    </xdr:from>
    <xdr:to>
      <xdr:col>50</xdr:col>
      <xdr:colOff>165100</xdr:colOff>
      <xdr:row>86</xdr:row>
      <xdr:rowOff>9652</xdr:rowOff>
    </xdr:to>
    <xdr:sp macro="" textlink="">
      <xdr:nvSpPr>
        <xdr:cNvPr id="221" name="楕円 220"/>
        <xdr:cNvSpPr/>
      </xdr:nvSpPr>
      <xdr:spPr>
        <a:xfrm>
          <a:off x="9588500" y="1465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84074</xdr:rowOff>
    </xdr:from>
    <xdr:to>
      <xdr:col>46</xdr:col>
      <xdr:colOff>38100</xdr:colOff>
      <xdr:row>86</xdr:row>
      <xdr:rowOff>14224</xdr:rowOff>
    </xdr:to>
    <xdr:sp macro="" textlink="">
      <xdr:nvSpPr>
        <xdr:cNvPr id="222" name="楕円 221"/>
        <xdr:cNvSpPr/>
      </xdr:nvSpPr>
      <xdr:spPr>
        <a:xfrm>
          <a:off x="8699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130302</xdr:rowOff>
    </xdr:from>
    <xdr:to>
      <xdr:col>50</xdr:col>
      <xdr:colOff>114300</xdr:colOff>
      <xdr:row>85</xdr:row>
      <xdr:rowOff>134874</xdr:rowOff>
    </xdr:to>
    <xdr:cxnSp macro="">
      <xdr:nvCxnSpPr>
        <xdr:cNvPr id="223" name="直線コネクタ 222"/>
        <xdr:cNvCxnSpPr/>
      </xdr:nvCxnSpPr>
      <xdr:spPr>
        <a:xfrm flipV="1">
          <a:off x="8750300" y="147035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779</xdr:rowOff>
    </xdr:from>
    <xdr:ext cx="469744" cy="259045"/>
    <xdr:sp macro="" textlink="">
      <xdr:nvSpPr>
        <xdr:cNvPr id="224" name="n_1mainValue【福祉施設】&#10;一人当たり面積"/>
        <xdr:cNvSpPr txBox="1"/>
      </xdr:nvSpPr>
      <xdr:spPr>
        <a:xfrm>
          <a:off x="9391727"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5351</xdr:rowOff>
    </xdr:from>
    <xdr:ext cx="469744" cy="259045"/>
    <xdr:sp macro="" textlink="">
      <xdr:nvSpPr>
        <xdr:cNvPr id="225" name="n_2mainValue【福祉施設】&#10;一人当たり面積"/>
        <xdr:cNvSpPr txBox="1"/>
      </xdr:nvSpPr>
      <xdr:spPr>
        <a:xfrm>
          <a:off x="8515427"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6" name="正方形/長方形 2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7" name="正方形/長方形 2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8" name="正方形/長方形 2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9" name="正方形/長方形 2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0" name="正方形/長方形 2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1" name="正方形/長方形 2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2" name="正方形/長方形 2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3" name="正方形/長方形 2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4" name="テキスト ボックス 2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5" name="直線コネクタ 2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6" name="テキスト ボックス 23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7" name="直線コネクタ 23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8" name="テキスト ボックス 23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9" name="直線コネクタ 23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0" name="テキスト ボックス 23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1" name="直線コネクタ 24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2" name="テキスト ボックス 24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3" name="直線コネクタ 24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4" name="テキスト ボックス 24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5" name="直線コネクタ 24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6" name="テキスト ボックス 24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106</xdr:row>
      <xdr:rowOff>161925</xdr:rowOff>
    </xdr:to>
    <xdr:cxnSp macro="">
      <xdr:nvCxnSpPr>
        <xdr:cNvPr id="250" name="直線コネクタ 249"/>
        <xdr:cNvCxnSpPr/>
      </xdr:nvCxnSpPr>
      <xdr:spPr>
        <a:xfrm flipV="1">
          <a:off x="4634865" y="17335500"/>
          <a:ext cx="0" cy="10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165752</xdr:rowOff>
    </xdr:from>
    <xdr:ext cx="405111" cy="259045"/>
    <xdr:sp macro="" textlink="">
      <xdr:nvSpPr>
        <xdr:cNvPr id="251" name="【市民会館】&#10;有形固定資産減価償却率最小値テキスト"/>
        <xdr:cNvSpPr txBox="1"/>
      </xdr:nvSpPr>
      <xdr:spPr>
        <a:xfrm>
          <a:off x="4673600"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161925</xdr:rowOff>
    </xdr:from>
    <xdr:to>
      <xdr:col>24</xdr:col>
      <xdr:colOff>152400</xdr:colOff>
      <xdr:row>106</xdr:row>
      <xdr:rowOff>161925</xdr:rowOff>
    </xdr:to>
    <xdr:cxnSp macro="">
      <xdr:nvCxnSpPr>
        <xdr:cNvPr id="252" name="直線コネクタ 251"/>
        <xdr:cNvCxnSpPr/>
      </xdr:nvCxnSpPr>
      <xdr:spPr>
        <a:xfrm>
          <a:off x="4546600" y="18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253" name="【市民会館】&#10;有形固定資産減価償却率最大値テキスト"/>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254" name="直線コネクタ 253"/>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19066</xdr:rowOff>
    </xdr:from>
    <xdr:ext cx="405111" cy="259045"/>
    <xdr:sp macro="" textlink="">
      <xdr:nvSpPr>
        <xdr:cNvPr id="255" name="【市民会館】&#10;有形固定資産減価償却率平均値テキスト"/>
        <xdr:cNvSpPr txBox="1"/>
      </xdr:nvSpPr>
      <xdr:spPr>
        <a:xfrm>
          <a:off x="4673600" y="17849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256" name="フローチャート: 判断 255"/>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57" name="フローチャート: 判断 256"/>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258" name="n_1aveValue【市民会館】&#10;有形固定資産減価償却率"/>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52070</xdr:rowOff>
    </xdr:from>
    <xdr:to>
      <xdr:col>15</xdr:col>
      <xdr:colOff>101600</xdr:colOff>
      <xdr:row>105</xdr:row>
      <xdr:rowOff>153670</xdr:rowOff>
    </xdr:to>
    <xdr:sp macro="" textlink="">
      <xdr:nvSpPr>
        <xdr:cNvPr id="259" name="フローチャート: 判断 258"/>
        <xdr:cNvSpPr/>
      </xdr:nvSpPr>
      <xdr:spPr>
        <a:xfrm>
          <a:off x="2857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170197</xdr:rowOff>
    </xdr:from>
    <xdr:ext cx="405111" cy="259045"/>
    <xdr:sp macro="" textlink="">
      <xdr:nvSpPr>
        <xdr:cNvPr id="260" name="n_2aveValue【市民会館】&#10;有形固定資産減価償却率"/>
        <xdr:cNvSpPr txBox="1"/>
      </xdr:nvSpPr>
      <xdr:spPr>
        <a:xfrm>
          <a:off x="2705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63500</xdr:rowOff>
    </xdr:from>
    <xdr:to>
      <xdr:col>20</xdr:col>
      <xdr:colOff>38100</xdr:colOff>
      <xdr:row>108</xdr:row>
      <xdr:rowOff>165100</xdr:rowOff>
    </xdr:to>
    <xdr:sp macro="" textlink="">
      <xdr:nvSpPr>
        <xdr:cNvPr id="266" name="楕円 265"/>
        <xdr:cNvSpPr/>
      </xdr:nvSpPr>
      <xdr:spPr>
        <a:xfrm>
          <a:off x="3746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101600</xdr:rowOff>
    </xdr:from>
    <xdr:to>
      <xdr:col>15</xdr:col>
      <xdr:colOff>101600</xdr:colOff>
      <xdr:row>109</xdr:row>
      <xdr:rowOff>31750</xdr:rowOff>
    </xdr:to>
    <xdr:sp macro="" textlink="">
      <xdr:nvSpPr>
        <xdr:cNvPr id="267" name="楕円 266"/>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114300</xdr:rowOff>
    </xdr:from>
    <xdr:to>
      <xdr:col>19</xdr:col>
      <xdr:colOff>177800</xdr:colOff>
      <xdr:row>108</xdr:row>
      <xdr:rowOff>152400</xdr:rowOff>
    </xdr:to>
    <xdr:cxnSp macro="">
      <xdr:nvCxnSpPr>
        <xdr:cNvPr id="268" name="直線コネクタ 267"/>
        <xdr:cNvCxnSpPr/>
      </xdr:nvCxnSpPr>
      <xdr:spPr>
        <a:xfrm flipV="1">
          <a:off x="2908300" y="1863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156227</xdr:rowOff>
    </xdr:from>
    <xdr:ext cx="405111" cy="259045"/>
    <xdr:sp macro="" textlink="">
      <xdr:nvSpPr>
        <xdr:cNvPr id="269" name="n_1mainValue【市民会館】&#10;有形固定資産減価償却率"/>
        <xdr:cNvSpPr txBox="1"/>
      </xdr:nvSpPr>
      <xdr:spPr>
        <a:xfrm>
          <a:off x="35820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22877</xdr:rowOff>
    </xdr:from>
    <xdr:ext cx="405111" cy="259045"/>
    <xdr:sp macro="" textlink="">
      <xdr:nvSpPr>
        <xdr:cNvPr id="270" name="n_2mainValue【市民会館】&#10;有形固定資産減価償却率"/>
        <xdr:cNvSpPr txBox="1"/>
      </xdr:nvSpPr>
      <xdr:spPr>
        <a:xfrm>
          <a:off x="2705744"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1" name="直線コネクタ 28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2" name="テキスト ボックス 28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3" name="直線コネクタ 28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4" name="テキスト ボックス 28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5" name="直線コネクタ 28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6" name="テキスト ボックス 28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7" name="直線コネクタ 28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8" name="テキスト ボックス 28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9" name="直線コネクタ 28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0" name="テキスト ボックス 28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1" name="直線コネクタ 29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2" name="テキスト ボックス 29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3" name="直線コネクタ 2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4" name="テキスト ボックス 2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296" name="直線コネクタ 295"/>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297"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298" name="直線コネクタ 297"/>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299"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00" name="直線コネクタ 299"/>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301" name="【市民会館】&#10;一人当たり面積平均値テキスト"/>
        <xdr:cNvSpPr txBox="1"/>
      </xdr:nvSpPr>
      <xdr:spPr>
        <a:xfrm>
          <a:off x="10515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02" name="フローチャート: 判断 301"/>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03" name="フローチャート: 判断 302"/>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304" name="n_1ave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05" name="フローチャート: 判断 304"/>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306"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7" name="テキスト ボックス 3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8" name="テキスト ボックス 3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9" name="テキスト ボックス 3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0" name="テキスト ボックス 3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1" name="テキスト ボックス 3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149498</xdr:rowOff>
    </xdr:from>
    <xdr:to>
      <xdr:col>50</xdr:col>
      <xdr:colOff>165100</xdr:colOff>
      <xdr:row>107</xdr:row>
      <xdr:rowOff>79648</xdr:rowOff>
    </xdr:to>
    <xdr:sp macro="" textlink="">
      <xdr:nvSpPr>
        <xdr:cNvPr id="312" name="楕円 311"/>
        <xdr:cNvSpPr/>
      </xdr:nvSpPr>
      <xdr:spPr>
        <a:xfrm>
          <a:off x="9588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160382</xdr:rowOff>
    </xdr:from>
    <xdr:to>
      <xdr:col>46</xdr:col>
      <xdr:colOff>38100</xdr:colOff>
      <xdr:row>107</xdr:row>
      <xdr:rowOff>90532</xdr:rowOff>
    </xdr:to>
    <xdr:sp macro="" textlink="">
      <xdr:nvSpPr>
        <xdr:cNvPr id="313" name="楕円 312"/>
        <xdr:cNvSpPr/>
      </xdr:nvSpPr>
      <xdr:spPr>
        <a:xfrm>
          <a:off x="8699500" y="183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28848</xdr:rowOff>
    </xdr:from>
    <xdr:to>
      <xdr:col>50</xdr:col>
      <xdr:colOff>114300</xdr:colOff>
      <xdr:row>107</xdr:row>
      <xdr:rowOff>39732</xdr:rowOff>
    </xdr:to>
    <xdr:cxnSp macro="">
      <xdr:nvCxnSpPr>
        <xdr:cNvPr id="314" name="直線コネクタ 313"/>
        <xdr:cNvCxnSpPr/>
      </xdr:nvCxnSpPr>
      <xdr:spPr>
        <a:xfrm flipV="1">
          <a:off x="8750300" y="1837399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70775</xdr:rowOff>
    </xdr:from>
    <xdr:ext cx="469744" cy="259045"/>
    <xdr:sp macro="" textlink="">
      <xdr:nvSpPr>
        <xdr:cNvPr id="315" name="n_1mainValue【市民会館】&#10;一人当たり面積"/>
        <xdr:cNvSpPr txBox="1"/>
      </xdr:nvSpPr>
      <xdr:spPr>
        <a:xfrm>
          <a:off x="9391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81659</xdr:rowOff>
    </xdr:from>
    <xdr:ext cx="469744" cy="259045"/>
    <xdr:sp macro="" textlink="">
      <xdr:nvSpPr>
        <xdr:cNvPr id="316" name="n_2mainValue【市民会館】&#10;一人当たり面積"/>
        <xdr:cNvSpPr txBox="1"/>
      </xdr:nvSpPr>
      <xdr:spPr>
        <a:xfrm>
          <a:off x="8515427" y="1842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341" name="直線コネクタ 340"/>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342"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343" name="直線コネクタ 342"/>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344"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345" name="直線コネクタ 344"/>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346"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347" name="フローチャート: 判断 346"/>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348" name="フローチャート: 判断 347"/>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349"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350" name="フローチャート: 判断 349"/>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351"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2" name="テキスト ボックス 3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xdr:rowOff>
    </xdr:from>
    <xdr:to>
      <xdr:col>81</xdr:col>
      <xdr:colOff>101600</xdr:colOff>
      <xdr:row>40</xdr:row>
      <xdr:rowOff>102235</xdr:rowOff>
    </xdr:to>
    <xdr:sp macro="" textlink="">
      <xdr:nvSpPr>
        <xdr:cNvPr id="357" name="楕円 356"/>
        <xdr:cNvSpPr/>
      </xdr:nvSpPr>
      <xdr:spPr>
        <a:xfrm>
          <a:off x="15430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52070</xdr:rowOff>
    </xdr:from>
    <xdr:to>
      <xdr:col>76</xdr:col>
      <xdr:colOff>165100</xdr:colOff>
      <xdr:row>40</xdr:row>
      <xdr:rowOff>153670</xdr:rowOff>
    </xdr:to>
    <xdr:sp macro="" textlink="">
      <xdr:nvSpPr>
        <xdr:cNvPr id="358" name="楕円 357"/>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51435</xdr:rowOff>
    </xdr:from>
    <xdr:to>
      <xdr:col>81</xdr:col>
      <xdr:colOff>50800</xdr:colOff>
      <xdr:row>40</xdr:row>
      <xdr:rowOff>102870</xdr:rowOff>
    </xdr:to>
    <xdr:cxnSp macro="">
      <xdr:nvCxnSpPr>
        <xdr:cNvPr id="359" name="直線コネクタ 358"/>
        <xdr:cNvCxnSpPr/>
      </xdr:nvCxnSpPr>
      <xdr:spPr>
        <a:xfrm flipV="1">
          <a:off x="14592300" y="6909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93362</xdr:rowOff>
    </xdr:from>
    <xdr:ext cx="405111" cy="259045"/>
    <xdr:sp macro="" textlink="">
      <xdr:nvSpPr>
        <xdr:cNvPr id="360" name="n_1mainValue【一般廃棄物処理施設】&#10;有形固定資産減価償却率"/>
        <xdr:cNvSpPr txBox="1"/>
      </xdr:nvSpPr>
      <xdr:spPr>
        <a:xfrm>
          <a:off x="15266044" y="69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361" name="n_2mainValue【一般廃棄物処理施設】&#10;有形固定資産減価償却率"/>
        <xdr:cNvSpPr txBox="1"/>
      </xdr:nvSpPr>
      <xdr:spPr>
        <a:xfrm>
          <a:off x="14389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2" name="直線コネクタ 37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3" name="テキスト ボックス 37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4" name="直線コネクタ 37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5" name="テキスト ボックス 37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6" name="直線コネクタ 37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7" name="テキスト ボックス 37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8" name="直線コネクタ 37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9" name="テキスト ボックス 37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0" name="直線コネクタ 37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81" name="テキスト ボックス 38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2" name="直線コネクタ 38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83" name="テキスト ボックス 38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4" name="直線コネクタ 3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5" name="テキスト ボックス 38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387" name="直線コネクタ 386"/>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388"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389" name="直線コネクタ 388"/>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390"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391" name="直線コネクタ 390"/>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392" name="【一般廃棄物処理施設】&#10;一人当たり有形固定資産（償却資産）額平均値テキスト"/>
        <xdr:cNvSpPr txBox="1"/>
      </xdr:nvSpPr>
      <xdr:spPr>
        <a:xfrm>
          <a:off x="22199600" y="6881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393" name="フローチャート: 判断 392"/>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394" name="フローチャート: 判断 393"/>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395"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396" name="フローチャート: 判断 395"/>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397"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79910</xdr:rowOff>
    </xdr:from>
    <xdr:to>
      <xdr:col>112</xdr:col>
      <xdr:colOff>38100</xdr:colOff>
      <xdr:row>42</xdr:row>
      <xdr:rowOff>10060</xdr:rowOff>
    </xdr:to>
    <xdr:sp macro="" textlink="">
      <xdr:nvSpPr>
        <xdr:cNvPr id="403" name="楕円 402"/>
        <xdr:cNvSpPr/>
      </xdr:nvSpPr>
      <xdr:spPr>
        <a:xfrm>
          <a:off x="21272500" y="71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83912</xdr:rowOff>
    </xdr:from>
    <xdr:to>
      <xdr:col>107</xdr:col>
      <xdr:colOff>101600</xdr:colOff>
      <xdr:row>42</xdr:row>
      <xdr:rowOff>14062</xdr:rowOff>
    </xdr:to>
    <xdr:sp macro="" textlink="">
      <xdr:nvSpPr>
        <xdr:cNvPr id="404" name="楕円 403"/>
        <xdr:cNvSpPr/>
      </xdr:nvSpPr>
      <xdr:spPr>
        <a:xfrm>
          <a:off x="20383500" y="71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130710</xdr:rowOff>
    </xdr:from>
    <xdr:to>
      <xdr:col>111</xdr:col>
      <xdr:colOff>177800</xdr:colOff>
      <xdr:row>41</xdr:row>
      <xdr:rowOff>134712</xdr:rowOff>
    </xdr:to>
    <xdr:cxnSp macro="">
      <xdr:nvCxnSpPr>
        <xdr:cNvPr id="405" name="直線コネクタ 404"/>
        <xdr:cNvCxnSpPr/>
      </xdr:nvCxnSpPr>
      <xdr:spPr>
        <a:xfrm flipV="1">
          <a:off x="20434300" y="7160160"/>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1187</xdr:rowOff>
    </xdr:from>
    <xdr:ext cx="534377" cy="259045"/>
    <xdr:sp macro="" textlink="">
      <xdr:nvSpPr>
        <xdr:cNvPr id="406" name="n_1mainValue【一般廃棄物処理施設】&#10;一人当たり有形固定資産（償却資産）額"/>
        <xdr:cNvSpPr txBox="1"/>
      </xdr:nvSpPr>
      <xdr:spPr>
        <a:xfrm>
          <a:off x="21043411" y="720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5189</xdr:rowOff>
    </xdr:from>
    <xdr:ext cx="534377" cy="259045"/>
    <xdr:sp macro="" textlink="">
      <xdr:nvSpPr>
        <xdr:cNvPr id="407" name="n_2mainValue【一般廃棄物処理施設】&#10;一人当たり有形固定資産（償却資産）額"/>
        <xdr:cNvSpPr txBox="1"/>
      </xdr:nvSpPr>
      <xdr:spPr>
        <a:xfrm>
          <a:off x="20167111" y="720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19" name="テキスト ボックス 418"/>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431" name="直線コネクタ 430"/>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432"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433" name="直線コネクタ 432"/>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34"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35" name="直線コネクタ 434"/>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36"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37" name="フローチャート: 判断 436"/>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438" name="フローチャート: 判断 437"/>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439"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440" name="フローチャート: 判断 439"/>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441"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23495</xdr:rowOff>
    </xdr:from>
    <xdr:to>
      <xdr:col>81</xdr:col>
      <xdr:colOff>101600</xdr:colOff>
      <xdr:row>59</xdr:row>
      <xdr:rowOff>125095</xdr:rowOff>
    </xdr:to>
    <xdr:sp macro="" textlink="">
      <xdr:nvSpPr>
        <xdr:cNvPr id="447" name="楕円 446"/>
        <xdr:cNvSpPr/>
      </xdr:nvSpPr>
      <xdr:spPr>
        <a:xfrm>
          <a:off x="15430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61595</xdr:rowOff>
    </xdr:from>
    <xdr:to>
      <xdr:col>76</xdr:col>
      <xdr:colOff>165100</xdr:colOff>
      <xdr:row>59</xdr:row>
      <xdr:rowOff>163195</xdr:rowOff>
    </xdr:to>
    <xdr:sp macro="" textlink="">
      <xdr:nvSpPr>
        <xdr:cNvPr id="448" name="楕円 447"/>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74295</xdr:rowOff>
    </xdr:from>
    <xdr:to>
      <xdr:col>81</xdr:col>
      <xdr:colOff>50800</xdr:colOff>
      <xdr:row>59</xdr:row>
      <xdr:rowOff>112395</xdr:rowOff>
    </xdr:to>
    <xdr:cxnSp macro="">
      <xdr:nvCxnSpPr>
        <xdr:cNvPr id="449" name="直線コネクタ 448"/>
        <xdr:cNvCxnSpPr/>
      </xdr:nvCxnSpPr>
      <xdr:spPr>
        <a:xfrm flipV="1">
          <a:off x="14592300" y="1018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116222</xdr:rowOff>
    </xdr:from>
    <xdr:ext cx="405111" cy="259045"/>
    <xdr:sp macro="" textlink="">
      <xdr:nvSpPr>
        <xdr:cNvPr id="450" name="n_1mainValue【保健センター・保健所】&#10;有形固定資産減価償却率"/>
        <xdr:cNvSpPr txBox="1"/>
      </xdr:nvSpPr>
      <xdr:spPr>
        <a:xfrm>
          <a:off x="152660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154322</xdr:rowOff>
    </xdr:from>
    <xdr:ext cx="405111" cy="259045"/>
    <xdr:sp macro="" textlink="">
      <xdr:nvSpPr>
        <xdr:cNvPr id="451" name="n_2mainValue【保健センター・保健所】&#10;有形固定資産減価償却率"/>
        <xdr:cNvSpPr txBox="1"/>
      </xdr:nvSpPr>
      <xdr:spPr>
        <a:xfrm>
          <a:off x="14389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7" name="テキスト ボックス 4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9" name="テキスト ボックス 4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1" name="テキスト ボックス 4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3" name="テキスト ボックス 4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475" name="直線コネクタ 474"/>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476"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477" name="直線コネクタ 476"/>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78"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79" name="直線コネクタ 478"/>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480"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81" name="フローチャート: 判断 480"/>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482" name="フローチャート: 判断 481"/>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483"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484" name="フローチャート: 判断 483"/>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485"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491" name="楕円 490"/>
        <xdr:cNvSpPr/>
      </xdr:nvSpPr>
      <xdr:spPr>
        <a:xfrm>
          <a:off x="2127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55880</xdr:rowOff>
    </xdr:from>
    <xdr:to>
      <xdr:col>107</xdr:col>
      <xdr:colOff>101600</xdr:colOff>
      <xdr:row>61</xdr:row>
      <xdr:rowOff>157480</xdr:rowOff>
    </xdr:to>
    <xdr:sp macro="" textlink="">
      <xdr:nvSpPr>
        <xdr:cNvPr id="492" name="楕円 491"/>
        <xdr:cNvSpPr/>
      </xdr:nvSpPr>
      <xdr:spPr>
        <a:xfrm>
          <a:off x="20383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91440</xdr:rowOff>
    </xdr:from>
    <xdr:to>
      <xdr:col>111</xdr:col>
      <xdr:colOff>177800</xdr:colOff>
      <xdr:row>61</xdr:row>
      <xdr:rowOff>106680</xdr:rowOff>
    </xdr:to>
    <xdr:cxnSp macro="">
      <xdr:nvCxnSpPr>
        <xdr:cNvPr id="493" name="直線コネクタ 492"/>
        <xdr:cNvCxnSpPr/>
      </xdr:nvCxnSpPr>
      <xdr:spPr>
        <a:xfrm flipV="1">
          <a:off x="20434300" y="10549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494" name="n_1mainValue【保健センター・保健所】&#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2557</xdr:rowOff>
    </xdr:from>
    <xdr:ext cx="469744" cy="259045"/>
    <xdr:sp macro="" textlink="">
      <xdr:nvSpPr>
        <xdr:cNvPr id="495" name="n_2mainValue【保健センター・保健所】&#10;一人当たり面積"/>
        <xdr:cNvSpPr txBox="1"/>
      </xdr:nvSpPr>
      <xdr:spPr>
        <a:xfrm>
          <a:off x="20199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7" name="テキスト ボックス 50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7" name="テキスト ボックス 51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21" name="直線コネクタ 520"/>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22"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23" name="直線コネクタ 522"/>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24"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25" name="直線コネクタ 524"/>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526" name="【消防施設】&#10;有形固定資産減価償却率平均値テキスト"/>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27" name="フローチャート: 判断 526"/>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28" name="フローチャート: 判断 527"/>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529"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530" name="フローチャート: 判断 529"/>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531"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2" name="テキスト ボックス 5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3" name="テキスト ボックス 5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4" name="テキスト ボックス 5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5" name="テキスト ボックス 5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6" name="テキスト ボックス 5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26488</xdr:rowOff>
    </xdr:from>
    <xdr:to>
      <xdr:col>81</xdr:col>
      <xdr:colOff>101600</xdr:colOff>
      <xdr:row>83</xdr:row>
      <xdr:rowOff>128088</xdr:rowOff>
    </xdr:to>
    <xdr:sp macro="" textlink="">
      <xdr:nvSpPr>
        <xdr:cNvPr id="537" name="楕円 536"/>
        <xdr:cNvSpPr/>
      </xdr:nvSpPr>
      <xdr:spPr>
        <a:xfrm>
          <a:off x="15430500" y="142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38" name="楕円 537"/>
        <xdr:cNvSpPr/>
      </xdr:nvSpPr>
      <xdr:spPr>
        <a:xfrm>
          <a:off x="14541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144236</xdr:rowOff>
    </xdr:from>
    <xdr:to>
      <xdr:col>81</xdr:col>
      <xdr:colOff>50800</xdr:colOff>
      <xdr:row>83</xdr:row>
      <xdr:rowOff>77288</xdr:rowOff>
    </xdr:to>
    <xdr:cxnSp macro="">
      <xdr:nvCxnSpPr>
        <xdr:cNvPr id="539" name="直線コネクタ 538"/>
        <xdr:cNvCxnSpPr/>
      </xdr:nvCxnSpPr>
      <xdr:spPr>
        <a:xfrm>
          <a:off x="14592300" y="1420313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119215</xdr:rowOff>
    </xdr:from>
    <xdr:ext cx="405111" cy="259045"/>
    <xdr:sp macro="" textlink="">
      <xdr:nvSpPr>
        <xdr:cNvPr id="540" name="n_1mainValue【消防施設】&#10;有形固定資産減価償却率"/>
        <xdr:cNvSpPr txBox="1"/>
      </xdr:nvSpPr>
      <xdr:spPr>
        <a:xfrm>
          <a:off x="152660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541" name="n_2main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52" name="直線コネクタ 55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3" name="テキスト ボックス 55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4" name="直線コネクタ 55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5" name="テキスト ボックス 55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6" name="直線コネクタ 55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7" name="テキスト ボックス 55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8" name="直線コネクタ 55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9" name="テキスト ボックス 55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60" name="直線コネクタ 55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1" name="テキスト ボックス 56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2" name="直線コネクタ 56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3" name="テキスト ボックス 56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4" name="直線コネクタ 5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5" name="テキスト ボックス 5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567" name="直線コネクタ 566"/>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568"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569" name="直線コネクタ 568"/>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70"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71" name="直線コネクタ 570"/>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572"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573" name="フローチャート: 判断 572"/>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574" name="フローチャート: 判断 573"/>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150240</xdr:rowOff>
    </xdr:from>
    <xdr:ext cx="469744" cy="259045"/>
    <xdr:sp macro="" textlink="">
      <xdr:nvSpPr>
        <xdr:cNvPr id="575" name="n_1aveValue【消防施設】&#10;一人当たり面積"/>
        <xdr:cNvSpPr txBox="1"/>
      </xdr:nvSpPr>
      <xdr:spPr>
        <a:xfrm>
          <a:off x="21075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576" name="フローチャート: 判断 575"/>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561</xdr:rowOff>
    </xdr:from>
    <xdr:ext cx="469744" cy="259045"/>
    <xdr:sp macro="" textlink="">
      <xdr:nvSpPr>
        <xdr:cNvPr id="577" name="n_2aveValue【消防施設】&#10;一人当たり面積"/>
        <xdr:cNvSpPr txBox="1"/>
      </xdr:nvSpPr>
      <xdr:spPr>
        <a:xfrm>
          <a:off x="201994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8" name="テキスト ボックス 5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9" name="テキスト ボックス 5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0" name="テキスト ボックス 5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1" name="テキスト ボックス 5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2" name="テキスト ボックス 5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149498</xdr:rowOff>
    </xdr:from>
    <xdr:to>
      <xdr:col>112</xdr:col>
      <xdr:colOff>38100</xdr:colOff>
      <xdr:row>85</xdr:row>
      <xdr:rowOff>79648</xdr:rowOff>
    </xdr:to>
    <xdr:sp macro="" textlink="">
      <xdr:nvSpPr>
        <xdr:cNvPr id="583" name="楕円 582"/>
        <xdr:cNvSpPr/>
      </xdr:nvSpPr>
      <xdr:spPr>
        <a:xfrm>
          <a:off x="21272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160382</xdr:rowOff>
    </xdr:from>
    <xdr:to>
      <xdr:col>107</xdr:col>
      <xdr:colOff>101600</xdr:colOff>
      <xdr:row>85</xdr:row>
      <xdr:rowOff>90532</xdr:rowOff>
    </xdr:to>
    <xdr:sp macro="" textlink="">
      <xdr:nvSpPr>
        <xdr:cNvPr id="584" name="楕円 583"/>
        <xdr:cNvSpPr/>
      </xdr:nvSpPr>
      <xdr:spPr>
        <a:xfrm>
          <a:off x="20383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28848</xdr:rowOff>
    </xdr:from>
    <xdr:to>
      <xdr:col>111</xdr:col>
      <xdr:colOff>177800</xdr:colOff>
      <xdr:row>85</xdr:row>
      <xdr:rowOff>39732</xdr:rowOff>
    </xdr:to>
    <xdr:cxnSp macro="">
      <xdr:nvCxnSpPr>
        <xdr:cNvPr id="585" name="直線コネクタ 584"/>
        <xdr:cNvCxnSpPr/>
      </xdr:nvCxnSpPr>
      <xdr:spPr>
        <a:xfrm flipV="1">
          <a:off x="20434300" y="14602098"/>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96175</xdr:rowOff>
    </xdr:from>
    <xdr:ext cx="469744" cy="259045"/>
    <xdr:sp macro="" textlink="">
      <xdr:nvSpPr>
        <xdr:cNvPr id="586" name="n_1mainValue【消防施設】&#10;一人当たり面積"/>
        <xdr:cNvSpPr txBox="1"/>
      </xdr:nvSpPr>
      <xdr:spPr>
        <a:xfrm>
          <a:off x="21075727" y="143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107059</xdr:rowOff>
    </xdr:from>
    <xdr:ext cx="469744" cy="259045"/>
    <xdr:sp macro="" textlink="">
      <xdr:nvSpPr>
        <xdr:cNvPr id="587" name="n_2mainValue【消防施設】&#10;一人当たり面積"/>
        <xdr:cNvSpPr txBox="1"/>
      </xdr:nvSpPr>
      <xdr:spPr>
        <a:xfrm>
          <a:off x="20199427" y="1433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8" name="テキスト ボックス 5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9" name="直線コネクタ 5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00" name="テキスト ボックス 5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1" name="直線コネクタ 6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2" name="テキスト ボックス 6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3" name="直線コネクタ 6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4" name="テキスト ボックス 6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5" name="直線コネクタ 6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6" name="テキスト ボックス 6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7" name="直線コネクタ 6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8" name="テキスト ボックス 6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9" name="直線コネクタ 6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0" name="テキスト ボックス 6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12" name="直線コネクタ 611"/>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13"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14" name="直線コネクタ 613"/>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5"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6" name="直線コネクタ 61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17"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18" name="フローチャート: 判断 617"/>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19" name="フローチャート: 判断 618"/>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620" name="n_1aveValue【庁舎】&#10;有形固定資産減価償却率"/>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21" name="フローチャート: 判断 620"/>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622"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628" name="楕円 627"/>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97789</xdr:rowOff>
    </xdr:from>
    <xdr:to>
      <xdr:col>76</xdr:col>
      <xdr:colOff>165100</xdr:colOff>
      <xdr:row>107</xdr:row>
      <xdr:rowOff>27939</xdr:rowOff>
    </xdr:to>
    <xdr:sp macro="" textlink="">
      <xdr:nvSpPr>
        <xdr:cNvPr id="629" name="楕円 628"/>
        <xdr:cNvSpPr/>
      </xdr:nvSpPr>
      <xdr:spPr>
        <a:xfrm>
          <a:off x="14541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114300</xdr:rowOff>
    </xdr:from>
    <xdr:to>
      <xdr:col>81</xdr:col>
      <xdr:colOff>50800</xdr:colOff>
      <xdr:row>106</xdr:row>
      <xdr:rowOff>148589</xdr:rowOff>
    </xdr:to>
    <xdr:cxnSp macro="">
      <xdr:nvCxnSpPr>
        <xdr:cNvPr id="630" name="直線コネクタ 629"/>
        <xdr:cNvCxnSpPr/>
      </xdr:nvCxnSpPr>
      <xdr:spPr>
        <a:xfrm flipV="1">
          <a:off x="14592300" y="18288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156227</xdr:rowOff>
    </xdr:from>
    <xdr:ext cx="405111" cy="259045"/>
    <xdr:sp macro="" textlink="">
      <xdr:nvSpPr>
        <xdr:cNvPr id="631" name="n_1mainValue【庁舎】&#10;有形固定資産減価償却率"/>
        <xdr:cNvSpPr txBox="1"/>
      </xdr:nvSpPr>
      <xdr:spPr>
        <a:xfrm>
          <a:off x="152660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19066</xdr:rowOff>
    </xdr:from>
    <xdr:ext cx="405111" cy="259045"/>
    <xdr:sp macro="" textlink="">
      <xdr:nvSpPr>
        <xdr:cNvPr id="632" name="n_2mainValue【庁舎】&#10;有形固定資産減価償却率"/>
        <xdr:cNvSpPr txBox="1"/>
      </xdr:nvSpPr>
      <xdr:spPr>
        <a:xfrm>
          <a:off x="143897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3" name="直線コネクタ 6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4" name="テキスト ボックス 6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5" name="直線コネクタ 6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6" name="テキスト ボックス 6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7" name="直線コネクタ 6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8" name="テキスト ボックス 6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9" name="直線コネクタ 6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0" name="テキスト ボックス 6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1" name="直線コネクタ 6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2" name="テキスト ボックス 6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3" name="直線コネクタ 6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4" name="テキスト ボックス 6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5" name="直線コネクタ 6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6" name="テキスト ボックス 6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658" name="直線コネクタ 657"/>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659"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660" name="直線コネクタ 659"/>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661"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662" name="直線コネクタ 661"/>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663"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664" name="フローチャート: 判断 663"/>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665" name="フローチャート: 判断 664"/>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666" name="n_1aveValue【庁舎】&#10;一人当たり面積"/>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667" name="フローチャート: 判断 666"/>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62065</xdr:rowOff>
    </xdr:from>
    <xdr:ext cx="469744" cy="259045"/>
    <xdr:sp macro="" textlink="">
      <xdr:nvSpPr>
        <xdr:cNvPr id="668" name="n_2aveValue【庁舎】&#10;一人当たり面積"/>
        <xdr:cNvSpPr txBox="1"/>
      </xdr:nvSpPr>
      <xdr:spPr>
        <a:xfrm>
          <a:off x="20199427" y="18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9" name="テキスト ボックス 66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0" name="テキスト ボックス 66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1" name="テキスト ボックス 67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2" name="テキスト ボックス 67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3" name="テキスト ボックス 67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71120</xdr:rowOff>
    </xdr:from>
    <xdr:to>
      <xdr:col>112</xdr:col>
      <xdr:colOff>38100</xdr:colOff>
      <xdr:row>101</xdr:row>
      <xdr:rowOff>1270</xdr:rowOff>
    </xdr:to>
    <xdr:sp macro="" textlink="">
      <xdr:nvSpPr>
        <xdr:cNvPr id="674" name="楕円 673"/>
        <xdr:cNvSpPr/>
      </xdr:nvSpPr>
      <xdr:spPr>
        <a:xfrm>
          <a:off x="21272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114663</xdr:rowOff>
    </xdr:from>
    <xdr:to>
      <xdr:col>107</xdr:col>
      <xdr:colOff>101600</xdr:colOff>
      <xdr:row>101</xdr:row>
      <xdr:rowOff>44813</xdr:rowOff>
    </xdr:to>
    <xdr:sp macro="" textlink="">
      <xdr:nvSpPr>
        <xdr:cNvPr id="675" name="楕円 674"/>
        <xdr:cNvSpPr/>
      </xdr:nvSpPr>
      <xdr:spPr>
        <a:xfrm>
          <a:off x="20383500" y="172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121920</xdr:rowOff>
    </xdr:from>
    <xdr:to>
      <xdr:col>111</xdr:col>
      <xdr:colOff>177800</xdr:colOff>
      <xdr:row>100</xdr:row>
      <xdr:rowOff>165463</xdr:rowOff>
    </xdr:to>
    <xdr:cxnSp macro="">
      <xdr:nvCxnSpPr>
        <xdr:cNvPr id="676" name="直線コネクタ 675"/>
        <xdr:cNvCxnSpPr/>
      </xdr:nvCxnSpPr>
      <xdr:spPr>
        <a:xfrm flipV="1">
          <a:off x="20434300" y="1726692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17797</xdr:rowOff>
    </xdr:from>
    <xdr:ext cx="469744" cy="259045"/>
    <xdr:sp macro="" textlink="">
      <xdr:nvSpPr>
        <xdr:cNvPr id="677" name="n_1mainValue【庁舎】&#10;一人当たり面積"/>
        <xdr:cNvSpPr txBox="1"/>
      </xdr:nvSpPr>
      <xdr:spPr>
        <a:xfrm>
          <a:off x="210757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61340</xdr:rowOff>
    </xdr:from>
    <xdr:ext cx="469744" cy="259045"/>
    <xdr:sp macro="" textlink="">
      <xdr:nvSpPr>
        <xdr:cNvPr id="678" name="n_2mainValue【庁舎】&#10;一人当たり面積"/>
        <xdr:cNvSpPr txBox="1"/>
      </xdr:nvSpPr>
      <xdr:spPr>
        <a:xfrm>
          <a:off x="20199427" y="1703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9" name="正方形/長方形 6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0" name="正方形/長方形 6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1" name="テキスト ボックス 6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体育館・プールにおいては伊方スポーツセンターの建設がＨ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と比較的新しく、所得価格も高いことから減価償却率が低い数値となっている。また、人口減少も進んでおり、半島特有の地形的条件による施設数により一人当たりの面積が高い数値となっている。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に最終処理場浸出水処理施設を建設したため、低い数値となっている。</a:t>
          </a:r>
        </a:p>
        <a:p>
          <a:r>
            <a:rPr kumimoji="1" lang="ja-JP" altLang="en-US" sz="1300">
              <a:latin typeface="ＭＳ Ｐゴシック" panose="020B0600070205080204" pitchFamily="50" charset="-128"/>
              <a:ea typeface="ＭＳ Ｐゴシック" panose="020B0600070205080204" pitchFamily="50" charset="-128"/>
            </a:rPr>
            <a:t>庁舎の一人当たり面積においては人口減少も進んでおり、半島特有の地形的条件による施設数により類似団体等と比較して高い数値となっている。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消防施設においては伊方東分団（亀浦）消防ポンプ格納庫等計</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箇所の消防ポンプ格納庫の更新を実施したことにより有形固定資産減価償却率が大きく減少している。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と類似団体内では高い数値となっているが、償却資産等は毎年減少が見込まれており、今まで以上に健全な財政運営に努める。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0" name="直線コネクタ 69"/>
        <xdr:cNvCxnSpPr/>
      </xdr:nvCxnSpPr>
      <xdr:spPr>
        <a:xfrm flipV="1">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3" name="直線コネクタ 72"/>
        <xdr:cNvCxnSpPr/>
      </xdr:nvCxnSpPr>
      <xdr:spPr>
        <a:xfrm flipV="1">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109765</xdr:rowOff>
    </xdr:to>
    <xdr:cxnSp macro="">
      <xdr:nvCxnSpPr>
        <xdr:cNvPr id="76" name="直線コネクタ 75"/>
        <xdr:cNvCxnSpPr/>
      </xdr:nvCxnSpPr>
      <xdr:spPr>
        <a:xfrm>
          <a:off x="2336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79" name="直線コネクタ 78"/>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89" name="楕円 88"/>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0" name="財政力該当値テキスト"/>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定員適正化計画による人件費の削減を行うなど経常経費の削減に努めている。普通交付税額及び臨時財政対策債の減少の影響により前年度から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％増加しているが、</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常にコスト意識を持ち、事務の合理化・簡素化により徹底的に無駄を省く「量の改革」、町民からの信頼を向上させるために、職員の資質向上・意識改革、町民協働の推進などによる「質の改革」等の第四次行政改革大綱に基づく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155448</xdr:rowOff>
    </xdr:to>
    <xdr:cxnSp macro="">
      <xdr:nvCxnSpPr>
        <xdr:cNvPr id="131" name="直線コネクタ 130"/>
        <xdr:cNvCxnSpPr/>
      </xdr:nvCxnSpPr>
      <xdr:spPr>
        <a:xfrm>
          <a:off x="4114800" y="10553700"/>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73406</xdr:rowOff>
    </xdr:to>
    <xdr:cxnSp macro="">
      <xdr:nvCxnSpPr>
        <xdr:cNvPr id="134" name="直線コネクタ 133"/>
        <xdr:cNvCxnSpPr/>
      </xdr:nvCxnSpPr>
      <xdr:spPr>
        <a:xfrm flipV="1">
          <a:off x="3225800" y="1055370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62</xdr:row>
      <xdr:rowOff>102362</xdr:rowOff>
    </xdr:to>
    <xdr:cxnSp macro="">
      <xdr:nvCxnSpPr>
        <xdr:cNvPr id="137" name="直線コネクタ 136"/>
        <xdr:cNvCxnSpPr/>
      </xdr:nvCxnSpPr>
      <xdr:spPr>
        <a:xfrm flipV="1">
          <a:off x="2336800" y="107033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102362</xdr:rowOff>
    </xdr:to>
    <xdr:cxnSp macro="">
      <xdr:nvCxnSpPr>
        <xdr:cNvPr id="140" name="直線コネクタ 139"/>
        <xdr:cNvCxnSpPr/>
      </xdr:nvCxnSpPr>
      <xdr:spPr>
        <a:xfrm>
          <a:off x="1447800" y="106936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1" name="フローチャート: 判断 140"/>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2" name="テキスト ボックス 141"/>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3" name="フローチャート: 判断 142"/>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4" name="テキスト ボックス 143"/>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0" name="楕円 149"/>
        <xdr:cNvSpPr/>
      </xdr:nvSpPr>
      <xdr:spPr>
        <a:xfrm>
          <a:off x="49022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1" name="財政構造の弾力性該当値テキスト"/>
        <xdr:cNvSpPr txBox="1"/>
      </xdr:nvSpPr>
      <xdr:spPr>
        <a:xfrm>
          <a:off x="50419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2" name="楕円 151"/>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3" name="テキスト ボックス 152"/>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4" name="楕円 153"/>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108983</xdr:rowOff>
    </xdr:from>
    <xdr:ext cx="762000" cy="259045"/>
    <xdr:sp macro="" textlink="">
      <xdr:nvSpPr>
        <xdr:cNvPr id="155" name="テキスト ボックス 154"/>
        <xdr:cNvSpPr txBox="1"/>
      </xdr:nvSpPr>
      <xdr:spPr>
        <a:xfrm>
          <a:off x="2844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6" name="楕円 155"/>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7" name="テキスト ボックス 156"/>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9" name="テキスト ボックス 158"/>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第四次行政改革大綱に基づく取り組みを着実に実施、定員適正化計画による人件費の削減により</a:t>
          </a:r>
          <a:r>
            <a:rPr kumimoji="1" lang="en-US" altLang="ja-JP" sz="1300">
              <a:latin typeface="ＭＳ Ｐゴシック" panose="020B0600070205080204" pitchFamily="50" charset="-128"/>
              <a:ea typeface="ＭＳ Ｐゴシック" panose="020B0600070205080204" pitchFamily="50" charset="-128"/>
            </a:rPr>
            <a:t>274,919</a:t>
          </a:r>
          <a:r>
            <a:rPr kumimoji="1" lang="ja-JP" altLang="en-US" sz="1300">
              <a:latin typeface="ＭＳ Ｐゴシック" panose="020B0600070205080204" pitchFamily="50" charset="-128"/>
              <a:ea typeface="ＭＳ Ｐゴシック" panose="020B0600070205080204" pitchFamily="50" charset="-128"/>
            </a:rPr>
            <a:t>円と類似団体平均を下回っている。原子力発電所を有していること、半島特有の地形的条件により施設数が多いこと、類似団体平均に比べ多くの普通建設事業を実施していること、職員の約四割が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歳代という年齢構成など特殊要因も考慮し、可能な限りの行政コストの縮減を図る。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53780</xdr:rowOff>
    </xdr:from>
    <xdr:to>
      <xdr:col>23</xdr:col>
      <xdr:colOff>133350</xdr:colOff>
      <xdr:row>83</xdr:row>
      <xdr:rowOff>115835</xdr:rowOff>
    </xdr:to>
    <xdr:cxnSp macro="">
      <xdr:nvCxnSpPr>
        <xdr:cNvPr id="196" name="直線コネクタ 195"/>
        <xdr:cNvCxnSpPr/>
      </xdr:nvCxnSpPr>
      <xdr:spPr>
        <a:xfrm>
          <a:off x="4114800" y="14284130"/>
          <a:ext cx="8382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53780</xdr:rowOff>
    </xdr:from>
    <xdr:to>
      <xdr:col>19</xdr:col>
      <xdr:colOff>133350</xdr:colOff>
      <xdr:row>83</xdr:row>
      <xdr:rowOff>123256</xdr:rowOff>
    </xdr:to>
    <xdr:cxnSp macro="">
      <xdr:nvCxnSpPr>
        <xdr:cNvPr id="199" name="直線コネクタ 198"/>
        <xdr:cNvCxnSpPr/>
      </xdr:nvCxnSpPr>
      <xdr:spPr>
        <a:xfrm flipV="1">
          <a:off x="3225800" y="14284130"/>
          <a:ext cx="889000" cy="6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44852</xdr:rowOff>
    </xdr:from>
    <xdr:to>
      <xdr:col>15</xdr:col>
      <xdr:colOff>82550</xdr:colOff>
      <xdr:row>83</xdr:row>
      <xdr:rowOff>123256</xdr:rowOff>
    </xdr:to>
    <xdr:cxnSp macro="">
      <xdr:nvCxnSpPr>
        <xdr:cNvPr id="202" name="直線コネクタ 201"/>
        <xdr:cNvCxnSpPr/>
      </xdr:nvCxnSpPr>
      <xdr:spPr>
        <a:xfrm>
          <a:off x="2336800" y="14275202"/>
          <a:ext cx="889000" cy="7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22296</xdr:rowOff>
    </xdr:from>
    <xdr:to>
      <xdr:col>11</xdr:col>
      <xdr:colOff>31750</xdr:colOff>
      <xdr:row>83</xdr:row>
      <xdr:rowOff>44852</xdr:rowOff>
    </xdr:to>
    <xdr:cxnSp macro="">
      <xdr:nvCxnSpPr>
        <xdr:cNvPr id="205" name="直線コネクタ 204"/>
        <xdr:cNvCxnSpPr/>
      </xdr:nvCxnSpPr>
      <xdr:spPr>
        <a:xfrm>
          <a:off x="1447800" y="14252646"/>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127062</xdr:rowOff>
    </xdr:from>
    <xdr:to>
      <xdr:col>11</xdr:col>
      <xdr:colOff>82550</xdr:colOff>
      <xdr:row>82</xdr:row>
      <xdr:rowOff>57212</xdr:rowOff>
    </xdr:to>
    <xdr:sp macro="" textlink="">
      <xdr:nvSpPr>
        <xdr:cNvPr id="206" name="フローチャート: 判断 205"/>
        <xdr:cNvSpPr/>
      </xdr:nvSpPr>
      <xdr:spPr>
        <a:xfrm>
          <a:off x="2286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67389</xdr:rowOff>
    </xdr:from>
    <xdr:ext cx="762000" cy="259045"/>
    <xdr:sp macro="" textlink="">
      <xdr:nvSpPr>
        <xdr:cNvPr id="207" name="テキスト ボックス 206"/>
        <xdr:cNvSpPr txBox="1"/>
      </xdr:nvSpPr>
      <xdr:spPr>
        <a:xfrm>
          <a:off x="1955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100726</xdr:rowOff>
    </xdr:from>
    <xdr:to>
      <xdr:col>7</xdr:col>
      <xdr:colOff>31750</xdr:colOff>
      <xdr:row>82</xdr:row>
      <xdr:rowOff>30876</xdr:rowOff>
    </xdr:to>
    <xdr:sp macro="" textlink="">
      <xdr:nvSpPr>
        <xdr:cNvPr id="208" name="フローチャート: 判断 207"/>
        <xdr:cNvSpPr/>
      </xdr:nvSpPr>
      <xdr:spPr>
        <a:xfrm>
          <a:off x="1397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41053</xdr:rowOff>
    </xdr:from>
    <xdr:ext cx="762000" cy="259045"/>
    <xdr:sp macro="" textlink="">
      <xdr:nvSpPr>
        <xdr:cNvPr id="209" name="テキスト ボックス 208"/>
        <xdr:cNvSpPr txBox="1"/>
      </xdr:nvSpPr>
      <xdr:spPr>
        <a:xfrm>
          <a:off x="1066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65035</xdr:rowOff>
    </xdr:from>
    <xdr:to>
      <xdr:col>23</xdr:col>
      <xdr:colOff>184150</xdr:colOff>
      <xdr:row>83</xdr:row>
      <xdr:rowOff>166635</xdr:rowOff>
    </xdr:to>
    <xdr:sp macro="" textlink="">
      <xdr:nvSpPr>
        <xdr:cNvPr id="215" name="楕円 214"/>
        <xdr:cNvSpPr/>
      </xdr:nvSpPr>
      <xdr:spPr>
        <a:xfrm>
          <a:off x="4902200" y="142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81562</xdr:rowOff>
    </xdr:from>
    <xdr:ext cx="762000" cy="259045"/>
    <xdr:sp macro="" textlink="">
      <xdr:nvSpPr>
        <xdr:cNvPr id="216" name="人件費・物件費等の状況該当値テキスト"/>
        <xdr:cNvSpPr txBox="1"/>
      </xdr:nvSpPr>
      <xdr:spPr>
        <a:xfrm>
          <a:off x="50419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2980</xdr:rowOff>
    </xdr:from>
    <xdr:to>
      <xdr:col>19</xdr:col>
      <xdr:colOff>184150</xdr:colOff>
      <xdr:row>83</xdr:row>
      <xdr:rowOff>104580</xdr:rowOff>
    </xdr:to>
    <xdr:sp macro="" textlink="">
      <xdr:nvSpPr>
        <xdr:cNvPr id="217" name="楕円 216"/>
        <xdr:cNvSpPr/>
      </xdr:nvSpPr>
      <xdr:spPr>
        <a:xfrm>
          <a:off x="4064000" y="142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114757</xdr:rowOff>
    </xdr:from>
    <xdr:ext cx="736600" cy="259045"/>
    <xdr:sp macro="" textlink="">
      <xdr:nvSpPr>
        <xdr:cNvPr id="218" name="テキスト ボックス 217"/>
        <xdr:cNvSpPr txBox="1"/>
      </xdr:nvSpPr>
      <xdr:spPr>
        <a:xfrm>
          <a:off x="3733800" y="14002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72456</xdr:rowOff>
    </xdr:from>
    <xdr:to>
      <xdr:col>15</xdr:col>
      <xdr:colOff>133350</xdr:colOff>
      <xdr:row>84</xdr:row>
      <xdr:rowOff>2606</xdr:rowOff>
    </xdr:to>
    <xdr:sp macro="" textlink="">
      <xdr:nvSpPr>
        <xdr:cNvPr id="219" name="楕円 218"/>
        <xdr:cNvSpPr/>
      </xdr:nvSpPr>
      <xdr:spPr>
        <a:xfrm>
          <a:off x="3175000" y="143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158833</xdr:rowOff>
    </xdr:from>
    <xdr:ext cx="762000" cy="259045"/>
    <xdr:sp macro="" textlink="">
      <xdr:nvSpPr>
        <xdr:cNvPr id="220" name="テキスト ボックス 219"/>
        <xdr:cNvSpPr txBox="1"/>
      </xdr:nvSpPr>
      <xdr:spPr>
        <a:xfrm>
          <a:off x="2844800" y="1438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165502</xdr:rowOff>
    </xdr:from>
    <xdr:to>
      <xdr:col>11</xdr:col>
      <xdr:colOff>82550</xdr:colOff>
      <xdr:row>83</xdr:row>
      <xdr:rowOff>95652</xdr:rowOff>
    </xdr:to>
    <xdr:sp macro="" textlink="">
      <xdr:nvSpPr>
        <xdr:cNvPr id="221" name="楕円 220"/>
        <xdr:cNvSpPr/>
      </xdr:nvSpPr>
      <xdr:spPr>
        <a:xfrm>
          <a:off x="2286000" y="142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80429</xdr:rowOff>
    </xdr:from>
    <xdr:ext cx="762000" cy="259045"/>
    <xdr:sp macro="" textlink="">
      <xdr:nvSpPr>
        <xdr:cNvPr id="222" name="テキスト ボックス 221"/>
        <xdr:cNvSpPr txBox="1"/>
      </xdr:nvSpPr>
      <xdr:spPr>
        <a:xfrm>
          <a:off x="1955800" y="1431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142946</xdr:rowOff>
    </xdr:from>
    <xdr:to>
      <xdr:col>7</xdr:col>
      <xdr:colOff>31750</xdr:colOff>
      <xdr:row>83</xdr:row>
      <xdr:rowOff>73096</xdr:rowOff>
    </xdr:to>
    <xdr:sp macro="" textlink="">
      <xdr:nvSpPr>
        <xdr:cNvPr id="223" name="楕円 222"/>
        <xdr:cNvSpPr/>
      </xdr:nvSpPr>
      <xdr:spPr>
        <a:xfrm>
          <a:off x="1397000" y="142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57873</xdr:rowOff>
    </xdr:from>
    <xdr:ext cx="762000" cy="259045"/>
    <xdr:sp macro="" textlink="">
      <xdr:nvSpPr>
        <xdr:cNvPr id="224" name="テキスト ボックス 223"/>
        <xdr:cNvSpPr txBox="1"/>
      </xdr:nvSpPr>
      <xdr:spPr>
        <a:xfrm>
          <a:off x="1066800" y="1428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従来から人件費の抑制に努めているため、</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％と類似団体内で四番目の低水準となっている。引き続き適正化を図る。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数値については、平成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年調査結果が未公表のため、前年度の数値を引用している。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4657</xdr:rowOff>
    </xdr:from>
    <xdr:to>
      <xdr:col>81</xdr:col>
      <xdr:colOff>44450</xdr:colOff>
      <xdr:row>83</xdr:row>
      <xdr:rowOff>4657</xdr:rowOff>
    </xdr:to>
    <xdr:cxnSp macro="">
      <xdr:nvCxnSpPr>
        <xdr:cNvPr id="258" name="直線コネクタ 257"/>
        <xdr:cNvCxnSpPr/>
      </xdr:nvCxnSpPr>
      <xdr:spPr>
        <a:xfrm>
          <a:off x="16179800" y="14235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87630</xdr:rowOff>
    </xdr:from>
    <xdr:to>
      <xdr:col>77</xdr:col>
      <xdr:colOff>44450</xdr:colOff>
      <xdr:row>83</xdr:row>
      <xdr:rowOff>4657</xdr:rowOff>
    </xdr:to>
    <xdr:cxnSp macro="">
      <xdr:nvCxnSpPr>
        <xdr:cNvPr id="261" name="直線コネクタ 260"/>
        <xdr:cNvCxnSpPr/>
      </xdr:nvCxnSpPr>
      <xdr:spPr>
        <a:xfrm>
          <a:off x="15290800" y="1414653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39370</xdr:rowOff>
    </xdr:from>
    <xdr:to>
      <xdr:col>72</xdr:col>
      <xdr:colOff>203200</xdr:colOff>
      <xdr:row>82</xdr:row>
      <xdr:rowOff>87630</xdr:rowOff>
    </xdr:to>
    <xdr:cxnSp macro="">
      <xdr:nvCxnSpPr>
        <xdr:cNvPr id="264" name="直線コネクタ 263"/>
        <xdr:cNvCxnSpPr/>
      </xdr:nvCxnSpPr>
      <xdr:spPr>
        <a:xfrm>
          <a:off x="14401800" y="1409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82127</xdr:rowOff>
    </xdr:from>
    <xdr:to>
      <xdr:col>68</xdr:col>
      <xdr:colOff>152400</xdr:colOff>
      <xdr:row>82</xdr:row>
      <xdr:rowOff>39370</xdr:rowOff>
    </xdr:to>
    <xdr:cxnSp macro="">
      <xdr:nvCxnSpPr>
        <xdr:cNvPr id="267" name="直線コネクタ 266"/>
        <xdr:cNvCxnSpPr/>
      </xdr:nvCxnSpPr>
      <xdr:spPr>
        <a:xfrm>
          <a:off x="13512800" y="139695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144357</xdr:rowOff>
    </xdr:from>
    <xdr:to>
      <xdr:col>68</xdr:col>
      <xdr:colOff>203200</xdr:colOff>
      <xdr:row>85</xdr:row>
      <xdr:rowOff>74507</xdr:rowOff>
    </xdr:to>
    <xdr:sp macro="" textlink="">
      <xdr:nvSpPr>
        <xdr:cNvPr id="268" name="フローチャート: 判断 267"/>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59284</xdr:rowOff>
    </xdr:from>
    <xdr:ext cx="762000" cy="259045"/>
    <xdr:sp macro="" textlink="">
      <xdr:nvSpPr>
        <xdr:cNvPr id="269" name="テキスト ボックス 268"/>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70" name="フローチャート: 判断 269"/>
        <xdr:cNvSpPr/>
      </xdr:nvSpPr>
      <xdr:spPr>
        <a:xfrm>
          <a:off x="13462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51240</xdr:rowOff>
    </xdr:from>
    <xdr:ext cx="762000" cy="259045"/>
    <xdr:sp macro="" textlink="">
      <xdr:nvSpPr>
        <xdr:cNvPr id="271" name="テキスト ボックス 270"/>
        <xdr:cNvSpPr txBox="1"/>
      </xdr:nvSpPr>
      <xdr:spPr>
        <a:xfrm>
          <a:off x="13131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125307</xdr:rowOff>
    </xdr:from>
    <xdr:to>
      <xdr:col>81</xdr:col>
      <xdr:colOff>95250</xdr:colOff>
      <xdr:row>83</xdr:row>
      <xdr:rowOff>55457</xdr:rowOff>
    </xdr:to>
    <xdr:sp macro="" textlink="">
      <xdr:nvSpPr>
        <xdr:cNvPr id="277" name="楕円 276"/>
        <xdr:cNvSpPr/>
      </xdr:nvSpPr>
      <xdr:spPr>
        <a:xfrm>
          <a:off x="169672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141834</xdr:rowOff>
    </xdr:from>
    <xdr:ext cx="762000" cy="259045"/>
    <xdr:sp macro="" textlink="">
      <xdr:nvSpPr>
        <xdr:cNvPr id="278" name="給与水準   （国との比較）該当値テキスト"/>
        <xdr:cNvSpPr txBox="1"/>
      </xdr:nvSpPr>
      <xdr:spPr>
        <a:xfrm>
          <a:off x="17106900" y="1402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125307</xdr:rowOff>
    </xdr:from>
    <xdr:to>
      <xdr:col>77</xdr:col>
      <xdr:colOff>95250</xdr:colOff>
      <xdr:row>83</xdr:row>
      <xdr:rowOff>55457</xdr:rowOff>
    </xdr:to>
    <xdr:sp macro="" textlink="">
      <xdr:nvSpPr>
        <xdr:cNvPr id="279" name="楕円 278"/>
        <xdr:cNvSpPr/>
      </xdr:nvSpPr>
      <xdr:spPr>
        <a:xfrm>
          <a:off x="16129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65634</xdr:rowOff>
    </xdr:from>
    <xdr:ext cx="736600" cy="259045"/>
    <xdr:sp macro="" textlink="">
      <xdr:nvSpPr>
        <xdr:cNvPr id="280" name="テキスト ボックス 279"/>
        <xdr:cNvSpPr txBox="1"/>
      </xdr:nvSpPr>
      <xdr:spPr>
        <a:xfrm>
          <a:off x="15798800" y="1395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36830</xdr:rowOff>
    </xdr:from>
    <xdr:to>
      <xdr:col>73</xdr:col>
      <xdr:colOff>44450</xdr:colOff>
      <xdr:row>82</xdr:row>
      <xdr:rowOff>138430</xdr:rowOff>
    </xdr:to>
    <xdr:sp macro="" textlink="">
      <xdr:nvSpPr>
        <xdr:cNvPr id="281" name="楕円 280"/>
        <xdr:cNvSpPr/>
      </xdr:nvSpPr>
      <xdr:spPr>
        <a:xfrm>
          <a:off x="152400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148607</xdr:rowOff>
    </xdr:from>
    <xdr:ext cx="762000" cy="259045"/>
    <xdr:sp macro="" textlink="">
      <xdr:nvSpPr>
        <xdr:cNvPr id="282" name="テキスト ボックス 281"/>
        <xdr:cNvSpPr txBox="1"/>
      </xdr:nvSpPr>
      <xdr:spPr>
        <a:xfrm>
          <a:off x="149098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160020</xdr:rowOff>
    </xdr:from>
    <xdr:to>
      <xdr:col>68</xdr:col>
      <xdr:colOff>203200</xdr:colOff>
      <xdr:row>82</xdr:row>
      <xdr:rowOff>90170</xdr:rowOff>
    </xdr:to>
    <xdr:sp macro="" textlink="">
      <xdr:nvSpPr>
        <xdr:cNvPr id="283" name="楕円 282"/>
        <xdr:cNvSpPr/>
      </xdr:nvSpPr>
      <xdr:spPr>
        <a:xfrm>
          <a:off x="143510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100347</xdr:rowOff>
    </xdr:from>
    <xdr:ext cx="762000" cy="259045"/>
    <xdr:sp macro="" textlink="">
      <xdr:nvSpPr>
        <xdr:cNvPr id="284" name="テキスト ボックス 283"/>
        <xdr:cNvSpPr txBox="1"/>
      </xdr:nvSpPr>
      <xdr:spPr>
        <a:xfrm>
          <a:off x="14020800" y="1381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31327</xdr:rowOff>
    </xdr:from>
    <xdr:to>
      <xdr:col>64</xdr:col>
      <xdr:colOff>152400</xdr:colOff>
      <xdr:row>81</xdr:row>
      <xdr:rowOff>132927</xdr:rowOff>
    </xdr:to>
    <xdr:sp macro="" textlink="">
      <xdr:nvSpPr>
        <xdr:cNvPr id="285" name="楕円 284"/>
        <xdr:cNvSpPr/>
      </xdr:nvSpPr>
      <xdr:spPr>
        <a:xfrm>
          <a:off x="13462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143104</xdr:rowOff>
    </xdr:from>
    <xdr:ext cx="762000" cy="259045"/>
    <xdr:sp macro="" textlink="">
      <xdr:nvSpPr>
        <xdr:cNvPr id="286" name="テキスト ボックス 285"/>
        <xdr:cNvSpPr txBox="1"/>
      </xdr:nvSpPr>
      <xdr:spPr>
        <a:xfrm>
          <a:off x="13131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16.07</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72930</xdr:rowOff>
    </xdr:from>
    <xdr:to>
      <xdr:col>81</xdr:col>
      <xdr:colOff>44450</xdr:colOff>
      <xdr:row>61</xdr:row>
      <xdr:rowOff>99473</xdr:rowOff>
    </xdr:to>
    <xdr:cxnSp macro="">
      <xdr:nvCxnSpPr>
        <xdr:cNvPr id="317" name="直線コネクタ 316"/>
        <xdr:cNvCxnSpPr/>
      </xdr:nvCxnSpPr>
      <xdr:spPr>
        <a:xfrm>
          <a:off x="16179800" y="10531380"/>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72930</xdr:rowOff>
    </xdr:from>
    <xdr:to>
      <xdr:col>77</xdr:col>
      <xdr:colOff>44450</xdr:colOff>
      <xdr:row>61</xdr:row>
      <xdr:rowOff>80169</xdr:rowOff>
    </xdr:to>
    <xdr:cxnSp macro="">
      <xdr:nvCxnSpPr>
        <xdr:cNvPr id="320" name="直線コネクタ 319"/>
        <xdr:cNvCxnSpPr/>
      </xdr:nvCxnSpPr>
      <xdr:spPr>
        <a:xfrm flipV="1">
          <a:off x="15290800" y="1053138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78963</xdr:rowOff>
    </xdr:from>
    <xdr:to>
      <xdr:col>72</xdr:col>
      <xdr:colOff>203200</xdr:colOff>
      <xdr:row>61</xdr:row>
      <xdr:rowOff>80169</xdr:rowOff>
    </xdr:to>
    <xdr:cxnSp macro="">
      <xdr:nvCxnSpPr>
        <xdr:cNvPr id="323" name="直線コネクタ 322"/>
        <xdr:cNvCxnSpPr/>
      </xdr:nvCxnSpPr>
      <xdr:spPr>
        <a:xfrm>
          <a:off x="14401800" y="10537413"/>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78963</xdr:rowOff>
    </xdr:from>
    <xdr:to>
      <xdr:col>68</xdr:col>
      <xdr:colOff>152400</xdr:colOff>
      <xdr:row>61</xdr:row>
      <xdr:rowOff>93440</xdr:rowOff>
    </xdr:to>
    <xdr:cxnSp macro="">
      <xdr:nvCxnSpPr>
        <xdr:cNvPr id="326" name="直線コネクタ 325"/>
        <xdr:cNvCxnSpPr/>
      </xdr:nvCxnSpPr>
      <xdr:spPr>
        <a:xfrm flipV="1">
          <a:off x="13512800" y="10537413"/>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104425</xdr:rowOff>
    </xdr:from>
    <xdr:to>
      <xdr:col>68</xdr:col>
      <xdr:colOff>203200</xdr:colOff>
      <xdr:row>60</xdr:row>
      <xdr:rowOff>34575</xdr:rowOff>
    </xdr:to>
    <xdr:sp macro="" textlink="">
      <xdr:nvSpPr>
        <xdr:cNvPr id="327" name="フローチャート: 判断 326"/>
        <xdr:cNvSpPr/>
      </xdr:nvSpPr>
      <xdr:spPr>
        <a:xfrm>
          <a:off x="14351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44752</xdr:rowOff>
    </xdr:from>
    <xdr:ext cx="762000" cy="259045"/>
    <xdr:sp macro="" textlink="">
      <xdr:nvSpPr>
        <xdr:cNvPr id="328" name="テキスト ボックス 327"/>
        <xdr:cNvSpPr txBox="1"/>
      </xdr:nvSpPr>
      <xdr:spPr>
        <a:xfrm>
          <a:off x="14020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29" name="フローチャート: 判断 328"/>
        <xdr:cNvSpPr/>
      </xdr:nvSpPr>
      <xdr:spPr>
        <a:xfrm>
          <a:off x="13462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42339</xdr:rowOff>
    </xdr:from>
    <xdr:ext cx="762000" cy="259045"/>
    <xdr:sp macro="" textlink="">
      <xdr:nvSpPr>
        <xdr:cNvPr id="330" name="テキスト ボックス 329"/>
        <xdr:cNvSpPr txBox="1"/>
      </xdr:nvSpPr>
      <xdr:spPr>
        <a:xfrm>
          <a:off x="13131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48673</xdr:rowOff>
    </xdr:from>
    <xdr:to>
      <xdr:col>81</xdr:col>
      <xdr:colOff>95250</xdr:colOff>
      <xdr:row>61</xdr:row>
      <xdr:rowOff>150273</xdr:rowOff>
    </xdr:to>
    <xdr:sp macro="" textlink="">
      <xdr:nvSpPr>
        <xdr:cNvPr id="336" name="楕円 335"/>
        <xdr:cNvSpPr/>
      </xdr:nvSpPr>
      <xdr:spPr>
        <a:xfrm>
          <a:off x="16967200" y="105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20750</xdr:rowOff>
    </xdr:from>
    <xdr:ext cx="762000" cy="259045"/>
    <xdr:sp macro="" textlink="">
      <xdr:nvSpPr>
        <xdr:cNvPr id="337" name="定員管理の状況該当値テキスト"/>
        <xdr:cNvSpPr txBox="1"/>
      </xdr:nvSpPr>
      <xdr:spPr>
        <a:xfrm>
          <a:off x="17106900" y="10479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22130</xdr:rowOff>
    </xdr:from>
    <xdr:to>
      <xdr:col>77</xdr:col>
      <xdr:colOff>95250</xdr:colOff>
      <xdr:row>61</xdr:row>
      <xdr:rowOff>123730</xdr:rowOff>
    </xdr:to>
    <xdr:sp macro="" textlink="">
      <xdr:nvSpPr>
        <xdr:cNvPr id="338" name="楕円 337"/>
        <xdr:cNvSpPr/>
      </xdr:nvSpPr>
      <xdr:spPr>
        <a:xfrm>
          <a:off x="16129000" y="104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108507</xdr:rowOff>
    </xdr:from>
    <xdr:ext cx="736600" cy="259045"/>
    <xdr:sp macro="" textlink="">
      <xdr:nvSpPr>
        <xdr:cNvPr id="339" name="テキスト ボックス 338"/>
        <xdr:cNvSpPr txBox="1"/>
      </xdr:nvSpPr>
      <xdr:spPr>
        <a:xfrm>
          <a:off x="15798800" y="1056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29369</xdr:rowOff>
    </xdr:from>
    <xdr:to>
      <xdr:col>73</xdr:col>
      <xdr:colOff>44450</xdr:colOff>
      <xdr:row>61</xdr:row>
      <xdr:rowOff>130969</xdr:rowOff>
    </xdr:to>
    <xdr:sp macro="" textlink="">
      <xdr:nvSpPr>
        <xdr:cNvPr id="340" name="楕円 339"/>
        <xdr:cNvSpPr/>
      </xdr:nvSpPr>
      <xdr:spPr>
        <a:xfrm>
          <a:off x="15240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41" name="テキスト ボックス 340"/>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28163</xdr:rowOff>
    </xdr:from>
    <xdr:to>
      <xdr:col>68</xdr:col>
      <xdr:colOff>203200</xdr:colOff>
      <xdr:row>61</xdr:row>
      <xdr:rowOff>129763</xdr:rowOff>
    </xdr:to>
    <xdr:sp macro="" textlink="">
      <xdr:nvSpPr>
        <xdr:cNvPr id="342" name="楕円 341"/>
        <xdr:cNvSpPr/>
      </xdr:nvSpPr>
      <xdr:spPr>
        <a:xfrm>
          <a:off x="14351000" y="104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114540</xdr:rowOff>
    </xdr:from>
    <xdr:ext cx="762000" cy="259045"/>
    <xdr:sp macro="" textlink="">
      <xdr:nvSpPr>
        <xdr:cNvPr id="343" name="テキスト ボックス 342"/>
        <xdr:cNvSpPr txBox="1"/>
      </xdr:nvSpPr>
      <xdr:spPr>
        <a:xfrm>
          <a:off x="14020800" y="1057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42640</xdr:rowOff>
    </xdr:from>
    <xdr:to>
      <xdr:col>64</xdr:col>
      <xdr:colOff>152400</xdr:colOff>
      <xdr:row>61</xdr:row>
      <xdr:rowOff>144240</xdr:rowOff>
    </xdr:to>
    <xdr:sp macro="" textlink="">
      <xdr:nvSpPr>
        <xdr:cNvPr id="344" name="楕円 343"/>
        <xdr:cNvSpPr/>
      </xdr:nvSpPr>
      <xdr:spPr>
        <a:xfrm>
          <a:off x="13462000" y="105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129017</xdr:rowOff>
    </xdr:from>
    <xdr:ext cx="762000" cy="259045"/>
    <xdr:sp macro="" textlink="">
      <xdr:nvSpPr>
        <xdr:cNvPr id="345" name="テキスト ボックス 344"/>
        <xdr:cNvSpPr txBox="1"/>
      </xdr:nvSpPr>
      <xdr:spPr>
        <a:xfrm>
          <a:off x="13131800" y="1058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地方債の新規抑制や償還終了等の影響により、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％と類似団体平均を下回っており、前年度の</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ポイントの改善となった。今後も綿密な中長期財政計画を樹立し、当該年度の起債額を判断し、現在の水準以下に抑えるよう努める。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40</xdr:row>
      <xdr:rowOff>170434</xdr:rowOff>
    </xdr:to>
    <xdr:cxnSp macro="">
      <xdr:nvCxnSpPr>
        <xdr:cNvPr id="376" name="直線コネクタ 375"/>
        <xdr:cNvCxnSpPr/>
      </xdr:nvCxnSpPr>
      <xdr:spPr>
        <a:xfrm flipV="1">
          <a:off x="16179800" y="70091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42418</xdr:rowOff>
    </xdr:to>
    <xdr:cxnSp macro="">
      <xdr:nvCxnSpPr>
        <xdr:cNvPr id="379" name="直線コネクタ 378"/>
        <xdr:cNvCxnSpPr/>
      </xdr:nvCxnSpPr>
      <xdr:spPr>
        <a:xfrm flipV="1">
          <a:off x="15290800" y="702843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124460</xdr:rowOff>
    </xdr:to>
    <xdr:cxnSp macro="">
      <xdr:nvCxnSpPr>
        <xdr:cNvPr id="382" name="直線コネクタ 381"/>
        <xdr:cNvCxnSpPr/>
      </xdr:nvCxnSpPr>
      <xdr:spPr>
        <a:xfrm flipV="1">
          <a:off x="14401800" y="707186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42</xdr:row>
      <xdr:rowOff>20574</xdr:rowOff>
    </xdr:to>
    <xdr:cxnSp macro="">
      <xdr:nvCxnSpPr>
        <xdr:cNvPr id="385" name="直線コネクタ 384"/>
        <xdr:cNvCxnSpPr/>
      </xdr:nvCxnSpPr>
      <xdr:spPr>
        <a:xfrm flipV="1">
          <a:off x="13512800" y="71539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86" name="フローチャート: 判断 385"/>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387" name="テキスト ボックス 38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8" name="フローチャート: 判断 387"/>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89" name="テキスト ボックス 388"/>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5" name="楕円 394"/>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6"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119634</xdr:rowOff>
    </xdr:from>
    <xdr:to>
      <xdr:col>77</xdr:col>
      <xdr:colOff>95250</xdr:colOff>
      <xdr:row>41</xdr:row>
      <xdr:rowOff>49784</xdr:rowOff>
    </xdr:to>
    <xdr:sp macro="" textlink="">
      <xdr:nvSpPr>
        <xdr:cNvPr id="397" name="楕円 396"/>
        <xdr:cNvSpPr/>
      </xdr:nvSpPr>
      <xdr:spPr>
        <a:xfrm>
          <a:off x="16129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59961</xdr:rowOff>
    </xdr:from>
    <xdr:ext cx="736600" cy="259045"/>
    <xdr:sp macro="" textlink="">
      <xdr:nvSpPr>
        <xdr:cNvPr id="398" name="テキスト ボックス 397"/>
        <xdr:cNvSpPr txBox="1"/>
      </xdr:nvSpPr>
      <xdr:spPr>
        <a:xfrm>
          <a:off x="15798800" y="674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9" name="楕円 398"/>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0" name="テキスト ボックス 399"/>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1" name="楕円 400"/>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402" name="テキスト ボックス 401"/>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403" name="楕円 402"/>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81551</xdr:rowOff>
    </xdr:from>
    <xdr:ext cx="762000" cy="259045"/>
    <xdr:sp macro="" textlink="">
      <xdr:nvSpPr>
        <xdr:cNvPr id="404" name="テキスト ボックス 403"/>
        <xdr:cNvSpPr txBox="1"/>
      </xdr:nvSpPr>
      <xdr:spPr>
        <a:xfrm>
          <a:off x="13131800" y="693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将来負担額を充当可能財源等が上回ったため、引き続き数字に表れない。新規地方債の抑制を継続し、財政の健全化を図る。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44" name="フローチャート: 判断 443"/>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45" name="テキスト ボックス 444"/>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46" name="フローチャート: 判断 445"/>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47" name="テキスト ボックス 446"/>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職員数は多いが、ラスパイレス指数は類似団体内で四番目の低水準となっており抑制に努めている。定員適正化計画に基づく適切な定員管理により、総額の抑制に努める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143002</xdr:rowOff>
    </xdr:from>
    <xdr:to>
      <xdr:col>24</xdr:col>
      <xdr:colOff>25400</xdr:colOff>
      <xdr:row>36</xdr:row>
      <xdr:rowOff>26416</xdr:rowOff>
    </xdr:to>
    <xdr:cxnSp macro="">
      <xdr:nvCxnSpPr>
        <xdr:cNvPr id="64" name="直線コネクタ 63"/>
        <xdr:cNvCxnSpPr/>
      </xdr:nvCxnSpPr>
      <xdr:spPr>
        <a:xfrm>
          <a:off x="3987800" y="61437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143002</xdr:rowOff>
    </xdr:to>
    <xdr:cxnSp macro="">
      <xdr:nvCxnSpPr>
        <xdr:cNvPr id="67" name="直線コネクタ 66"/>
        <xdr:cNvCxnSpPr/>
      </xdr:nvCxnSpPr>
      <xdr:spPr>
        <a:xfrm>
          <a:off x="3098800" y="614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36</xdr:row>
      <xdr:rowOff>26416</xdr:rowOff>
    </xdr:to>
    <xdr:cxnSp macro="">
      <xdr:nvCxnSpPr>
        <xdr:cNvPr id="70" name="直線コネクタ 69"/>
        <xdr:cNvCxnSpPr/>
      </xdr:nvCxnSpPr>
      <xdr:spPr>
        <a:xfrm flipV="1">
          <a:off x="2209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26416</xdr:rowOff>
    </xdr:from>
    <xdr:to>
      <xdr:col>11</xdr:col>
      <xdr:colOff>9525</xdr:colOff>
      <xdr:row>36</xdr:row>
      <xdr:rowOff>72136</xdr:rowOff>
    </xdr:to>
    <xdr:cxnSp macro="">
      <xdr:nvCxnSpPr>
        <xdr:cNvPr id="73" name="直線コネクタ 72"/>
        <xdr:cNvCxnSpPr/>
      </xdr:nvCxnSpPr>
      <xdr:spPr>
        <a:xfrm flipV="1">
          <a:off x="1320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98569</xdr:rowOff>
    </xdr:from>
    <xdr:ext cx="762000" cy="259045"/>
    <xdr:sp macro="" textlink="">
      <xdr:nvSpPr>
        <xdr:cNvPr id="75" name="テキスト ボックス 74"/>
        <xdr:cNvSpPr txBox="1"/>
      </xdr:nvSpPr>
      <xdr:spPr>
        <a:xfrm>
          <a:off x="1828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76" name="フローチャート: 判断 75"/>
        <xdr:cNvSpPr/>
      </xdr:nvSpPr>
      <xdr:spPr>
        <a:xfrm>
          <a:off x="1270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77" name="テキスト ボックス 76"/>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107713</xdr:rowOff>
    </xdr:from>
    <xdr:ext cx="762000" cy="259045"/>
    <xdr:sp macro="" textlink="">
      <xdr:nvSpPr>
        <xdr:cNvPr id="92" name="テキスト ボックス 91"/>
        <xdr:cNvSpPr txBox="1"/>
      </xdr:nvSpPr>
      <xdr:spPr>
        <a:xfrm>
          <a:off x="939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半島特有の地形的条件により、数が多い各施設の維持管理経費、スクールバス運行及びデマンド交通運行経費などが必要不可欠であるため、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％と類似団体平均を上回っている。また、</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年度においては情報教育機器等備品の更新、三崎公民館解体工事等の実施により、高い数値となっている。第四次行政改革大綱に基づく取り組みを着実に実施し、経常経費の削減に努める。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78994</xdr:rowOff>
    </xdr:to>
    <xdr:cxnSp macro="">
      <xdr:nvCxnSpPr>
        <xdr:cNvPr id="123" name="直線コネクタ 122"/>
        <xdr:cNvCxnSpPr/>
      </xdr:nvCxnSpPr>
      <xdr:spPr>
        <a:xfrm>
          <a:off x="15671800" y="255016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88138</xdr:rowOff>
    </xdr:to>
    <xdr:cxnSp macro="">
      <xdr:nvCxnSpPr>
        <xdr:cNvPr id="126" name="直線コネクタ 125"/>
        <xdr:cNvCxnSpPr/>
      </xdr:nvCxnSpPr>
      <xdr:spPr>
        <a:xfrm flipV="1">
          <a:off x="14782800" y="25501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117856</xdr:rowOff>
    </xdr:from>
    <xdr:to>
      <xdr:col>73</xdr:col>
      <xdr:colOff>180975</xdr:colOff>
      <xdr:row>15</xdr:row>
      <xdr:rowOff>88138</xdr:rowOff>
    </xdr:to>
    <xdr:cxnSp macro="">
      <xdr:nvCxnSpPr>
        <xdr:cNvPr id="129" name="直線コネクタ 128"/>
        <xdr:cNvCxnSpPr/>
      </xdr:nvCxnSpPr>
      <xdr:spPr>
        <a:xfrm>
          <a:off x="13893800" y="25181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117856</xdr:rowOff>
    </xdr:to>
    <xdr:cxnSp macro="">
      <xdr:nvCxnSpPr>
        <xdr:cNvPr id="132" name="直線コネクタ 131"/>
        <xdr:cNvCxnSpPr/>
      </xdr:nvCxnSpPr>
      <xdr:spPr>
        <a:xfrm>
          <a:off x="13004800" y="24358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137922</xdr:rowOff>
    </xdr:from>
    <xdr:to>
      <xdr:col>69</xdr:col>
      <xdr:colOff>142875</xdr:colOff>
      <xdr:row>14</xdr:row>
      <xdr:rowOff>68072</xdr:rowOff>
    </xdr:to>
    <xdr:sp macro="" textlink="">
      <xdr:nvSpPr>
        <xdr:cNvPr id="133" name="フローチャート: 判断 132"/>
        <xdr:cNvSpPr/>
      </xdr:nvSpPr>
      <xdr:spPr>
        <a:xfrm>
          <a:off x="13843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34" name="テキスト ボックス 133"/>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35" name="フローチャート: 判断 134"/>
        <xdr:cNvSpPr/>
      </xdr:nvSpPr>
      <xdr:spPr>
        <a:xfrm>
          <a:off x="12954000" y="232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37101</xdr:rowOff>
    </xdr:from>
    <xdr:ext cx="762000" cy="259045"/>
    <xdr:sp macro="" textlink="">
      <xdr:nvSpPr>
        <xdr:cNvPr id="136" name="テキスト ボックス 135"/>
        <xdr:cNvSpPr txBox="1"/>
      </xdr:nvSpPr>
      <xdr:spPr>
        <a:xfrm>
          <a:off x="12623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28194</xdr:rowOff>
    </xdr:from>
    <xdr:to>
      <xdr:col>82</xdr:col>
      <xdr:colOff>158750</xdr:colOff>
      <xdr:row>15</xdr:row>
      <xdr:rowOff>129794</xdr:rowOff>
    </xdr:to>
    <xdr:sp macro="" textlink="">
      <xdr:nvSpPr>
        <xdr:cNvPr id="142" name="楕円 141"/>
        <xdr:cNvSpPr/>
      </xdr:nvSpPr>
      <xdr:spPr>
        <a:xfrm>
          <a:off x="164592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271</xdr:rowOff>
    </xdr:from>
    <xdr:ext cx="762000" cy="259045"/>
    <xdr:sp macro="" textlink="">
      <xdr:nvSpPr>
        <xdr:cNvPr id="143" name="物件費該当値テキスト"/>
        <xdr:cNvSpPr txBox="1"/>
      </xdr:nvSpPr>
      <xdr:spPr>
        <a:xfrm>
          <a:off x="16598900" y="25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4" name="楕円 143"/>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13987</xdr:rowOff>
    </xdr:from>
    <xdr:ext cx="736600" cy="259045"/>
    <xdr:sp macro="" textlink="">
      <xdr:nvSpPr>
        <xdr:cNvPr id="145" name="テキスト ボックス 144"/>
        <xdr:cNvSpPr txBox="1"/>
      </xdr:nvSpPr>
      <xdr:spPr>
        <a:xfrm>
          <a:off x="15290800" y="258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37338</xdr:rowOff>
    </xdr:from>
    <xdr:to>
      <xdr:col>74</xdr:col>
      <xdr:colOff>31750</xdr:colOff>
      <xdr:row>15</xdr:row>
      <xdr:rowOff>138938</xdr:rowOff>
    </xdr:to>
    <xdr:sp macro="" textlink="">
      <xdr:nvSpPr>
        <xdr:cNvPr id="146" name="楕円 145"/>
        <xdr:cNvSpPr/>
      </xdr:nvSpPr>
      <xdr:spPr>
        <a:xfrm>
          <a:off x="14732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47" name="テキスト ボックス 146"/>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67056</xdr:rowOff>
    </xdr:from>
    <xdr:to>
      <xdr:col>69</xdr:col>
      <xdr:colOff>142875</xdr:colOff>
      <xdr:row>14</xdr:row>
      <xdr:rowOff>168656</xdr:rowOff>
    </xdr:to>
    <xdr:sp macro="" textlink="">
      <xdr:nvSpPr>
        <xdr:cNvPr id="148" name="楕円 147"/>
        <xdr:cNvSpPr/>
      </xdr:nvSpPr>
      <xdr:spPr>
        <a:xfrm>
          <a:off x="13843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153433</xdr:rowOff>
    </xdr:from>
    <xdr:ext cx="762000" cy="259045"/>
    <xdr:sp macro="" textlink="">
      <xdr:nvSpPr>
        <xdr:cNvPr id="149" name="テキスト ボックス 148"/>
        <xdr:cNvSpPr txBox="1"/>
      </xdr:nvSpPr>
      <xdr:spPr>
        <a:xfrm>
          <a:off x="13512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0" name="楕円 149"/>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71137</xdr:rowOff>
    </xdr:from>
    <xdr:ext cx="762000" cy="259045"/>
    <xdr:sp macro="" textlink="">
      <xdr:nvSpPr>
        <xdr:cNvPr id="151" name="テキスト ボックス 150"/>
        <xdr:cNvSpPr txBox="1"/>
      </xdr:nvSpPr>
      <xdr:spPr>
        <a:xfrm>
          <a:off x="12623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69850</xdr:rowOff>
    </xdr:to>
    <xdr:cxnSp macro="">
      <xdr:nvCxnSpPr>
        <xdr:cNvPr id="184" name="直線コネクタ 183"/>
        <xdr:cNvCxnSpPr/>
      </xdr:nvCxnSpPr>
      <xdr:spPr>
        <a:xfrm>
          <a:off x="3987800" y="92710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87" name="直線コネクタ 186"/>
        <xdr:cNvCxnSpPr/>
      </xdr:nvCxnSpPr>
      <xdr:spPr>
        <a:xfrm>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90" name="直線コネクタ 189"/>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31750</xdr:rowOff>
    </xdr:to>
    <xdr:cxnSp macro="">
      <xdr:nvCxnSpPr>
        <xdr:cNvPr id="193" name="直線コネクタ 192"/>
        <xdr:cNvCxnSpPr/>
      </xdr:nvCxnSpPr>
      <xdr:spPr>
        <a:xfrm flipV="1">
          <a:off x="1320800" y="9194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196" name="フローチャート: 判断 195"/>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197" name="テキスト ボックス 196"/>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9" name="楕円 208"/>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0" name="テキスト ボックス 209"/>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％と類似団体平均を下回っているが、高齢化により介護保険及び後期高齢者医療保険の繰出金が上昇傾向にある。下水道事業については、引き続き経費を節減し、普通会計の負担軽減に努める。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85852</xdr:rowOff>
    </xdr:to>
    <xdr:cxnSp macro="">
      <xdr:nvCxnSpPr>
        <xdr:cNvPr id="242" name="直線コネクタ 241"/>
        <xdr:cNvCxnSpPr/>
      </xdr:nvCxnSpPr>
      <xdr:spPr>
        <a:xfrm>
          <a:off x="15671800" y="9650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49276</xdr:rowOff>
    </xdr:to>
    <xdr:cxnSp macro="">
      <xdr:nvCxnSpPr>
        <xdr:cNvPr id="245" name="直線コネクタ 244"/>
        <xdr:cNvCxnSpPr/>
      </xdr:nvCxnSpPr>
      <xdr:spPr>
        <a:xfrm>
          <a:off x="14782800" y="9636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58420</xdr:rowOff>
    </xdr:to>
    <xdr:cxnSp macro="">
      <xdr:nvCxnSpPr>
        <xdr:cNvPr id="248" name="直線コネクタ 247"/>
        <xdr:cNvCxnSpPr/>
      </xdr:nvCxnSpPr>
      <xdr:spPr>
        <a:xfrm flipV="1">
          <a:off x="13893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58420</xdr:rowOff>
    </xdr:to>
    <xdr:cxnSp macro="">
      <xdr:nvCxnSpPr>
        <xdr:cNvPr id="251" name="直線コネクタ 250"/>
        <xdr:cNvCxnSpPr/>
      </xdr:nvCxnSpPr>
      <xdr:spPr>
        <a:xfrm>
          <a:off x="13004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52" name="フローチャート: 判断 251"/>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53" name="テキスト ボックス 252"/>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4" name="フローチャート: 判断 253"/>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55" name="テキスト ボックス 254"/>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1" name="楕円 260"/>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2" name="その他該当値テキスト"/>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3" name="楕円 262"/>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4" name="テキスト ボックス 263"/>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156210</xdr:rowOff>
    </xdr:from>
    <xdr:to>
      <xdr:col>74</xdr:col>
      <xdr:colOff>31750</xdr:colOff>
      <xdr:row>56</xdr:row>
      <xdr:rowOff>86360</xdr:rowOff>
    </xdr:to>
    <xdr:sp macro="" textlink="">
      <xdr:nvSpPr>
        <xdr:cNvPr id="265" name="楕円 264"/>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66" name="テキスト ボックス 265"/>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7" name="楕円 26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8" name="テキスト ボックス 267"/>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9" name="楕円 268"/>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0" name="テキスト ボックス 269"/>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ごみ処理広域化を図っていることから、伊方町には焼却施設が無く、八幡浜市の焼却施設を利用していることもあり全国平均等と比較して高い傾向にある。引き続き補助金等の見直し、負担金についても脱会も含め検討する方針であ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00" name="直線コネクタ 299"/>
        <xdr:cNvCxnSpPr/>
      </xdr:nvCxnSpPr>
      <xdr:spPr>
        <a:xfrm>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28702</xdr:rowOff>
    </xdr:to>
    <xdr:cxnSp macro="">
      <xdr:nvCxnSpPr>
        <xdr:cNvPr id="303" name="直線コネクタ 302"/>
        <xdr:cNvCxnSpPr/>
      </xdr:nvCxnSpPr>
      <xdr:spPr>
        <a:xfrm flipV="1">
          <a:off x="14782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42418</xdr:rowOff>
    </xdr:to>
    <xdr:cxnSp macro="">
      <xdr:nvCxnSpPr>
        <xdr:cNvPr id="306" name="直線コネクタ 305"/>
        <xdr:cNvCxnSpPr/>
      </xdr:nvCxnSpPr>
      <xdr:spPr>
        <a:xfrm flipV="1">
          <a:off x="13893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37</xdr:row>
      <xdr:rowOff>110998</xdr:rowOff>
    </xdr:to>
    <xdr:cxnSp macro="">
      <xdr:nvCxnSpPr>
        <xdr:cNvPr id="309" name="直線コネクタ 308"/>
        <xdr:cNvCxnSpPr/>
      </xdr:nvCxnSpPr>
      <xdr:spPr>
        <a:xfrm flipV="1">
          <a:off x="13004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2" name="フローチャート: 判断 311"/>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3" name="テキスト ボックス 312"/>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9" name="楕円 318"/>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0" name="補助費等該当値テキスト"/>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1" name="楕円 320"/>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2" name="テキスト ボックス 32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3" name="楕円 322"/>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4" name="テキスト ボックス 32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5" name="楕円 324"/>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6" name="テキスト ボックス 325"/>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27" name="楕円 326"/>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28" name="テキスト ボックス 327"/>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％の改善となっており、</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％と類似団体平均を下回っている。より一層の新規地方債抑制に努め、財政の健全化を図る。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35561</xdr:rowOff>
    </xdr:to>
    <xdr:cxnSp macro="">
      <xdr:nvCxnSpPr>
        <xdr:cNvPr id="358" name="直線コネクタ 357"/>
        <xdr:cNvCxnSpPr/>
      </xdr:nvCxnSpPr>
      <xdr:spPr>
        <a:xfrm flipV="1">
          <a:off x="3987800" y="133949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67563</xdr:rowOff>
    </xdr:to>
    <xdr:cxnSp macro="">
      <xdr:nvCxnSpPr>
        <xdr:cNvPr id="361" name="直線コネクタ 360"/>
        <xdr:cNvCxnSpPr/>
      </xdr:nvCxnSpPr>
      <xdr:spPr>
        <a:xfrm flipV="1">
          <a:off x="3098800" y="134086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154432</xdr:rowOff>
    </xdr:to>
    <xdr:cxnSp macro="">
      <xdr:nvCxnSpPr>
        <xdr:cNvPr id="364" name="直線コネクタ 363"/>
        <xdr:cNvCxnSpPr/>
      </xdr:nvCxnSpPr>
      <xdr:spPr>
        <a:xfrm flipV="1">
          <a:off x="2209800" y="134406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154432</xdr:rowOff>
    </xdr:from>
    <xdr:to>
      <xdr:col>11</xdr:col>
      <xdr:colOff>9525</xdr:colOff>
      <xdr:row>78</xdr:row>
      <xdr:rowOff>154432</xdr:rowOff>
    </xdr:to>
    <xdr:cxnSp macro="">
      <xdr:nvCxnSpPr>
        <xdr:cNvPr id="367" name="直線コネクタ 366"/>
        <xdr:cNvCxnSpPr/>
      </xdr:nvCxnSpPr>
      <xdr:spPr>
        <a:xfrm>
          <a:off x="1320800" y="135275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80772</xdr:rowOff>
    </xdr:from>
    <xdr:to>
      <xdr:col>11</xdr:col>
      <xdr:colOff>60325</xdr:colOff>
      <xdr:row>79</xdr:row>
      <xdr:rowOff>10922</xdr:rowOff>
    </xdr:to>
    <xdr:sp macro="" textlink="">
      <xdr:nvSpPr>
        <xdr:cNvPr id="368" name="フローチャート: 判断 367"/>
        <xdr:cNvSpPr/>
      </xdr:nvSpPr>
      <xdr:spPr>
        <a:xfrm>
          <a:off x="2159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21099</xdr:rowOff>
    </xdr:from>
    <xdr:ext cx="762000" cy="259045"/>
    <xdr:sp macro="" textlink="">
      <xdr:nvSpPr>
        <xdr:cNvPr id="369" name="テキスト ボックス 368"/>
        <xdr:cNvSpPr txBox="1"/>
      </xdr:nvSpPr>
      <xdr:spPr>
        <a:xfrm>
          <a:off x="1828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70" name="フローチャート: 判断 369"/>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39388</xdr:rowOff>
    </xdr:from>
    <xdr:ext cx="762000" cy="259045"/>
    <xdr:sp macro="" textlink="">
      <xdr:nvSpPr>
        <xdr:cNvPr id="371" name="テキスト ボックス 370"/>
        <xdr:cNvSpPr txBox="1"/>
      </xdr:nvSpPr>
      <xdr:spPr>
        <a:xfrm>
          <a:off x="939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77" name="楕円 376"/>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159021</xdr:rowOff>
    </xdr:from>
    <xdr:ext cx="762000" cy="259045"/>
    <xdr:sp macro="" textlink="">
      <xdr:nvSpPr>
        <xdr:cNvPr id="378" name="公債費該当値テキスト"/>
        <xdr:cNvSpPr txBox="1"/>
      </xdr:nvSpPr>
      <xdr:spPr>
        <a:xfrm>
          <a:off x="4914900" y="131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79" name="楕円 378"/>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80" name="テキスト ボックス 379"/>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xdr:rowOff>
    </xdr:from>
    <xdr:to>
      <xdr:col>15</xdr:col>
      <xdr:colOff>149225</xdr:colOff>
      <xdr:row>78</xdr:row>
      <xdr:rowOff>118363</xdr:rowOff>
    </xdr:to>
    <xdr:sp macro="" textlink="">
      <xdr:nvSpPr>
        <xdr:cNvPr id="381" name="楕円 380"/>
        <xdr:cNvSpPr/>
      </xdr:nvSpPr>
      <xdr:spPr>
        <a:xfrm>
          <a:off x="3048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2" name="テキスト ボックス 381"/>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103632</xdr:rowOff>
    </xdr:from>
    <xdr:to>
      <xdr:col>11</xdr:col>
      <xdr:colOff>60325</xdr:colOff>
      <xdr:row>79</xdr:row>
      <xdr:rowOff>33782</xdr:rowOff>
    </xdr:to>
    <xdr:sp macro="" textlink="">
      <xdr:nvSpPr>
        <xdr:cNvPr id="383" name="楕円 382"/>
        <xdr:cNvSpPr/>
      </xdr:nvSpPr>
      <xdr:spPr>
        <a:xfrm>
          <a:off x="2159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18559</xdr:rowOff>
    </xdr:from>
    <xdr:ext cx="762000" cy="259045"/>
    <xdr:sp macro="" textlink="">
      <xdr:nvSpPr>
        <xdr:cNvPr id="384" name="テキスト ボックス 383"/>
        <xdr:cNvSpPr txBox="1"/>
      </xdr:nvSpPr>
      <xdr:spPr>
        <a:xfrm>
          <a:off x="1828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103632</xdr:rowOff>
    </xdr:from>
    <xdr:to>
      <xdr:col>6</xdr:col>
      <xdr:colOff>171450</xdr:colOff>
      <xdr:row>79</xdr:row>
      <xdr:rowOff>33782</xdr:rowOff>
    </xdr:to>
    <xdr:sp macro="" textlink="">
      <xdr:nvSpPr>
        <xdr:cNvPr id="385" name="楕円 384"/>
        <xdr:cNvSpPr/>
      </xdr:nvSpPr>
      <xdr:spPr>
        <a:xfrm>
          <a:off x="1270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18559</xdr:rowOff>
    </xdr:from>
    <xdr:ext cx="762000" cy="259045"/>
    <xdr:sp macro="" textlink="">
      <xdr:nvSpPr>
        <xdr:cNvPr id="386" name="テキスト ボックス 385"/>
        <xdr:cNvSpPr txBox="1"/>
      </xdr:nvSpPr>
      <xdr:spPr>
        <a:xfrm>
          <a:off x="939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％と類似団体平均を下回っている。引き続き定員適正化計画及び第四次行政改革大綱に基づく取り組みにより、経常経費の削減に努める。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159657</xdr:rowOff>
    </xdr:from>
    <xdr:to>
      <xdr:col>82</xdr:col>
      <xdr:colOff>107950</xdr:colOff>
      <xdr:row>75</xdr:row>
      <xdr:rowOff>154758</xdr:rowOff>
    </xdr:to>
    <xdr:cxnSp macro="">
      <xdr:nvCxnSpPr>
        <xdr:cNvPr id="421" name="直線コネクタ 420"/>
        <xdr:cNvCxnSpPr/>
      </xdr:nvCxnSpPr>
      <xdr:spPr>
        <a:xfrm>
          <a:off x="15671800" y="12846957"/>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159657</xdr:rowOff>
    </xdr:from>
    <xdr:to>
      <xdr:col>78</xdr:col>
      <xdr:colOff>69850</xdr:colOff>
      <xdr:row>75</xdr:row>
      <xdr:rowOff>66584</xdr:rowOff>
    </xdr:to>
    <xdr:cxnSp macro="">
      <xdr:nvCxnSpPr>
        <xdr:cNvPr id="424" name="直線コネクタ 423"/>
        <xdr:cNvCxnSpPr/>
      </xdr:nvCxnSpPr>
      <xdr:spPr>
        <a:xfrm flipV="1">
          <a:off x="14782800" y="128469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66584</xdr:rowOff>
    </xdr:to>
    <xdr:cxnSp macro="">
      <xdr:nvCxnSpPr>
        <xdr:cNvPr id="427" name="直線コネクタ 426"/>
        <xdr:cNvCxnSpPr/>
      </xdr:nvCxnSpPr>
      <xdr:spPr>
        <a:xfrm>
          <a:off x="13893800" y="1288288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169454</xdr:rowOff>
    </xdr:from>
    <xdr:to>
      <xdr:col>69</xdr:col>
      <xdr:colOff>92075</xdr:colOff>
      <xdr:row>75</xdr:row>
      <xdr:rowOff>24130</xdr:rowOff>
    </xdr:to>
    <xdr:cxnSp macro="">
      <xdr:nvCxnSpPr>
        <xdr:cNvPr id="430" name="直線コネクタ 429"/>
        <xdr:cNvCxnSpPr/>
      </xdr:nvCxnSpPr>
      <xdr:spPr>
        <a:xfrm>
          <a:off x="13004800" y="128567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81099</xdr:rowOff>
    </xdr:from>
    <xdr:to>
      <xdr:col>69</xdr:col>
      <xdr:colOff>142875</xdr:colOff>
      <xdr:row>76</xdr:row>
      <xdr:rowOff>11249</xdr:rowOff>
    </xdr:to>
    <xdr:sp macro="" textlink="">
      <xdr:nvSpPr>
        <xdr:cNvPr id="431" name="フローチャート: 判断 430"/>
        <xdr:cNvSpPr/>
      </xdr:nvSpPr>
      <xdr:spPr>
        <a:xfrm>
          <a:off x="13843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167476</xdr:rowOff>
    </xdr:from>
    <xdr:ext cx="762000" cy="259045"/>
    <xdr:sp macro="" textlink="">
      <xdr:nvSpPr>
        <xdr:cNvPr id="432" name="テキスト ボックス 431"/>
        <xdr:cNvSpPr txBox="1"/>
      </xdr:nvSpPr>
      <xdr:spPr>
        <a:xfrm>
          <a:off x="13512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33" name="フローチャート: 判断 432"/>
        <xdr:cNvSpPr/>
      </xdr:nvSpPr>
      <xdr:spPr>
        <a:xfrm>
          <a:off x="12954000" y="128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92364</xdr:rowOff>
    </xdr:from>
    <xdr:ext cx="762000" cy="259045"/>
    <xdr:sp macro="" textlink="">
      <xdr:nvSpPr>
        <xdr:cNvPr id="434" name="テキスト ボックス 433"/>
        <xdr:cNvSpPr txBox="1"/>
      </xdr:nvSpPr>
      <xdr:spPr>
        <a:xfrm>
          <a:off x="126238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103959</xdr:rowOff>
    </xdr:from>
    <xdr:to>
      <xdr:col>82</xdr:col>
      <xdr:colOff>158750</xdr:colOff>
      <xdr:row>76</xdr:row>
      <xdr:rowOff>34110</xdr:rowOff>
    </xdr:to>
    <xdr:sp macro="" textlink="">
      <xdr:nvSpPr>
        <xdr:cNvPr id="440" name="楕円 439"/>
        <xdr:cNvSpPr/>
      </xdr:nvSpPr>
      <xdr:spPr>
        <a:xfrm>
          <a:off x="164592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120486</xdr:rowOff>
    </xdr:from>
    <xdr:ext cx="762000" cy="259045"/>
    <xdr:sp macro="" textlink="">
      <xdr:nvSpPr>
        <xdr:cNvPr id="441" name="公債費以外該当値テキスト"/>
        <xdr:cNvSpPr txBox="1"/>
      </xdr:nvSpPr>
      <xdr:spPr>
        <a:xfrm>
          <a:off x="16598900" y="1280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108857</xdr:rowOff>
    </xdr:from>
    <xdr:to>
      <xdr:col>78</xdr:col>
      <xdr:colOff>120650</xdr:colOff>
      <xdr:row>75</xdr:row>
      <xdr:rowOff>39007</xdr:rowOff>
    </xdr:to>
    <xdr:sp macro="" textlink="">
      <xdr:nvSpPr>
        <xdr:cNvPr id="442" name="楕円 441"/>
        <xdr:cNvSpPr/>
      </xdr:nvSpPr>
      <xdr:spPr>
        <a:xfrm>
          <a:off x="15621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49184</xdr:rowOff>
    </xdr:from>
    <xdr:ext cx="736600" cy="259045"/>
    <xdr:sp macro="" textlink="">
      <xdr:nvSpPr>
        <xdr:cNvPr id="443" name="テキスト ボックス 442"/>
        <xdr:cNvSpPr txBox="1"/>
      </xdr:nvSpPr>
      <xdr:spPr>
        <a:xfrm>
          <a:off x="15290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15784</xdr:rowOff>
    </xdr:from>
    <xdr:to>
      <xdr:col>74</xdr:col>
      <xdr:colOff>31750</xdr:colOff>
      <xdr:row>75</xdr:row>
      <xdr:rowOff>117384</xdr:rowOff>
    </xdr:to>
    <xdr:sp macro="" textlink="">
      <xdr:nvSpPr>
        <xdr:cNvPr id="444" name="楕円 443"/>
        <xdr:cNvSpPr/>
      </xdr:nvSpPr>
      <xdr:spPr>
        <a:xfrm>
          <a:off x="14732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102161</xdr:rowOff>
    </xdr:from>
    <xdr:ext cx="762000" cy="259045"/>
    <xdr:sp macro="" textlink="">
      <xdr:nvSpPr>
        <xdr:cNvPr id="445" name="テキスト ボックス 444"/>
        <xdr:cNvSpPr txBox="1"/>
      </xdr:nvSpPr>
      <xdr:spPr>
        <a:xfrm>
          <a:off x="14401800" y="129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46" name="楕円 445"/>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47" name="テキスト ボックス 446"/>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48" name="楕円 447"/>
        <xdr:cNvSpPr/>
      </xdr:nvSpPr>
      <xdr:spPr>
        <a:xfrm>
          <a:off x="129540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49" name="テキスト ボックス 448"/>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99656</xdr:rowOff>
    </xdr:from>
    <xdr:to>
      <xdr:col>29</xdr:col>
      <xdr:colOff>127000</xdr:colOff>
      <xdr:row>16</xdr:row>
      <xdr:rowOff>118012</xdr:rowOff>
    </xdr:to>
    <xdr:cxnSp macro="">
      <xdr:nvCxnSpPr>
        <xdr:cNvPr id="46" name="直線コネクタ 45"/>
        <xdr:cNvCxnSpPr/>
      </xdr:nvCxnSpPr>
      <xdr:spPr bwMode="auto">
        <a:xfrm flipV="1">
          <a:off x="5003800" y="2890481"/>
          <a:ext cx="647700" cy="18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84433</xdr:rowOff>
    </xdr:from>
    <xdr:ext cx="762000" cy="259045"/>
    <xdr:sp macro="" textlink="">
      <xdr:nvSpPr>
        <xdr:cNvPr id="47" name="人口1人当たり決算額の推移平均値テキスト130"/>
        <xdr:cNvSpPr txBox="1"/>
      </xdr:nvSpPr>
      <xdr:spPr>
        <a:xfrm>
          <a:off x="5740400" y="2875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115000</xdr:rowOff>
    </xdr:from>
    <xdr:to>
      <xdr:col>26</xdr:col>
      <xdr:colOff>50800</xdr:colOff>
      <xdr:row>16</xdr:row>
      <xdr:rowOff>118012</xdr:rowOff>
    </xdr:to>
    <xdr:cxnSp macro="">
      <xdr:nvCxnSpPr>
        <xdr:cNvPr id="49" name="直線コネクタ 48"/>
        <xdr:cNvCxnSpPr/>
      </xdr:nvCxnSpPr>
      <xdr:spPr bwMode="auto">
        <a:xfrm>
          <a:off x="4305300" y="2905825"/>
          <a:ext cx="698500" cy="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86968</xdr:rowOff>
    </xdr:from>
    <xdr:to>
      <xdr:col>22</xdr:col>
      <xdr:colOff>114300</xdr:colOff>
      <xdr:row>16</xdr:row>
      <xdr:rowOff>115000</xdr:rowOff>
    </xdr:to>
    <xdr:cxnSp macro="">
      <xdr:nvCxnSpPr>
        <xdr:cNvPr id="52" name="直線コネクタ 51"/>
        <xdr:cNvCxnSpPr/>
      </xdr:nvCxnSpPr>
      <xdr:spPr bwMode="auto">
        <a:xfrm>
          <a:off x="3606800" y="2877793"/>
          <a:ext cx="698500" cy="2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86968</xdr:rowOff>
    </xdr:from>
    <xdr:to>
      <xdr:col>18</xdr:col>
      <xdr:colOff>177800</xdr:colOff>
      <xdr:row>16</xdr:row>
      <xdr:rowOff>98581</xdr:rowOff>
    </xdr:to>
    <xdr:cxnSp macro="">
      <xdr:nvCxnSpPr>
        <xdr:cNvPr id="55" name="直線コネクタ 54"/>
        <xdr:cNvCxnSpPr/>
      </xdr:nvCxnSpPr>
      <xdr:spPr bwMode="auto">
        <a:xfrm flipV="1">
          <a:off x="2908300" y="2877793"/>
          <a:ext cx="698500" cy="11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35483</xdr:rowOff>
    </xdr:from>
    <xdr:to>
      <xdr:col>19</xdr:col>
      <xdr:colOff>38100</xdr:colOff>
      <xdr:row>18</xdr:row>
      <xdr:rowOff>137082</xdr:rowOff>
    </xdr:to>
    <xdr:sp macro="" textlink="">
      <xdr:nvSpPr>
        <xdr:cNvPr id="56" name="フローチャート: 判断 55"/>
        <xdr:cNvSpPr/>
      </xdr:nvSpPr>
      <xdr:spPr bwMode="auto">
        <a:xfrm>
          <a:off x="3556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121860</xdr:rowOff>
    </xdr:from>
    <xdr:ext cx="762000" cy="259045"/>
    <xdr:sp macro="" textlink="">
      <xdr:nvSpPr>
        <xdr:cNvPr id="57" name="テキスト ボックス 56"/>
        <xdr:cNvSpPr txBox="1"/>
      </xdr:nvSpPr>
      <xdr:spPr>
        <a:xfrm>
          <a:off x="32258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49616</xdr:rowOff>
    </xdr:from>
    <xdr:to>
      <xdr:col>15</xdr:col>
      <xdr:colOff>101600</xdr:colOff>
      <xdr:row>18</xdr:row>
      <xdr:rowOff>151216</xdr:rowOff>
    </xdr:to>
    <xdr:sp macro="" textlink="">
      <xdr:nvSpPr>
        <xdr:cNvPr id="58" name="フローチャート: 判断 57"/>
        <xdr:cNvSpPr/>
      </xdr:nvSpPr>
      <xdr:spPr bwMode="auto">
        <a:xfrm>
          <a:off x="2857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135993</xdr:rowOff>
    </xdr:from>
    <xdr:ext cx="762000" cy="259045"/>
    <xdr:sp macro="" textlink="">
      <xdr:nvSpPr>
        <xdr:cNvPr id="59" name="テキスト ボックス 58"/>
        <xdr:cNvSpPr txBox="1"/>
      </xdr:nvSpPr>
      <xdr:spPr>
        <a:xfrm>
          <a:off x="2527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48856</xdr:rowOff>
    </xdr:from>
    <xdr:to>
      <xdr:col>29</xdr:col>
      <xdr:colOff>177800</xdr:colOff>
      <xdr:row>16</xdr:row>
      <xdr:rowOff>150456</xdr:rowOff>
    </xdr:to>
    <xdr:sp macro="" textlink="">
      <xdr:nvSpPr>
        <xdr:cNvPr id="65" name="楕円 64"/>
        <xdr:cNvSpPr/>
      </xdr:nvSpPr>
      <xdr:spPr bwMode="auto">
        <a:xfrm>
          <a:off x="5600700" y="283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65383</xdr:rowOff>
    </xdr:from>
    <xdr:ext cx="762000" cy="259045"/>
    <xdr:sp macro="" textlink="">
      <xdr:nvSpPr>
        <xdr:cNvPr id="66" name="人口1人当たり決算額の推移該当値テキスト130"/>
        <xdr:cNvSpPr txBox="1"/>
      </xdr:nvSpPr>
      <xdr:spPr>
        <a:xfrm>
          <a:off x="5740400" y="26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67212</xdr:rowOff>
    </xdr:from>
    <xdr:to>
      <xdr:col>26</xdr:col>
      <xdr:colOff>101600</xdr:colOff>
      <xdr:row>16</xdr:row>
      <xdr:rowOff>168812</xdr:rowOff>
    </xdr:to>
    <xdr:sp macro="" textlink="">
      <xdr:nvSpPr>
        <xdr:cNvPr id="67" name="楕円 66"/>
        <xdr:cNvSpPr/>
      </xdr:nvSpPr>
      <xdr:spPr bwMode="auto">
        <a:xfrm>
          <a:off x="4953000" y="2858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7539</xdr:rowOff>
    </xdr:from>
    <xdr:ext cx="736600" cy="259045"/>
    <xdr:sp macro="" textlink="">
      <xdr:nvSpPr>
        <xdr:cNvPr id="68" name="テキスト ボックス 67"/>
        <xdr:cNvSpPr txBox="1"/>
      </xdr:nvSpPr>
      <xdr:spPr>
        <a:xfrm>
          <a:off x="4622800" y="262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64200</xdr:rowOff>
    </xdr:from>
    <xdr:to>
      <xdr:col>22</xdr:col>
      <xdr:colOff>165100</xdr:colOff>
      <xdr:row>16</xdr:row>
      <xdr:rowOff>165800</xdr:rowOff>
    </xdr:to>
    <xdr:sp macro="" textlink="">
      <xdr:nvSpPr>
        <xdr:cNvPr id="69" name="楕円 68"/>
        <xdr:cNvSpPr/>
      </xdr:nvSpPr>
      <xdr:spPr bwMode="auto">
        <a:xfrm>
          <a:off x="4254500" y="2855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4527</xdr:rowOff>
    </xdr:from>
    <xdr:ext cx="762000" cy="259045"/>
    <xdr:sp macro="" textlink="">
      <xdr:nvSpPr>
        <xdr:cNvPr id="70" name="テキスト ボックス 69"/>
        <xdr:cNvSpPr txBox="1"/>
      </xdr:nvSpPr>
      <xdr:spPr>
        <a:xfrm>
          <a:off x="3924300" y="262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36168</xdr:rowOff>
    </xdr:from>
    <xdr:to>
      <xdr:col>19</xdr:col>
      <xdr:colOff>38100</xdr:colOff>
      <xdr:row>16</xdr:row>
      <xdr:rowOff>137768</xdr:rowOff>
    </xdr:to>
    <xdr:sp macro="" textlink="">
      <xdr:nvSpPr>
        <xdr:cNvPr id="71" name="楕円 70"/>
        <xdr:cNvSpPr/>
      </xdr:nvSpPr>
      <xdr:spPr bwMode="auto">
        <a:xfrm>
          <a:off x="3556000" y="282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147945</xdr:rowOff>
    </xdr:from>
    <xdr:ext cx="762000" cy="259045"/>
    <xdr:sp macro="" textlink="">
      <xdr:nvSpPr>
        <xdr:cNvPr id="72" name="テキスト ボックス 71"/>
        <xdr:cNvSpPr txBox="1"/>
      </xdr:nvSpPr>
      <xdr:spPr>
        <a:xfrm>
          <a:off x="3225800" y="25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47781</xdr:rowOff>
    </xdr:from>
    <xdr:to>
      <xdr:col>15</xdr:col>
      <xdr:colOff>101600</xdr:colOff>
      <xdr:row>16</xdr:row>
      <xdr:rowOff>149381</xdr:rowOff>
    </xdr:to>
    <xdr:sp macro="" textlink="">
      <xdr:nvSpPr>
        <xdr:cNvPr id="73" name="楕円 72"/>
        <xdr:cNvSpPr/>
      </xdr:nvSpPr>
      <xdr:spPr bwMode="auto">
        <a:xfrm>
          <a:off x="2857500" y="283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159558</xdr:rowOff>
    </xdr:from>
    <xdr:ext cx="762000" cy="259045"/>
    <xdr:sp macro="" textlink="">
      <xdr:nvSpPr>
        <xdr:cNvPr id="74" name="テキスト ボックス 73"/>
        <xdr:cNvSpPr txBox="1"/>
      </xdr:nvSpPr>
      <xdr:spPr>
        <a:xfrm>
          <a:off x="2527300" y="26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45248</xdr:rowOff>
    </xdr:from>
    <xdr:to>
      <xdr:col>29</xdr:col>
      <xdr:colOff>127000</xdr:colOff>
      <xdr:row>35</xdr:row>
      <xdr:rowOff>50550</xdr:rowOff>
    </xdr:to>
    <xdr:cxnSp macro="">
      <xdr:nvCxnSpPr>
        <xdr:cNvPr id="108" name="直線コネクタ 107"/>
        <xdr:cNvCxnSpPr/>
      </xdr:nvCxnSpPr>
      <xdr:spPr bwMode="auto">
        <a:xfrm>
          <a:off x="5003800" y="6655598"/>
          <a:ext cx="647700" cy="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45248</xdr:rowOff>
    </xdr:from>
    <xdr:to>
      <xdr:col>26</xdr:col>
      <xdr:colOff>50800</xdr:colOff>
      <xdr:row>35</xdr:row>
      <xdr:rowOff>66094</xdr:rowOff>
    </xdr:to>
    <xdr:cxnSp macro="">
      <xdr:nvCxnSpPr>
        <xdr:cNvPr id="111" name="直線コネクタ 110"/>
        <xdr:cNvCxnSpPr/>
      </xdr:nvCxnSpPr>
      <xdr:spPr bwMode="auto">
        <a:xfrm flipV="1">
          <a:off x="4305300" y="6655598"/>
          <a:ext cx="698500" cy="20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336496</xdr:rowOff>
    </xdr:from>
    <xdr:to>
      <xdr:col>22</xdr:col>
      <xdr:colOff>114300</xdr:colOff>
      <xdr:row>35</xdr:row>
      <xdr:rowOff>66094</xdr:rowOff>
    </xdr:to>
    <xdr:cxnSp macro="">
      <xdr:nvCxnSpPr>
        <xdr:cNvPr id="114" name="直線コネクタ 113"/>
        <xdr:cNvCxnSpPr/>
      </xdr:nvCxnSpPr>
      <xdr:spPr bwMode="auto">
        <a:xfrm>
          <a:off x="3606800" y="6603946"/>
          <a:ext cx="698500" cy="72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273620</xdr:rowOff>
    </xdr:from>
    <xdr:to>
      <xdr:col>18</xdr:col>
      <xdr:colOff>177800</xdr:colOff>
      <xdr:row>34</xdr:row>
      <xdr:rowOff>336496</xdr:rowOff>
    </xdr:to>
    <xdr:cxnSp macro="">
      <xdr:nvCxnSpPr>
        <xdr:cNvPr id="117" name="直線コネクタ 116"/>
        <xdr:cNvCxnSpPr/>
      </xdr:nvCxnSpPr>
      <xdr:spPr bwMode="auto">
        <a:xfrm>
          <a:off x="2908300" y="6541070"/>
          <a:ext cx="698500" cy="6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243350</xdr:rowOff>
    </xdr:from>
    <xdr:to>
      <xdr:col>19</xdr:col>
      <xdr:colOff>38100</xdr:colOff>
      <xdr:row>35</xdr:row>
      <xdr:rowOff>2050</xdr:rowOff>
    </xdr:to>
    <xdr:sp macro="" textlink="">
      <xdr:nvSpPr>
        <xdr:cNvPr id="118" name="フローチャート: 判断 117"/>
        <xdr:cNvSpPr/>
      </xdr:nvSpPr>
      <xdr:spPr bwMode="auto">
        <a:xfrm>
          <a:off x="35560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12227</xdr:rowOff>
    </xdr:from>
    <xdr:ext cx="762000" cy="259045"/>
    <xdr:sp macro="" textlink="">
      <xdr:nvSpPr>
        <xdr:cNvPr id="119" name="テキスト ボックス 118"/>
        <xdr:cNvSpPr txBox="1"/>
      </xdr:nvSpPr>
      <xdr:spPr>
        <a:xfrm>
          <a:off x="3225800" y="62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199535</xdr:rowOff>
    </xdr:from>
    <xdr:to>
      <xdr:col>15</xdr:col>
      <xdr:colOff>101600</xdr:colOff>
      <xdr:row>34</xdr:row>
      <xdr:rowOff>301135</xdr:rowOff>
    </xdr:to>
    <xdr:sp macro="" textlink="">
      <xdr:nvSpPr>
        <xdr:cNvPr id="120" name="フローチャート: 判断 119"/>
        <xdr:cNvSpPr/>
      </xdr:nvSpPr>
      <xdr:spPr bwMode="auto">
        <a:xfrm>
          <a:off x="2857500" y="6466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311312</xdr:rowOff>
    </xdr:from>
    <xdr:ext cx="762000" cy="259045"/>
    <xdr:sp macro="" textlink="">
      <xdr:nvSpPr>
        <xdr:cNvPr id="121" name="テキスト ボックス 120"/>
        <xdr:cNvSpPr txBox="1"/>
      </xdr:nvSpPr>
      <xdr:spPr>
        <a:xfrm>
          <a:off x="2527300" y="62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342650</xdr:rowOff>
    </xdr:from>
    <xdr:to>
      <xdr:col>29</xdr:col>
      <xdr:colOff>177800</xdr:colOff>
      <xdr:row>35</xdr:row>
      <xdr:rowOff>101350</xdr:rowOff>
    </xdr:to>
    <xdr:sp macro="" textlink="">
      <xdr:nvSpPr>
        <xdr:cNvPr id="127" name="楕円 126"/>
        <xdr:cNvSpPr/>
      </xdr:nvSpPr>
      <xdr:spPr bwMode="auto">
        <a:xfrm>
          <a:off x="5600700" y="661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314727</xdr:rowOff>
    </xdr:from>
    <xdr:ext cx="762000" cy="259045"/>
    <xdr:sp macro="" textlink="">
      <xdr:nvSpPr>
        <xdr:cNvPr id="128" name="人口1人当たり決算額の推移該当値テキスト445"/>
        <xdr:cNvSpPr txBox="1"/>
      </xdr:nvSpPr>
      <xdr:spPr>
        <a:xfrm>
          <a:off x="5740400" y="658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337348</xdr:rowOff>
    </xdr:from>
    <xdr:to>
      <xdr:col>26</xdr:col>
      <xdr:colOff>101600</xdr:colOff>
      <xdr:row>35</xdr:row>
      <xdr:rowOff>96048</xdr:rowOff>
    </xdr:to>
    <xdr:sp macro="" textlink="">
      <xdr:nvSpPr>
        <xdr:cNvPr id="129" name="楕円 128"/>
        <xdr:cNvSpPr/>
      </xdr:nvSpPr>
      <xdr:spPr bwMode="auto">
        <a:xfrm>
          <a:off x="4953000" y="660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80825</xdr:rowOff>
    </xdr:from>
    <xdr:ext cx="736600" cy="259045"/>
    <xdr:sp macro="" textlink="">
      <xdr:nvSpPr>
        <xdr:cNvPr id="130" name="テキスト ボックス 129"/>
        <xdr:cNvSpPr txBox="1"/>
      </xdr:nvSpPr>
      <xdr:spPr>
        <a:xfrm>
          <a:off x="4622800" y="669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15294</xdr:rowOff>
    </xdr:from>
    <xdr:to>
      <xdr:col>22</xdr:col>
      <xdr:colOff>165100</xdr:colOff>
      <xdr:row>35</xdr:row>
      <xdr:rowOff>116894</xdr:rowOff>
    </xdr:to>
    <xdr:sp macro="" textlink="">
      <xdr:nvSpPr>
        <xdr:cNvPr id="131" name="楕円 130"/>
        <xdr:cNvSpPr/>
      </xdr:nvSpPr>
      <xdr:spPr bwMode="auto">
        <a:xfrm>
          <a:off x="4254500" y="662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101671</xdr:rowOff>
    </xdr:from>
    <xdr:ext cx="762000" cy="259045"/>
    <xdr:sp macro="" textlink="">
      <xdr:nvSpPr>
        <xdr:cNvPr id="132" name="テキスト ボックス 131"/>
        <xdr:cNvSpPr txBox="1"/>
      </xdr:nvSpPr>
      <xdr:spPr>
        <a:xfrm>
          <a:off x="3924300" y="671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285696</xdr:rowOff>
    </xdr:from>
    <xdr:to>
      <xdr:col>19</xdr:col>
      <xdr:colOff>38100</xdr:colOff>
      <xdr:row>35</xdr:row>
      <xdr:rowOff>44396</xdr:rowOff>
    </xdr:to>
    <xdr:sp macro="" textlink="">
      <xdr:nvSpPr>
        <xdr:cNvPr id="133" name="楕円 132"/>
        <xdr:cNvSpPr/>
      </xdr:nvSpPr>
      <xdr:spPr bwMode="auto">
        <a:xfrm>
          <a:off x="3556000" y="655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29173</xdr:rowOff>
    </xdr:from>
    <xdr:ext cx="762000" cy="259045"/>
    <xdr:sp macro="" textlink="">
      <xdr:nvSpPr>
        <xdr:cNvPr id="134" name="テキスト ボックス 133"/>
        <xdr:cNvSpPr txBox="1"/>
      </xdr:nvSpPr>
      <xdr:spPr>
        <a:xfrm>
          <a:off x="3225800" y="663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222820</xdr:rowOff>
    </xdr:from>
    <xdr:to>
      <xdr:col>15</xdr:col>
      <xdr:colOff>101600</xdr:colOff>
      <xdr:row>34</xdr:row>
      <xdr:rowOff>324420</xdr:rowOff>
    </xdr:to>
    <xdr:sp macro="" textlink="">
      <xdr:nvSpPr>
        <xdr:cNvPr id="135" name="楕円 134"/>
        <xdr:cNvSpPr/>
      </xdr:nvSpPr>
      <xdr:spPr bwMode="auto">
        <a:xfrm>
          <a:off x="2857500" y="649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309197</xdr:rowOff>
    </xdr:from>
    <xdr:ext cx="762000" cy="259045"/>
    <xdr:sp macro="" textlink="">
      <xdr:nvSpPr>
        <xdr:cNvPr id="136" name="テキスト ボックス 135"/>
        <xdr:cNvSpPr txBox="1"/>
      </xdr:nvSpPr>
      <xdr:spPr>
        <a:xfrm>
          <a:off x="2527300" y="65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122212</xdr:rowOff>
    </xdr:from>
    <xdr:to>
      <xdr:col>24</xdr:col>
      <xdr:colOff>63500</xdr:colOff>
      <xdr:row>34</xdr:row>
      <xdr:rowOff>123439</xdr:rowOff>
    </xdr:to>
    <xdr:cxnSp macro="">
      <xdr:nvCxnSpPr>
        <xdr:cNvPr id="61" name="直線コネクタ 60"/>
        <xdr:cNvCxnSpPr/>
      </xdr:nvCxnSpPr>
      <xdr:spPr>
        <a:xfrm flipV="1">
          <a:off x="3797300" y="5951512"/>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123439</xdr:rowOff>
    </xdr:from>
    <xdr:to>
      <xdr:col>19</xdr:col>
      <xdr:colOff>177800</xdr:colOff>
      <xdr:row>34</xdr:row>
      <xdr:rowOff>127698</xdr:rowOff>
    </xdr:to>
    <xdr:cxnSp macro="">
      <xdr:nvCxnSpPr>
        <xdr:cNvPr id="64" name="直線コネクタ 63"/>
        <xdr:cNvCxnSpPr/>
      </xdr:nvCxnSpPr>
      <xdr:spPr>
        <a:xfrm flipV="1">
          <a:off x="2908300" y="5952739"/>
          <a:ext cx="889000" cy="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104641</xdr:rowOff>
    </xdr:from>
    <xdr:to>
      <xdr:col>15</xdr:col>
      <xdr:colOff>50800</xdr:colOff>
      <xdr:row>34</xdr:row>
      <xdr:rowOff>127698</xdr:rowOff>
    </xdr:to>
    <xdr:cxnSp macro="">
      <xdr:nvCxnSpPr>
        <xdr:cNvPr id="67" name="直線コネクタ 66"/>
        <xdr:cNvCxnSpPr/>
      </xdr:nvCxnSpPr>
      <xdr:spPr>
        <a:xfrm>
          <a:off x="2019300" y="5933941"/>
          <a:ext cx="889000" cy="2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97790</xdr:rowOff>
    </xdr:from>
    <xdr:to>
      <xdr:col>10</xdr:col>
      <xdr:colOff>114300</xdr:colOff>
      <xdr:row>34</xdr:row>
      <xdr:rowOff>104641</xdr:rowOff>
    </xdr:to>
    <xdr:cxnSp macro="">
      <xdr:nvCxnSpPr>
        <xdr:cNvPr id="70" name="直線コネクタ 69"/>
        <xdr:cNvCxnSpPr/>
      </xdr:nvCxnSpPr>
      <xdr:spPr>
        <a:xfrm>
          <a:off x="1130300" y="592709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136129</xdr:rowOff>
    </xdr:from>
    <xdr:to>
      <xdr:col>10</xdr:col>
      <xdr:colOff>165100</xdr:colOff>
      <xdr:row>37</xdr:row>
      <xdr:rowOff>66279</xdr:rowOff>
    </xdr:to>
    <xdr:sp macro="" textlink="">
      <xdr:nvSpPr>
        <xdr:cNvPr id="71" name="フローチャート: 判断 70"/>
        <xdr:cNvSpPr/>
      </xdr:nvSpPr>
      <xdr:spPr>
        <a:xfrm>
          <a:off x="1968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57406</xdr:rowOff>
    </xdr:from>
    <xdr:ext cx="534377" cy="259045"/>
    <xdr:sp macro="" textlink="">
      <xdr:nvSpPr>
        <xdr:cNvPr id="72" name="テキスト ボックス 71"/>
        <xdr:cNvSpPr txBox="1"/>
      </xdr:nvSpPr>
      <xdr:spPr>
        <a:xfrm>
          <a:off x="1752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148968</xdr:rowOff>
    </xdr:from>
    <xdr:to>
      <xdr:col>6</xdr:col>
      <xdr:colOff>38100</xdr:colOff>
      <xdr:row>37</xdr:row>
      <xdr:rowOff>79118</xdr:rowOff>
    </xdr:to>
    <xdr:sp macro="" textlink="">
      <xdr:nvSpPr>
        <xdr:cNvPr id="73" name="フローチャート: 判断 72"/>
        <xdr:cNvSpPr/>
      </xdr:nvSpPr>
      <xdr:spPr>
        <a:xfrm>
          <a:off x="1079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70245</xdr:rowOff>
    </xdr:from>
    <xdr:ext cx="534377" cy="259045"/>
    <xdr:sp macro="" textlink="">
      <xdr:nvSpPr>
        <xdr:cNvPr id="74" name="テキスト ボックス 73"/>
        <xdr:cNvSpPr txBox="1"/>
      </xdr:nvSpPr>
      <xdr:spPr>
        <a:xfrm>
          <a:off x="863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71412</xdr:rowOff>
    </xdr:from>
    <xdr:to>
      <xdr:col>24</xdr:col>
      <xdr:colOff>114300</xdr:colOff>
      <xdr:row>35</xdr:row>
      <xdr:rowOff>1562</xdr:rowOff>
    </xdr:to>
    <xdr:sp macro="" textlink="">
      <xdr:nvSpPr>
        <xdr:cNvPr id="80" name="楕円 79"/>
        <xdr:cNvSpPr/>
      </xdr:nvSpPr>
      <xdr:spPr>
        <a:xfrm>
          <a:off x="4584700" y="590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94289</xdr:rowOff>
    </xdr:from>
    <xdr:ext cx="599010" cy="259045"/>
    <xdr:sp macro="" textlink="">
      <xdr:nvSpPr>
        <xdr:cNvPr id="81" name="人件費該当値テキスト"/>
        <xdr:cNvSpPr txBox="1"/>
      </xdr:nvSpPr>
      <xdr:spPr>
        <a:xfrm>
          <a:off x="4686300" y="575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72639</xdr:rowOff>
    </xdr:from>
    <xdr:to>
      <xdr:col>20</xdr:col>
      <xdr:colOff>38100</xdr:colOff>
      <xdr:row>35</xdr:row>
      <xdr:rowOff>2789</xdr:rowOff>
    </xdr:to>
    <xdr:sp macro="" textlink="">
      <xdr:nvSpPr>
        <xdr:cNvPr id="82" name="楕円 81"/>
        <xdr:cNvSpPr/>
      </xdr:nvSpPr>
      <xdr:spPr>
        <a:xfrm>
          <a:off x="3746500" y="59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19316</xdr:rowOff>
    </xdr:from>
    <xdr:ext cx="599010" cy="259045"/>
    <xdr:sp macro="" textlink="">
      <xdr:nvSpPr>
        <xdr:cNvPr id="83" name="テキスト ボックス 82"/>
        <xdr:cNvSpPr txBox="1"/>
      </xdr:nvSpPr>
      <xdr:spPr>
        <a:xfrm>
          <a:off x="3497795" y="56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76898</xdr:rowOff>
    </xdr:from>
    <xdr:to>
      <xdr:col>15</xdr:col>
      <xdr:colOff>101600</xdr:colOff>
      <xdr:row>35</xdr:row>
      <xdr:rowOff>7048</xdr:rowOff>
    </xdr:to>
    <xdr:sp macro="" textlink="">
      <xdr:nvSpPr>
        <xdr:cNvPr id="84" name="楕円 83"/>
        <xdr:cNvSpPr/>
      </xdr:nvSpPr>
      <xdr:spPr>
        <a:xfrm>
          <a:off x="2857500" y="59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23575</xdr:rowOff>
    </xdr:from>
    <xdr:ext cx="599010" cy="259045"/>
    <xdr:sp macro="" textlink="">
      <xdr:nvSpPr>
        <xdr:cNvPr id="85" name="テキスト ボックス 84"/>
        <xdr:cNvSpPr txBox="1"/>
      </xdr:nvSpPr>
      <xdr:spPr>
        <a:xfrm>
          <a:off x="2608795" y="56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53841</xdr:rowOff>
    </xdr:from>
    <xdr:to>
      <xdr:col>10</xdr:col>
      <xdr:colOff>165100</xdr:colOff>
      <xdr:row>34</xdr:row>
      <xdr:rowOff>155441</xdr:rowOff>
    </xdr:to>
    <xdr:sp macro="" textlink="">
      <xdr:nvSpPr>
        <xdr:cNvPr id="86" name="楕円 85"/>
        <xdr:cNvSpPr/>
      </xdr:nvSpPr>
      <xdr:spPr>
        <a:xfrm>
          <a:off x="1968500" y="58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518</xdr:rowOff>
    </xdr:from>
    <xdr:ext cx="599010" cy="259045"/>
    <xdr:sp macro="" textlink="">
      <xdr:nvSpPr>
        <xdr:cNvPr id="87" name="テキスト ボックス 86"/>
        <xdr:cNvSpPr txBox="1"/>
      </xdr:nvSpPr>
      <xdr:spPr>
        <a:xfrm>
          <a:off x="1719795" y="565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46990</xdr:rowOff>
    </xdr:from>
    <xdr:to>
      <xdr:col>6</xdr:col>
      <xdr:colOff>38100</xdr:colOff>
      <xdr:row>34</xdr:row>
      <xdr:rowOff>148590</xdr:rowOff>
    </xdr:to>
    <xdr:sp macro="" textlink="">
      <xdr:nvSpPr>
        <xdr:cNvPr id="88" name="楕円 87"/>
        <xdr:cNvSpPr/>
      </xdr:nvSpPr>
      <xdr:spPr>
        <a:xfrm>
          <a:off x="1079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165117</xdr:rowOff>
    </xdr:from>
    <xdr:ext cx="599010" cy="259045"/>
    <xdr:sp macro="" textlink="">
      <xdr:nvSpPr>
        <xdr:cNvPr id="89" name="テキスト ボックス 88"/>
        <xdr:cNvSpPr txBox="1"/>
      </xdr:nvSpPr>
      <xdr:spPr>
        <a:xfrm>
          <a:off x="830795" y="565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30262</xdr:rowOff>
    </xdr:from>
    <xdr:to>
      <xdr:col>24</xdr:col>
      <xdr:colOff>63500</xdr:colOff>
      <xdr:row>56</xdr:row>
      <xdr:rowOff>93622</xdr:rowOff>
    </xdr:to>
    <xdr:cxnSp macro="">
      <xdr:nvCxnSpPr>
        <xdr:cNvPr id="118" name="直線コネクタ 117"/>
        <xdr:cNvCxnSpPr/>
      </xdr:nvCxnSpPr>
      <xdr:spPr>
        <a:xfrm flipV="1">
          <a:off x="3797300" y="9631462"/>
          <a:ext cx="8382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3218</xdr:rowOff>
    </xdr:from>
    <xdr:to>
      <xdr:col>19</xdr:col>
      <xdr:colOff>177800</xdr:colOff>
      <xdr:row>56</xdr:row>
      <xdr:rowOff>93622</xdr:rowOff>
    </xdr:to>
    <xdr:cxnSp macro="">
      <xdr:nvCxnSpPr>
        <xdr:cNvPr id="121" name="直線コネクタ 120"/>
        <xdr:cNvCxnSpPr/>
      </xdr:nvCxnSpPr>
      <xdr:spPr>
        <a:xfrm>
          <a:off x="2908300" y="9604418"/>
          <a:ext cx="889000" cy="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3218</xdr:rowOff>
    </xdr:from>
    <xdr:to>
      <xdr:col>15</xdr:col>
      <xdr:colOff>50800</xdr:colOff>
      <xdr:row>56</xdr:row>
      <xdr:rowOff>95077</xdr:rowOff>
    </xdr:to>
    <xdr:cxnSp macro="">
      <xdr:nvCxnSpPr>
        <xdr:cNvPr id="124" name="直線コネクタ 123"/>
        <xdr:cNvCxnSpPr/>
      </xdr:nvCxnSpPr>
      <xdr:spPr>
        <a:xfrm flipV="1">
          <a:off x="2019300" y="9604418"/>
          <a:ext cx="889000" cy="9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95077</xdr:rowOff>
    </xdr:from>
    <xdr:to>
      <xdr:col>10</xdr:col>
      <xdr:colOff>114300</xdr:colOff>
      <xdr:row>56</xdr:row>
      <xdr:rowOff>106995</xdr:rowOff>
    </xdr:to>
    <xdr:cxnSp macro="">
      <xdr:nvCxnSpPr>
        <xdr:cNvPr id="127" name="直線コネクタ 126"/>
        <xdr:cNvCxnSpPr/>
      </xdr:nvCxnSpPr>
      <xdr:spPr>
        <a:xfrm flipV="1">
          <a:off x="1130300" y="9696277"/>
          <a:ext cx="889000" cy="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28" name="フローチャート: 判断 127"/>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29" name="テキスト ボックス 128"/>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0" name="フローチャート: 判断 129"/>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1" name="テキスト ボックス 130"/>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150912</xdr:rowOff>
    </xdr:from>
    <xdr:to>
      <xdr:col>24</xdr:col>
      <xdr:colOff>114300</xdr:colOff>
      <xdr:row>56</xdr:row>
      <xdr:rowOff>81062</xdr:rowOff>
    </xdr:to>
    <xdr:sp macro="" textlink="">
      <xdr:nvSpPr>
        <xdr:cNvPr id="137" name="楕円 136"/>
        <xdr:cNvSpPr/>
      </xdr:nvSpPr>
      <xdr:spPr>
        <a:xfrm>
          <a:off x="4584700" y="958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129339</xdr:rowOff>
    </xdr:from>
    <xdr:ext cx="599010" cy="259045"/>
    <xdr:sp macro="" textlink="">
      <xdr:nvSpPr>
        <xdr:cNvPr id="138" name="物件費該当値テキスト"/>
        <xdr:cNvSpPr txBox="1"/>
      </xdr:nvSpPr>
      <xdr:spPr>
        <a:xfrm>
          <a:off x="4686300" y="955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42822</xdr:rowOff>
    </xdr:from>
    <xdr:to>
      <xdr:col>20</xdr:col>
      <xdr:colOff>38100</xdr:colOff>
      <xdr:row>56</xdr:row>
      <xdr:rowOff>144422</xdr:rowOff>
    </xdr:to>
    <xdr:sp macro="" textlink="">
      <xdr:nvSpPr>
        <xdr:cNvPr id="139" name="楕円 138"/>
        <xdr:cNvSpPr/>
      </xdr:nvSpPr>
      <xdr:spPr>
        <a:xfrm>
          <a:off x="3746500" y="964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135549</xdr:rowOff>
    </xdr:from>
    <xdr:ext cx="599010" cy="259045"/>
    <xdr:sp macro="" textlink="">
      <xdr:nvSpPr>
        <xdr:cNvPr id="140" name="テキスト ボックス 139"/>
        <xdr:cNvSpPr txBox="1"/>
      </xdr:nvSpPr>
      <xdr:spPr>
        <a:xfrm>
          <a:off x="3497795" y="973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123868</xdr:rowOff>
    </xdr:from>
    <xdr:to>
      <xdr:col>15</xdr:col>
      <xdr:colOff>101600</xdr:colOff>
      <xdr:row>56</xdr:row>
      <xdr:rowOff>54018</xdr:rowOff>
    </xdr:to>
    <xdr:sp macro="" textlink="">
      <xdr:nvSpPr>
        <xdr:cNvPr id="141" name="楕円 140"/>
        <xdr:cNvSpPr/>
      </xdr:nvSpPr>
      <xdr:spPr>
        <a:xfrm>
          <a:off x="2857500" y="95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70545</xdr:rowOff>
    </xdr:from>
    <xdr:ext cx="599010" cy="259045"/>
    <xdr:sp macro="" textlink="">
      <xdr:nvSpPr>
        <xdr:cNvPr id="142" name="テキスト ボックス 141"/>
        <xdr:cNvSpPr txBox="1"/>
      </xdr:nvSpPr>
      <xdr:spPr>
        <a:xfrm>
          <a:off x="2608795" y="932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44277</xdr:rowOff>
    </xdr:from>
    <xdr:to>
      <xdr:col>10</xdr:col>
      <xdr:colOff>165100</xdr:colOff>
      <xdr:row>56</xdr:row>
      <xdr:rowOff>145877</xdr:rowOff>
    </xdr:to>
    <xdr:sp macro="" textlink="">
      <xdr:nvSpPr>
        <xdr:cNvPr id="143" name="楕円 142"/>
        <xdr:cNvSpPr/>
      </xdr:nvSpPr>
      <xdr:spPr>
        <a:xfrm>
          <a:off x="1968500" y="96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162404</xdr:rowOff>
    </xdr:from>
    <xdr:ext cx="599010" cy="259045"/>
    <xdr:sp macro="" textlink="">
      <xdr:nvSpPr>
        <xdr:cNvPr id="144" name="テキスト ボックス 143"/>
        <xdr:cNvSpPr txBox="1"/>
      </xdr:nvSpPr>
      <xdr:spPr>
        <a:xfrm>
          <a:off x="1719795" y="942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56195</xdr:rowOff>
    </xdr:from>
    <xdr:to>
      <xdr:col>6</xdr:col>
      <xdr:colOff>38100</xdr:colOff>
      <xdr:row>56</xdr:row>
      <xdr:rowOff>157795</xdr:rowOff>
    </xdr:to>
    <xdr:sp macro="" textlink="">
      <xdr:nvSpPr>
        <xdr:cNvPr id="145" name="楕円 144"/>
        <xdr:cNvSpPr/>
      </xdr:nvSpPr>
      <xdr:spPr>
        <a:xfrm>
          <a:off x="1079500" y="9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2872</xdr:rowOff>
    </xdr:from>
    <xdr:ext cx="599010" cy="259045"/>
    <xdr:sp macro="" textlink="">
      <xdr:nvSpPr>
        <xdr:cNvPr id="146" name="テキスト ボックス 145"/>
        <xdr:cNvSpPr txBox="1"/>
      </xdr:nvSpPr>
      <xdr:spPr>
        <a:xfrm>
          <a:off x="830795" y="943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23375</xdr:rowOff>
    </xdr:from>
    <xdr:to>
      <xdr:col>24</xdr:col>
      <xdr:colOff>63500</xdr:colOff>
      <xdr:row>77</xdr:row>
      <xdr:rowOff>94731</xdr:rowOff>
    </xdr:to>
    <xdr:cxnSp macro="">
      <xdr:nvCxnSpPr>
        <xdr:cNvPr id="177" name="直線コネクタ 176"/>
        <xdr:cNvCxnSpPr/>
      </xdr:nvCxnSpPr>
      <xdr:spPr>
        <a:xfrm flipV="1">
          <a:off x="3797300" y="13225025"/>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94731</xdr:rowOff>
    </xdr:from>
    <xdr:to>
      <xdr:col>19</xdr:col>
      <xdr:colOff>177800</xdr:colOff>
      <xdr:row>78</xdr:row>
      <xdr:rowOff>37810</xdr:rowOff>
    </xdr:to>
    <xdr:cxnSp macro="">
      <xdr:nvCxnSpPr>
        <xdr:cNvPr id="180" name="直線コネクタ 179"/>
        <xdr:cNvCxnSpPr/>
      </xdr:nvCxnSpPr>
      <xdr:spPr>
        <a:xfrm flipV="1">
          <a:off x="2908300" y="13296381"/>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37810</xdr:rowOff>
    </xdr:from>
    <xdr:to>
      <xdr:col>15</xdr:col>
      <xdr:colOff>50800</xdr:colOff>
      <xdr:row>78</xdr:row>
      <xdr:rowOff>76998</xdr:rowOff>
    </xdr:to>
    <xdr:cxnSp macro="">
      <xdr:nvCxnSpPr>
        <xdr:cNvPr id="183" name="直線コネクタ 182"/>
        <xdr:cNvCxnSpPr/>
      </xdr:nvCxnSpPr>
      <xdr:spPr>
        <a:xfrm flipV="1">
          <a:off x="2019300" y="1341091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76998</xdr:rowOff>
    </xdr:from>
    <xdr:to>
      <xdr:col>10</xdr:col>
      <xdr:colOff>114300</xdr:colOff>
      <xdr:row>79</xdr:row>
      <xdr:rowOff>45189</xdr:rowOff>
    </xdr:to>
    <xdr:cxnSp macro="">
      <xdr:nvCxnSpPr>
        <xdr:cNvPr id="186" name="直線コネクタ 185"/>
        <xdr:cNvCxnSpPr/>
      </xdr:nvCxnSpPr>
      <xdr:spPr>
        <a:xfrm flipV="1">
          <a:off x="1130300" y="13450098"/>
          <a:ext cx="889000" cy="1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28811</xdr:rowOff>
    </xdr:from>
    <xdr:to>
      <xdr:col>10</xdr:col>
      <xdr:colOff>165100</xdr:colOff>
      <xdr:row>77</xdr:row>
      <xdr:rowOff>130411</xdr:rowOff>
    </xdr:to>
    <xdr:sp macro="" textlink="">
      <xdr:nvSpPr>
        <xdr:cNvPr id="187" name="フローチャート: 判断 186"/>
        <xdr:cNvSpPr/>
      </xdr:nvSpPr>
      <xdr:spPr>
        <a:xfrm>
          <a:off x="1968500" y="1323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146938</xdr:rowOff>
    </xdr:from>
    <xdr:ext cx="534377" cy="259045"/>
    <xdr:sp macro="" textlink="">
      <xdr:nvSpPr>
        <xdr:cNvPr id="188" name="テキスト ボックス 187"/>
        <xdr:cNvSpPr txBox="1"/>
      </xdr:nvSpPr>
      <xdr:spPr>
        <a:xfrm>
          <a:off x="1752111" y="130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47262</xdr:rowOff>
    </xdr:from>
    <xdr:to>
      <xdr:col>6</xdr:col>
      <xdr:colOff>38100</xdr:colOff>
      <xdr:row>77</xdr:row>
      <xdr:rowOff>148862</xdr:rowOff>
    </xdr:to>
    <xdr:sp macro="" textlink="">
      <xdr:nvSpPr>
        <xdr:cNvPr id="189" name="フローチャート: 判断 188"/>
        <xdr:cNvSpPr/>
      </xdr:nvSpPr>
      <xdr:spPr>
        <a:xfrm>
          <a:off x="1079500" y="132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165389</xdr:rowOff>
    </xdr:from>
    <xdr:ext cx="534377" cy="259045"/>
    <xdr:sp macro="" textlink="">
      <xdr:nvSpPr>
        <xdr:cNvPr id="190" name="テキスト ボックス 189"/>
        <xdr:cNvSpPr txBox="1"/>
      </xdr:nvSpPr>
      <xdr:spPr>
        <a:xfrm>
          <a:off x="863111" y="130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144025</xdr:rowOff>
    </xdr:from>
    <xdr:to>
      <xdr:col>24</xdr:col>
      <xdr:colOff>114300</xdr:colOff>
      <xdr:row>77</xdr:row>
      <xdr:rowOff>74175</xdr:rowOff>
    </xdr:to>
    <xdr:sp macro="" textlink="">
      <xdr:nvSpPr>
        <xdr:cNvPr id="196" name="楕円 195"/>
        <xdr:cNvSpPr/>
      </xdr:nvSpPr>
      <xdr:spPr>
        <a:xfrm>
          <a:off x="4584700" y="131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122452</xdr:rowOff>
    </xdr:from>
    <xdr:ext cx="534377" cy="259045"/>
    <xdr:sp macro="" textlink="">
      <xdr:nvSpPr>
        <xdr:cNvPr id="197" name="維持補修費該当値テキスト"/>
        <xdr:cNvSpPr txBox="1"/>
      </xdr:nvSpPr>
      <xdr:spPr>
        <a:xfrm>
          <a:off x="4686300" y="13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43931</xdr:rowOff>
    </xdr:from>
    <xdr:to>
      <xdr:col>20</xdr:col>
      <xdr:colOff>38100</xdr:colOff>
      <xdr:row>77</xdr:row>
      <xdr:rowOff>145531</xdr:rowOff>
    </xdr:to>
    <xdr:sp macro="" textlink="">
      <xdr:nvSpPr>
        <xdr:cNvPr id="198" name="楕円 197"/>
        <xdr:cNvSpPr/>
      </xdr:nvSpPr>
      <xdr:spPr>
        <a:xfrm>
          <a:off x="3746500" y="1324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136658</xdr:rowOff>
    </xdr:from>
    <xdr:ext cx="534377" cy="259045"/>
    <xdr:sp macro="" textlink="">
      <xdr:nvSpPr>
        <xdr:cNvPr id="199" name="テキスト ボックス 198"/>
        <xdr:cNvSpPr txBox="1"/>
      </xdr:nvSpPr>
      <xdr:spPr>
        <a:xfrm>
          <a:off x="3530111" y="13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158460</xdr:rowOff>
    </xdr:from>
    <xdr:to>
      <xdr:col>15</xdr:col>
      <xdr:colOff>101600</xdr:colOff>
      <xdr:row>78</xdr:row>
      <xdr:rowOff>88610</xdr:rowOff>
    </xdr:to>
    <xdr:sp macro="" textlink="">
      <xdr:nvSpPr>
        <xdr:cNvPr id="200" name="楕円 199"/>
        <xdr:cNvSpPr/>
      </xdr:nvSpPr>
      <xdr:spPr>
        <a:xfrm>
          <a:off x="2857500" y="133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79737</xdr:rowOff>
    </xdr:from>
    <xdr:ext cx="469744" cy="259045"/>
    <xdr:sp macro="" textlink="">
      <xdr:nvSpPr>
        <xdr:cNvPr id="201" name="テキスト ボックス 200"/>
        <xdr:cNvSpPr txBox="1"/>
      </xdr:nvSpPr>
      <xdr:spPr>
        <a:xfrm>
          <a:off x="2673428" y="134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26198</xdr:rowOff>
    </xdr:from>
    <xdr:to>
      <xdr:col>10</xdr:col>
      <xdr:colOff>165100</xdr:colOff>
      <xdr:row>78</xdr:row>
      <xdr:rowOff>127798</xdr:rowOff>
    </xdr:to>
    <xdr:sp macro="" textlink="">
      <xdr:nvSpPr>
        <xdr:cNvPr id="202" name="楕円 201"/>
        <xdr:cNvSpPr/>
      </xdr:nvSpPr>
      <xdr:spPr>
        <a:xfrm>
          <a:off x="1968500" y="133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118925</xdr:rowOff>
    </xdr:from>
    <xdr:ext cx="469744" cy="259045"/>
    <xdr:sp macro="" textlink="">
      <xdr:nvSpPr>
        <xdr:cNvPr id="203" name="テキスト ボックス 202"/>
        <xdr:cNvSpPr txBox="1"/>
      </xdr:nvSpPr>
      <xdr:spPr>
        <a:xfrm>
          <a:off x="1784428" y="1349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165839</xdr:rowOff>
    </xdr:from>
    <xdr:to>
      <xdr:col>6</xdr:col>
      <xdr:colOff>38100</xdr:colOff>
      <xdr:row>79</xdr:row>
      <xdr:rowOff>95989</xdr:rowOff>
    </xdr:to>
    <xdr:sp macro="" textlink="">
      <xdr:nvSpPr>
        <xdr:cNvPr id="204" name="楕円 203"/>
        <xdr:cNvSpPr/>
      </xdr:nvSpPr>
      <xdr:spPr>
        <a:xfrm>
          <a:off x="1079500" y="135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87116</xdr:rowOff>
    </xdr:from>
    <xdr:ext cx="469744" cy="259045"/>
    <xdr:sp macro="" textlink="">
      <xdr:nvSpPr>
        <xdr:cNvPr id="205" name="テキスト ボックス 204"/>
        <xdr:cNvSpPr txBox="1"/>
      </xdr:nvSpPr>
      <xdr:spPr>
        <a:xfrm>
          <a:off x="895428" y="1363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118179</xdr:rowOff>
    </xdr:from>
    <xdr:to>
      <xdr:col>24</xdr:col>
      <xdr:colOff>63500</xdr:colOff>
      <xdr:row>96</xdr:row>
      <xdr:rowOff>118391</xdr:rowOff>
    </xdr:to>
    <xdr:cxnSp macro="">
      <xdr:nvCxnSpPr>
        <xdr:cNvPr id="237" name="直線コネクタ 236"/>
        <xdr:cNvCxnSpPr/>
      </xdr:nvCxnSpPr>
      <xdr:spPr>
        <a:xfrm>
          <a:off x="3797300" y="16577379"/>
          <a:ext cx="8382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118179</xdr:rowOff>
    </xdr:from>
    <xdr:to>
      <xdr:col>19</xdr:col>
      <xdr:colOff>177800</xdr:colOff>
      <xdr:row>97</xdr:row>
      <xdr:rowOff>97850</xdr:rowOff>
    </xdr:to>
    <xdr:cxnSp macro="">
      <xdr:nvCxnSpPr>
        <xdr:cNvPr id="240" name="直線コネクタ 239"/>
        <xdr:cNvCxnSpPr/>
      </xdr:nvCxnSpPr>
      <xdr:spPr>
        <a:xfrm flipV="1">
          <a:off x="2908300" y="16577379"/>
          <a:ext cx="889000" cy="1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92348</xdr:rowOff>
    </xdr:from>
    <xdr:to>
      <xdr:col>15</xdr:col>
      <xdr:colOff>50800</xdr:colOff>
      <xdr:row>97</xdr:row>
      <xdr:rowOff>97850</xdr:rowOff>
    </xdr:to>
    <xdr:cxnSp macro="">
      <xdr:nvCxnSpPr>
        <xdr:cNvPr id="243" name="直線コネクタ 242"/>
        <xdr:cNvCxnSpPr/>
      </xdr:nvCxnSpPr>
      <xdr:spPr>
        <a:xfrm>
          <a:off x="2019300" y="16722998"/>
          <a:ext cx="889000" cy="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92348</xdr:rowOff>
    </xdr:from>
    <xdr:to>
      <xdr:col>10</xdr:col>
      <xdr:colOff>114300</xdr:colOff>
      <xdr:row>98</xdr:row>
      <xdr:rowOff>25205</xdr:rowOff>
    </xdr:to>
    <xdr:cxnSp macro="">
      <xdr:nvCxnSpPr>
        <xdr:cNvPr id="246" name="直線コネクタ 245"/>
        <xdr:cNvCxnSpPr/>
      </xdr:nvCxnSpPr>
      <xdr:spPr>
        <a:xfrm flipV="1">
          <a:off x="1130300" y="16722998"/>
          <a:ext cx="889000" cy="1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117948</xdr:rowOff>
    </xdr:from>
    <xdr:to>
      <xdr:col>10</xdr:col>
      <xdr:colOff>165100</xdr:colOff>
      <xdr:row>97</xdr:row>
      <xdr:rowOff>48098</xdr:rowOff>
    </xdr:to>
    <xdr:sp macro="" textlink="">
      <xdr:nvSpPr>
        <xdr:cNvPr id="247" name="フローチャート: 判断 246"/>
        <xdr:cNvSpPr/>
      </xdr:nvSpPr>
      <xdr:spPr>
        <a:xfrm>
          <a:off x="1968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64625</xdr:rowOff>
    </xdr:from>
    <xdr:ext cx="534377" cy="259045"/>
    <xdr:sp macro="" textlink="">
      <xdr:nvSpPr>
        <xdr:cNvPr id="248" name="テキスト ボックス 247"/>
        <xdr:cNvSpPr txBox="1"/>
      </xdr:nvSpPr>
      <xdr:spPr>
        <a:xfrm>
          <a:off x="1752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49092</xdr:rowOff>
    </xdr:from>
    <xdr:to>
      <xdr:col>6</xdr:col>
      <xdr:colOff>38100</xdr:colOff>
      <xdr:row>97</xdr:row>
      <xdr:rowOff>150692</xdr:rowOff>
    </xdr:to>
    <xdr:sp macro="" textlink="">
      <xdr:nvSpPr>
        <xdr:cNvPr id="249" name="フローチャート: 判断 248"/>
        <xdr:cNvSpPr/>
      </xdr:nvSpPr>
      <xdr:spPr>
        <a:xfrm>
          <a:off x="1079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167219</xdr:rowOff>
    </xdr:from>
    <xdr:ext cx="534377" cy="259045"/>
    <xdr:sp macro="" textlink="">
      <xdr:nvSpPr>
        <xdr:cNvPr id="250" name="テキスト ボックス 249"/>
        <xdr:cNvSpPr txBox="1"/>
      </xdr:nvSpPr>
      <xdr:spPr>
        <a:xfrm>
          <a:off x="863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67591</xdr:rowOff>
    </xdr:from>
    <xdr:to>
      <xdr:col>24</xdr:col>
      <xdr:colOff>114300</xdr:colOff>
      <xdr:row>96</xdr:row>
      <xdr:rowOff>169191</xdr:rowOff>
    </xdr:to>
    <xdr:sp macro="" textlink="">
      <xdr:nvSpPr>
        <xdr:cNvPr id="256" name="楕円 255"/>
        <xdr:cNvSpPr/>
      </xdr:nvSpPr>
      <xdr:spPr>
        <a:xfrm>
          <a:off x="4584700" y="165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46018</xdr:rowOff>
    </xdr:from>
    <xdr:ext cx="534377" cy="259045"/>
    <xdr:sp macro="" textlink="">
      <xdr:nvSpPr>
        <xdr:cNvPr id="257" name="扶助費該当値テキスト"/>
        <xdr:cNvSpPr txBox="1"/>
      </xdr:nvSpPr>
      <xdr:spPr>
        <a:xfrm>
          <a:off x="4686300"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67379</xdr:rowOff>
    </xdr:from>
    <xdr:to>
      <xdr:col>20</xdr:col>
      <xdr:colOff>38100</xdr:colOff>
      <xdr:row>96</xdr:row>
      <xdr:rowOff>168979</xdr:rowOff>
    </xdr:to>
    <xdr:sp macro="" textlink="">
      <xdr:nvSpPr>
        <xdr:cNvPr id="258" name="楕円 257"/>
        <xdr:cNvSpPr/>
      </xdr:nvSpPr>
      <xdr:spPr>
        <a:xfrm>
          <a:off x="3746500" y="16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160106</xdr:rowOff>
    </xdr:from>
    <xdr:ext cx="534377" cy="259045"/>
    <xdr:sp macro="" textlink="">
      <xdr:nvSpPr>
        <xdr:cNvPr id="259" name="テキスト ボックス 258"/>
        <xdr:cNvSpPr txBox="1"/>
      </xdr:nvSpPr>
      <xdr:spPr>
        <a:xfrm>
          <a:off x="3530111" y="166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47050</xdr:rowOff>
    </xdr:from>
    <xdr:to>
      <xdr:col>15</xdr:col>
      <xdr:colOff>101600</xdr:colOff>
      <xdr:row>97</xdr:row>
      <xdr:rowOff>148650</xdr:rowOff>
    </xdr:to>
    <xdr:sp macro="" textlink="">
      <xdr:nvSpPr>
        <xdr:cNvPr id="260" name="楕円 259"/>
        <xdr:cNvSpPr/>
      </xdr:nvSpPr>
      <xdr:spPr>
        <a:xfrm>
          <a:off x="2857500" y="166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139777</xdr:rowOff>
    </xdr:from>
    <xdr:ext cx="534377" cy="259045"/>
    <xdr:sp macro="" textlink="">
      <xdr:nvSpPr>
        <xdr:cNvPr id="261" name="テキスト ボックス 260"/>
        <xdr:cNvSpPr txBox="1"/>
      </xdr:nvSpPr>
      <xdr:spPr>
        <a:xfrm>
          <a:off x="2641111" y="1677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41548</xdr:rowOff>
    </xdr:from>
    <xdr:to>
      <xdr:col>10</xdr:col>
      <xdr:colOff>165100</xdr:colOff>
      <xdr:row>97</xdr:row>
      <xdr:rowOff>143148</xdr:rowOff>
    </xdr:to>
    <xdr:sp macro="" textlink="">
      <xdr:nvSpPr>
        <xdr:cNvPr id="262" name="楕円 261"/>
        <xdr:cNvSpPr/>
      </xdr:nvSpPr>
      <xdr:spPr>
        <a:xfrm>
          <a:off x="1968500" y="1667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134275</xdr:rowOff>
    </xdr:from>
    <xdr:ext cx="534377" cy="259045"/>
    <xdr:sp macro="" textlink="">
      <xdr:nvSpPr>
        <xdr:cNvPr id="263" name="テキスト ボックス 262"/>
        <xdr:cNvSpPr txBox="1"/>
      </xdr:nvSpPr>
      <xdr:spPr>
        <a:xfrm>
          <a:off x="1752111" y="1676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145855</xdr:rowOff>
    </xdr:from>
    <xdr:to>
      <xdr:col>6</xdr:col>
      <xdr:colOff>38100</xdr:colOff>
      <xdr:row>98</xdr:row>
      <xdr:rowOff>76005</xdr:rowOff>
    </xdr:to>
    <xdr:sp macro="" textlink="">
      <xdr:nvSpPr>
        <xdr:cNvPr id="264" name="楕円 263"/>
        <xdr:cNvSpPr/>
      </xdr:nvSpPr>
      <xdr:spPr>
        <a:xfrm>
          <a:off x="1079500" y="167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67132</xdr:rowOff>
    </xdr:from>
    <xdr:ext cx="534377" cy="259045"/>
    <xdr:sp macro="" textlink="">
      <xdr:nvSpPr>
        <xdr:cNvPr id="265" name="テキスト ボックス 264"/>
        <xdr:cNvSpPr txBox="1"/>
      </xdr:nvSpPr>
      <xdr:spPr>
        <a:xfrm>
          <a:off x="863111" y="1686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104492</xdr:rowOff>
    </xdr:from>
    <xdr:to>
      <xdr:col>55</xdr:col>
      <xdr:colOff>0</xdr:colOff>
      <xdr:row>36</xdr:row>
      <xdr:rowOff>110923</xdr:rowOff>
    </xdr:to>
    <xdr:cxnSp macro="">
      <xdr:nvCxnSpPr>
        <xdr:cNvPr id="294" name="直線コネクタ 293"/>
        <xdr:cNvCxnSpPr/>
      </xdr:nvCxnSpPr>
      <xdr:spPr>
        <a:xfrm flipV="1">
          <a:off x="9639300" y="6276692"/>
          <a:ext cx="8382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110923</xdr:rowOff>
    </xdr:from>
    <xdr:to>
      <xdr:col>50</xdr:col>
      <xdr:colOff>114300</xdr:colOff>
      <xdr:row>36</xdr:row>
      <xdr:rowOff>115861</xdr:rowOff>
    </xdr:to>
    <xdr:cxnSp macro="">
      <xdr:nvCxnSpPr>
        <xdr:cNvPr id="297" name="直線コネクタ 296"/>
        <xdr:cNvCxnSpPr/>
      </xdr:nvCxnSpPr>
      <xdr:spPr>
        <a:xfrm flipV="1">
          <a:off x="8750300" y="6283123"/>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101310</xdr:rowOff>
    </xdr:from>
    <xdr:to>
      <xdr:col>45</xdr:col>
      <xdr:colOff>177800</xdr:colOff>
      <xdr:row>36</xdr:row>
      <xdr:rowOff>115861</xdr:rowOff>
    </xdr:to>
    <xdr:cxnSp macro="">
      <xdr:nvCxnSpPr>
        <xdr:cNvPr id="300" name="直線コネクタ 299"/>
        <xdr:cNvCxnSpPr/>
      </xdr:nvCxnSpPr>
      <xdr:spPr>
        <a:xfrm>
          <a:off x="7861300" y="6273510"/>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87972</xdr:rowOff>
    </xdr:from>
    <xdr:to>
      <xdr:col>41</xdr:col>
      <xdr:colOff>50800</xdr:colOff>
      <xdr:row>36</xdr:row>
      <xdr:rowOff>101310</xdr:rowOff>
    </xdr:to>
    <xdr:cxnSp macro="">
      <xdr:nvCxnSpPr>
        <xdr:cNvPr id="303" name="直線コネクタ 302"/>
        <xdr:cNvCxnSpPr/>
      </xdr:nvCxnSpPr>
      <xdr:spPr>
        <a:xfrm>
          <a:off x="6972300" y="6260172"/>
          <a:ext cx="889000" cy="1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129530</xdr:rowOff>
    </xdr:from>
    <xdr:to>
      <xdr:col>41</xdr:col>
      <xdr:colOff>101600</xdr:colOff>
      <xdr:row>37</xdr:row>
      <xdr:rowOff>59680</xdr:rowOff>
    </xdr:to>
    <xdr:sp macro="" textlink="">
      <xdr:nvSpPr>
        <xdr:cNvPr id="304" name="フローチャート: 判断 303"/>
        <xdr:cNvSpPr/>
      </xdr:nvSpPr>
      <xdr:spPr>
        <a:xfrm>
          <a:off x="7810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50807</xdr:rowOff>
    </xdr:from>
    <xdr:ext cx="534377" cy="259045"/>
    <xdr:sp macro="" textlink="">
      <xdr:nvSpPr>
        <xdr:cNvPr id="305" name="テキスト ボックス 304"/>
        <xdr:cNvSpPr txBox="1"/>
      </xdr:nvSpPr>
      <xdr:spPr>
        <a:xfrm>
          <a:off x="7594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158071</xdr:rowOff>
    </xdr:from>
    <xdr:to>
      <xdr:col>36</xdr:col>
      <xdr:colOff>165100</xdr:colOff>
      <xdr:row>37</xdr:row>
      <xdr:rowOff>88221</xdr:rowOff>
    </xdr:to>
    <xdr:sp macro="" textlink="">
      <xdr:nvSpPr>
        <xdr:cNvPr id="306" name="フローチャート: 判断 305"/>
        <xdr:cNvSpPr/>
      </xdr:nvSpPr>
      <xdr:spPr>
        <a:xfrm>
          <a:off x="6921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79348</xdr:rowOff>
    </xdr:from>
    <xdr:ext cx="534377" cy="259045"/>
    <xdr:sp macro="" textlink="">
      <xdr:nvSpPr>
        <xdr:cNvPr id="307" name="テキスト ボックス 306"/>
        <xdr:cNvSpPr txBox="1"/>
      </xdr:nvSpPr>
      <xdr:spPr>
        <a:xfrm>
          <a:off x="6705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53692</xdr:rowOff>
    </xdr:from>
    <xdr:to>
      <xdr:col>55</xdr:col>
      <xdr:colOff>50800</xdr:colOff>
      <xdr:row>36</xdr:row>
      <xdr:rowOff>155292</xdr:rowOff>
    </xdr:to>
    <xdr:sp macro="" textlink="">
      <xdr:nvSpPr>
        <xdr:cNvPr id="313" name="楕円 312"/>
        <xdr:cNvSpPr/>
      </xdr:nvSpPr>
      <xdr:spPr>
        <a:xfrm>
          <a:off x="10426700" y="62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32119</xdr:rowOff>
    </xdr:from>
    <xdr:ext cx="599010" cy="259045"/>
    <xdr:sp macro="" textlink="">
      <xdr:nvSpPr>
        <xdr:cNvPr id="314" name="補助費等該当値テキスト"/>
        <xdr:cNvSpPr txBox="1"/>
      </xdr:nvSpPr>
      <xdr:spPr>
        <a:xfrm>
          <a:off x="10528300" y="620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60123</xdr:rowOff>
    </xdr:from>
    <xdr:to>
      <xdr:col>50</xdr:col>
      <xdr:colOff>165100</xdr:colOff>
      <xdr:row>36</xdr:row>
      <xdr:rowOff>161723</xdr:rowOff>
    </xdr:to>
    <xdr:sp macro="" textlink="">
      <xdr:nvSpPr>
        <xdr:cNvPr id="315" name="楕円 314"/>
        <xdr:cNvSpPr/>
      </xdr:nvSpPr>
      <xdr:spPr>
        <a:xfrm>
          <a:off x="9588500" y="62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152850</xdr:rowOff>
    </xdr:from>
    <xdr:ext cx="599010" cy="259045"/>
    <xdr:sp macro="" textlink="">
      <xdr:nvSpPr>
        <xdr:cNvPr id="316" name="テキスト ボックス 315"/>
        <xdr:cNvSpPr txBox="1"/>
      </xdr:nvSpPr>
      <xdr:spPr>
        <a:xfrm>
          <a:off x="9339795" y="632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65061</xdr:rowOff>
    </xdr:from>
    <xdr:to>
      <xdr:col>46</xdr:col>
      <xdr:colOff>38100</xdr:colOff>
      <xdr:row>36</xdr:row>
      <xdr:rowOff>166661</xdr:rowOff>
    </xdr:to>
    <xdr:sp macro="" textlink="">
      <xdr:nvSpPr>
        <xdr:cNvPr id="317" name="楕円 316"/>
        <xdr:cNvSpPr/>
      </xdr:nvSpPr>
      <xdr:spPr>
        <a:xfrm>
          <a:off x="8699500" y="62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157788</xdr:rowOff>
    </xdr:from>
    <xdr:ext cx="599010" cy="259045"/>
    <xdr:sp macro="" textlink="">
      <xdr:nvSpPr>
        <xdr:cNvPr id="318" name="テキスト ボックス 317"/>
        <xdr:cNvSpPr txBox="1"/>
      </xdr:nvSpPr>
      <xdr:spPr>
        <a:xfrm>
          <a:off x="8450795" y="632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50510</xdr:rowOff>
    </xdr:from>
    <xdr:to>
      <xdr:col>41</xdr:col>
      <xdr:colOff>101600</xdr:colOff>
      <xdr:row>36</xdr:row>
      <xdr:rowOff>152110</xdr:rowOff>
    </xdr:to>
    <xdr:sp macro="" textlink="">
      <xdr:nvSpPr>
        <xdr:cNvPr id="319" name="楕円 318"/>
        <xdr:cNvSpPr/>
      </xdr:nvSpPr>
      <xdr:spPr>
        <a:xfrm>
          <a:off x="7810500" y="622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168637</xdr:rowOff>
    </xdr:from>
    <xdr:ext cx="599010" cy="259045"/>
    <xdr:sp macro="" textlink="">
      <xdr:nvSpPr>
        <xdr:cNvPr id="320" name="テキスト ボックス 319"/>
        <xdr:cNvSpPr txBox="1"/>
      </xdr:nvSpPr>
      <xdr:spPr>
        <a:xfrm>
          <a:off x="7561795" y="599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37172</xdr:rowOff>
    </xdr:from>
    <xdr:to>
      <xdr:col>36</xdr:col>
      <xdr:colOff>165100</xdr:colOff>
      <xdr:row>36</xdr:row>
      <xdr:rowOff>138772</xdr:rowOff>
    </xdr:to>
    <xdr:sp macro="" textlink="">
      <xdr:nvSpPr>
        <xdr:cNvPr id="321" name="楕円 320"/>
        <xdr:cNvSpPr/>
      </xdr:nvSpPr>
      <xdr:spPr>
        <a:xfrm>
          <a:off x="6921500" y="62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155299</xdr:rowOff>
    </xdr:from>
    <xdr:ext cx="599010" cy="259045"/>
    <xdr:sp macro="" textlink="">
      <xdr:nvSpPr>
        <xdr:cNvPr id="322" name="テキスト ボックス 321"/>
        <xdr:cNvSpPr txBox="1"/>
      </xdr:nvSpPr>
      <xdr:spPr>
        <a:xfrm>
          <a:off x="6672795" y="598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41725</xdr:rowOff>
    </xdr:from>
    <xdr:to>
      <xdr:col>55</xdr:col>
      <xdr:colOff>0</xdr:colOff>
      <xdr:row>58</xdr:row>
      <xdr:rowOff>76239</xdr:rowOff>
    </xdr:to>
    <xdr:cxnSp macro="">
      <xdr:nvCxnSpPr>
        <xdr:cNvPr id="353" name="直線コネクタ 352"/>
        <xdr:cNvCxnSpPr/>
      </xdr:nvCxnSpPr>
      <xdr:spPr>
        <a:xfrm>
          <a:off x="9639300" y="9985825"/>
          <a:ext cx="838200" cy="3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41725</xdr:rowOff>
    </xdr:from>
    <xdr:to>
      <xdr:col>50</xdr:col>
      <xdr:colOff>114300</xdr:colOff>
      <xdr:row>58</xdr:row>
      <xdr:rowOff>61554</xdr:rowOff>
    </xdr:to>
    <xdr:cxnSp macro="">
      <xdr:nvCxnSpPr>
        <xdr:cNvPr id="356" name="直線コネクタ 355"/>
        <xdr:cNvCxnSpPr/>
      </xdr:nvCxnSpPr>
      <xdr:spPr>
        <a:xfrm flipV="1">
          <a:off x="8750300" y="9985825"/>
          <a:ext cx="889000" cy="1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37872</xdr:rowOff>
    </xdr:from>
    <xdr:to>
      <xdr:col>45</xdr:col>
      <xdr:colOff>177800</xdr:colOff>
      <xdr:row>58</xdr:row>
      <xdr:rowOff>61554</xdr:rowOff>
    </xdr:to>
    <xdr:cxnSp macro="">
      <xdr:nvCxnSpPr>
        <xdr:cNvPr id="359" name="直線コネクタ 358"/>
        <xdr:cNvCxnSpPr/>
      </xdr:nvCxnSpPr>
      <xdr:spPr>
        <a:xfrm>
          <a:off x="7861300" y="9981972"/>
          <a:ext cx="889000" cy="2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61" name="テキスト ボックス 360"/>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37872</xdr:rowOff>
    </xdr:from>
    <xdr:to>
      <xdr:col>41</xdr:col>
      <xdr:colOff>50800</xdr:colOff>
      <xdr:row>58</xdr:row>
      <xdr:rowOff>69006</xdr:rowOff>
    </xdr:to>
    <xdr:cxnSp macro="">
      <xdr:nvCxnSpPr>
        <xdr:cNvPr id="362" name="直線コネクタ 361"/>
        <xdr:cNvCxnSpPr/>
      </xdr:nvCxnSpPr>
      <xdr:spPr>
        <a:xfrm flipV="1">
          <a:off x="6972300" y="9981972"/>
          <a:ext cx="889000" cy="3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75606</xdr:rowOff>
    </xdr:from>
    <xdr:to>
      <xdr:col>41</xdr:col>
      <xdr:colOff>101600</xdr:colOff>
      <xdr:row>59</xdr:row>
      <xdr:rowOff>5756</xdr:rowOff>
    </xdr:to>
    <xdr:sp macro="" textlink="">
      <xdr:nvSpPr>
        <xdr:cNvPr id="363" name="フローチャート: 判断 362"/>
        <xdr:cNvSpPr/>
      </xdr:nvSpPr>
      <xdr:spPr>
        <a:xfrm>
          <a:off x="7810500" y="100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168333</xdr:rowOff>
    </xdr:from>
    <xdr:ext cx="599010" cy="259045"/>
    <xdr:sp macro="" textlink="">
      <xdr:nvSpPr>
        <xdr:cNvPr id="364" name="テキスト ボックス 363"/>
        <xdr:cNvSpPr txBox="1"/>
      </xdr:nvSpPr>
      <xdr:spPr>
        <a:xfrm>
          <a:off x="7561795" y="101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70855</xdr:rowOff>
    </xdr:from>
    <xdr:to>
      <xdr:col>36</xdr:col>
      <xdr:colOff>165100</xdr:colOff>
      <xdr:row>59</xdr:row>
      <xdr:rowOff>1005</xdr:rowOff>
    </xdr:to>
    <xdr:sp macro="" textlink="">
      <xdr:nvSpPr>
        <xdr:cNvPr id="365" name="フローチャート: 判断 364"/>
        <xdr:cNvSpPr/>
      </xdr:nvSpPr>
      <xdr:spPr>
        <a:xfrm>
          <a:off x="6921500" y="100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163582</xdr:rowOff>
    </xdr:from>
    <xdr:ext cx="599010" cy="259045"/>
    <xdr:sp macro="" textlink="">
      <xdr:nvSpPr>
        <xdr:cNvPr id="366" name="テキスト ボックス 365"/>
        <xdr:cNvSpPr txBox="1"/>
      </xdr:nvSpPr>
      <xdr:spPr>
        <a:xfrm>
          <a:off x="6672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25439</xdr:rowOff>
    </xdr:from>
    <xdr:to>
      <xdr:col>55</xdr:col>
      <xdr:colOff>50800</xdr:colOff>
      <xdr:row>58</xdr:row>
      <xdr:rowOff>127039</xdr:rowOff>
    </xdr:to>
    <xdr:sp macro="" textlink="">
      <xdr:nvSpPr>
        <xdr:cNvPr id="372" name="楕円 371"/>
        <xdr:cNvSpPr/>
      </xdr:nvSpPr>
      <xdr:spPr>
        <a:xfrm>
          <a:off x="10426700" y="99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3866</xdr:rowOff>
    </xdr:from>
    <xdr:ext cx="599010" cy="259045"/>
    <xdr:sp macro="" textlink="">
      <xdr:nvSpPr>
        <xdr:cNvPr id="373" name="普通建設事業費該当値テキスト"/>
        <xdr:cNvSpPr txBox="1"/>
      </xdr:nvSpPr>
      <xdr:spPr>
        <a:xfrm>
          <a:off x="10528300" y="994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162375</xdr:rowOff>
    </xdr:from>
    <xdr:to>
      <xdr:col>50</xdr:col>
      <xdr:colOff>165100</xdr:colOff>
      <xdr:row>58</xdr:row>
      <xdr:rowOff>92525</xdr:rowOff>
    </xdr:to>
    <xdr:sp macro="" textlink="">
      <xdr:nvSpPr>
        <xdr:cNvPr id="374" name="楕円 373"/>
        <xdr:cNvSpPr/>
      </xdr:nvSpPr>
      <xdr:spPr>
        <a:xfrm>
          <a:off x="9588500" y="99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109052</xdr:rowOff>
    </xdr:from>
    <xdr:ext cx="599010" cy="259045"/>
    <xdr:sp macro="" textlink="">
      <xdr:nvSpPr>
        <xdr:cNvPr id="375" name="テキスト ボックス 374"/>
        <xdr:cNvSpPr txBox="1"/>
      </xdr:nvSpPr>
      <xdr:spPr>
        <a:xfrm>
          <a:off x="9339795" y="971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10754</xdr:rowOff>
    </xdr:from>
    <xdr:to>
      <xdr:col>46</xdr:col>
      <xdr:colOff>38100</xdr:colOff>
      <xdr:row>58</xdr:row>
      <xdr:rowOff>112354</xdr:rowOff>
    </xdr:to>
    <xdr:sp macro="" textlink="">
      <xdr:nvSpPr>
        <xdr:cNvPr id="376" name="楕円 375"/>
        <xdr:cNvSpPr/>
      </xdr:nvSpPr>
      <xdr:spPr>
        <a:xfrm>
          <a:off x="8699500" y="995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128881</xdr:rowOff>
    </xdr:from>
    <xdr:ext cx="599010" cy="259045"/>
    <xdr:sp macro="" textlink="">
      <xdr:nvSpPr>
        <xdr:cNvPr id="377" name="テキスト ボックス 376"/>
        <xdr:cNvSpPr txBox="1"/>
      </xdr:nvSpPr>
      <xdr:spPr>
        <a:xfrm>
          <a:off x="8450795" y="973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158522</xdr:rowOff>
    </xdr:from>
    <xdr:to>
      <xdr:col>41</xdr:col>
      <xdr:colOff>101600</xdr:colOff>
      <xdr:row>58</xdr:row>
      <xdr:rowOff>88672</xdr:rowOff>
    </xdr:to>
    <xdr:sp macro="" textlink="">
      <xdr:nvSpPr>
        <xdr:cNvPr id="378" name="楕円 377"/>
        <xdr:cNvSpPr/>
      </xdr:nvSpPr>
      <xdr:spPr>
        <a:xfrm>
          <a:off x="7810500" y="99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105199</xdr:rowOff>
    </xdr:from>
    <xdr:ext cx="599010" cy="259045"/>
    <xdr:sp macro="" textlink="">
      <xdr:nvSpPr>
        <xdr:cNvPr id="379" name="テキスト ボックス 378"/>
        <xdr:cNvSpPr txBox="1"/>
      </xdr:nvSpPr>
      <xdr:spPr>
        <a:xfrm>
          <a:off x="7561795" y="970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18206</xdr:rowOff>
    </xdr:from>
    <xdr:to>
      <xdr:col>36</xdr:col>
      <xdr:colOff>165100</xdr:colOff>
      <xdr:row>58</xdr:row>
      <xdr:rowOff>119806</xdr:rowOff>
    </xdr:to>
    <xdr:sp macro="" textlink="">
      <xdr:nvSpPr>
        <xdr:cNvPr id="380" name="楕円 379"/>
        <xdr:cNvSpPr/>
      </xdr:nvSpPr>
      <xdr:spPr>
        <a:xfrm>
          <a:off x="6921500" y="99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136333</xdr:rowOff>
    </xdr:from>
    <xdr:ext cx="599010" cy="259045"/>
    <xdr:sp macro="" textlink="">
      <xdr:nvSpPr>
        <xdr:cNvPr id="381" name="テキスト ボックス 380"/>
        <xdr:cNvSpPr txBox="1"/>
      </xdr:nvSpPr>
      <xdr:spPr>
        <a:xfrm>
          <a:off x="6672795" y="973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110914</xdr:rowOff>
    </xdr:from>
    <xdr:to>
      <xdr:col>55</xdr:col>
      <xdr:colOff>0</xdr:colOff>
      <xdr:row>78</xdr:row>
      <xdr:rowOff>148140</xdr:rowOff>
    </xdr:to>
    <xdr:cxnSp macro="">
      <xdr:nvCxnSpPr>
        <xdr:cNvPr id="410" name="直線コネクタ 409"/>
        <xdr:cNvCxnSpPr/>
      </xdr:nvCxnSpPr>
      <xdr:spPr>
        <a:xfrm flipV="1">
          <a:off x="9639300" y="13484014"/>
          <a:ext cx="838200" cy="3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56382</xdr:rowOff>
    </xdr:from>
    <xdr:ext cx="534377" cy="259045"/>
    <xdr:sp macro="" textlink="">
      <xdr:nvSpPr>
        <xdr:cNvPr id="411" name="普通建設事業費 （ うち新規整備　）平均値テキスト"/>
        <xdr:cNvSpPr txBox="1"/>
      </xdr:nvSpPr>
      <xdr:spPr>
        <a:xfrm>
          <a:off x="10528300" y="1342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23664</xdr:rowOff>
    </xdr:from>
    <xdr:to>
      <xdr:col>50</xdr:col>
      <xdr:colOff>114300</xdr:colOff>
      <xdr:row>78</xdr:row>
      <xdr:rowOff>148140</xdr:rowOff>
    </xdr:to>
    <xdr:cxnSp macro="">
      <xdr:nvCxnSpPr>
        <xdr:cNvPr id="413" name="直線コネクタ 412"/>
        <xdr:cNvCxnSpPr/>
      </xdr:nvCxnSpPr>
      <xdr:spPr>
        <a:xfrm>
          <a:off x="8750300" y="13396764"/>
          <a:ext cx="889000" cy="1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23664</xdr:rowOff>
    </xdr:from>
    <xdr:to>
      <xdr:col>45</xdr:col>
      <xdr:colOff>177800</xdr:colOff>
      <xdr:row>78</xdr:row>
      <xdr:rowOff>57903</xdr:rowOff>
    </xdr:to>
    <xdr:cxnSp macro="">
      <xdr:nvCxnSpPr>
        <xdr:cNvPr id="416" name="直線コネクタ 415"/>
        <xdr:cNvCxnSpPr/>
      </xdr:nvCxnSpPr>
      <xdr:spPr>
        <a:xfrm flipV="1">
          <a:off x="7861300" y="13396764"/>
          <a:ext cx="889000" cy="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84069</xdr:rowOff>
    </xdr:from>
    <xdr:to>
      <xdr:col>41</xdr:col>
      <xdr:colOff>101600</xdr:colOff>
      <xdr:row>79</xdr:row>
      <xdr:rowOff>14219</xdr:rowOff>
    </xdr:to>
    <xdr:sp macro="" textlink="">
      <xdr:nvSpPr>
        <xdr:cNvPr id="419" name="フローチャート: 判断 418"/>
        <xdr:cNvSpPr/>
      </xdr:nvSpPr>
      <xdr:spPr>
        <a:xfrm>
          <a:off x="7810500" y="134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5346</xdr:rowOff>
    </xdr:from>
    <xdr:ext cx="534377" cy="259045"/>
    <xdr:sp macro="" textlink="">
      <xdr:nvSpPr>
        <xdr:cNvPr id="420" name="テキスト ボックス 419"/>
        <xdr:cNvSpPr txBox="1"/>
      </xdr:nvSpPr>
      <xdr:spPr>
        <a:xfrm>
          <a:off x="7594111" y="135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60114</xdr:rowOff>
    </xdr:from>
    <xdr:to>
      <xdr:col>55</xdr:col>
      <xdr:colOff>50800</xdr:colOff>
      <xdr:row>78</xdr:row>
      <xdr:rowOff>161714</xdr:rowOff>
    </xdr:to>
    <xdr:sp macro="" textlink="">
      <xdr:nvSpPr>
        <xdr:cNvPr id="426" name="楕円 425"/>
        <xdr:cNvSpPr/>
      </xdr:nvSpPr>
      <xdr:spPr>
        <a:xfrm>
          <a:off x="10426700" y="1343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19491</xdr:rowOff>
    </xdr:from>
    <xdr:ext cx="534377" cy="259045"/>
    <xdr:sp macro="" textlink="">
      <xdr:nvSpPr>
        <xdr:cNvPr id="427" name="普通建設事業費 （ うち新規整備　）該当値テキスト"/>
        <xdr:cNvSpPr txBox="1"/>
      </xdr:nvSpPr>
      <xdr:spPr>
        <a:xfrm>
          <a:off x="10528300" y="132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97340</xdr:rowOff>
    </xdr:from>
    <xdr:to>
      <xdr:col>50</xdr:col>
      <xdr:colOff>165100</xdr:colOff>
      <xdr:row>79</xdr:row>
      <xdr:rowOff>27490</xdr:rowOff>
    </xdr:to>
    <xdr:sp macro="" textlink="">
      <xdr:nvSpPr>
        <xdr:cNvPr id="428" name="楕円 427"/>
        <xdr:cNvSpPr/>
      </xdr:nvSpPr>
      <xdr:spPr>
        <a:xfrm>
          <a:off x="9588500" y="134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18617</xdr:rowOff>
    </xdr:from>
    <xdr:ext cx="534377" cy="259045"/>
    <xdr:sp macro="" textlink="">
      <xdr:nvSpPr>
        <xdr:cNvPr id="429" name="テキスト ボックス 428"/>
        <xdr:cNvSpPr txBox="1"/>
      </xdr:nvSpPr>
      <xdr:spPr>
        <a:xfrm>
          <a:off x="9372111" y="135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144314</xdr:rowOff>
    </xdr:from>
    <xdr:to>
      <xdr:col>46</xdr:col>
      <xdr:colOff>38100</xdr:colOff>
      <xdr:row>78</xdr:row>
      <xdr:rowOff>74464</xdr:rowOff>
    </xdr:to>
    <xdr:sp macro="" textlink="">
      <xdr:nvSpPr>
        <xdr:cNvPr id="430" name="楕円 429"/>
        <xdr:cNvSpPr/>
      </xdr:nvSpPr>
      <xdr:spPr>
        <a:xfrm>
          <a:off x="8699500" y="1334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90991</xdr:rowOff>
    </xdr:from>
    <xdr:ext cx="599010" cy="259045"/>
    <xdr:sp macro="" textlink="">
      <xdr:nvSpPr>
        <xdr:cNvPr id="431" name="テキスト ボックス 430"/>
        <xdr:cNvSpPr txBox="1"/>
      </xdr:nvSpPr>
      <xdr:spPr>
        <a:xfrm>
          <a:off x="8450795" y="1312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7103</xdr:rowOff>
    </xdr:from>
    <xdr:to>
      <xdr:col>41</xdr:col>
      <xdr:colOff>101600</xdr:colOff>
      <xdr:row>78</xdr:row>
      <xdr:rowOff>108703</xdr:rowOff>
    </xdr:to>
    <xdr:sp macro="" textlink="">
      <xdr:nvSpPr>
        <xdr:cNvPr id="432" name="楕円 431"/>
        <xdr:cNvSpPr/>
      </xdr:nvSpPr>
      <xdr:spPr>
        <a:xfrm>
          <a:off x="7810500" y="133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125230</xdr:rowOff>
    </xdr:from>
    <xdr:ext cx="599010" cy="259045"/>
    <xdr:sp macro="" textlink="">
      <xdr:nvSpPr>
        <xdr:cNvPr id="433" name="テキスト ボックス 432"/>
        <xdr:cNvSpPr txBox="1"/>
      </xdr:nvSpPr>
      <xdr:spPr>
        <a:xfrm>
          <a:off x="7561795" y="1315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152701</xdr:rowOff>
    </xdr:from>
    <xdr:to>
      <xdr:col>55</xdr:col>
      <xdr:colOff>0</xdr:colOff>
      <xdr:row>98</xdr:row>
      <xdr:rowOff>8258</xdr:rowOff>
    </xdr:to>
    <xdr:cxnSp macro="">
      <xdr:nvCxnSpPr>
        <xdr:cNvPr id="464" name="直線コネクタ 463"/>
        <xdr:cNvCxnSpPr/>
      </xdr:nvCxnSpPr>
      <xdr:spPr>
        <a:xfrm>
          <a:off x="9639300" y="16611901"/>
          <a:ext cx="838200" cy="19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152701</xdr:rowOff>
    </xdr:from>
    <xdr:to>
      <xdr:col>50</xdr:col>
      <xdr:colOff>114300</xdr:colOff>
      <xdr:row>99</xdr:row>
      <xdr:rowOff>25288</xdr:rowOff>
    </xdr:to>
    <xdr:cxnSp macro="">
      <xdr:nvCxnSpPr>
        <xdr:cNvPr id="467" name="直線コネクタ 466"/>
        <xdr:cNvCxnSpPr/>
      </xdr:nvCxnSpPr>
      <xdr:spPr>
        <a:xfrm flipV="1">
          <a:off x="8750300" y="16611901"/>
          <a:ext cx="889000" cy="38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97631</xdr:rowOff>
    </xdr:from>
    <xdr:to>
      <xdr:col>45</xdr:col>
      <xdr:colOff>177800</xdr:colOff>
      <xdr:row>99</xdr:row>
      <xdr:rowOff>25288</xdr:rowOff>
    </xdr:to>
    <xdr:cxnSp macro="">
      <xdr:nvCxnSpPr>
        <xdr:cNvPr id="470" name="直線コネクタ 469"/>
        <xdr:cNvCxnSpPr/>
      </xdr:nvCxnSpPr>
      <xdr:spPr>
        <a:xfrm>
          <a:off x="7861300" y="16899731"/>
          <a:ext cx="889000" cy="9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64767</xdr:rowOff>
    </xdr:from>
    <xdr:to>
      <xdr:col>41</xdr:col>
      <xdr:colOff>101600</xdr:colOff>
      <xdr:row>98</xdr:row>
      <xdr:rowOff>166367</xdr:rowOff>
    </xdr:to>
    <xdr:sp macro="" textlink="">
      <xdr:nvSpPr>
        <xdr:cNvPr id="473" name="フローチャート: 判断 472"/>
        <xdr:cNvSpPr/>
      </xdr:nvSpPr>
      <xdr:spPr>
        <a:xfrm>
          <a:off x="7810500" y="1686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157494</xdr:rowOff>
    </xdr:from>
    <xdr:ext cx="534377" cy="259045"/>
    <xdr:sp macro="" textlink="">
      <xdr:nvSpPr>
        <xdr:cNvPr id="474" name="テキスト ボックス 473"/>
        <xdr:cNvSpPr txBox="1"/>
      </xdr:nvSpPr>
      <xdr:spPr>
        <a:xfrm>
          <a:off x="7594111" y="1695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128908</xdr:rowOff>
    </xdr:from>
    <xdr:to>
      <xdr:col>55</xdr:col>
      <xdr:colOff>50800</xdr:colOff>
      <xdr:row>98</xdr:row>
      <xdr:rowOff>59058</xdr:rowOff>
    </xdr:to>
    <xdr:sp macro="" textlink="">
      <xdr:nvSpPr>
        <xdr:cNvPr id="480" name="楕円 479"/>
        <xdr:cNvSpPr/>
      </xdr:nvSpPr>
      <xdr:spPr>
        <a:xfrm>
          <a:off x="10426700" y="16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107335</xdr:rowOff>
    </xdr:from>
    <xdr:ext cx="534377" cy="259045"/>
    <xdr:sp macro="" textlink="">
      <xdr:nvSpPr>
        <xdr:cNvPr id="481" name="普通建設事業費 （ うち更新整備　）該当値テキスト"/>
        <xdr:cNvSpPr txBox="1"/>
      </xdr:nvSpPr>
      <xdr:spPr>
        <a:xfrm>
          <a:off x="10528300" y="1673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101901</xdr:rowOff>
    </xdr:from>
    <xdr:to>
      <xdr:col>50</xdr:col>
      <xdr:colOff>165100</xdr:colOff>
      <xdr:row>97</xdr:row>
      <xdr:rowOff>32051</xdr:rowOff>
    </xdr:to>
    <xdr:sp macro="" textlink="">
      <xdr:nvSpPr>
        <xdr:cNvPr id="482" name="楕円 481"/>
        <xdr:cNvSpPr/>
      </xdr:nvSpPr>
      <xdr:spPr>
        <a:xfrm>
          <a:off x="9588500" y="165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48578</xdr:rowOff>
    </xdr:from>
    <xdr:ext cx="599010" cy="259045"/>
    <xdr:sp macro="" textlink="">
      <xdr:nvSpPr>
        <xdr:cNvPr id="483" name="テキスト ボックス 482"/>
        <xdr:cNvSpPr txBox="1"/>
      </xdr:nvSpPr>
      <xdr:spPr>
        <a:xfrm>
          <a:off x="9339795" y="1633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145938</xdr:rowOff>
    </xdr:from>
    <xdr:to>
      <xdr:col>46</xdr:col>
      <xdr:colOff>38100</xdr:colOff>
      <xdr:row>99</xdr:row>
      <xdr:rowOff>76088</xdr:rowOff>
    </xdr:to>
    <xdr:sp macro="" textlink="">
      <xdr:nvSpPr>
        <xdr:cNvPr id="484" name="楕円 483"/>
        <xdr:cNvSpPr/>
      </xdr:nvSpPr>
      <xdr:spPr>
        <a:xfrm>
          <a:off x="8699500" y="169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67215</xdr:rowOff>
    </xdr:from>
    <xdr:ext cx="534377" cy="259045"/>
    <xdr:sp macro="" textlink="">
      <xdr:nvSpPr>
        <xdr:cNvPr id="485" name="テキスト ボックス 484"/>
        <xdr:cNvSpPr txBox="1"/>
      </xdr:nvSpPr>
      <xdr:spPr>
        <a:xfrm>
          <a:off x="8483111" y="170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46831</xdr:rowOff>
    </xdr:from>
    <xdr:to>
      <xdr:col>41</xdr:col>
      <xdr:colOff>101600</xdr:colOff>
      <xdr:row>98</xdr:row>
      <xdr:rowOff>148431</xdr:rowOff>
    </xdr:to>
    <xdr:sp macro="" textlink="">
      <xdr:nvSpPr>
        <xdr:cNvPr id="486" name="楕円 485"/>
        <xdr:cNvSpPr/>
      </xdr:nvSpPr>
      <xdr:spPr>
        <a:xfrm>
          <a:off x="7810500" y="168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164958</xdr:rowOff>
    </xdr:from>
    <xdr:ext cx="534377" cy="259045"/>
    <xdr:sp macro="" textlink="">
      <xdr:nvSpPr>
        <xdr:cNvPr id="487" name="テキスト ボックス 486"/>
        <xdr:cNvSpPr txBox="1"/>
      </xdr:nvSpPr>
      <xdr:spPr>
        <a:xfrm>
          <a:off x="7594111" y="166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108789</xdr:rowOff>
    </xdr:from>
    <xdr:to>
      <xdr:col>85</xdr:col>
      <xdr:colOff>127000</xdr:colOff>
      <xdr:row>38</xdr:row>
      <xdr:rowOff>108823</xdr:rowOff>
    </xdr:to>
    <xdr:cxnSp macro="">
      <xdr:nvCxnSpPr>
        <xdr:cNvPr id="514" name="直線コネクタ 513"/>
        <xdr:cNvCxnSpPr/>
      </xdr:nvCxnSpPr>
      <xdr:spPr>
        <a:xfrm>
          <a:off x="15481300" y="6623889"/>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108789</xdr:rowOff>
    </xdr:from>
    <xdr:to>
      <xdr:col>81</xdr:col>
      <xdr:colOff>50800</xdr:colOff>
      <xdr:row>38</xdr:row>
      <xdr:rowOff>138772</xdr:rowOff>
    </xdr:to>
    <xdr:cxnSp macro="">
      <xdr:nvCxnSpPr>
        <xdr:cNvPr id="517" name="直線コネクタ 516"/>
        <xdr:cNvCxnSpPr/>
      </xdr:nvCxnSpPr>
      <xdr:spPr>
        <a:xfrm flipV="1">
          <a:off x="14592300" y="6623889"/>
          <a:ext cx="8890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138772</xdr:rowOff>
    </xdr:from>
    <xdr:to>
      <xdr:col>76</xdr:col>
      <xdr:colOff>114300</xdr:colOff>
      <xdr:row>38</xdr:row>
      <xdr:rowOff>138912</xdr:rowOff>
    </xdr:to>
    <xdr:cxnSp macro="">
      <xdr:nvCxnSpPr>
        <xdr:cNvPr id="520" name="直線コネクタ 519"/>
        <xdr:cNvCxnSpPr/>
      </xdr:nvCxnSpPr>
      <xdr:spPr>
        <a:xfrm flipV="1">
          <a:off x="13703300" y="6653872"/>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138912</xdr:rowOff>
    </xdr:from>
    <xdr:to>
      <xdr:col>71</xdr:col>
      <xdr:colOff>177800</xdr:colOff>
      <xdr:row>38</xdr:row>
      <xdr:rowOff>139700</xdr:rowOff>
    </xdr:to>
    <xdr:cxnSp macro="">
      <xdr:nvCxnSpPr>
        <xdr:cNvPr id="523" name="直線コネクタ 522"/>
        <xdr:cNvCxnSpPr/>
      </xdr:nvCxnSpPr>
      <xdr:spPr>
        <a:xfrm flipV="1">
          <a:off x="12814300" y="6654012"/>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53872</xdr:rowOff>
    </xdr:from>
    <xdr:to>
      <xdr:col>72</xdr:col>
      <xdr:colOff>38100</xdr:colOff>
      <xdr:row>38</xdr:row>
      <xdr:rowOff>155472</xdr:rowOff>
    </xdr:to>
    <xdr:sp macro="" textlink="">
      <xdr:nvSpPr>
        <xdr:cNvPr id="524" name="フローチャート: 判断 523"/>
        <xdr:cNvSpPr/>
      </xdr:nvSpPr>
      <xdr:spPr>
        <a:xfrm>
          <a:off x="13652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549</xdr:rowOff>
    </xdr:from>
    <xdr:ext cx="534377" cy="259045"/>
    <xdr:sp macro="" textlink="">
      <xdr:nvSpPr>
        <xdr:cNvPr id="525" name="テキスト ボックス 524"/>
        <xdr:cNvSpPr txBox="1"/>
      </xdr:nvSpPr>
      <xdr:spPr>
        <a:xfrm>
          <a:off x="13436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57111</xdr:rowOff>
    </xdr:from>
    <xdr:to>
      <xdr:col>67</xdr:col>
      <xdr:colOff>101600</xdr:colOff>
      <xdr:row>38</xdr:row>
      <xdr:rowOff>158711</xdr:rowOff>
    </xdr:to>
    <xdr:sp macro="" textlink="">
      <xdr:nvSpPr>
        <xdr:cNvPr id="526" name="フローチャート: 判断 525"/>
        <xdr:cNvSpPr/>
      </xdr:nvSpPr>
      <xdr:spPr>
        <a:xfrm>
          <a:off x="127635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3788</xdr:rowOff>
    </xdr:from>
    <xdr:ext cx="534377" cy="259045"/>
    <xdr:sp macro="" textlink="">
      <xdr:nvSpPr>
        <xdr:cNvPr id="527" name="テキスト ボックス 526"/>
        <xdr:cNvSpPr txBox="1"/>
      </xdr:nvSpPr>
      <xdr:spPr>
        <a:xfrm>
          <a:off x="12547111" y="6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58023</xdr:rowOff>
    </xdr:from>
    <xdr:to>
      <xdr:col>85</xdr:col>
      <xdr:colOff>177800</xdr:colOff>
      <xdr:row>38</xdr:row>
      <xdr:rowOff>159623</xdr:rowOff>
    </xdr:to>
    <xdr:sp macro="" textlink="">
      <xdr:nvSpPr>
        <xdr:cNvPr id="533" name="楕円 532"/>
        <xdr:cNvSpPr/>
      </xdr:nvSpPr>
      <xdr:spPr>
        <a:xfrm>
          <a:off x="16268700" y="65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534377" cy="259045"/>
    <xdr:sp macro="" textlink="">
      <xdr:nvSpPr>
        <xdr:cNvPr id="534" name="災害復旧事業費該当値テキスト"/>
        <xdr:cNvSpPr txBox="1"/>
      </xdr:nvSpPr>
      <xdr:spPr>
        <a:xfrm>
          <a:off x="16370300" y="654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57989</xdr:rowOff>
    </xdr:from>
    <xdr:to>
      <xdr:col>81</xdr:col>
      <xdr:colOff>101600</xdr:colOff>
      <xdr:row>38</xdr:row>
      <xdr:rowOff>159589</xdr:rowOff>
    </xdr:to>
    <xdr:sp macro="" textlink="">
      <xdr:nvSpPr>
        <xdr:cNvPr id="535" name="楕円 534"/>
        <xdr:cNvSpPr/>
      </xdr:nvSpPr>
      <xdr:spPr>
        <a:xfrm>
          <a:off x="15430500" y="65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4666</xdr:rowOff>
    </xdr:from>
    <xdr:ext cx="534377" cy="259045"/>
    <xdr:sp macro="" textlink="">
      <xdr:nvSpPr>
        <xdr:cNvPr id="536" name="テキスト ボックス 535"/>
        <xdr:cNvSpPr txBox="1"/>
      </xdr:nvSpPr>
      <xdr:spPr>
        <a:xfrm>
          <a:off x="15214111" y="634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87972</xdr:rowOff>
    </xdr:from>
    <xdr:to>
      <xdr:col>76</xdr:col>
      <xdr:colOff>165100</xdr:colOff>
      <xdr:row>39</xdr:row>
      <xdr:rowOff>18122</xdr:rowOff>
    </xdr:to>
    <xdr:sp macro="" textlink="">
      <xdr:nvSpPr>
        <xdr:cNvPr id="537" name="楕円 536"/>
        <xdr:cNvSpPr/>
      </xdr:nvSpPr>
      <xdr:spPr>
        <a:xfrm>
          <a:off x="14541500" y="66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9249</xdr:rowOff>
    </xdr:from>
    <xdr:ext cx="378565" cy="259045"/>
    <xdr:sp macro="" textlink="">
      <xdr:nvSpPr>
        <xdr:cNvPr id="538" name="テキスト ボックス 537"/>
        <xdr:cNvSpPr txBox="1"/>
      </xdr:nvSpPr>
      <xdr:spPr>
        <a:xfrm>
          <a:off x="14403017" y="669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88112</xdr:rowOff>
    </xdr:from>
    <xdr:to>
      <xdr:col>72</xdr:col>
      <xdr:colOff>38100</xdr:colOff>
      <xdr:row>39</xdr:row>
      <xdr:rowOff>18262</xdr:rowOff>
    </xdr:to>
    <xdr:sp macro="" textlink="">
      <xdr:nvSpPr>
        <xdr:cNvPr id="539" name="楕円 538"/>
        <xdr:cNvSpPr/>
      </xdr:nvSpPr>
      <xdr:spPr>
        <a:xfrm>
          <a:off x="13652500" y="66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9389</xdr:rowOff>
    </xdr:from>
    <xdr:ext cx="378565" cy="259045"/>
    <xdr:sp macro="" textlink="">
      <xdr:nvSpPr>
        <xdr:cNvPr id="540" name="テキスト ボックス 539"/>
        <xdr:cNvSpPr txBox="1"/>
      </xdr:nvSpPr>
      <xdr:spPr>
        <a:xfrm>
          <a:off x="13514017" y="6695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7" name="フローチャート: 判断 576"/>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8" name="テキスト ボックス 57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79" name="フローチャート: 判断 578"/>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0" name="テキスト ボックス 57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3" name="テキスト ボックス 592"/>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56</xdr:row>
      <xdr:rowOff>92727</xdr:rowOff>
    </xdr:from>
    <xdr:ext cx="249299" cy="259045"/>
    <xdr:sp macro="" textlink="">
      <xdr:nvSpPr>
        <xdr:cNvPr id="595" name="テキスト ボックス 594"/>
        <xdr:cNvSpPr txBox="1"/>
      </xdr:nvSpPr>
      <xdr:spPr>
        <a:xfrm>
          <a:off x="1268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143778</xdr:rowOff>
    </xdr:from>
    <xdr:to>
      <xdr:col>85</xdr:col>
      <xdr:colOff>127000</xdr:colOff>
      <xdr:row>75</xdr:row>
      <xdr:rowOff>162057</xdr:rowOff>
    </xdr:to>
    <xdr:cxnSp macro="">
      <xdr:nvCxnSpPr>
        <xdr:cNvPr id="622" name="直線コネクタ 621"/>
        <xdr:cNvCxnSpPr/>
      </xdr:nvCxnSpPr>
      <xdr:spPr>
        <a:xfrm>
          <a:off x="15481300" y="13002528"/>
          <a:ext cx="838200" cy="1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125513</xdr:rowOff>
    </xdr:from>
    <xdr:to>
      <xdr:col>81</xdr:col>
      <xdr:colOff>50800</xdr:colOff>
      <xdr:row>75</xdr:row>
      <xdr:rowOff>143778</xdr:rowOff>
    </xdr:to>
    <xdr:cxnSp macro="">
      <xdr:nvCxnSpPr>
        <xdr:cNvPr id="625" name="直線コネクタ 624"/>
        <xdr:cNvCxnSpPr/>
      </xdr:nvCxnSpPr>
      <xdr:spPr>
        <a:xfrm>
          <a:off x="14592300" y="12984263"/>
          <a:ext cx="8890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91008</xdr:rowOff>
    </xdr:from>
    <xdr:to>
      <xdr:col>76</xdr:col>
      <xdr:colOff>114300</xdr:colOff>
      <xdr:row>75</xdr:row>
      <xdr:rowOff>125513</xdr:rowOff>
    </xdr:to>
    <xdr:cxnSp macro="">
      <xdr:nvCxnSpPr>
        <xdr:cNvPr id="628" name="直線コネクタ 627"/>
        <xdr:cNvCxnSpPr/>
      </xdr:nvCxnSpPr>
      <xdr:spPr>
        <a:xfrm>
          <a:off x="13703300" y="12949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91008</xdr:rowOff>
    </xdr:from>
    <xdr:to>
      <xdr:col>71</xdr:col>
      <xdr:colOff>177800</xdr:colOff>
      <xdr:row>75</xdr:row>
      <xdr:rowOff>101245</xdr:rowOff>
    </xdr:to>
    <xdr:cxnSp macro="">
      <xdr:nvCxnSpPr>
        <xdr:cNvPr id="631" name="直線コネクタ 630"/>
        <xdr:cNvCxnSpPr/>
      </xdr:nvCxnSpPr>
      <xdr:spPr>
        <a:xfrm flipV="1">
          <a:off x="12814300" y="12949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358</xdr:rowOff>
    </xdr:from>
    <xdr:to>
      <xdr:col>72</xdr:col>
      <xdr:colOff>38100</xdr:colOff>
      <xdr:row>76</xdr:row>
      <xdr:rowOff>101958</xdr:rowOff>
    </xdr:to>
    <xdr:sp macro="" textlink="">
      <xdr:nvSpPr>
        <xdr:cNvPr id="632" name="フローチャート: 判断 631"/>
        <xdr:cNvSpPr/>
      </xdr:nvSpPr>
      <xdr:spPr>
        <a:xfrm>
          <a:off x="13652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93085</xdr:rowOff>
    </xdr:from>
    <xdr:ext cx="534377" cy="259045"/>
    <xdr:sp macro="" textlink="">
      <xdr:nvSpPr>
        <xdr:cNvPr id="633" name="テキスト ボックス 632"/>
        <xdr:cNvSpPr txBox="1"/>
      </xdr:nvSpPr>
      <xdr:spPr>
        <a:xfrm>
          <a:off x="13436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165334</xdr:rowOff>
    </xdr:from>
    <xdr:to>
      <xdr:col>67</xdr:col>
      <xdr:colOff>101600</xdr:colOff>
      <xdr:row>76</xdr:row>
      <xdr:rowOff>95484</xdr:rowOff>
    </xdr:to>
    <xdr:sp macro="" textlink="">
      <xdr:nvSpPr>
        <xdr:cNvPr id="634" name="フローチャート: 判断 633"/>
        <xdr:cNvSpPr/>
      </xdr:nvSpPr>
      <xdr:spPr>
        <a:xfrm>
          <a:off x="12763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86611</xdr:rowOff>
    </xdr:from>
    <xdr:ext cx="534377" cy="259045"/>
    <xdr:sp macro="" textlink="">
      <xdr:nvSpPr>
        <xdr:cNvPr id="635" name="テキスト ボックス 634"/>
        <xdr:cNvSpPr txBox="1"/>
      </xdr:nvSpPr>
      <xdr:spPr>
        <a:xfrm>
          <a:off x="12547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111257</xdr:rowOff>
    </xdr:from>
    <xdr:to>
      <xdr:col>85</xdr:col>
      <xdr:colOff>177800</xdr:colOff>
      <xdr:row>76</xdr:row>
      <xdr:rowOff>41407</xdr:rowOff>
    </xdr:to>
    <xdr:sp macro="" textlink="">
      <xdr:nvSpPr>
        <xdr:cNvPr id="641" name="楕円 640"/>
        <xdr:cNvSpPr/>
      </xdr:nvSpPr>
      <xdr:spPr>
        <a:xfrm>
          <a:off x="16268700" y="129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89684</xdr:rowOff>
    </xdr:from>
    <xdr:ext cx="599010" cy="259045"/>
    <xdr:sp macro="" textlink="">
      <xdr:nvSpPr>
        <xdr:cNvPr id="642" name="公債費該当値テキスト"/>
        <xdr:cNvSpPr txBox="1"/>
      </xdr:nvSpPr>
      <xdr:spPr>
        <a:xfrm>
          <a:off x="16370300" y="1294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92978</xdr:rowOff>
    </xdr:from>
    <xdr:to>
      <xdr:col>81</xdr:col>
      <xdr:colOff>101600</xdr:colOff>
      <xdr:row>76</xdr:row>
      <xdr:rowOff>23127</xdr:rowOff>
    </xdr:to>
    <xdr:sp macro="" textlink="">
      <xdr:nvSpPr>
        <xdr:cNvPr id="643" name="楕円 642"/>
        <xdr:cNvSpPr/>
      </xdr:nvSpPr>
      <xdr:spPr>
        <a:xfrm>
          <a:off x="15430500" y="12951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39655</xdr:rowOff>
    </xdr:from>
    <xdr:ext cx="599010" cy="259045"/>
    <xdr:sp macro="" textlink="">
      <xdr:nvSpPr>
        <xdr:cNvPr id="644" name="テキスト ボックス 643"/>
        <xdr:cNvSpPr txBox="1"/>
      </xdr:nvSpPr>
      <xdr:spPr>
        <a:xfrm>
          <a:off x="15181795" y="1272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74713</xdr:rowOff>
    </xdr:from>
    <xdr:to>
      <xdr:col>76</xdr:col>
      <xdr:colOff>165100</xdr:colOff>
      <xdr:row>76</xdr:row>
      <xdr:rowOff>4863</xdr:rowOff>
    </xdr:to>
    <xdr:sp macro="" textlink="">
      <xdr:nvSpPr>
        <xdr:cNvPr id="645" name="楕円 644"/>
        <xdr:cNvSpPr/>
      </xdr:nvSpPr>
      <xdr:spPr>
        <a:xfrm>
          <a:off x="14541500" y="129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21390</xdr:rowOff>
    </xdr:from>
    <xdr:ext cx="599010" cy="259045"/>
    <xdr:sp macro="" textlink="">
      <xdr:nvSpPr>
        <xdr:cNvPr id="646" name="テキスト ボックス 645"/>
        <xdr:cNvSpPr txBox="1"/>
      </xdr:nvSpPr>
      <xdr:spPr>
        <a:xfrm>
          <a:off x="14292795" y="1270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40208</xdr:rowOff>
    </xdr:from>
    <xdr:to>
      <xdr:col>72</xdr:col>
      <xdr:colOff>38100</xdr:colOff>
      <xdr:row>75</xdr:row>
      <xdr:rowOff>141808</xdr:rowOff>
    </xdr:to>
    <xdr:sp macro="" textlink="">
      <xdr:nvSpPr>
        <xdr:cNvPr id="647" name="楕円 646"/>
        <xdr:cNvSpPr/>
      </xdr:nvSpPr>
      <xdr:spPr>
        <a:xfrm>
          <a:off x="13652500" y="128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158335</xdr:rowOff>
    </xdr:from>
    <xdr:ext cx="599010" cy="259045"/>
    <xdr:sp macro="" textlink="">
      <xdr:nvSpPr>
        <xdr:cNvPr id="648" name="テキスト ボックス 647"/>
        <xdr:cNvSpPr txBox="1"/>
      </xdr:nvSpPr>
      <xdr:spPr>
        <a:xfrm>
          <a:off x="13403795" y="1267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50445</xdr:rowOff>
    </xdr:from>
    <xdr:to>
      <xdr:col>67</xdr:col>
      <xdr:colOff>101600</xdr:colOff>
      <xdr:row>75</xdr:row>
      <xdr:rowOff>152045</xdr:rowOff>
    </xdr:to>
    <xdr:sp macro="" textlink="">
      <xdr:nvSpPr>
        <xdr:cNvPr id="649" name="楕円 648"/>
        <xdr:cNvSpPr/>
      </xdr:nvSpPr>
      <xdr:spPr>
        <a:xfrm>
          <a:off x="12763500" y="129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168572</xdr:rowOff>
    </xdr:from>
    <xdr:ext cx="599010" cy="259045"/>
    <xdr:sp macro="" textlink="">
      <xdr:nvSpPr>
        <xdr:cNvPr id="650" name="テキスト ボックス 649"/>
        <xdr:cNvSpPr txBox="1"/>
      </xdr:nvSpPr>
      <xdr:spPr>
        <a:xfrm>
          <a:off x="12514795" y="1268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26237</xdr:rowOff>
    </xdr:from>
    <xdr:to>
      <xdr:col>85</xdr:col>
      <xdr:colOff>127000</xdr:colOff>
      <xdr:row>95</xdr:row>
      <xdr:rowOff>35043</xdr:rowOff>
    </xdr:to>
    <xdr:cxnSp macro="">
      <xdr:nvCxnSpPr>
        <xdr:cNvPr id="677" name="直線コネクタ 676"/>
        <xdr:cNvCxnSpPr/>
      </xdr:nvCxnSpPr>
      <xdr:spPr>
        <a:xfrm flipV="1">
          <a:off x="15481300" y="16313987"/>
          <a:ext cx="8382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35043</xdr:rowOff>
    </xdr:from>
    <xdr:to>
      <xdr:col>81</xdr:col>
      <xdr:colOff>50800</xdr:colOff>
      <xdr:row>95</xdr:row>
      <xdr:rowOff>164032</xdr:rowOff>
    </xdr:to>
    <xdr:cxnSp macro="">
      <xdr:nvCxnSpPr>
        <xdr:cNvPr id="680" name="直線コネクタ 679"/>
        <xdr:cNvCxnSpPr/>
      </xdr:nvCxnSpPr>
      <xdr:spPr>
        <a:xfrm flipV="1">
          <a:off x="14592300" y="16322793"/>
          <a:ext cx="889000" cy="12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46175</xdr:rowOff>
    </xdr:from>
    <xdr:to>
      <xdr:col>76</xdr:col>
      <xdr:colOff>114300</xdr:colOff>
      <xdr:row>95</xdr:row>
      <xdr:rowOff>164032</xdr:rowOff>
    </xdr:to>
    <xdr:cxnSp macro="">
      <xdr:nvCxnSpPr>
        <xdr:cNvPr id="683" name="直線コネクタ 682"/>
        <xdr:cNvCxnSpPr/>
      </xdr:nvCxnSpPr>
      <xdr:spPr>
        <a:xfrm>
          <a:off x="13703300" y="16333925"/>
          <a:ext cx="889000" cy="1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46175</xdr:rowOff>
    </xdr:from>
    <xdr:to>
      <xdr:col>71</xdr:col>
      <xdr:colOff>177800</xdr:colOff>
      <xdr:row>95</xdr:row>
      <xdr:rowOff>67298</xdr:rowOff>
    </xdr:to>
    <xdr:cxnSp macro="">
      <xdr:nvCxnSpPr>
        <xdr:cNvPr id="686" name="直線コネクタ 685"/>
        <xdr:cNvCxnSpPr/>
      </xdr:nvCxnSpPr>
      <xdr:spPr>
        <a:xfrm flipV="1">
          <a:off x="12814300" y="16333925"/>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135553</xdr:rowOff>
    </xdr:from>
    <xdr:to>
      <xdr:col>72</xdr:col>
      <xdr:colOff>38100</xdr:colOff>
      <xdr:row>98</xdr:row>
      <xdr:rowOff>65703</xdr:rowOff>
    </xdr:to>
    <xdr:sp macro="" textlink="">
      <xdr:nvSpPr>
        <xdr:cNvPr id="687" name="フローチャート: 判断 686"/>
        <xdr:cNvSpPr/>
      </xdr:nvSpPr>
      <xdr:spPr>
        <a:xfrm>
          <a:off x="13652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56830</xdr:rowOff>
    </xdr:from>
    <xdr:ext cx="534377" cy="259045"/>
    <xdr:sp macro="" textlink="">
      <xdr:nvSpPr>
        <xdr:cNvPr id="688" name="テキスト ボックス 687"/>
        <xdr:cNvSpPr txBox="1"/>
      </xdr:nvSpPr>
      <xdr:spPr>
        <a:xfrm>
          <a:off x="13436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108317</xdr:rowOff>
    </xdr:from>
    <xdr:to>
      <xdr:col>67</xdr:col>
      <xdr:colOff>101600</xdr:colOff>
      <xdr:row>98</xdr:row>
      <xdr:rowOff>38467</xdr:rowOff>
    </xdr:to>
    <xdr:sp macro="" textlink="">
      <xdr:nvSpPr>
        <xdr:cNvPr id="689" name="フローチャート: 判断 688"/>
        <xdr:cNvSpPr/>
      </xdr:nvSpPr>
      <xdr:spPr>
        <a:xfrm>
          <a:off x="12763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29594</xdr:rowOff>
    </xdr:from>
    <xdr:ext cx="534377" cy="259045"/>
    <xdr:sp macro="" textlink="">
      <xdr:nvSpPr>
        <xdr:cNvPr id="690" name="テキスト ボックス 689"/>
        <xdr:cNvSpPr txBox="1"/>
      </xdr:nvSpPr>
      <xdr:spPr>
        <a:xfrm>
          <a:off x="12547111" y="168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146887</xdr:rowOff>
    </xdr:from>
    <xdr:to>
      <xdr:col>85</xdr:col>
      <xdr:colOff>177800</xdr:colOff>
      <xdr:row>95</xdr:row>
      <xdr:rowOff>77037</xdr:rowOff>
    </xdr:to>
    <xdr:sp macro="" textlink="">
      <xdr:nvSpPr>
        <xdr:cNvPr id="696" name="楕円 695"/>
        <xdr:cNvSpPr/>
      </xdr:nvSpPr>
      <xdr:spPr>
        <a:xfrm>
          <a:off x="16268700" y="1626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169764</xdr:rowOff>
    </xdr:from>
    <xdr:ext cx="599010" cy="259045"/>
    <xdr:sp macro="" textlink="">
      <xdr:nvSpPr>
        <xdr:cNvPr id="697" name="積立金該当値テキスト"/>
        <xdr:cNvSpPr txBox="1"/>
      </xdr:nvSpPr>
      <xdr:spPr>
        <a:xfrm>
          <a:off x="16370300" y="161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155693</xdr:rowOff>
    </xdr:from>
    <xdr:to>
      <xdr:col>81</xdr:col>
      <xdr:colOff>101600</xdr:colOff>
      <xdr:row>95</xdr:row>
      <xdr:rowOff>85843</xdr:rowOff>
    </xdr:to>
    <xdr:sp macro="" textlink="">
      <xdr:nvSpPr>
        <xdr:cNvPr id="698" name="楕円 697"/>
        <xdr:cNvSpPr/>
      </xdr:nvSpPr>
      <xdr:spPr>
        <a:xfrm>
          <a:off x="15430500" y="1627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102370</xdr:rowOff>
    </xdr:from>
    <xdr:ext cx="599010" cy="259045"/>
    <xdr:sp macro="" textlink="">
      <xdr:nvSpPr>
        <xdr:cNvPr id="699" name="テキスト ボックス 698"/>
        <xdr:cNvSpPr txBox="1"/>
      </xdr:nvSpPr>
      <xdr:spPr>
        <a:xfrm>
          <a:off x="15181795" y="1604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113232</xdr:rowOff>
    </xdr:from>
    <xdr:to>
      <xdr:col>76</xdr:col>
      <xdr:colOff>165100</xdr:colOff>
      <xdr:row>96</xdr:row>
      <xdr:rowOff>43382</xdr:rowOff>
    </xdr:to>
    <xdr:sp macro="" textlink="">
      <xdr:nvSpPr>
        <xdr:cNvPr id="700" name="楕円 699"/>
        <xdr:cNvSpPr/>
      </xdr:nvSpPr>
      <xdr:spPr>
        <a:xfrm>
          <a:off x="14541500" y="164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59909</xdr:rowOff>
    </xdr:from>
    <xdr:ext cx="599010" cy="259045"/>
    <xdr:sp macro="" textlink="">
      <xdr:nvSpPr>
        <xdr:cNvPr id="701" name="テキスト ボックス 700"/>
        <xdr:cNvSpPr txBox="1"/>
      </xdr:nvSpPr>
      <xdr:spPr>
        <a:xfrm>
          <a:off x="14292795" y="1617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166825</xdr:rowOff>
    </xdr:from>
    <xdr:to>
      <xdr:col>72</xdr:col>
      <xdr:colOff>38100</xdr:colOff>
      <xdr:row>95</xdr:row>
      <xdr:rowOff>96975</xdr:rowOff>
    </xdr:to>
    <xdr:sp macro="" textlink="">
      <xdr:nvSpPr>
        <xdr:cNvPr id="702" name="楕円 701"/>
        <xdr:cNvSpPr/>
      </xdr:nvSpPr>
      <xdr:spPr>
        <a:xfrm>
          <a:off x="13652500" y="1628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113502</xdr:rowOff>
    </xdr:from>
    <xdr:ext cx="599010" cy="259045"/>
    <xdr:sp macro="" textlink="">
      <xdr:nvSpPr>
        <xdr:cNvPr id="703" name="テキスト ボックス 702"/>
        <xdr:cNvSpPr txBox="1"/>
      </xdr:nvSpPr>
      <xdr:spPr>
        <a:xfrm>
          <a:off x="13403795" y="1605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16498</xdr:rowOff>
    </xdr:from>
    <xdr:to>
      <xdr:col>67</xdr:col>
      <xdr:colOff>101600</xdr:colOff>
      <xdr:row>95</xdr:row>
      <xdr:rowOff>118098</xdr:rowOff>
    </xdr:to>
    <xdr:sp macro="" textlink="">
      <xdr:nvSpPr>
        <xdr:cNvPr id="704" name="楕円 703"/>
        <xdr:cNvSpPr/>
      </xdr:nvSpPr>
      <xdr:spPr>
        <a:xfrm>
          <a:off x="12763500" y="16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134625</xdr:rowOff>
    </xdr:from>
    <xdr:ext cx="599010" cy="259045"/>
    <xdr:sp macro="" textlink="">
      <xdr:nvSpPr>
        <xdr:cNvPr id="705" name="テキスト ボックス 704"/>
        <xdr:cNvSpPr txBox="1"/>
      </xdr:nvSpPr>
      <xdr:spPr>
        <a:xfrm>
          <a:off x="12514795" y="1607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112405</xdr:rowOff>
    </xdr:from>
    <xdr:to>
      <xdr:col>116</xdr:col>
      <xdr:colOff>63500</xdr:colOff>
      <xdr:row>37</xdr:row>
      <xdr:rowOff>30475</xdr:rowOff>
    </xdr:to>
    <xdr:cxnSp macro="">
      <xdr:nvCxnSpPr>
        <xdr:cNvPr id="732" name="直線コネクタ 731"/>
        <xdr:cNvCxnSpPr/>
      </xdr:nvCxnSpPr>
      <xdr:spPr>
        <a:xfrm flipV="1">
          <a:off x="21323300" y="5255905"/>
          <a:ext cx="838200" cy="11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86575</xdr:rowOff>
    </xdr:from>
    <xdr:ext cx="469744" cy="259045"/>
    <xdr:sp macro="" textlink="">
      <xdr:nvSpPr>
        <xdr:cNvPr id="733" name="投資及び出資金平均値テキスト"/>
        <xdr:cNvSpPr txBox="1"/>
      </xdr:nvSpPr>
      <xdr:spPr>
        <a:xfrm>
          <a:off x="22212300" y="643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30475</xdr:rowOff>
    </xdr:from>
    <xdr:to>
      <xdr:col>111</xdr:col>
      <xdr:colOff>177800</xdr:colOff>
      <xdr:row>38</xdr:row>
      <xdr:rowOff>49723</xdr:rowOff>
    </xdr:to>
    <xdr:cxnSp macro="">
      <xdr:nvCxnSpPr>
        <xdr:cNvPr id="735" name="直線コネクタ 734"/>
        <xdr:cNvCxnSpPr/>
      </xdr:nvCxnSpPr>
      <xdr:spPr>
        <a:xfrm flipV="1">
          <a:off x="20434300" y="6374125"/>
          <a:ext cx="889000" cy="19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49451</xdr:rowOff>
    </xdr:from>
    <xdr:ext cx="469744" cy="259045"/>
    <xdr:sp macro="" textlink="">
      <xdr:nvSpPr>
        <xdr:cNvPr id="737" name="テキスト ボックス 736"/>
        <xdr:cNvSpPr txBox="1"/>
      </xdr:nvSpPr>
      <xdr:spPr>
        <a:xfrm>
          <a:off x="21088428" y="656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49723</xdr:rowOff>
    </xdr:from>
    <xdr:to>
      <xdr:col>107</xdr:col>
      <xdr:colOff>50800</xdr:colOff>
      <xdr:row>38</xdr:row>
      <xdr:rowOff>133802</xdr:rowOff>
    </xdr:to>
    <xdr:cxnSp macro="">
      <xdr:nvCxnSpPr>
        <xdr:cNvPr id="738" name="直線コネクタ 737"/>
        <xdr:cNvCxnSpPr/>
      </xdr:nvCxnSpPr>
      <xdr:spPr>
        <a:xfrm flipV="1">
          <a:off x="19545300" y="6564823"/>
          <a:ext cx="889000" cy="8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118028</xdr:rowOff>
    </xdr:from>
    <xdr:to>
      <xdr:col>102</xdr:col>
      <xdr:colOff>114300</xdr:colOff>
      <xdr:row>38</xdr:row>
      <xdr:rowOff>133802</xdr:rowOff>
    </xdr:to>
    <xdr:cxnSp macro="">
      <xdr:nvCxnSpPr>
        <xdr:cNvPr id="741" name="直線コネクタ 740"/>
        <xdr:cNvCxnSpPr/>
      </xdr:nvCxnSpPr>
      <xdr:spPr>
        <a:xfrm>
          <a:off x="18656300" y="663312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39202</xdr:rowOff>
    </xdr:from>
    <xdr:to>
      <xdr:col>102</xdr:col>
      <xdr:colOff>165100</xdr:colOff>
      <xdr:row>38</xdr:row>
      <xdr:rowOff>140802</xdr:rowOff>
    </xdr:to>
    <xdr:sp macro="" textlink="">
      <xdr:nvSpPr>
        <xdr:cNvPr id="742" name="フローチャート: 判断 741"/>
        <xdr:cNvSpPr/>
      </xdr:nvSpPr>
      <xdr:spPr>
        <a:xfrm>
          <a:off x="19494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157329</xdr:rowOff>
    </xdr:from>
    <xdr:ext cx="469744" cy="259045"/>
    <xdr:sp macro="" textlink="">
      <xdr:nvSpPr>
        <xdr:cNvPr id="743" name="テキスト ボックス 742"/>
        <xdr:cNvSpPr txBox="1"/>
      </xdr:nvSpPr>
      <xdr:spPr>
        <a:xfrm>
          <a:off x="19310428"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149753</xdr:rowOff>
    </xdr:from>
    <xdr:to>
      <xdr:col>98</xdr:col>
      <xdr:colOff>38100</xdr:colOff>
      <xdr:row>38</xdr:row>
      <xdr:rowOff>79904</xdr:rowOff>
    </xdr:to>
    <xdr:sp macro="" textlink="">
      <xdr:nvSpPr>
        <xdr:cNvPr id="744" name="フローチャート: 判断 743"/>
        <xdr:cNvSpPr/>
      </xdr:nvSpPr>
      <xdr:spPr>
        <a:xfrm>
          <a:off x="18605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96430</xdr:rowOff>
    </xdr:from>
    <xdr:ext cx="469744" cy="259045"/>
    <xdr:sp macro="" textlink="">
      <xdr:nvSpPr>
        <xdr:cNvPr id="745" name="テキスト ボックス 744"/>
        <xdr:cNvSpPr txBox="1"/>
      </xdr:nvSpPr>
      <xdr:spPr>
        <a:xfrm>
          <a:off x="18421428"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61605</xdr:rowOff>
    </xdr:from>
    <xdr:to>
      <xdr:col>116</xdr:col>
      <xdr:colOff>114300</xdr:colOff>
      <xdr:row>30</xdr:row>
      <xdr:rowOff>163205</xdr:rowOff>
    </xdr:to>
    <xdr:sp macro="" textlink="">
      <xdr:nvSpPr>
        <xdr:cNvPr id="751" name="楕円 750"/>
        <xdr:cNvSpPr/>
      </xdr:nvSpPr>
      <xdr:spPr>
        <a:xfrm>
          <a:off x="22110700" y="52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147982</xdr:rowOff>
    </xdr:from>
    <xdr:ext cx="534377" cy="259045"/>
    <xdr:sp macro="" textlink="">
      <xdr:nvSpPr>
        <xdr:cNvPr id="752" name="投資及び出資金該当値テキスト"/>
        <xdr:cNvSpPr txBox="1"/>
      </xdr:nvSpPr>
      <xdr:spPr>
        <a:xfrm>
          <a:off x="22212300" y="51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151125</xdr:rowOff>
    </xdr:from>
    <xdr:to>
      <xdr:col>112</xdr:col>
      <xdr:colOff>38100</xdr:colOff>
      <xdr:row>37</xdr:row>
      <xdr:rowOff>81275</xdr:rowOff>
    </xdr:to>
    <xdr:sp macro="" textlink="">
      <xdr:nvSpPr>
        <xdr:cNvPr id="753" name="楕円 752"/>
        <xdr:cNvSpPr/>
      </xdr:nvSpPr>
      <xdr:spPr>
        <a:xfrm>
          <a:off x="21272500" y="63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97802</xdr:rowOff>
    </xdr:from>
    <xdr:ext cx="469744" cy="259045"/>
    <xdr:sp macro="" textlink="">
      <xdr:nvSpPr>
        <xdr:cNvPr id="754" name="テキスト ボックス 753"/>
        <xdr:cNvSpPr txBox="1"/>
      </xdr:nvSpPr>
      <xdr:spPr>
        <a:xfrm>
          <a:off x="21088428" y="609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170373</xdr:rowOff>
    </xdr:from>
    <xdr:to>
      <xdr:col>107</xdr:col>
      <xdr:colOff>101600</xdr:colOff>
      <xdr:row>38</xdr:row>
      <xdr:rowOff>100523</xdr:rowOff>
    </xdr:to>
    <xdr:sp macro="" textlink="">
      <xdr:nvSpPr>
        <xdr:cNvPr id="755" name="楕円 754"/>
        <xdr:cNvSpPr/>
      </xdr:nvSpPr>
      <xdr:spPr>
        <a:xfrm>
          <a:off x="20383500" y="65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91650</xdr:rowOff>
    </xdr:from>
    <xdr:ext cx="469744" cy="259045"/>
    <xdr:sp macro="" textlink="">
      <xdr:nvSpPr>
        <xdr:cNvPr id="756" name="テキスト ボックス 755"/>
        <xdr:cNvSpPr txBox="1"/>
      </xdr:nvSpPr>
      <xdr:spPr>
        <a:xfrm>
          <a:off x="20199428" y="660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83002</xdr:rowOff>
    </xdr:from>
    <xdr:to>
      <xdr:col>102</xdr:col>
      <xdr:colOff>165100</xdr:colOff>
      <xdr:row>39</xdr:row>
      <xdr:rowOff>13152</xdr:rowOff>
    </xdr:to>
    <xdr:sp macro="" textlink="">
      <xdr:nvSpPr>
        <xdr:cNvPr id="757" name="楕円 756"/>
        <xdr:cNvSpPr/>
      </xdr:nvSpPr>
      <xdr:spPr>
        <a:xfrm>
          <a:off x="19494500" y="65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4279</xdr:rowOff>
    </xdr:from>
    <xdr:ext cx="378565" cy="259045"/>
    <xdr:sp macro="" textlink="">
      <xdr:nvSpPr>
        <xdr:cNvPr id="758" name="テキスト ボックス 757"/>
        <xdr:cNvSpPr txBox="1"/>
      </xdr:nvSpPr>
      <xdr:spPr>
        <a:xfrm>
          <a:off x="19356017" y="669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67228</xdr:rowOff>
    </xdr:from>
    <xdr:to>
      <xdr:col>98</xdr:col>
      <xdr:colOff>38100</xdr:colOff>
      <xdr:row>38</xdr:row>
      <xdr:rowOff>168828</xdr:rowOff>
    </xdr:to>
    <xdr:sp macro="" textlink="">
      <xdr:nvSpPr>
        <xdr:cNvPr id="759" name="楕円 758"/>
        <xdr:cNvSpPr/>
      </xdr:nvSpPr>
      <xdr:spPr>
        <a:xfrm>
          <a:off x="18605500" y="65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159955</xdr:rowOff>
    </xdr:from>
    <xdr:ext cx="378565" cy="259045"/>
    <xdr:sp macro="" textlink="">
      <xdr:nvSpPr>
        <xdr:cNvPr id="760" name="テキスト ボックス 759"/>
        <xdr:cNvSpPr txBox="1"/>
      </xdr:nvSpPr>
      <xdr:spPr>
        <a:xfrm>
          <a:off x="18467017" y="667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68567</xdr:rowOff>
    </xdr:from>
    <xdr:to>
      <xdr:col>116</xdr:col>
      <xdr:colOff>63500</xdr:colOff>
      <xdr:row>59</xdr:row>
      <xdr:rowOff>254</xdr:rowOff>
    </xdr:to>
    <xdr:cxnSp macro="">
      <xdr:nvCxnSpPr>
        <xdr:cNvPr id="789" name="直線コネクタ 788"/>
        <xdr:cNvCxnSpPr/>
      </xdr:nvCxnSpPr>
      <xdr:spPr>
        <a:xfrm flipV="1">
          <a:off x="21323300" y="10012667"/>
          <a:ext cx="838200" cy="10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254</xdr:rowOff>
    </xdr:from>
    <xdr:to>
      <xdr:col>111</xdr:col>
      <xdr:colOff>177800</xdr:colOff>
      <xdr:row>59</xdr:row>
      <xdr:rowOff>1588</xdr:rowOff>
    </xdr:to>
    <xdr:cxnSp macro="">
      <xdr:nvCxnSpPr>
        <xdr:cNvPr id="792" name="直線コネクタ 791"/>
        <xdr:cNvCxnSpPr/>
      </xdr:nvCxnSpPr>
      <xdr:spPr>
        <a:xfrm flipV="1">
          <a:off x="20434300" y="10115804"/>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1588</xdr:rowOff>
    </xdr:from>
    <xdr:to>
      <xdr:col>107</xdr:col>
      <xdr:colOff>50800</xdr:colOff>
      <xdr:row>59</xdr:row>
      <xdr:rowOff>2692</xdr:rowOff>
    </xdr:to>
    <xdr:cxnSp macro="">
      <xdr:nvCxnSpPr>
        <xdr:cNvPr id="795" name="直線コネクタ 794"/>
        <xdr:cNvCxnSpPr/>
      </xdr:nvCxnSpPr>
      <xdr:spPr>
        <a:xfrm flipV="1">
          <a:off x="19545300" y="1011713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2692</xdr:rowOff>
    </xdr:from>
    <xdr:to>
      <xdr:col>102</xdr:col>
      <xdr:colOff>114300</xdr:colOff>
      <xdr:row>59</xdr:row>
      <xdr:rowOff>3759</xdr:rowOff>
    </xdr:to>
    <xdr:cxnSp macro="">
      <xdr:nvCxnSpPr>
        <xdr:cNvPr id="798" name="直線コネクタ 797"/>
        <xdr:cNvCxnSpPr/>
      </xdr:nvCxnSpPr>
      <xdr:spPr>
        <a:xfrm flipV="1">
          <a:off x="18656300" y="1011824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142431</xdr:rowOff>
    </xdr:from>
    <xdr:to>
      <xdr:col>102</xdr:col>
      <xdr:colOff>165100</xdr:colOff>
      <xdr:row>58</xdr:row>
      <xdr:rowOff>72581</xdr:rowOff>
    </xdr:to>
    <xdr:sp macro="" textlink="">
      <xdr:nvSpPr>
        <xdr:cNvPr id="799" name="フローチャート: 判断 798"/>
        <xdr:cNvSpPr/>
      </xdr:nvSpPr>
      <xdr:spPr>
        <a:xfrm>
          <a:off x="19494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89108</xdr:rowOff>
    </xdr:from>
    <xdr:ext cx="469744" cy="259045"/>
    <xdr:sp macro="" textlink="">
      <xdr:nvSpPr>
        <xdr:cNvPr id="800" name="テキスト ボックス 799"/>
        <xdr:cNvSpPr txBox="1"/>
      </xdr:nvSpPr>
      <xdr:spPr>
        <a:xfrm>
          <a:off x="19310428"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131381</xdr:rowOff>
    </xdr:from>
    <xdr:to>
      <xdr:col>98</xdr:col>
      <xdr:colOff>38100</xdr:colOff>
      <xdr:row>58</xdr:row>
      <xdr:rowOff>61531</xdr:rowOff>
    </xdr:to>
    <xdr:sp macro="" textlink="">
      <xdr:nvSpPr>
        <xdr:cNvPr id="801" name="フローチャート: 判断 800"/>
        <xdr:cNvSpPr/>
      </xdr:nvSpPr>
      <xdr:spPr>
        <a:xfrm>
          <a:off x="18605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78058</xdr:rowOff>
    </xdr:from>
    <xdr:ext cx="469744" cy="259045"/>
    <xdr:sp macro="" textlink="">
      <xdr:nvSpPr>
        <xdr:cNvPr id="802" name="テキスト ボックス 801"/>
        <xdr:cNvSpPr txBox="1"/>
      </xdr:nvSpPr>
      <xdr:spPr>
        <a:xfrm>
          <a:off x="18421428"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17767</xdr:rowOff>
    </xdr:from>
    <xdr:to>
      <xdr:col>116</xdr:col>
      <xdr:colOff>114300</xdr:colOff>
      <xdr:row>58</xdr:row>
      <xdr:rowOff>119367</xdr:rowOff>
    </xdr:to>
    <xdr:sp macro="" textlink="">
      <xdr:nvSpPr>
        <xdr:cNvPr id="808" name="楕円 807"/>
        <xdr:cNvSpPr/>
      </xdr:nvSpPr>
      <xdr:spPr>
        <a:xfrm>
          <a:off x="221107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167644</xdr:rowOff>
    </xdr:from>
    <xdr:ext cx="469744" cy="259045"/>
    <xdr:sp macro="" textlink="">
      <xdr:nvSpPr>
        <xdr:cNvPr id="809" name="貸付金該当値テキスト"/>
        <xdr:cNvSpPr txBox="1"/>
      </xdr:nvSpPr>
      <xdr:spPr>
        <a:xfrm>
          <a:off x="22212300" y="994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120904</xdr:rowOff>
    </xdr:from>
    <xdr:to>
      <xdr:col>112</xdr:col>
      <xdr:colOff>38100</xdr:colOff>
      <xdr:row>59</xdr:row>
      <xdr:rowOff>51054</xdr:rowOff>
    </xdr:to>
    <xdr:sp macro="" textlink="">
      <xdr:nvSpPr>
        <xdr:cNvPr id="810" name="楕円 809"/>
        <xdr:cNvSpPr/>
      </xdr:nvSpPr>
      <xdr:spPr>
        <a:xfrm>
          <a:off x="21272500" y="100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42181</xdr:rowOff>
    </xdr:from>
    <xdr:ext cx="469744" cy="259045"/>
    <xdr:sp macro="" textlink="">
      <xdr:nvSpPr>
        <xdr:cNvPr id="811" name="テキスト ボックス 810"/>
        <xdr:cNvSpPr txBox="1"/>
      </xdr:nvSpPr>
      <xdr:spPr>
        <a:xfrm>
          <a:off x="21088428"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122238</xdr:rowOff>
    </xdr:from>
    <xdr:to>
      <xdr:col>107</xdr:col>
      <xdr:colOff>101600</xdr:colOff>
      <xdr:row>59</xdr:row>
      <xdr:rowOff>52388</xdr:rowOff>
    </xdr:to>
    <xdr:sp macro="" textlink="">
      <xdr:nvSpPr>
        <xdr:cNvPr id="812" name="楕円 811"/>
        <xdr:cNvSpPr/>
      </xdr:nvSpPr>
      <xdr:spPr>
        <a:xfrm>
          <a:off x="20383500" y="10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43515</xdr:rowOff>
    </xdr:from>
    <xdr:ext cx="469744" cy="259045"/>
    <xdr:sp macro="" textlink="">
      <xdr:nvSpPr>
        <xdr:cNvPr id="813" name="テキスト ボックス 812"/>
        <xdr:cNvSpPr txBox="1"/>
      </xdr:nvSpPr>
      <xdr:spPr>
        <a:xfrm>
          <a:off x="20199428" y="1015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123342</xdr:rowOff>
    </xdr:from>
    <xdr:to>
      <xdr:col>102</xdr:col>
      <xdr:colOff>165100</xdr:colOff>
      <xdr:row>59</xdr:row>
      <xdr:rowOff>53492</xdr:rowOff>
    </xdr:to>
    <xdr:sp macro="" textlink="">
      <xdr:nvSpPr>
        <xdr:cNvPr id="814" name="楕円 813"/>
        <xdr:cNvSpPr/>
      </xdr:nvSpPr>
      <xdr:spPr>
        <a:xfrm>
          <a:off x="19494500" y="1006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44619</xdr:rowOff>
    </xdr:from>
    <xdr:ext cx="469744" cy="259045"/>
    <xdr:sp macro="" textlink="">
      <xdr:nvSpPr>
        <xdr:cNvPr id="815" name="テキスト ボックス 814"/>
        <xdr:cNvSpPr txBox="1"/>
      </xdr:nvSpPr>
      <xdr:spPr>
        <a:xfrm>
          <a:off x="19310428" y="1016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124409</xdr:rowOff>
    </xdr:from>
    <xdr:to>
      <xdr:col>98</xdr:col>
      <xdr:colOff>38100</xdr:colOff>
      <xdr:row>59</xdr:row>
      <xdr:rowOff>54559</xdr:rowOff>
    </xdr:to>
    <xdr:sp macro="" textlink="">
      <xdr:nvSpPr>
        <xdr:cNvPr id="816" name="楕円 815"/>
        <xdr:cNvSpPr/>
      </xdr:nvSpPr>
      <xdr:spPr>
        <a:xfrm>
          <a:off x="18605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45686</xdr:rowOff>
    </xdr:from>
    <xdr:ext cx="469744" cy="259045"/>
    <xdr:sp macro="" textlink="">
      <xdr:nvSpPr>
        <xdr:cNvPr id="817" name="テキスト ボックス 816"/>
        <xdr:cNvSpPr txBox="1"/>
      </xdr:nvSpPr>
      <xdr:spPr>
        <a:xfrm>
          <a:off x="18421428" y="10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149573</xdr:rowOff>
    </xdr:from>
    <xdr:to>
      <xdr:col>116</xdr:col>
      <xdr:colOff>63500</xdr:colOff>
      <xdr:row>73</xdr:row>
      <xdr:rowOff>11923</xdr:rowOff>
    </xdr:to>
    <xdr:cxnSp macro="">
      <xdr:nvCxnSpPr>
        <xdr:cNvPr id="848" name="直線コネクタ 847"/>
        <xdr:cNvCxnSpPr/>
      </xdr:nvCxnSpPr>
      <xdr:spPr>
        <a:xfrm flipV="1">
          <a:off x="21323300" y="12493973"/>
          <a:ext cx="8382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11118</xdr:rowOff>
    </xdr:from>
    <xdr:to>
      <xdr:col>111</xdr:col>
      <xdr:colOff>177800</xdr:colOff>
      <xdr:row>73</xdr:row>
      <xdr:rowOff>11923</xdr:rowOff>
    </xdr:to>
    <xdr:cxnSp macro="">
      <xdr:nvCxnSpPr>
        <xdr:cNvPr id="851" name="直線コネクタ 850"/>
        <xdr:cNvCxnSpPr/>
      </xdr:nvCxnSpPr>
      <xdr:spPr>
        <a:xfrm>
          <a:off x="20434300" y="125269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11118</xdr:rowOff>
    </xdr:from>
    <xdr:to>
      <xdr:col>107</xdr:col>
      <xdr:colOff>50800</xdr:colOff>
      <xdr:row>73</xdr:row>
      <xdr:rowOff>57349</xdr:rowOff>
    </xdr:to>
    <xdr:cxnSp macro="">
      <xdr:nvCxnSpPr>
        <xdr:cNvPr id="854" name="直線コネクタ 853"/>
        <xdr:cNvCxnSpPr/>
      </xdr:nvCxnSpPr>
      <xdr:spPr>
        <a:xfrm flipV="1">
          <a:off x="19545300" y="12526968"/>
          <a:ext cx="8890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57349</xdr:rowOff>
    </xdr:from>
    <xdr:to>
      <xdr:col>102</xdr:col>
      <xdr:colOff>114300</xdr:colOff>
      <xdr:row>74</xdr:row>
      <xdr:rowOff>962</xdr:rowOff>
    </xdr:to>
    <xdr:cxnSp macro="">
      <xdr:nvCxnSpPr>
        <xdr:cNvPr id="857" name="直線コネクタ 856"/>
        <xdr:cNvCxnSpPr/>
      </xdr:nvCxnSpPr>
      <xdr:spPr>
        <a:xfrm flipV="1">
          <a:off x="18656300" y="1257319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104553</xdr:rowOff>
    </xdr:from>
    <xdr:to>
      <xdr:col>102</xdr:col>
      <xdr:colOff>165100</xdr:colOff>
      <xdr:row>75</xdr:row>
      <xdr:rowOff>34703</xdr:rowOff>
    </xdr:to>
    <xdr:sp macro="" textlink="">
      <xdr:nvSpPr>
        <xdr:cNvPr id="858" name="フローチャート: 判断 857"/>
        <xdr:cNvSpPr/>
      </xdr:nvSpPr>
      <xdr:spPr>
        <a:xfrm>
          <a:off x="19494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25830</xdr:rowOff>
    </xdr:from>
    <xdr:ext cx="534377" cy="259045"/>
    <xdr:sp macro="" textlink="">
      <xdr:nvSpPr>
        <xdr:cNvPr id="859" name="テキスト ボックス 858"/>
        <xdr:cNvSpPr txBox="1"/>
      </xdr:nvSpPr>
      <xdr:spPr>
        <a:xfrm>
          <a:off x="19278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136743</xdr:rowOff>
    </xdr:from>
    <xdr:to>
      <xdr:col>98</xdr:col>
      <xdr:colOff>38100</xdr:colOff>
      <xdr:row>75</xdr:row>
      <xdr:rowOff>66893</xdr:rowOff>
    </xdr:to>
    <xdr:sp macro="" textlink="">
      <xdr:nvSpPr>
        <xdr:cNvPr id="860" name="フローチャート: 判断 859"/>
        <xdr:cNvSpPr/>
      </xdr:nvSpPr>
      <xdr:spPr>
        <a:xfrm>
          <a:off x="18605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58020</xdr:rowOff>
    </xdr:from>
    <xdr:ext cx="534377" cy="259045"/>
    <xdr:sp macro="" textlink="">
      <xdr:nvSpPr>
        <xdr:cNvPr id="861" name="テキスト ボックス 860"/>
        <xdr:cNvSpPr txBox="1"/>
      </xdr:nvSpPr>
      <xdr:spPr>
        <a:xfrm>
          <a:off x="18389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98773</xdr:rowOff>
    </xdr:from>
    <xdr:to>
      <xdr:col>116</xdr:col>
      <xdr:colOff>114300</xdr:colOff>
      <xdr:row>73</xdr:row>
      <xdr:rowOff>28923</xdr:rowOff>
    </xdr:to>
    <xdr:sp macro="" textlink="">
      <xdr:nvSpPr>
        <xdr:cNvPr id="867" name="楕円 866"/>
        <xdr:cNvSpPr/>
      </xdr:nvSpPr>
      <xdr:spPr>
        <a:xfrm>
          <a:off x="22110700" y="124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121650</xdr:rowOff>
    </xdr:from>
    <xdr:ext cx="599010" cy="259045"/>
    <xdr:sp macro="" textlink="">
      <xdr:nvSpPr>
        <xdr:cNvPr id="868" name="繰出金該当値テキスト"/>
        <xdr:cNvSpPr txBox="1"/>
      </xdr:nvSpPr>
      <xdr:spPr>
        <a:xfrm>
          <a:off x="22212300" y="1229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132573</xdr:rowOff>
    </xdr:from>
    <xdr:to>
      <xdr:col>112</xdr:col>
      <xdr:colOff>38100</xdr:colOff>
      <xdr:row>73</xdr:row>
      <xdr:rowOff>62723</xdr:rowOff>
    </xdr:to>
    <xdr:sp macro="" textlink="">
      <xdr:nvSpPr>
        <xdr:cNvPr id="869" name="楕円 868"/>
        <xdr:cNvSpPr/>
      </xdr:nvSpPr>
      <xdr:spPr>
        <a:xfrm>
          <a:off x="21272500" y="124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79250</xdr:rowOff>
    </xdr:from>
    <xdr:ext cx="599010" cy="259045"/>
    <xdr:sp macro="" textlink="">
      <xdr:nvSpPr>
        <xdr:cNvPr id="870" name="テキスト ボックス 869"/>
        <xdr:cNvSpPr txBox="1"/>
      </xdr:nvSpPr>
      <xdr:spPr>
        <a:xfrm>
          <a:off x="21023795" y="122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131768</xdr:rowOff>
    </xdr:from>
    <xdr:to>
      <xdr:col>107</xdr:col>
      <xdr:colOff>101600</xdr:colOff>
      <xdr:row>73</xdr:row>
      <xdr:rowOff>61918</xdr:rowOff>
    </xdr:to>
    <xdr:sp macro="" textlink="">
      <xdr:nvSpPr>
        <xdr:cNvPr id="871" name="楕円 870"/>
        <xdr:cNvSpPr/>
      </xdr:nvSpPr>
      <xdr:spPr>
        <a:xfrm>
          <a:off x="20383500" y="124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78445</xdr:rowOff>
    </xdr:from>
    <xdr:ext cx="599010" cy="259045"/>
    <xdr:sp macro="" textlink="">
      <xdr:nvSpPr>
        <xdr:cNvPr id="872" name="テキスト ボックス 871"/>
        <xdr:cNvSpPr txBox="1"/>
      </xdr:nvSpPr>
      <xdr:spPr>
        <a:xfrm>
          <a:off x="20134795" y="1225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6549</xdr:rowOff>
    </xdr:from>
    <xdr:to>
      <xdr:col>102</xdr:col>
      <xdr:colOff>165100</xdr:colOff>
      <xdr:row>73</xdr:row>
      <xdr:rowOff>108149</xdr:rowOff>
    </xdr:to>
    <xdr:sp macro="" textlink="">
      <xdr:nvSpPr>
        <xdr:cNvPr id="873" name="楕円 872"/>
        <xdr:cNvSpPr/>
      </xdr:nvSpPr>
      <xdr:spPr>
        <a:xfrm>
          <a:off x="19494500" y="125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124676</xdr:rowOff>
    </xdr:from>
    <xdr:ext cx="534377" cy="259045"/>
    <xdr:sp macro="" textlink="">
      <xdr:nvSpPr>
        <xdr:cNvPr id="874" name="テキスト ボックス 873"/>
        <xdr:cNvSpPr txBox="1"/>
      </xdr:nvSpPr>
      <xdr:spPr>
        <a:xfrm>
          <a:off x="19278111" y="122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121612</xdr:rowOff>
    </xdr:from>
    <xdr:to>
      <xdr:col>98</xdr:col>
      <xdr:colOff>38100</xdr:colOff>
      <xdr:row>74</xdr:row>
      <xdr:rowOff>51762</xdr:rowOff>
    </xdr:to>
    <xdr:sp macro="" textlink="">
      <xdr:nvSpPr>
        <xdr:cNvPr id="875" name="楕円 874"/>
        <xdr:cNvSpPr/>
      </xdr:nvSpPr>
      <xdr:spPr>
        <a:xfrm>
          <a:off x="18605500" y="126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68289</xdr:rowOff>
    </xdr:from>
    <xdr:ext cx="534377" cy="259045"/>
    <xdr:sp macro="" textlink="">
      <xdr:nvSpPr>
        <xdr:cNvPr id="876" name="テキスト ボックス 875"/>
        <xdr:cNvSpPr txBox="1"/>
      </xdr:nvSpPr>
      <xdr:spPr>
        <a:xfrm>
          <a:off x="18389111" y="1241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人件費は原子力発電所を有していること、半島特有の地形的条件により施設数が多いこと、類似団体平均に比べ多くの普通建設事業を実施していること、職員の約四割が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歳代という年齢構成などの要因により、高い数値となっている。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　積立金は特に他の類似団体と比較して高い数値となっているが毎年、保育所等の施設維持運営のために翌年度以降に必要な経費について積立てを行っており、将来負担の軽減を図っている。それに伴い施設の維持運営のための繰出金があるため、繰出金が高い数値で推移している。</a:t>
          </a:r>
        </a:p>
        <a:p>
          <a:r>
            <a:rPr kumimoji="1" lang="ja-JP" altLang="en-US" sz="1300">
              <a:latin typeface="ＭＳ Ｐゴシック" panose="020B0600070205080204" pitchFamily="50" charset="-128"/>
              <a:ea typeface="ＭＳ Ｐゴシック" panose="020B0600070205080204" pitchFamily="50" charset="-128"/>
            </a:rPr>
            <a:t>　投資及び出資金においては監視ｼｽﾃﾑ、計装更新のための水道事業会計出資金により高い数値となっている。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9,582
93.98
10,833,751
10,321,753
441,711
5,633,881
10,609,591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76327</xdr:rowOff>
    </xdr:from>
    <xdr:to>
      <xdr:col>24</xdr:col>
      <xdr:colOff>63500</xdr:colOff>
      <xdr:row>36</xdr:row>
      <xdr:rowOff>86487</xdr:rowOff>
    </xdr:to>
    <xdr:cxnSp macro="">
      <xdr:nvCxnSpPr>
        <xdr:cNvPr id="61" name="直線コネクタ 60"/>
        <xdr:cNvCxnSpPr/>
      </xdr:nvCxnSpPr>
      <xdr:spPr>
        <a:xfrm>
          <a:off x="3797300" y="6248527"/>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40005</xdr:rowOff>
    </xdr:from>
    <xdr:to>
      <xdr:col>19</xdr:col>
      <xdr:colOff>177800</xdr:colOff>
      <xdr:row>36</xdr:row>
      <xdr:rowOff>76327</xdr:rowOff>
    </xdr:to>
    <xdr:cxnSp macro="">
      <xdr:nvCxnSpPr>
        <xdr:cNvPr id="64" name="直線コネクタ 63"/>
        <xdr:cNvCxnSpPr/>
      </xdr:nvCxnSpPr>
      <xdr:spPr>
        <a:xfrm>
          <a:off x="2908300" y="6212205"/>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40005</xdr:rowOff>
    </xdr:from>
    <xdr:to>
      <xdr:col>15</xdr:col>
      <xdr:colOff>50800</xdr:colOff>
      <xdr:row>36</xdr:row>
      <xdr:rowOff>104648</xdr:rowOff>
    </xdr:to>
    <xdr:cxnSp macro="">
      <xdr:nvCxnSpPr>
        <xdr:cNvPr id="67" name="直線コネクタ 66"/>
        <xdr:cNvCxnSpPr/>
      </xdr:nvCxnSpPr>
      <xdr:spPr>
        <a:xfrm flipV="1">
          <a:off x="2019300" y="6212205"/>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104648</xdr:rowOff>
    </xdr:from>
    <xdr:to>
      <xdr:col>10</xdr:col>
      <xdr:colOff>114300</xdr:colOff>
      <xdr:row>36</xdr:row>
      <xdr:rowOff>107315</xdr:rowOff>
    </xdr:to>
    <xdr:cxnSp macro="">
      <xdr:nvCxnSpPr>
        <xdr:cNvPr id="70" name="直線コネクタ 69"/>
        <xdr:cNvCxnSpPr/>
      </xdr:nvCxnSpPr>
      <xdr:spPr>
        <a:xfrm flipV="1">
          <a:off x="1130300" y="62768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1" name="フローチャート: 判断 70"/>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53357</xdr:rowOff>
    </xdr:from>
    <xdr:ext cx="469744" cy="259045"/>
    <xdr:sp macro="" textlink="">
      <xdr:nvSpPr>
        <xdr:cNvPr id="72" name="テキスト ボックス 71"/>
        <xdr:cNvSpPr txBox="1"/>
      </xdr:nvSpPr>
      <xdr:spPr>
        <a:xfrm>
          <a:off x="1784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145034</xdr:rowOff>
    </xdr:from>
    <xdr:to>
      <xdr:col>6</xdr:col>
      <xdr:colOff>38100</xdr:colOff>
      <xdr:row>38</xdr:row>
      <xdr:rowOff>75185</xdr:rowOff>
    </xdr:to>
    <xdr:sp macro="" textlink="">
      <xdr:nvSpPr>
        <xdr:cNvPr id="73" name="フローチャート: 判断 72"/>
        <xdr:cNvSpPr/>
      </xdr:nvSpPr>
      <xdr:spPr>
        <a:xfrm>
          <a:off x="1079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66311</xdr:rowOff>
    </xdr:from>
    <xdr:ext cx="469744" cy="259045"/>
    <xdr:sp macro="" textlink="">
      <xdr:nvSpPr>
        <xdr:cNvPr id="74" name="テキスト ボックス 73"/>
        <xdr:cNvSpPr txBox="1"/>
      </xdr:nvSpPr>
      <xdr:spPr>
        <a:xfrm>
          <a:off x="895428"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35687</xdr:rowOff>
    </xdr:from>
    <xdr:to>
      <xdr:col>24</xdr:col>
      <xdr:colOff>114300</xdr:colOff>
      <xdr:row>36</xdr:row>
      <xdr:rowOff>137287</xdr:rowOff>
    </xdr:to>
    <xdr:sp macro="" textlink="">
      <xdr:nvSpPr>
        <xdr:cNvPr id="80" name="楕円 79"/>
        <xdr:cNvSpPr/>
      </xdr:nvSpPr>
      <xdr:spPr>
        <a:xfrm>
          <a:off x="4584700" y="62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14114</xdr:rowOff>
    </xdr:from>
    <xdr:ext cx="469744" cy="259045"/>
    <xdr:sp macro="" textlink="">
      <xdr:nvSpPr>
        <xdr:cNvPr id="81" name="議会費該当値テキスト"/>
        <xdr:cNvSpPr txBox="1"/>
      </xdr:nvSpPr>
      <xdr:spPr>
        <a:xfrm>
          <a:off x="4686300" y="618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25527</xdr:rowOff>
    </xdr:from>
    <xdr:to>
      <xdr:col>20</xdr:col>
      <xdr:colOff>38100</xdr:colOff>
      <xdr:row>36</xdr:row>
      <xdr:rowOff>127127</xdr:rowOff>
    </xdr:to>
    <xdr:sp macro="" textlink="">
      <xdr:nvSpPr>
        <xdr:cNvPr id="82" name="楕円 81"/>
        <xdr:cNvSpPr/>
      </xdr:nvSpPr>
      <xdr:spPr>
        <a:xfrm>
          <a:off x="3746500" y="6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118254</xdr:rowOff>
    </xdr:from>
    <xdr:ext cx="469744" cy="259045"/>
    <xdr:sp macro="" textlink="">
      <xdr:nvSpPr>
        <xdr:cNvPr id="83" name="テキスト ボックス 82"/>
        <xdr:cNvSpPr txBox="1"/>
      </xdr:nvSpPr>
      <xdr:spPr>
        <a:xfrm>
          <a:off x="3562428" y="62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160655</xdr:rowOff>
    </xdr:from>
    <xdr:to>
      <xdr:col>15</xdr:col>
      <xdr:colOff>101600</xdr:colOff>
      <xdr:row>36</xdr:row>
      <xdr:rowOff>90805</xdr:rowOff>
    </xdr:to>
    <xdr:sp macro="" textlink="">
      <xdr:nvSpPr>
        <xdr:cNvPr id="84" name="楕円 83"/>
        <xdr:cNvSpPr/>
      </xdr:nvSpPr>
      <xdr:spPr>
        <a:xfrm>
          <a:off x="2857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81932</xdr:rowOff>
    </xdr:from>
    <xdr:ext cx="534377" cy="259045"/>
    <xdr:sp macro="" textlink="">
      <xdr:nvSpPr>
        <xdr:cNvPr id="85" name="テキスト ボックス 84"/>
        <xdr:cNvSpPr txBox="1"/>
      </xdr:nvSpPr>
      <xdr:spPr>
        <a:xfrm>
          <a:off x="2641111" y="625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53848</xdr:rowOff>
    </xdr:from>
    <xdr:to>
      <xdr:col>10</xdr:col>
      <xdr:colOff>165100</xdr:colOff>
      <xdr:row>36</xdr:row>
      <xdr:rowOff>155448</xdr:rowOff>
    </xdr:to>
    <xdr:sp macro="" textlink="">
      <xdr:nvSpPr>
        <xdr:cNvPr id="86" name="楕円 85"/>
        <xdr:cNvSpPr/>
      </xdr:nvSpPr>
      <xdr:spPr>
        <a:xfrm>
          <a:off x="1968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525</xdr:rowOff>
    </xdr:from>
    <xdr:ext cx="469744" cy="259045"/>
    <xdr:sp macro="" textlink="">
      <xdr:nvSpPr>
        <xdr:cNvPr id="87" name="テキスト ボックス 86"/>
        <xdr:cNvSpPr txBox="1"/>
      </xdr:nvSpPr>
      <xdr:spPr>
        <a:xfrm>
          <a:off x="1784428" y="60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88" name="楕円 87"/>
        <xdr:cNvSpPr/>
      </xdr:nvSpPr>
      <xdr:spPr>
        <a:xfrm>
          <a:off x="107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3192</xdr:rowOff>
    </xdr:from>
    <xdr:ext cx="469744" cy="259045"/>
    <xdr:sp macro="" textlink="">
      <xdr:nvSpPr>
        <xdr:cNvPr id="89" name="テキスト ボックス 88"/>
        <xdr:cNvSpPr txBox="1"/>
      </xdr:nvSpPr>
      <xdr:spPr>
        <a:xfrm>
          <a:off x="895428"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22188</xdr:rowOff>
    </xdr:from>
    <xdr:to>
      <xdr:col>24</xdr:col>
      <xdr:colOff>63500</xdr:colOff>
      <xdr:row>55</xdr:row>
      <xdr:rowOff>55852</xdr:rowOff>
    </xdr:to>
    <xdr:cxnSp macro="">
      <xdr:nvCxnSpPr>
        <xdr:cNvPr id="116" name="直線コネクタ 115"/>
        <xdr:cNvCxnSpPr/>
      </xdr:nvCxnSpPr>
      <xdr:spPr>
        <a:xfrm>
          <a:off x="3797300" y="9451938"/>
          <a:ext cx="838200" cy="3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22188</xdr:rowOff>
    </xdr:from>
    <xdr:to>
      <xdr:col>19</xdr:col>
      <xdr:colOff>177800</xdr:colOff>
      <xdr:row>55</xdr:row>
      <xdr:rowOff>95500</xdr:rowOff>
    </xdr:to>
    <xdr:cxnSp macro="">
      <xdr:nvCxnSpPr>
        <xdr:cNvPr id="119" name="直線コネクタ 118"/>
        <xdr:cNvCxnSpPr/>
      </xdr:nvCxnSpPr>
      <xdr:spPr>
        <a:xfrm flipV="1">
          <a:off x="2908300" y="9451938"/>
          <a:ext cx="889000" cy="7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58010</xdr:rowOff>
    </xdr:from>
    <xdr:to>
      <xdr:col>15</xdr:col>
      <xdr:colOff>50800</xdr:colOff>
      <xdr:row>55</xdr:row>
      <xdr:rowOff>95500</xdr:rowOff>
    </xdr:to>
    <xdr:cxnSp macro="">
      <xdr:nvCxnSpPr>
        <xdr:cNvPr id="122" name="直線コネクタ 121"/>
        <xdr:cNvCxnSpPr/>
      </xdr:nvCxnSpPr>
      <xdr:spPr>
        <a:xfrm>
          <a:off x="2019300" y="9487760"/>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58010</xdr:rowOff>
    </xdr:from>
    <xdr:to>
      <xdr:col>10</xdr:col>
      <xdr:colOff>114300</xdr:colOff>
      <xdr:row>55</xdr:row>
      <xdr:rowOff>72951</xdr:rowOff>
    </xdr:to>
    <xdr:cxnSp macro="">
      <xdr:nvCxnSpPr>
        <xdr:cNvPr id="125" name="直線コネクタ 124"/>
        <xdr:cNvCxnSpPr/>
      </xdr:nvCxnSpPr>
      <xdr:spPr>
        <a:xfrm flipV="1">
          <a:off x="1130300" y="9487760"/>
          <a:ext cx="8890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6174</xdr:rowOff>
    </xdr:from>
    <xdr:to>
      <xdr:col>10</xdr:col>
      <xdr:colOff>165100</xdr:colOff>
      <xdr:row>57</xdr:row>
      <xdr:rowOff>107774</xdr:rowOff>
    </xdr:to>
    <xdr:sp macro="" textlink="">
      <xdr:nvSpPr>
        <xdr:cNvPr id="126" name="フローチャート: 判断 125"/>
        <xdr:cNvSpPr/>
      </xdr:nvSpPr>
      <xdr:spPr>
        <a:xfrm>
          <a:off x="1968500" y="977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98901</xdr:rowOff>
    </xdr:from>
    <xdr:ext cx="599010" cy="259045"/>
    <xdr:sp macro="" textlink="">
      <xdr:nvSpPr>
        <xdr:cNvPr id="127" name="テキスト ボックス 126"/>
        <xdr:cNvSpPr txBox="1"/>
      </xdr:nvSpPr>
      <xdr:spPr>
        <a:xfrm>
          <a:off x="1719795" y="987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588</xdr:rowOff>
    </xdr:from>
    <xdr:to>
      <xdr:col>6</xdr:col>
      <xdr:colOff>38100</xdr:colOff>
      <xdr:row>57</xdr:row>
      <xdr:rowOff>102188</xdr:rowOff>
    </xdr:to>
    <xdr:sp macro="" textlink="">
      <xdr:nvSpPr>
        <xdr:cNvPr id="128" name="フローチャート: 判断 127"/>
        <xdr:cNvSpPr/>
      </xdr:nvSpPr>
      <xdr:spPr>
        <a:xfrm>
          <a:off x="1079500" y="977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93315</xdr:rowOff>
    </xdr:from>
    <xdr:ext cx="599010" cy="259045"/>
    <xdr:sp macro="" textlink="">
      <xdr:nvSpPr>
        <xdr:cNvPr id="129" name="テキスト ボックス 128"/>
        <xdr:cNvSpPr txBox="1"/>
      </xdr:nvSpPr>
      <xdr:spPr>
        <a:xfrm>
          <a:off x="830795" y="98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5052</xdr:rowOff>
    </xdr:from>
    <xdr:to>
      <xdr:col>24</xdr:col>
      <xdr:colOff>114300</xdr:colOff>
      <xdr:row>55</xdr:row>
      <xdr:rowOff>106652</xdr:rowOff>
    </xdr:to>
    <xdr:sp macro="" textlink="">
      <xdr:nvSpPr>
        <xdr:cNvPr id="135" name="楕円 134"/>
        <xdr:cNvSpPr/>
      </xdr:nvSpPr>
      <xdr:spPr>
        <a:xfrm>
          <a:off x="4584700" y="94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27929</xdr:rowOff>
    </xdr:from>
    <xdr:ext cx="599010" cy="259045"/>
    <xdr:sp macro="" textlink="">
      <xdr:nvSpPr>
        <xdr:cNvPr id="136" name="総務費該当値テキスト"/>
        <xdr:cNvSpPr txBox="1"/>
      </xdr:nvSpPr>
      <xdr:spPr>
        <a:xfrm>
          <a:off x="4686300" y="928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142838</xdr:rowOff>
    </xdr:from>
    <xdr:to>
      <xdr:col>20</xdr:col>
      <xdr:colOff>38100</xdr:colOff>
      <xdr:row>55</xdr:row>
      <xdr:rowOff>72988</xdr:rowOff>
    </xdr:to>
    <xdr:sp macro="" textlink="">
      <xdr:nvSpPr>
        <xdr:cNvPr id="137" name="楕円 136"/>
        <xdr:cNvSpPr/>
      </xdr:nvSpPr>
      <xdr:spPr>
        <a:xfrm>
          <a:off x="3746500" y="940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89515</xdr:rowOff>
    </xdr:from>
    <xdr:ext cx="599010" cy="259045"/>
    <xdr:sp macro="" textlink="">
      <xdr:nvSpPr>
        <xdr:cNvPr id="138" name="テキスト ボックス 137"/>
        <xdr:cNvSpPr txBox="1"/>
      </xdr:nvSpPr>
      <xdr:spPr>
        <a:xfrm>
          <a:off x="3497795" y="917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44700</xdr:rowOff>
    </xdr:from>
    <xdr:to>
      <xdr:col>15</xdr:col>
      <xdr:colOff>101600</xdr:colOff>
      <xdr:row>55</xdr:row>
      <xdr:rowOff>146300</xdr:rowOff>
    </xdr:to>
    <xdr:sp macro="" textlink="">
      <xdr:nvSpPr>
        <xdr:cNvPr id="139" name="楕円 138"/>
        <xdr:cNvSpPr/>
      </xdr:nvSpPr>
      <xdr:spPr>
        <a:xfrm>
          <a:off x="2857500" y="94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162827</xdr:rowOff>
    </xdr:from>
    <xdr:ext cx="599010" cy="259045"/>
    <xdr:sp macro="" textlink="">
      <xdr:nvSpPr>
        <xdr:cNvPr id="140" name="テキスト ボックス 139"/>
        <xdr:cNvSpPr txBox="1"/>
      </xdr:nvSpPr>
      <xdr:spPr>
        <a:xfrm>
          <a:off x="2608795" y="92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7210</xdr:rowOff>
    </xdr:from>
    <xdr:to>
      <xdr:col>10</xdr:col>
      <xdr:colOff>165100</xdr:colOff>
      <xdr:row>55</xdr:row>
      <xdr:rowOff>108810</xdr:rowOff>
    </xdr:to>
    <xdr:sp macro="" textlink="">
      <xdr:nvSpPr>
        <xdr:cNvPr id="141" name="楕円 140"/>
        <xdr:cNvSpPr/>
      </xdr:nvSpPr>
      <xdr:spPr>
        <a:xfrm>
          <a:off x="1968500" y="943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125337</xdr:rowOff>
    </xdr:from>
    <xdr:ext cx="599010" cy="259045"/>
    <xdr:sp macro="" textlink="">
      <xdr:nvSpPr>
        <xdr:cNvPr id="142" name="テキスト ボックス 141"/>
        <xdr:cNvSpPr txBox="1"/>
      </xdr:nvSpPr>
      <xdr:spPr>
        <a:xfrm>
          <a:off x="1719795" y="921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22151</xdr:rowOff>
    </xdr:from>
    <xdr:to>
      <xdr:col>6</xdr:col>
      <xdr:colOff>38100</xdr:colOff>
      <xdr:row>55</xdr:row>
      <xdr:rowOff>123751</xdr:rowOff>
    </xdr:to>
    <xdr:sp macro="" textlink="">
      <xdr:nvSpPr>
        <xdr:cNvPr id="143" name="楕円 142"/>
        <xdr:cNvSpPr/>
      </xdr:nvSpPr>
      <xdr:spPr>
        <a:xfrm>
          <a:off x="1079500" y="945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140278</xdr:rowOff>
    </xdr:from>
    <xdr:ext cx="599010" cy="259045"/>
    <xdr:sp macro="" textlink="">
      <xdr:nvSpPr>
        <xdr:cNvPr id="144" name="テキスト ボックス 143"/>
        <xdr:cNvSpPr txBox="1"/>
      </xdr:nvSpPr>
      <xdr:spPr>
        <a:xfrm>
          <a:off x="830795" y="922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37813</xdr:rowOff>
    </xdr:from>
    <xdr:to>
      <xdr:col>24</xdr:col>
      <xdr:colOff>63500</xdr:colOff>
      <xdr:row>76</xdr:row>
      <xdr:rowOff>104093</xdr:rowOff>
    </xdr:to>
    <xdr:cxnSp macro="">
      <xdr:nvCxnSpPr>
        <xdr:cNvPr id="172" name="直線コネクタ 171"/>
        <xdr:cNvCxnSpPr/>
      </xdr:nvCxnSpPr>
      <xdr:spPr>
        <a:xfrm>
          <a:off x="3797300" y="13068013"/>
          <a:ext cx="838200" cy="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37813</xdr:rowOff>
    </xdr:from>
    <xdr:to>
      <xdr:col>19</xdr:col>
      <xdr:colOff>177800</xdr:colOff>
      <xdr:row>76</xdr:row>
      <xdr:rowOff>152698</xdr:rowOff>
    </xdr:to>
    <xdr:cxnSp macro="">
      <xdr:nvCxnSpPr>
        <xdr:cNvPr id="175" name="直線コネクタ 174"/>
        <xdr:cNvCxnSpPr/>
      </xdr:nvCxnSpPr>
      <xdr:spPr>
        <a:xfrm flipV="1">
          <a:off x="2908300" y="13068013"/>
          <a:ext cx="889000" cy="1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152698</xdr:rowOff>
    </xdr:from>
    <xdr:to>
      <xdr:col>15</xdr:col>
      <xdr:colOff>50800</xdr:colOff>
      <xdr:row>76</xdr:row>
      <xdr:rowOff>169363</xdr:rowOff>
    </xdr:to>
    <xdr:cxnSp macro="">
      <xdr:nvCxnSpPr>
        <xdr:cNvPr id="178" name="直線コネクタ 177"/>
        <xdr:cNvCxnSpPr/>
      </xdr:nvCxnSpPr>
      <xdr:spPr>
        <a:xfrm flipV="1">
          <a:off x="2019300" y="13182898"/>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169363</xdr:rowOff>
    </xdr:from>
    <xdr:to>
      <xdr:col>10</xdr:col>
      <xdr:colOff>114300</xdr:colOff>
      <xdr:row>77</xdr:row>
      <xdr:rowOff>56987</xdr:rowOff>
    </xdr:to>
    <xdr:cxnSp macro="">
      <xdr:nvCxnSpPr>
        <xdr:cNvPr id="181" name="直線コネクタ 180"/>
        <xdr:cNvCxnSpPr/>
      </xdr:nvCxnSpPr>
      <xdr:spPr>
        <a:xfrm flipV="1">
          <a:off x="1130300" y="13199563"/>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159533</xdr:rowOff>
    </xdr:from>
    <xdr:to>
      <xdr:col>10</xdr:col>
      <xdr:colOff>165100</xdr:colOff>
      <xdr:row>77</xdr:row>
      <xdr:rowOff>89683</xdr:rowOff>
    </xdr:to>
    <xdr:sp macro="" textlink="">
      <xdr:nvSpPr>
        <xdr:cNvPr id="182" name="フローチャート: 判断 181"/>
        <xdr:cNvSpPr/>
      </xdr:nvSpPr>
      <xdr:spPr>
        <a:xfrm>
          <a:off x="1968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80810</xdr:rowOff>
    </xdr:from>
    <xdr:ext cx="599010" cy="259045"/>
    <xdr:sp macro="" textlink="">
      <xdr:nvSpPr>
        <xdr:cNvPr id="183" name="テキスト ボックス 182"/>
        <xdr:cNvSpPr txBox="1"/>
      </xdr:nvSpPr>
      <xdr:spPr>
        <a:xfrm>
          <a:off x="1719795"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50025</xdr:rowOff>
    </xdr:from>
    <xdr:to>
      <xdr:col>6</xdr:col>
      <xdr:colOff>38100</xdr:colOff>
      <xdr:row>77</xdr:row>
      <xdr:rowOff>151625</xdr:rowOff>
    </xdr:to>
    <xdr:sp macro="" textlink="">
      <xdr:nvSpPr>
        <xdr:cNvPr id="184" name="フローチャート: 判断 183"/>
        <xdr:cNvSpPr/>
      </xdr:nvSpPr>
      <xdr:spPr>
        <a:xfrm>
          <a:off x="1079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142752</xdr:rowOff>
    </xdr:from>
    <xdr:ext cx="599010" cy="259045"/>
    <xdr:sp macro="" textlink="">
      <xdr:nvSpPr>
        <xdr:cNvPr id="185" name="テキスト ボックス 184"/>
        <xdr:cNvSpPr txBox="1"/>
      </xdr:nvSpPr>
      <xdr:spPr>
        <a:xfrm>
          <a:off x="830795"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53293</xdr:rowOff>
    </xdr:from>
    <xdr:to>
      <xdr:col>24</xdr:col>
      <xdr:colOff>114300</xdr:colOff>
      <xdr:row>76</xdr:row>
      <xdr:rowOff>154893</xdr:rowOff>
    </xdr:to>
    <xdr:sp macro="" textlink="">
      <xdr:nvSpPr>
        <xdr:cNvPr id="191" name="楕円 190"/>
        <xdr:cNvSpPr/>
      </xdr:nvSpPr>
      <xdr:spPr>
        <a:xfrm>
          <a:off x="4584700" y="130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31720</xdr:rowOff>
    </xdr:from>
    <xdr:ext cx="599010" cy="259045"/>
    <xdr:sp macro="" textlink="">
      <xdr:nvSpPr>
        <xdr:cNvPr id="192" name="民生費該当値テキスト"/>
        <xdr:cNvSpPr txBox="1"/>
      </xdr:nvSpPr>
      <xdr:spPr>
        <a:xfrm>
          <a:off x="4686300" y="1306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158463</xdr:rowOff>
    </xdr:from>
    <xdr:to>
      <xdr:col>20</xdr:col>
      <xdr:colOff>38100</xdr:colOff>
      <xdr:row>76</xdr:row>
      <xdr:rowOff>88613</xdr:rowOff>
    </xdr:to>
    <xdr:sp macro="" textlink="">
      <xdr:nvSpPr>
        <xdr:cNvPr id="193" name="楕円 192"/>
        <xdr:cNvSpPr/>
      </xdr:nvSpPr>
      <xdr:spPr>
        <a:xfrm>
          <a:off x="37465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105140</xdr:rowOff>
    </xdr:from>
    <xdr:ext cx="599010" cy="259045"/>
    <xdr:sp macro="" textlink="">
      <xdr:nvSpPr>
        <xdr:cNvPr id="194" name="テキスト ボックス 193"/>
        <xdr:cNvSpPr txBox="1"/>
      </xdr:nvSpPr>
      <xdr:spPr>
        <a:xfrm>
          <a:off x="3497795" y="1279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101898</xdr:rowOff>
    </xdr:from>
    <xdr:to>
      <xdr:col>15</xdr:col>
      <xdr:colOff>101600</xdr:colOff>
      <xdr:row>77</xdr:row>
      <xdr:rowOff>32048</xdr:rowOff>
    </xdr:to>
    <xdr:sp macro="" textlink="">
      <xdr:nvSpPr>
        <xdr:cNvPr id="195" name="楕円 194"/>
        <xdr:cNvSpPr/>
      </xdr:nvSpPr>
      <xdr:spPr>
        <a:xfrm>
          <a:off x="2857500" y="1313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23175</xdr:rowOff>
    </xdr:from>
    <xdr:ext cx="599010" cy="259045"/>
    <xdr:sp macro="" textlink="">
      <xdr:nvSpPr>
        <xdr:cNvPr id="196" name="テキスト ボックス 195"/>
        <xdr:cNvSpPr txBox="1"/>
      </xdr:nvSpPr>
      <xdr:spPr>
        <a:xfrm>
          <a:off x="2608795" y="1322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118563</xdr:rowOff>
    </xdr:from>
    <xdr:to>
      <xdr:col>10</xdr:col>
      <xdr:colOff>165100</xdr:colOff>
      <xdr:row>77</xdr:row>
      <xdr:rowOff>48713</xdr:rowOff>
    </xdr:to>
    <xdr:sp macro="" textlink="">
      <xdr:nvSpPr>
        <xdr:cNvPr id="197" name="楕円 196"/>
        <xdr:cNvSpPr/>
      </xdr:nvSpPr>
      <xdr:spPr>
        <a:xfrm>
          <a:off x="1968500" y="131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65240</xdr:rowOff>
    </xdr:from>
    <xdr:ext cx="599010" cy="259045"/>
    <xdr:sp macro="" textlink="">
      <xdr:nvSpPr>
        <xdr:cNvPr id="198" name="テキスト ボックス 197"/>
        <xdr:cNvSpPr txBox="1"/>
      </xdr:nvSpPr>
      <xdr:spPr>
        <a:xfrm>
          <a:off x="1719795" y="129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6187</xdr:rowOff>
    </xdr:from>
    <xdr:to>
      <xdr:col>6</xdr:col>
      <xdr:colOff>38100</xdr:colOff>
      <xdr:row>77</xdr:row>
      <xdr:rowOff>107787</xdr:rowOff>
    </xdr:to>
    <xdr:sp macro="" textlink="">
      <xdr:nvSpPr>
        <xdr:cNvPr id="199" name="楕円 198"/>
        <xdr:cNvSpPr/>
      </xdr:nvSpPr>
      <xdr:spPr>
        <a:xfrm>
          <a:off x="1079500" y="1320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124314</xdr:rowOff>
    </xdr:from>
    <xdr:ext cx="599010" cy="259045"/>
    <xdr:sp macro="" textlink="">
      <xdr:nvSpPr>
        <xdr:cNvPr id="200" name="テキスト ボックス 199"/>
        <xdr:cNvSpPr txBox="1"/>
      </xdr:nvSpPr>
      <xdr:spPr>
        <a:xfrm>
          <a:off x="830795" y="1298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157409</xdr:rowOff>
    </xdr:from>
    <xdr:to>
      <xdr:col>24</xdr:col>
      <xdr:colOff>63500</xdr:colOff>
      <xdr:row>97</xdr:row>
      <xdr:rowOff>120535</xdr:rowOff>
    </xdr:to>
    <xdr:cxnSp macro="">
      <xdr:nvCxnSpPr>
        <xdr:cNvPr id="229" name="直線コネクタ 228"/>
        <xdr:cNvCxnSpPr/>
      </xdr:nvCxnSpPr>
      <xdr:spPr>
        <a:xfrm flipV="1">
          <a:off x="3797300" y="16616609"/>
          <a:ext cx="838200" cy="1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120535</xdr:rowOff>
    </xdr:from>
    <xdr:to>
      <xdr:col>19</xdr:col>
      <xdr:colOff>177800</xdr:colOff>
      <xdr:row>97</xdr:row>
      <xdr:rowOff>122425</xdr:rowOff>
    </xdr:to>
    <xdr:cxnSp macro="">
      <xdr:nvCxnSpPr>
        <xdr:cNvPr id="232" name="直線コネクタ 231"/>
        <xdr:cNvCxnSpPr/>
      </xdr:nvCxnSpPr>
      <xdr:spPr>
        <a:xfrm flipV="1">
          <a:off x="2908300" y="16751185"/>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109506</xdr:rowOff>
    </xdr:from>
    <xdr:to>
      <xdr:col>15</xdr:col>
      <xdr:colOff>50800</xdr:colOff>
      <xdr:row>97</xdr:row>
      <xdr:rowOff>122425</xdr:rowOff>
    </xdr:to>
    <xdr:cxnSp macro="">
      <xdr:nvCxnSpPr>
        <xdr:cNvPr id="235" name="直線コネクタ 234"/>
        <xdr:cNvCxnSpPr/>
      </xdr:nvCxnSpPr>
      <xdr:spPr>
        <a:xfrm>
          <a:off x="2019300" y="16740156"/>
          <a:ext cx="889000" cy="1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109506</xdr:rowOff>
    </xdr:from>
    <xdr:to>
      <xdr:col>10</xdr:col>
      <xdr:colOff>114300</xdr:colOff>
      <xdr:row>97</xdr:row>
      <xdr:rowOff>158810</xdr:rowOff>
    </xdr:to>
    <xdr:cxnSp macro="">
      <xdr:nvCxnSpPr>
        <xdr:cNvPr id="238" name="直線コネクタ 237"/>
        <xdr:cNvCxnSpPr/>
      </xdr:nvCxnSpPr>
      <xdr:spPr>
        <a:xfrm flipV="1">
          <a:off x="1130300" y="16740156"/>
          <a:ext cx="889000" cy="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105545</xdr:rowOff>
    </xdr:from>
    <xdr:to>
      <xdr:col>10</xdr:col>
      <xdr:colOff>165100</xdr:colOff>
      <xdr:row>98</xdr:row>
      <xdr:rowOff>35695</xdr:rowOff>
    </xdr:to>
    <xdr:sp macro="" textlink="">
      <xdr:nvSpPr>
        <xdr:cNvPr id="239" name="フローチャート: 判断 238"/>
        <xdr:cNvSpPr/>
      </xdr:nvSpPr>
      <xdr:spPr>
        <a:xfrm>
          <a:off x="1968500" y="16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26822</xdr:rowOff>
    </xdr:from>
    <xdr:ext cx="534377" cy="259045"/>
    <xdr:sp macro="" textlink="">
      <xdr:nvSpPr>
        <xdr:cNvPr id="240" name="テキスト ボックス 239"/>
        <xdr:cNvSpPr txBox="1"/>
      </xdr:nvSpPr>
      <xdr:spPr>
        <a:xfrm>
          <a:off x="1752111" y="168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106567</xdr:rowOff>
    </xdr:from>
    <xdr:to>
      <xdr:col>6</xdr:col>
      <xdr:colOff>38100</xdr:colOff>
      <xdr:row>98</xdr:row>
      <xdr:rowOff>36717</xdr:rowOff>
    </xdr:to>
    <xdr:sp macro="" textlink="">
      <xdr:nvSpPr>
        <xdr:cNvPr id="241" name="フローチャート: 判断 240"/>
        <xdr:cNvSpPr/>
      </xdr:nvSpPr>
      <xdr:spPr>
        <a:xfrm>
          <a:off x="1079500" y="167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53244</xdr:rowOff>
    </xdr:from>
    <xdr:ext cx="534377" cy="259045"/>
    <xdr:sp macro="" textlink="">
      <xdr:nvSpPr>
        <xdr:cNvPr id="242" name="テキスト ボックス 241"/>
        <xdr:cNvSpPr txBox="1"/>
      </xdr:nvSpPr>
      <xdr:spPr>
        <a:xfrm>
          <a:off x="863111" y="165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106609</xdr:rowOff>
    </xdr:from>
    <xdr:to>
      <xdr:col>24</xdr:col>
      <xdr:colOff>114300</xdr:colOff>
      <xdr:row>97</xdr:row>
      <xdr:rowOff>36759</xdr:rowOff>
    </xdr:to>
    <xdr:sp macro="" textlink="">
      <xdr:nvSpPr>
        <xdr:cNvPr id="248" name="楕円 247"/>
        <xdr:cNvSpPr/>
      </xdr:nvSpPr>
      <xdr:spPr>
        <a:xfrm>
          <a:off x="45847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129486</xdr:rowOff>
    </xdr:from>
    <xdr:ext cx="599010" cy="259045"/>
    <xdr:sp macro="" textlink="">
      <xdr:nvSpPr>
        <xdr:cNvPr id="249" name="衛生費該当値テキスト"/>
        <xdr:cNvSpPr txBox="1"/>
      </xdr:nvSpPr>
      <xdr:spPr>
        <a:xfrm>
          <a:off x="4686300" y="1641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69735</xdr:rowOff>
    </xdr:from>
    <xdr:to>
      <xdr:col>20</xdr:col>
      <xdr:colOff>38100</xdr:colOff>
      <xdr:row>97</xdr:row>
      <xdr:rowOff>171335</xdr:rowOff>
    </xdr:to>
    <xdr:sp macro="" textlink="">
      <xdr:nvSpPr>
        <xdr:cNvPr id="250" name="楕円 249"/>
        <xdr:cNvSpPr/>
      </xdr:nvSpPr>
      <xdr:spPr>
        <a:xfrm>
          <a:off x="3746500" y="16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162462</xdr:rowOff>
    </xdr:from>
    <xdr:ext cx="534377" cy="259045"/>
    <xdr:sp macro="" textlink="">
      <xdr:nvSpPr>
        <xdr:cNvPr id="251" name="テキスト ボックス 250"/>
        <xdr:cNvSpPr txBox="1"/>
      </xdr:nvSpPr>
      <xdr:spPr>
        <a:xfrm>
          <a:off x="3530111" y="167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71625</xdr:rowOff>
    </xdr:from>
    <xdr:to>
      <xdr:col>15</xdr:col>
      <xdr:colOff>101600</xdr:colOff>
      <xdr:row>98</xdr:row>
      <xdr:rowOff>1775</xdr:rowOff>
    </xdr:to>
    <xdr:sp macro="" textlink="">
      <xdr:nvSpPr>
        <xdr:cNvPr id="252" name="楕円 251"/>
        <xdr:cNvSpPr/>
      </xdr:nvSpPr>
      <xdr:spPr>
        <a:xfrm>
          <a:off x="2857500" y="167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164352</xdr:rowOff>
    </xdr:from>
    <xdr:ext cx="534377" cy="259045"/>
    <xdr:sp macro="" textlink="">
      <xdr:nvSpPr>
        <xdr:cNvPr id="253" name="テキスト ボックス 252"/>
        <xdr:cNvSpPr txBox="1"/>
      </xdr:nvSpPr>
      <xdr:spPr>
        <a:xfrm>
          <a:off x="2641111" y="1679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58706</xdr:rowOff>
    </xdr:from>
    <xdr:to>
      <xdr:col>10</xdr:col>
      <xdr:colOff>165100</xdr:colOff>
      <xdr:row>97</xdr:row>
      <xdr:rowOff>160306</xdr:rowOff>
    </xdr:to>
    <xdr:sp macro="" textlink="">
      <xdr:nvSpPr>
        <xdr:cNvPr id="254" name="楕円 253"/>
        <xdr:cNvSpPr/>
      </xdr:nvSpPr>
      <xdr:spPr>
        <a:xfrm>
          <a:off x="1968500" y="166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5383</xdr:rowOff>
    </xdr:from>
    <xdr:ext cx="534377" cy="259045"/>
    <xdr:sp macro="" textlink="">
      <xdr:nvSpPr>
        <xdr:cNvPr id="255" name="テキスト ボックス 254"/>
        <xdr:cNvSpPr txBox="1"/>
      </xdr:nvSpPr>
      <xdr:spPr>
        <a:xfrm>
          <a:off x="1752111" y="1646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108010</xdr:rowOff>
    </xdr:from>
    <xdr:to>
      <xdr:col>6</xdr:col>
      <xdr:colOff>38100</xdr:colOff>
      <xdr:row>98</xdr:row>
      <xdr:rowOff>38160</xdr:rowOff>
    </xdr:to>
    <xdr:sp macro="" textlink="">
      <xdr:nvSpPr>
        <xdr:cNvPr id="256" name="楕円 255"/>
        <xdr:cNvSpPr/>
      </xdr:nvSpPr>
      <xdr:spPr>
        <a:xfrm>
          <a:off x="1079500" y="167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29287</xdr:rowOff>
    </xdr:from>
    <xdr:ext cx="534377" cy="259045"/>
    <xdr:sp macro="" textlink="">
      <xdr:nvSpPr>
        <xdr:cNvPr id="257" name="テキスト ボックス 256"/>
        <xdr:cNvSpPr txBox="1"/>
      </xdr:nvSpPr>
      <xdr:spPr>
        <a:xfrm>
          <a:off x="863111" y="16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134366</xdr:rowOff>
    </xdr:from>
    <xdr:to>
      <xdr:col>41</xdr:col>
      <xdr:colOff>50800</xdr:colOff>
      <xdr:row>39</xdr:row>
      <xdr:rowOff>44450</xdr:rowOff>
    </xdr:to>
    <xdr:cxnSp macro="">
      <xdr:nvCxnSpPr>
        <xdr:cNvPr id="295" name="直線コネクタ 294"/>
        <xdr:cNvCxnSpPr/>
      </xdr:nvCxnSpPr>
      <xdr:spPr>
        <a:xfrm>
          <a:off x="6972300" y="6478016"/>
          <a:ext cx="8890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45847</xdr:rowOff>
    </xdr:from>
    <xdr:to>
      <xdr:col>41</xdr:col>
      <xdr:colOff>101600</xdr:colOff>
      <xdr:row>37</xdr:row>
      <xdr:rowOff>147447</xdr:rowOff>
    </xdr:to>
    <xdr:sp macro="" textlink="">
      <xdr:nvSpPr>
        <xdr:cNvPr id="296" name="フローチャート: 判断 295"/>
        <xdr:cNvSpPr/>
      </xdr:nvSpPr>
      <xdr:spPr>
        <a:xfrm>
          <a:off x="7810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163974</xdr:rowOff>
    </xdr:from>
    <xdr:ext cx="469744" cy="259045"/>
    <xdr:sp macro="" textlink="">
      <xdr:nvSpPr>
        <xdr:cNvPr id="297" name="テキスト ボックス 296"/>
        <xdr:cNvSpPr txBox="1"/>
      </xdr:nvSpPr>
      <xdr:spPr>
        <a:xfrm>
          <a:off x="7626428" y="616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138557</xdr:rowOff>
    </xdr:from>
    <xdr:to>
      <xdr:col>36</xdr:col>
      <xdr:colOff>165100</xdr:colOff>
      <xdr:row>37</xdr:row>
      <xdr:rowOff>68707</xdr:rowOff>
    </xdr:to>
    <xdr:sp macro="" textlink="">
      <xdr:nvSpPr>
        <xdr:cNvPr id="298" name="フローチャート: 判断 297"/>
        <xdr:cNvSpPr/>
      </xdr:nvSpPr>
      <xdr:spPr>
        <a:xfrm>
          <a:off x="6921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85234</xdr:rowOff>
    </xdr:from>
    <xdr:ext cx="469744" cy="259045"/>
    <xdr:sp macro="" textlink="">
      <xdr:nvSpPr>
        <xdr:cNvPr id="299" name="テキスト ボックス 298"/>
        <xdr:cNvSpPr txBox="1"/>
      </xdr:nvSpPr>
      <xdr:spPr>
        <a:xfrm>
          <a:off x="6737428" y="608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83566</xdr:rowOff>
    </xdr:from>
    <xdr:to>
      <xdr:col>36</xdr:col>
      <xdr:colOff>165100</xdr:colOff>
      <xdr:row>38</xdr:row>
      <xdr:rowOff>13715</xdr:rowOff>
    </xdr:to>
    <xdr:sp macro="" textlink="">
      <xdr:nvSpPr>
        <xdr:cNvPr id="313" name="楕円 312"/>
        <xdr:cNvSpPr/>
      </xdr:nvSpPr>
      <xdr:spPr>
        <a:xfrm>
          <a:off x="6921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4843</xdr:rowOff>
    </xdr:from>
    <xdr:ext cx="469744" cy="259045"/>
    <xdr:sp macro="" textlink="">
      <xdr:nvSpPr>
        <xdr:cNvPr id="314" name="テキスト ボックス 313"/>
        <xdr:cNvSpPr txBox="1"/>
      </xdr:nvSpPr>
      <xdr:spPr>
        <a:xfrm>
          <a:off x="6737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108605</xdr:rowOff>
    </xdr:from>
    <xdr:to>
      <xdr:col>55</xdr:col>
      <xdr:colOff>0</xdr:colOff>
      <xdr:row>58</xdr:row>
      <xdr:rowOff>129549</xdr:rowOff>
    </xdr:to>
    <xdr:cxnSp macro="">
      <xdr:nvCxnSpPr>
        <xdr:cNvPr id="343" name="直線コネクタ 342"/>
        <xdr:cNvCxnSpPr/>
      </xdr:nvCxnSpPr>
      <xdr:spPr>
        <a:xfrm>
          <a:off x="9639300" y="10052705"/>
          <a:ext cx="838200" cy="2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108605</xdr:rowOff>
    </xdr:from>
    <xdr:to>
      <xdr:col>50</xdr:col>
      <xdr:colOff>114300</xdr:colOff>
      <xdr:row>58</xdr:row>
      <xdr:rowOff>132574</xdr:rowOff>
    </xdr:to>
    <xdr:cxnSp macro="">
      <xdr:nvCxnSpPr>
        <xdr:cNvPr id="346" name="直線コネクタ 345"/>
        <xdr:cNvCxnSpPr/>
      </xdr:nvCxnSpPr>
      <xdr:spPr>
        <a:xfrm flipV="1">
          <a:off x="8750300" y="10052705"/>
          <a:ext cx="889000" cy="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93207</xdr:rowOff>
    </xdr:from>
    <xdr:to>
      <xdr:col>45</xdr:col>
      <xdr:colOff>177800</xdr:colOff>
      <xdr:row>58</xdr:row>
      <xdr:rowOff>132574</xdr:rowOff>
    </xdr:to>
    <xdr:cxnSp macro="">
      <xdr:nvCxnSpPr>
        <xdr:cNvPr id="349" name="直線コネクタ 348"/>
        <xdr:cNvCxnSpPr/>
      </xdr:nvCxnSpPr>
      <xdr:spPr>
        <a:xfrm>
          <a:off x="7861300" y="10037307"/>
          <a:ext cx="889000" cy="3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84838</xdr:rowOff>
    </xdr:from>
    <xdr:to>
      <xdr:col>41</xdr:col>
      <xdr:colOff>50800</xdr:colOff>
      <xdr:row>58</xdr:row>
      <xdr:rowOff>93207</xdr:rowOff>
    </xdr:to>
    <xdr:cxnSp macro="">
      <xdr:nvCxnSpPr>
        <xdr:cNvPr id="352" name="直線コネクタ 351"/>
        <xdr:cNvCxnSpPr/>
      </xdr:nvCxnSpPr>
      <xdr:spPr>
        <a:xfrm>
          <a:off x="6972300" y="10028938"/>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86027</xdr:rowOff>
    </xdr:from>
    <xdr:to>
      <xdr:col>41</xdr:col>
      <xdr:colOff>101600</xdr:colOff>
      <xdr:row>59</xdr:row>
      <xdr:rowOff>16177</xdr:rowOff>
    </xdr:to>
    <xdr:sp macro="" textlink="">
      <xdr:nvSpPr>
        <xdr:cNvPr id="353" name="フローチャート: 判断 352"/>
        <xdr:cNvSpPr/>
      </xdr:nvSpPr>
      <xdr:spPr>
        <a:xfrm>
          <a:off x="7810500" y="1003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7304</xdr:rowOff>
    </xdr:from>
    <xdr:ext cx="534377" cy="259045"/>
    <xdr:sp macro="" textlink="">
      <xdr:nvSpPr>
        <xdr:cNvPr id="354" name="テキスト ボックス 353"/>
        <xdr:cNvSpPr txBox="1"/>
      </xdr:nvSpPr>
      <xdr:spPr>
        <a:xfrm>
          <a:off x="7594111" y="101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85137</xdr:rowOff>
    </xdr:from>
    <xdr:to>
      <xdr:col>36</xdr:col>
      <xdr:colOff>165100</xdr:colOff>
      <xdr:row>59</xdr:row>
      <xdr:rowOff>15287</xdr:rowOff>
    </xdr:to>
    <xdr:sp macro="" textlink="">
      <xdr:nvSpPr>
        <xdr:cNvPr id="355" name="フローチャート: 判断 354"/>
        <xdr:cNvSpPr/>
      </xdr:nvSpPr>
      <xdr:spPr>
        <a:xfrm>
          <a:off x="6921500" y="1002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6414</xdr:rowOff>
    </xdr:from>
    <xdr:ext cx="534377" cy="259045"/>
    <xdr:sp macro="" textlink="">
      <xdr:nvSpPr>
        <xdr:cNvPr id="356" name="テキスト ボックス 355"/>
        <xdr:cNvSpPr txBox="1"/>
      </xdr:nvSpPr>
      <xdr:spPr>
        <a:xfrm>
          <a:off x="6705111" y="101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78749</xdr:rowOff>
    </xdr:from>
    <xdr:to>
      <xdr:col>55</xdr:col>
      <xdr:colOff>50800</xdr:colOff>
      <xdr:row>59</xdr:row>
      <xdr:rowOff>8899</xdr:rowOff>
    </xdr:to>
    <xdr:sp macro="" textlink="">
      <xdr:nvSpPr>
        <xdr:cNvPr id="362" name="楕円 361"/>
        <xdr:cNvSpPr/>
      </xdr:nvSpPr>
      <xdr:spPr>
        <a:xfrm>
          <a:off x="10426700" y="100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165126</xdr:rowOff>
    </xdr:from>
    <xdr:ext cx="534377" cy="259045"/>
    <xdr:sp macro="" textlink="">
      <xdr:nvSpPr>
        <xdr:cNvPr id="363" name="農林水産業費該当値テキスト"/>
        <xdr:cNvSpPr txBox="1"/>
      </xdr:nvSpPr>
      <xdr:spPr>
        <a:xfrm>
          <a:off x="10528300" y="993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57805</xdr:rowOff>
    </xdr:from>
    <xdr:to>
      <xdr:col>50</xdr:col>
      <xdr:colOff>165100</xdr:colOff>
      <xdr:row>58</xdr:row>
      <xdr:rowOff>159405</xdr:rowOff>
    </xdr:to>
    <xdr:sp macro="" textlink="">
      <xdr:nvSpPr>
        <xdr:cNvPr id="364" name="楕円 363"/>
        <xdr:cNvSpPr/>
      </xdr:nvSpPr>
      <xdr:spPr>
        <a:xfrm>
          <a:off x="9588500" y="100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150532</xdr:rowOff>
    </xdr:from>
    <xdr:ext cx="534377" cy="259045"/>
    <xdr:sp macro="" textlink="">
      <xdr:nvSpPr>
        <xdr:cNvPr id="365" name="テキスト ボックス 364"/>
        <xdr:cNvSpPr txBox="1"/>
      </xdr:nvSpPr>
      <xdr:spPr>
        <a:xfrm>
          <a:off x="9372111" y="100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81774</xdr:rowOff>
    </xdr:from>
    <xdr:to>
      <xdr:col>46</xdr:col>
      <xdr:colOff>38100</xdr:colOff>
      <xdr:row>59</xdr:row>
      <xdr:rowOff>11924</xdr:rowOff>
    </xdr:to>
    <xdr:sp macro="" textlink="">
      <xdr:nvSpPr>
        <xdr:cNvPr id="366" name="楕円 365"/>
        <xdr:cNvSpPr/>
      </xdr:nvSpPr>
      <xdr:spPr>
        <a:xfrm>
          <a:off x="8699500" y="1002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3051</xdr:rowOff>
    </xdr:from>
    <xdr:ext cx="534377" cy="259045"/>
    <xdr:sp macro="" textlink="">
      <xdr:nvSpPr>
        <xdr:cNvPr id="367" name="テキスト ボックス 366"/>
        <xdr:cNvSpPr txBox="1"/>
      </xdr:nvSpPr>
      <xdr:spPr>
        <a:xfrm>
          <a:off x="8483111" y="101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42407</xdr:rowOff>
    </xdr:from>
    <xdr:to>
      <xdr:col>41</xdr:col>
      <xdr:colOff>101600</xdr:colOff>
      <xdr:row>58</xdr:row>
      <xdr:rowOff>144007</xdr:rowOff>
    </xdr:to>
    <xdr:sp macro="" textlink="">
      <xdr:nvSpPr>
        <xdr:cNvPr id="368" name="楕円 367"/>
        <xdr:cNvSpPr/>
      </xdr:nvSpPr>
      <xdr:spPr>
        <a:xfrm>
          <a:off x="7810500" y="99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160534</xdr:rowOff>
    </xdr:from>
    <xdr:ext cx="534377" cy="259045"/>
    <xdr:sp macro="" textlink="">
      <xdr:nvSpPr>
        <xdr:cNvPr id="369" name="テキスト ボックス 368"/>
        <xdr:cNvSpPr txBox="1"/>
      </xdr:nvSpPr>
      <xdr:spPr>
        <a:xfrm>
          <a:off x="7594111" y="976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34038</xdr:rowOff>
    </xdr:from>
    <xdr:to>
      <xdr:col>36</xdr:col>
      <xdr:colOff>165100</xdr:colOff>
      <xdr:row>58</xdr:row>
      <xdr:rowOff>135638</xdr:rowOff>
    </xdr:to>
    <xdr:sp macro="" textlink="">
      <xdr:nvSpPr>
        <xdr:cNvPr id="370" name="楕円 369"/>
        <xdr:cNvSpPr/>
      </xdr:nvSpPr>
      <xdr:spPr>
        <a:xfrm>
          <a:off x="6921500" y="99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152165</xdr:rowOff>
    </xdr:from>
    <xdr:ext cx="599010" cy="259045"/>
    <xdr:sp macro="" textlink="">
      <xdr:nvSpPr>
        <xdr:cNvPr id="371" name="テキスト ボックス 370"/>
        <xdr:cNvSpPr txBox="1"/>
      </xdr:nvSpPr>
      <xdr:spPr>
        <a:xfrm>
          <a:off x="6672795" y="975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32666</xdr:rowOff>
    </xdr:from>
    <xdr:to>
      <xdr:col>55</xdr:col>
      <xdr:colOff>0</xdr:colOff>
      <xdr:row>77</xdr:row>
      <xdr:rowOff>84314</xdr:rowOff>
    </xdr:to>
    <xdr:cxnSp macro="">
      <xdr:nvCxnSpPr>
        <xdr:cNvPr id="402" name="直線コネクタ 401"/>
        <xdr:cNvCxnSpPr/>
      </xdr:nvCxnSpPr>
      <xdr:spPr>
        <a:xfrm>
          <a:off x="9639300" y="13062866"/>
          <a:ext cx="838200" cy="2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63331</xdr:rowOff>
    </xdr:from>
    <xdr:to>
      <xdr:col>50</xdr:col>
      <xdr:colOff>114300</xdr:colOff>
      <xdr:row>76</xdr:row>
      <xdr:rowOff>32666</xdr:rowOff>
    </xdr:to>
    <xdr:cxnSp macro="">
      <xdr:nvCxnSpPr>
        <xdr:cNvPr id="405" name="直線コネクタ 404"/>
        <xdr:cNvCxnSpPr/>
      </xdr:nvCxnSpPr>
      <xdr:spPr>
        <a:xfrm>
          <a:off x="8750300" y="12750631"/>
          <a:ext cx="889000" cy="3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63331</xdr:rowOff>
    </xdr:from>
    <xdr:to>
      <xdr:col>45</xdr:col>
      <xdr:colOff>177800</xdr:colOff>
      <xdr:row>76</xdr:row>
      <xdr:rowOff>43052</xdr:rowOff>
    </xdr:to>
    <xdr:cxnSp macro="">
      <xdr:nvCxnSpPr>
        <xdr:cNvPr id="408" name="直線コネクタ 407"/>
        <xdr:cNvCxnSpPr/>
      </xdr:nvCxnSpPr>
      <xdr:spPr>
        <a:xfrm flipV="1">
          <a:off x="7861300" y="12750631"/>
          <a:ext cx="889000" cy="3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43052</xdr:rowOff>
    </xdr:from>
    <xdr:to>
      <xdr:col>41</xdr:col>
      <xdr:colOff>50800</xdr:colOff>
      <xdr:row>78</xdr:row>
      <xdr:rowOff>25482</xdr:rowOff>
    </xdr:to>
    <xdr:cxnSp macro="">
      <xdr:nvCxnSpPr>
        <xdr:cNvPr id="411" name="直線コネクタ 410"/>
        <xdr:cNvCxnSpPr/>
      </xdr:nvCxnSpPr>
      <xdr:spPr>
        <a:xfrm flipV="1">
          <a:off x="6972300" y="13073252"/>
          <a:ext cx="889000" cy="32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69093</xdr:rowOff>
    </xdr:from>
    <xdr:to>
      <xdr:col>41</xdr:col>
      <xdr:colOff>101600</xdr:colOff>
      <xdr:row>77</xdr:row>
      <xdr:rowOff>170693</xdr:rowOff>
    </xdr:to>
    <xdr:sp macro="" textlink="">
      <xdr:nvSpPr>
        <xdr:cNvPr id="412" name="フローチャート: 判断 411"/>
        <xdr:cNvSpPr/>
      </xdr:nvSpPr>
      <xdr:spPr>
        <a:xfrm>
          <a:off x="7810500" y="132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161820</xdr:rowOff>
    </xdr:from>
    <xdr:ext cx="534377" cy="259045"/>
    <xdr:sp macro="" textlink="">
      <xdr:nvSpPr>
        <xdr:cNvPr id="413" name="テキスト ボックス 412"/>
        <xdr:cNvSpPr txBox="1"/>
      </xdr:nvSpPr>
      <xdr:spPr>
        <a:xfrm>
          <a:off x="7594111" y="13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97506</xdr:rowOff>
    </xdr:from>
    <xdr:to>
      <xdr:col>36</xdr:col>
      <xdr:colOff>165100</xdr:colOff>
      <xdr:row>78</xdr:row>
      <xdr:rowOff>27656</xdr:rowOff>
    </xdr:to>
    <xdr:sp macro="" textlink="">
      <xdr:nvSpPr>
        <xdr:cNvPr id="414" name="フローチャート: 判断 413"/>
        <xdr:cNvSpPr/>
      </xdr:nvSpPr>
      <xdr:spPr>
        <a:xfrm>
          <a:off x="6921500" y="132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44183</xdr:rowOff>
    </xdr:from>
    <xdr:ext cx="534377" cy="259045"/>
    <xdr:sp macro="" textlink="">
      <xdr:nvSpPr>
        <xdr:cNvPr id="415" name="テキスト ボックス 414"/>
        <xdr:cNvSpPr txBox="1"/>
      </xdr:nvSpPr>
      <xdr:spPr>
        <a:xfrm>
          <a:off x="6705111" y="130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33514</xdr:rowOff>
    </xdr:from>
    <xdr:to>
      <xdr:col>55</xdr:col>
      <xdr:colOff>50800</xdr:colOff>
      <xdr:row>77</xdr:row>
      <xdr:rowOff>135114</xdr:rowOff>
    </xdr:to>
    <xdr:sp macro="" textlink="">
      <xdr:nvSpPr>
        <xdr:cNvPr id="421" name="楕円 420"/>
        <xdr:cNvSpPr/>
      </xdr:nvSpPr>
      <xdr:spPr>
        <a:xfrm>
          <a:off x="10426700" y="132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11941</xdr:rowOff>
    </xdr:from>
    <xdr:ext cx="534377" cy="259045"/>
    <xdr:sp macro="" textlink="">
      <xdr:nvSpPr>
        <xdr:cNvPr id="422" name="商工費該当値テキスト"/>
        <xdr:cNvSpPr txBox="1"/>
      </xdr:nvSpPr>
      <xdr:spPr>
        <a:xfrm>
          <a:off x="10528300" y="132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153316</xdr:rowOff>
    </xdr:from>
    <xdr:to>
      <xdr:col>50</xdr:col>
      <xdr:colOff>165100</xdr:colOff>
      <xdr:row>76</xdr:row>
      <xdr:rowOff>83466</xdr:rowOff>
    </xdr:to>
    <xdr:sp macro="" textlink="">
      <xdr:nvSpPr>
        <xdr:cNvPr id="423" name="楕円 422"/>
        <xdr:cNvSpPr/>
      </xdr:nvSpPr>
      <xdr:spPr>
        <a:xfrm>
          <a:off x="9588500" y="1301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99993</xdr:rowOff>
    </xdr:from>
    <xdr:ext cx="534377" cy="259045"/>
    <xdr:sp macro="" textlink="">
      <xdr:nvSpPr>
        <xdr:cNvPr id="424" name="テキスト ボックス 423"/>
        <xdr:cNvSpPr txBox="1"/>
      </xdr:nvSpPr>
      <xdr:spPr>
        <a:xfrm>
          <a:off x="9372111" y="1278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12531</xdr:rowOff>
    </xdr:from>
    <xdr:to>
      <xdr:col>46</xdr:col>
      <xdr:colOff>38100</xdr:colOff>
      <xdr:row>74</xdr:row>
      <xdr:rowOff>114131</xdr:rowOff>
    </xdr:to>
    <xdr:sp macro="" textlink="">
      <xdr:nvSpPr>
        <xdr:cNvPr id="425" name="楕円 424"/>
        <xdr:cNvSpPr/>
      </xdr:nvSpPr>
      <xdr:spPr>
        <a:xfrm>
          <a:off x="8699500" y="126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130658</xdr:rowOff>
    </xdr:from>
    <xdr:ext cx="534377" cy="259045"/>
    <xdr:sp macro="" textlink="">
      <xdr:nvSpPr>
        <xdr:cNvPr id="426" name="テキスト ボックス 425"/>
        <xdr:cNvSpPr txBox="1"/>
      </xdr:nvSpPr>
      <xdr:spPr>
        <a:xfrm>
          <a:off x="8483111" y="124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163702</xdr:rowOff>
    </xdr:from>
    <xdr:to>
      <xdr:col>41</xdr:col>
      <xdr:colOff>101600</xdr:colOff>
      <xdr:row>76</xdr:row>
      <xdr:rowOff>93852</xdr:rowOff>
    </xdr:to>
    <xdr:sp macro="" textlink="">
      <xdr:nvSpPr>
        <xdr:cNvPr id="427" name="楕円 426"/>
        <xdr:cNvSpPr/>
      </xdr:nvSpPr>
      <xdr:spPr>
        <a:xfrm>
          <a:off x="7810500" y="130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110378</xdr:rowOff>
    </xdr:from>
    <xdr:ext cx="534377" cy="259045"/>
    <xdr:sp macro="" textlink="">
      <xdr:nvSpPr>
        <xdr:cNvPr id="428" name="テキスト ボックス 427"/>
        <xdr:cNvSpPr txBox="1"/>
      </xdr:nvSpPr>
      <xdr:spPr>
        <a:xfrm>
          <a:off x="7594111" y="127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146132</xdr:rowOff>
    </xdr:from>
    <xdr:to>
      <xdr:col>36</xdr:col>
      <xdr:colOff>165100</xdr:colOff>
      <xdr:row>78</xdr:row>
      <xdr:rowOff>76282</xdr:rowOff>
    </xdr:to>
    <xdr:sp macro="" textlink="">
      <xdr:nvSpPr>
        <xdr:cNvPr id="429" name="楕円 428"/>
        <xdr:cNvSpPr/>
      </xdr:nvSpPr>
      <xdr:spPr>
        <a:xfrm>
          <a:off x="6921500" y="133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67409</xdr:rowOff>
    </xdr:from>
    <xdr:ext cx="534377" cy="259045"/>
    <xdr:sp macro="" textlink="">
      <xdr:nvSpPr>
        <xdr:cNvPr id="430" name="テキスト ボックス 429"/>
        <xdr:cNvSpPr txBox="1"/>
      </xdr:nvSpPr>
      <xdr:spPr>
        <a:xfrm>
          <a:off x="6705111" y="134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168911</xdr:rowOff>
    </xdr:from>
    <xdr:to>
      <xdr:col>55</xdr:col>
      <xdr:colOff>0</xdr:colOff>
      <xdr:row>96</xdr:row>
      <xdr:rowOff>70927</xdr:rowOff>
    </xdr:to>
    <xdr:cxnSp macro="">
      <xdr:nvCxnSpPr>
        <xdr:cNvPr id="457" name="直線コネクタ 456"/>
        <xdr:cNvCxnSpPr/>
      </xdr:nvCxnSpPr>
      <xdr:spPr>
        <a:xfrm flipV="1">
          <a:off x="9639300" y="16456661"/>
          <a:ext cx="838200" cy="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78801</xdr:rowOff>
    </xdr:from>
    <xdr:to>
      <xdr:col>50</xdr:col>
      <xdr:colOff>114300</xdr:colOff>
      <xdr:row>96</xdr:row>
      <xdr:rowOff>70927</xdr:rowOff>
    </xdr:to>
    <xdr:cxnSp macro="">
      <xdr:nvCxnSpPr>
        <xdr:cNvPr id="460" name="直線コネクタ 459"/>
        <xdr:cNvCxnSpPr/>
      </xdr:nvCxnSpPr>
      <xdr:spPr>
        <a:xfrm>
          <a:off x="8750300" y="16366551"/>
          <a:ext cx="889000" cy="1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68647</xdr:rowOff>
    </xdr:from>
    <xdr:to>
      <xdr:col>45</xdr:col>
      <xdr:colOff>177800</xdr:colOff>
      <xdr:row>95</xdr:row>
      <xdr:rowOff>78801</xdr:rowOff>
    </xdr:to>
    <xdr:cxnSp macro="">
      <xdr:nvCxnSpPr>
        <xdr:cNvPr id="463" name="直線コネクタ 462"/>
        <xdr:cNvCxnSpPr/>
      </xdr:nvCxnSpPr>
      <xdr:spPr>
        <a:xfrm>
          <a:off x="7861300" y="16356397"/>
          <a:ext cx="8890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34196</xdr:rowOff>
    </xdr:from>
    <xdr:to>
      <xdr:col>41</xdr:col>
      <xdr:colOff>50800</xdr:colOff>
      <xdr:row>95</xdr:row>
      <xdr:rowOff>68647</xdr:rowOff>
    </xdr:to>
    <xdr:cxnSp macro="">
      <xdr:nvCxnSpPr>
        <xdr:cNvPr id="466" name="直線コネクタ 465"/>
        <xdr:cNvCxnSpPr/>
      </xdr:nvCxnSpPr>
      <xdr:spPr>
        <a:xfrm>
          <a:off x="6972300" y="16321946"/>
          <a:ext cx="889000" cy="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71143</xdr:rowOff>
    </xdr:from>
    <xdr:to>
      <xdr:col>41</xdr:col>
      <xdr:colOff>101600</xdr:colOff>
      <xdr:row>97</xdr:row>
      <xdr:rowOff>1293</xdr:rowOff>
    </xdr:to>
    <xdr:sp macro="" textlink="">
      <xdr:nvSpPr>
        <xdr:cNvPr id="467" name="フローチャート: 判断 466"/>
        <xdr:cNvSpPr/>
      </xdr:nvSpPr>
      <xdr:spPr>
        <a:xfrm>
          <a:off x="7810500" y="165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163870</xdr:rowOff>
    </xdr:from>
    <xdr:ext cx="534377" cy="259045"/>
    <xdr:sp macro="" textlink="">
      <xdr:nvSpPr>
        <xdr:cNvPr id="468" name="テキスト ボックス 467"/>
        <xdr:cNvSpPr txBox="1"/>
      </xdr:nvSpPr>
      <xdr:spPr>
        <a:xfrm>
          <a:off x="7594111" y="1662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79074</xdr:rowOff>
    </xdr:from>
    <xdr:to>
      <xdr:col>36</xdr:col>
      <xdr:colOff>165100</xdr:colOff>
      <xdr:row>97</xdr:row>
      <xdr:rowOff>9224</xdr:rowOff>
    </xdr:to>
    <xdr:sp macro="" textlink="">
      <xdr:nvSpPr>
        <xdr:cNvPr id="469" name="フローチャート: 判断 468"/>
        <xdr:cNvSpPr/>
      </xdr:nvSpPr>
      <xdr:spPr>
        <a:xfrm>
          <a:off x="6921500" y="165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351</xdr:rowOff>
    </xdr:from>
    <xdr:ext cx="534377" cy="259045"/>
    <xdr:sp macro="" textlink="">
      <xdr:nvSpPr>
        <xdr:cNvPr id="470" name="テキスト ボックス 469"/>
        <xdr:cNvSpPr txBox="1"/>
      </xdr:nvSpPr>
      <xdr:spPr>
        <a:xfrm>
          <a:off x="6705111" y="1663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118111</xdr:rowOff>
    </xdr:from>
    <xdr:to>
      <xdr:col>55</xdr:col>
      <xdr:colOff>50800</xdr:colOff>
      <xdr:row>96</xdr:row>
      <xdr:rowOff>48261</xdr:rowOff>
    </xdr:to>
    <xdr:sp macro="" textlink="">
      <xdr:nvSpPr>
        <xdr:cNvPr id="476" name="楕円 475"/>
        <xdr:cNvSpPr/>
      </xdr:nvSpPr>
      <xdr:spPr>
        <a:xfrm>
          <a:off x="10426700" y="164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140988</xdr:rowOff>
    </xdr:from>
    <xdr:ext cx="599010" cy="259045"/>
    <xdr:sp macro="" textlink="">
      <xdr:nvSpPr>
        <xdr:cNvPr id="477" name="土木費該当値テキスト"/>
        <xdr:cNvSpPr txBox="1"/>
      </xdr:nvSpPr>
      <xdr:spPr>
        <a:xfrm>
          <a:off x="10528300" y="1625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20127</xdr:rowOff>
    </xdr:from>
    <xdr:to>
      <xdr:col>50</xdr:col>
      <xdr:colOff>165100</xdr:colOff>
      <xdr:row>96</xdr:row>
      <xdr:rowOff>121727</xdr:rowOff>
    </xdr:to>
    <xdr:sp macro="" textlink="">
      <xdr:nvSpPr>
        <xdr:cNvPr id="478" name="楕円 477"/>
        <xdr:cNvSpPr/>
      </xdr:nvSpPr>
      <xdr:spPr>
        <a:xfrm>
          <a:off x="9588500" y="1647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112854</xdr:rowOff>
    </xdr:from>
    <xdr:ext cx="534377" cy="259045"/>
    <xdr:sp macro="" textlink="">
      <xdr:nvSpPr>
        <xdr:cNvPr id="479" name="テキスト ボックス 478"/>
        <xdr:cNvSpPr txBox="1"/>
      </xdr:nvSpPr>
      <xdr:spPr>
        <a:xfrm>
          <a:off x="9372111" y="1657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28001</xdr:rowOff>
    </xdr:from>
    <xdr:to>
      <xdr:col>46</xdr:col>
      <xdr:colOff>38100</xdr:colOff>
      <xdr:row>95</xdr:row>
      <xdr:rowOff>129601</xdr:rowOff>
    </xdr:to>
    <xdr:sp macro="" textlink="">
      <xdr:nvSpPr>
        <xdr:cNvPr id="480" name="楕円 479"/>
        <xdr:cNvSpPr/>
      </xdr:nvSpPr>
      <xdr:spPr>
        <a:xfrm>
          <a:off x="8699500" y="163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146128</xdr:rowOff>
    </xdr:from>
    <xdr:ext cx="599010" cy="259045"/>
    <xdr:sp macro="" textlink="">
      <xdr:nvSpPr>
        <xdr:cNvPr id="481" name="テキスト ボックス 480"/>
        <xdr:cNvSpPr txBox="1"/>
      </xdr:nvSpPr>
      <xdr:spPr>
        <a:xfrm>
          <a:off x="8450795" y="1609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17847</xdr:rowOff>
    </xdr:from>
    <xdr:to>
      <xdr:col>41</xdr:col>
      <xdr:colOff>101600</xdr:colOff>
      <xdr:row>95</xdr:row>
      <xdr:rowOff>119447</xdr:rowOff>
    </xdr:to>
    <xdr:sp macro="" textlink="">
      <xdr:nvSpPr>
        <xdr:cNvPr id="482" name="楕円 481"/>
        <xdr:cNvSpPr/>
      </xdr:nvSpPr>
      <xdr:spPr>
        <a:xfrm>
          <a:off x="7810500" y="163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135974</xdr:rowOff>
    </xdr:from>
    <xdr:ext cx="599010" cy="259045"/>
    <xdr:sp macro="" textlink="">
      <xdr:nvSpPr>
        <xdr:cNvPr id="483" name="テキスト ボックス 482"/>
        <xdr:cNvSpPr txBox="1"/>
      </xdr:nvSpPr>
      <xdr:spPr>
        <a:xfrm>
          <a:off x="7561795" y="160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154846</xdr:rowOff>
    </xdr:from>
    <xdr:to>
      <xdr:col>36</xdr:col>
      <xdr:colOff>165100</xdr:colOff>
      <xdr:row>95</xdr:row>
      <xdr:rowOff>84996</xdr:rowOff>
    </xdr:to>
    <xdr:sp macro="" textlink="">
      <xdr:nvSpPr>
        <xdr:cNvPr id="484" name="楕円 483"/>
        <xdr:cNvSpPr/>
      </xdr:nvSpPr>
      <xdr:spPr>
        <a:xfrm>
          <a:off x="6921500" y="1627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101523</xdr:rowOff>
    </xdr:from>
    <xdr:ext cx="599010" cy="259045"/>
    <xdr:sp macro="" textlink="">
      <xdr:nvSpPr>
        <xdr:cNvPr id="485" name="テキスト ボックス 484"/>
        <xdr:cNvSpPr txBox="1"/>
      </xdr:nvSpPr>
      <xdr:spPr>
        <a:xfrm>
          <a:off x="6672795" y="1604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20828</xdr:rowOff>
    </xdr:from>
    <xdr:to>
      <xdr:col>85</xdr:col>
      <xdr:colOff>127000</xdr:colOff>
      <xdr:row>33</xdr:row>
      <xdr:rowOff>35096</xdr:rowOff>
    </xdr:to>
    <xdr:cxnSp macro="">
      <xdr:nvCxnSpPr>
        <xdr:cNvPr id="515" name="直線コネクタ 514"/>
        <xdr:cNvCxnSpPr/>
      </xdr:nvCxnSpPr>
      <xdr:spPr>
        <a:xfrm flipV="1">
          <a:off x="15481300" y="5678678"/>
          <a:ext cx="838200" cy="1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35096</xdr:rowOff>
    </xdr:from>
    <xdr:to>
      <xdr:col>81</xdr:col>
      <xdr:colOff>50800</xdr:colOff>
      <xdr:row>36</xdr:row>
      <xdr:rowOff>29953</xdr:rowOff>
    </xdr:to>
    <xdr:cxnSp macro="">
      <xdr:nvCxnSpPr>
        <xdr:cNvPr id="518" name="直線コネクタ 517"/>
        <xdr:cNvCxnSpPr/>
      </xdr:nvCxnSpPr>
      <xdr:spPr>
        <a:xfrm flipV="1">
          <a:off x="14592300" y="5692946"/>
          <a:ext cx="889000" cy="50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15837</xdr:rowOff>
    </xdr:from>
    <xdr:to>
      <xdr:col>76</xdr:col>
      <xdr:colOff>114300</xdr:colOff>
      <xdr:row>36</xdr:row>
      <xdr:rowOff>29953</xdr:rowOff>
    </xdr:to>
    <xdr:cxnSp macro="">
      <xdr:nvCxnSpPr>
        <xdr:cNvPr id="521" name="直線コネクタ 520"/>
        <xdr:cNvCxnSpPr/>
      </xdr:nvCxnSpPr>
      <xdr:spPr>
        <a:xfrm>
          <a:off x="13703300" y="5845137"/>
          <a:ext cx="889000" cy="35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15837</xdr:rowOff>
    </xdr:from>
    <xdr:to>
      <xdr:col>71</xdr:col>
      <xdr:colOff>177800</xdr:colOff>
      <xdr:row>36</xdr:row>
      <xdr:rowOff>7245</xdr:rowOff>
    </xdr:to>
    <xdr:cxnSp macro="">
      <xdr:nvCxnSpPr>
        <xdr:cNvPr id="524" name="直線コネクタ 523"/>
        <xdr:cNvCxnSpPr/>
      </xdr:nvCxnSpPr>
      <xdr:spPr>
        <a:xfrm flipV="1">
          <a:off x="12814300" y="5845137"/>
          <a:ext cx="889000" cy="3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67392</xdr:rowOff>
    </xdr:from>
    <xdr:to>
      <xdr:col>72</xdr:col>
      <xdr:colOff>38100</xdr:colOff>
      <xdr:row>37</xdr:row>
      <xdr:rowOff>168993</xdr:rowOff>
    </xdr:to>
    <xdr:sp macro="" textlink="">
      <xdr:nvSpPr>
        <xdr:cNvPr id="525" name="フローチャート: 判断 524"/>
        <xdr:cNvSpPr/>
      </xdr:nvSpPr>
      <xdr:spPr>
        <a:xfrm>
          <a:off x="13652500" y="6411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160120</xdr:rowOff>
    </xdr:from>
    <xdr:ext cx="534377" cy="259045"/>
    <xdr:sp macro="" textlink="">
      <xdr:nvSpPr>
        <xdr:cNvPr id="526" name="テキスト ボックス 525"/>
        <xdr:cNvSpPr txBox="1"/>
      </xdr:nvSpPr>
      <xdr:spPr>
        <a:xfrm>
          <a:off x="13436111" y="6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64288</xdr:rowOff>
    </xdr:from>
    <xdr:to>
      <xdr:col>67</xdr:col>
      <xdr:colOff>101600</xdr:colOff>
      <xdr:row>37</xdr:row>
      <xdr:rowOff>165888</xdr:rowOff>
    </xdr:to>
    <xdr:sp macro="" textlink="">
      <xdr:nvSpPr>
        <xdr:cNvPr id="527" name="フローチャート: 判断 526"/>
        <xdr:cNvSpPr/>
      </xdr:nvSpPr>
      <xdr:spPr>
        <a:xfrm>
          <a:off x="12763500" y="64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157015</xdr:rowOff>
    </xdr:from>
    <xdr:ext cx="534377" cy="259045"/>
    <xdr:sp macro="" textlink="">
      <xdr:nvSpPr>
        <xdr:cNvPr id="528" name="テキスト ボックス 527"/>
        <xdr:cNvSpPr txBox="1"/>
      </xdr:nvSpPr>
      <xdr:spPr>
        <a:xfrm>
          <a:off x="12547111" y="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141478</xdr:rowOff>
    </xdr:from>
    <xdr:to>
      <xdr:col>85</xdr:col>
      <xdr:colOff>177800</xdr:colOff>
      <xdr:row>33</xdr:row>
      <xdr:rowOff>71628</xdr:rowOff>
    </xdr:to>
    <xdr:sp macro="" textlink="">
      <xdr:nvSpPr>
        <xdr:cNvPr id="534" name="楕円 533"/>
        <xdr:cNvSpPr/>
      </xdr:nvSpPr>
      <xdr:spPr>
        <a:xfrm>
          <a:off x="16268700" y="56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164355</xdr:rowOff>
    </xdr:from>
    <xdr:ext cx="534377" cy="259045"/>
    <xdr:sp macro="" textlink="">
      <xdr:nvSpPr>
        <xdr:cNvPr id="535" name="消防費該当値テキスト"/>
        <xdr:cNvSpPr txBox="1"/>
      </xdr:nvSpPr>
      <xdr:spPr>
        <a:xfrm>
          <a:off x="16370300" y="54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155746</xdr:rowOff>
    </xdr:from>
    <xdr:to>
      <xdr:col>81</xdr:col>
      <xdr:colOff>101600</xdr:colOff>
      <xdr:row>33</xdr:row>
      <xdr:rowOff>85896</xdr:rowOff>
    </xdr:to>
    <xdr:sp macro="" textlink="">
      <xdr:nvSpPr>
        <xdr:cNvPr id="536" name="楕円 535"/>
        <xdr:cNvSpPr/>
      </xdr:nvSpPr>
      <xdr:spPr>
        <a:xfrm>
          <a:off x="15430500" y="564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102423</xdr:rowOff>
    </xdr:from>
    <xdr:ext cx="534377" cy="259045"/>
    <xdr:sp macro="" textlink="">
      <xdr:nvSpPr>
        <xdr:cNvPr id="537" name="テキスト ボックス 536"/>
        <xdr:cNvSpPr txBox="1"/>
      </xdr:nvSpPr>
      <xdr:spPr>
        <a:xfrm>
          <a:off x="15214111" y="54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150603</xdr:rowOff>
    </xdr:from>
    <xdr:to>
      <xdr:col>76</xdr:col>
      <xdr:colOff>165100</xdr:colOff>
      <xdr:row>36</xdr:row>
      <xdr:rowOff>80753</xdr:rowOff>
    </xdr:to>
    <xdr:sp macro="" textlink="">
      <xdr:nvSpPr>
        <xdr:cNvPr id="538" name="楕円 537"/>
        <xdr:cNvSpPr/>
      </xdr:nvSpPr>
      <xdr:spPr>
        <a:xfrm>
          <a:off x="14541500" y="615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97280</xdr:rowOff>
    </xdr:from>
    <xdr:ext cx="534377" cy="259045"/>
    <xdr:sp macro="" textlink="">
      <xdr:nvSpPr>
        <xdr:cNvPr id="539" name="テキスト ボックス 538"/>
        <xdr:cNvSpPr txBox="1"/>
      </xdr:nvSpPr>
      <xdr:spPr>
        <a:xfrm>
          <a:off x="14325111" y="592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136487</xdr:rowOff>
    </xdr:from>
    <xdr:to>
      <xdr:col>72</xdr:col>
      <xdr:colOff>38100</xdr:colOff>
      <xdr:row>34</xdr:row>
      <xdr:rowOff>66637</xdr:rowOff>
    </xdr:to>
    <xdr:sp macro="" textlink="">
      <xdr:nvSpPr>
        <xdr:cNvPr id="540" name="楕円 539"/>
        <xdr:cNvSpPr/>
      </xdr:nvSpPr>
      <xdr:spPr>
        <a:xfrm>
          <a:off x="13652500" y="579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83164</xdr:rowOff>
    </xdr:from>
    <xdr:ext cx="534377" cy="259045"/>
    <xdr:sp macro="" textlink="">
      <xdr:nvSpPr>
        <xdr:cNvPr id="541" name="テキスト ボックス 540"/>
        <xdr:cNvSpPr txBox="1"/>
      </xdr:nvSpPr>
      <xdr:spPr>
        <a:xfrm>
          <a:off x="13436111" y="556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127895</xdr:rowOff>
    </xdr:from>
    <xdr:to>
      <xdr:col>67</xdr:col>
      <xdr:colOff>101600</xdr:colOff>
      <xdr:row>36</xdr:row>
      <xdr:rowOff>58045</xdr:rowOff>
    </xdr:to>
    <xdr:sp macro="" textlink="">
      <xdr:nvSpPr>
        <xdr:cNvPr id="542" name="楕円 541"/>
        <xdr:cNvSpPr/>
      </xdr:nvSpPr>
      <xdr:spPr>
        <a:xfrm>
          <a:off x="12763500" y="61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74572</xdr:rowOff>
    </xdr:from>
    <xdr:ext cx="534377" cy="259045"/>
    <xdr:sp macro="" textlink="">
      <xdr:nvSpPr>
        <xdr:cNvPr id="543" name="テキスト ボックス 542"/>
        <xdr:cNvSpPr txBox="1"/>
      </xdr:nvSpPr>
      <xdr:spPr>
        <a:xfrm>
          <a:off x="12547111" y="59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55526</xdr:rowOff>
    </xdr:from>
    <xdr:to>
      <xdr:col>85</xdr:col>
      <xdr:colOff>127000</xdr:colOff>
      <xdr:row>57</xdr:row>
      <xdr:rowOff>148462</xdr:rowOff>
    </xdr:to>
    <xdr:cxnSp macro="">
      <xdr:nvCxnSpPr>
        <xdr:cNvPr id="574" name="直線コネクタ 573"/>
        <xdr:cNvCxnSpPr/>
      </xdr:nvCxnSpPr>
      <xdr:spPr>
        <a:xfrm flipV="1">
          <a:off x="15481300" y="9828176"/>
          <a:ext cx="838200" cy="9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126709</xdr:rowOff>
    </xdr:from>
    <xdr:to>
      <xdr:col>81</xdr:col>
      <xdr:colOff>50800</xdr:colOff>
      <xdr:row>57</xdr:row>
      <xdr:rowOff>148462</xdr:rowOff>
    </xdr:to>
    <xdr:cxnSp macro="">
      <xdr:nvCxnSpPr>
        <xdr:cNvPr id="577" name="直線コネクタ 576"/>
        <xdr:cNvCxnSpPr/>
      </xdr:nvCxnSpPr>
      <xdr:spPr>
        <a:xfrm>
          <a:off x="14592300" y="9899359"/>
          <a:ext cx="889000" cy="2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126709</xdr:rowOff>
    </xdr:from>
    <xdr:to>
      <xdr:col>76</xdr:col>
      <xdr:colOff>114300</xdr:colOff>
      <xdr:row>58</xdr:row>
      <xdr:rowOff>35423</xdr:rowOff>
    </xdr:to>
    <xdr:cxnSp macro="">
      <xdr:nvCxnSpPr>
        <xdr:cNvPr id="580" name="直線コネクタ 579"/>
        <xdr:cNvCxnSpPr/>
      </xdr:nvCxnSpPr>
      <xdr:spPr>
        <a:xfrm flipV="1">
          <a:off x="13703300" y="9899359"/>
          <a:ext cx="889000" cy="8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32454</xdr:rowOff>
    </xdr:from>
    <xdr:to>
      <xdr:col>71</xdr:col>
      <xdr:colOff>177800</xdr:colOff>
      <xdr:row>58</xdr:row>
      <xdr:rowOff>35423</xdr:rowOff>
    </xdr:to>
    <xdr:cxnSp macro="">
      <xdr:nvCxnSpPr>
        <xdr:cNvPr id="583" name="直線コネクタ 582"/>
        <xdr:cNvCxnSpPr/>
      </xdr:nvCxnSpPr>
      <xdr:spPr>
        <a:xfrm>
          <a:off x="12814300" y="9976554"/>
          <a:ext cx="889000" cy="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87630</xdr:rowOff>
    </xdr:to>
    <xdr:sp macro="" textlink="">
      <xdr:nvSpPr>
        <xdr:cNvPr id="584" name="フローチャート: 判断 583"/>
        <xdr:cNvSpPr/>
      </xdr:nvSpPr>
      <xdr:spPr>
        <a:xfrm>
          <a:off x="13652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78757</xdr:rowOff>
    </xdr:from>
    <xdr:ext cx="534377" cy="259045"/>
    <xdr:sp macro="" textlink="">
      <xdr:nvSpPr>
        <xdr:cNvPr id="585" name="テキスト ボックス 584"/>
        <xdr:cNvSpPr txBox="1"/>
      </xdr:nvSpPr>
      <xdr:spPr>
        <a:xfrm>
          <a:off x="13436111" y="100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152212</xdr:rowOff>
    </xdr:from>
    <xdr:to>
      <xdr:col>67</xdr:col>
      <xdr:colOff>101600</xdr:colOff>
      <xdr:row>58</xdr:row>
      <xdr:rowOff>82362</xdr:rowOff>
    </xdr:to>
    <xdr:sp macro="" textlink="">
      <xdr:nvSpPr>
        <xdr:cNvPr id="586" name="フローチャート: 判断 585"/>
        <xdr:cNvSpPr/>
      </xdr:nvSpPr>
      <xdr:spPr>
        <a:xfrm>
          <a:off x="12763500" y="992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98889</xdr:rowOff>
    </xdr:from>
    <xdr:ext cx="534377" cy="259045"/>
    <xdr:sp macro="" textlink="">
      <xdr:nvSpPr>
        <xdr:cNvPr id="587" name="テキスト ボックス 586"/>
        <xdr:cNvSpPr txBox="1"/>
      </xdr:nvSpPr>
      <xdr:spPr>
        <a:xfrm>
          <a:off x="12547111" y="970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4726</xdr:rowOff>
    </xdr:from>
    <xdr:to>
      <xdr:col>85</xdr:col>
      <xdr:colOff>177800</xdr:colOff>
      <xdr:row>57</xdr:row>
      <xdr:rowOff>106326</xdr:rowOff>
    </xdr:to>
    <xdr:sp macro="" textlink="">
      <xdr:nvSpPr>
        <xdr:cNvPr id="593" name="楕円 592"/>
        <xdr:cNvSpPr/>
      </xdr:nvSpPr>
      <xdr:spPr>
        <a:xfrm>
          <a:off x="16268700" y="9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27603</xdr:rowOff>
    </xdr:from>
    <xdr:ext cx="599010" cy="259045"/>
    <xdr:sp macro="" textlink="">
      <xdr:nvSpPr>
        <xdr:cNvPr id="594" name="教育費該当値テキスト"/>
        <xdr:cNvSpPr txBox="1"/>
      </xdr:nvSpPr>
      <xdr:spPr>
        <a:xfrm>
          <a:off x="16370300" y="962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97662</xdr:rowOff>
    </xdr:from>
    <xdr:to>
      <xdr:col>81</xdr:col>
      <xdr:colOff>101600</xdr:colOff>
      <xdr:row>58</xdr:row>
      <xdr:rowOff>27812</xdr:rowOff>
    </xdr:to>
    <xdr:sp macro="" textlink="">
      <xdr:nvSpPr>
        <xdr:cNvPr id="595" name="楕円 594"/>
        <xdr:cNvSpPr/>
      </xdr:nvSpPr>
      <xdr:spPr>
        <a:xfrm>
          <a:off x="15430500" y="987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18939</xdr:rowOff>
    </xdr:from>
    <xdr:ext cx="534377" cy="259045"/>
    <xdr:sp macro="" textlink="">
      <xdr:nvSpPr>
        <xdr:cNvPr id="596" name="テキスト ボックス 595"/>
        <xdr:cNvSpPr txBox="1"/>
      </xdr:nvSpPr>
      <xdr:spPr>
        <a:xfrm>
          <a:off x="15214111" y="996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75909</xdr:rowOff>
    </xdr:from>
    <xdr:to>
      <xdr:col>76</xdr:col>
      <xdr:colOff>165100</xdr:colOff>
      <xdr:row>58</xdr:row>
      <xdr:rowOff>6059</xdr:rowOff>
    </xdr:to>
    <xdr:sp macro="" textlink="">
      <xdr:nvSpPr>
        <xdr:cNvPr id="597" name="楕円 596"/>
        <xdr:cNvSpPr/>
      </xdr:nvSpPr>
      <xdr:spPr>
        <a:xfrm>
          <a:off x="14541500" y="984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22586</xdr:rowOff>
    </xdr:from>
    <xdr:ext cx="534377" cy="259045"/>
    <xdr:sp macro="" textlink="">
      <xdr:nvSpPr>
        <xdr:cNvPr id="598" name="テキスト ボックス 597"/>
        <xdr:cNvSpPr txBox="1"/>
      </xdr:nvSpPr>
      <xdr:spPr>
        <a:xfrm>
          <a:off x="14325111" y="962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156073</xdr:rowOff>
    </xdr:from>
    <xdr:to>
      <xdr:col>72</xdr:col>
      <xdr:colOff>38100</xdr:colOff>
      <xdr:row>58</xdr:row>
      <xdr:rowOff>86223</xdr:rowOff>
    </xdr:to>
    <xdr:sp macro="" textlink="">
      <xdr:nvSpPr>
        <xdr:cNvPr id="599" name="楕円 598"/>
        <xdr:cNvSpPr/>
      </xdr:nvSpPr>
      <xdr:spPr>
        <a:xfrm>
          <a:off x="13652500" y="99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102750</xdr:rowOff>
    </xdr:from>
    <xdr:ext cx="534377" cy="259045"/>
    <xdr:sp macro="" textlink="">
      <xdr:nvSpPr>
        <xdr:cNvPr id="600" name="テキスト ボックス 599"/>
        <xdr:cNvSpPr txBox="1"/>
      </xdr:nvSpPr>
      <xdr:spPr>
        <a:xfrm>
          <a:off x="13436111" y="970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153104</xdr:rowOff>
    </xdr:from>
    <xdr:to>
      <xdr:col>67</xdr:col>
      <xdr:colOff>101600</xdr:colOff>
      <xdr:row>58</xdr:row>
      <xdr:rowOff>83254</xdr:rowOff>
    </xdr:to>
    <xdr:sp macro="" textlink="">
      <xdr:nvSpPr>
        <xdr:cNvPr id="601" name="楕円 600"/>
        <xdr:cNvSpPr/>
      </xdr:nvSpPr>
      <xdr:spPr>
        <a:xfrm>
          <a:off x="12763500" y="99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74381</xdr:rowOff>
    </xdr:from>
    <xdr:ext cx="534377" cy="259045"/>
    <xdr:sp macro="" textlink="">
      <xdr:nvSpPr>
        <xdr:cNvPr id="602" name="テキスト ボックス 601"/>
        <xdr:cNvSpPr txBox="1"/>
      </xdr:nvSpPr>
      <xdr:spPr>
        <a:xfrm>
          <a:off x="12547111" y="1001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108789</xdr:rowOff>
    </xdr:from>
    <xdr:to>
      <xdr:col>85</xdr:col>
      <xdr:colOff>127000</xdr:colOff>
      <xdr:row>78</xdr:row>
      <xdr:rowOff>108823</xdr:rowOff>
    </xdr:to>
    <xdr:cxnSp macro="">
      <xdr:nvCxnSpPr>
        <xdr:cNvPr id="629" name="直線コネクタ 628"/>
        <xdr:cNvCxnSpPr/>
      </xdr:nvCxnSpPr>
      <xdr:spPr>
        <a:xfrm>
          <a:off x="15481300" y="13481889"/>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108789</xdr:rowOff>
    </xdr:from>
    <xdr:to>
      <xdr:col>81</xdr:col>
      <xdr:colOff>50800</xdr:colOff>
      <xdr:row>78</xdr:row>
      <xdr:rowOff>138771</xdr:rowOff>
    </xdr:to>
    <xdr:cxnSp macro="">
      <xdr:nvCxnSpPr>
        <xdr:cNvPr id="632" name="直線コネクタ 631"/>
        <xdr:cNvCxnSpPr/>
      </xdr:nvCxnSpPr>
      <xdr:spPr>
        <a:xfrm flipV="1">
          <a:off x="14592300" y="13481889"/>
          <a:ext cx="889000" cy="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138771</xdr:rowOff>
    </xdr:from>
    <xdr:to>
      <xdr:col>76</xdr:col>
      <xdr:colOff>114300</xdr:colOff>
      <xdr:row>78</xdr:row>
      <xdr:rowOff>138911</xdr:rowOff>
    </xdr:to>
    <xdr:cxnSp macro="">
      <xdr:nvCxnSpPr>
        <xdr:cNvPr id="635" name="直線コネクタ 634"/>
        <xdr:cNvCxnSpPr/>
      </xdr:nvCxnSpPr>
      <xdr:spPr>
        <a:xfrm flipV="1">
          <a:off x="13703300" y="13511871"/>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138911</xdr:rowOff>
    </xdr:from>
    <xdr:to>
      <xdr:col>71</xdr:col>
      <xdr:colOff>177800</xdr:colOff>
      <xdr:row>78</xdr:row>
      <xdr:rowOff>139700</xdr:rowOff>
    </xdr:to>
    <xdr:cxnSp macro="">
      <xdr:nvCxnSpPr>
        <xdr:cNvPr id="638" name="直線コネクタ 637"/>
        <xdr:cNvCxnSpPr/>
      </xdr:nvCxnSpPr>
      <xdr:spPr>
        <a:xfrm flipV="1">
          <a:off x="12814300" y="13512011"/>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53871</xdr:rowOff>
    </xdr:from>
    <xdr:to>
      <xdr:col>72</xdr:col>
      <xdr:colOff>38100</xdr:colOff>
      <xdr:row>78</xdr:row>
      <xdr:rowOff>155471</xdr:rowOff>
    </xdr:to>
    <xdr:sp macro="" textlink="">
      <xdr:nvSpPr>
        <xdr:cNvPr id="639" name="フローチャート: 判断 638"/>
        <xdr:cNvSpPr/>
      </xdr:nvSpPr>
      <xdr:spPr>
        <a:xfrm>
          <a:off x="13652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xdr:rowOff>
    </xdr:from>
    <xdr:ext cx="534377" cy="259045"/>
    <xdr:sp macro="" textlink="">
      <xdr:nvSpPr>
        <xdr:cNvPr id="640" name="テキスト ボックス 639"/>
        <xdr:cNvSpPr txBox="1"/>
      </xdr:nvSpPr>
      <xdr:spPr>
        <a:xfrm>
          <a:off x="13436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3763</xdr:rowOff>
    </xdr:from>
    <xdr:ext cx="534377" cy="259045"/>
    <xdr:sp macro="" textlink="">
      <xdr:nvSpPr>
        <xdr:cNvPr id="642" name="テキスト ボックス 641"/>
        <xdr:cNvSpPr txBox="1"/>
      </xdr:nvSpPr>
      <xdr:spPr>
        <a:xfrm>
          <a:off x="12547111" y="132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58023</xdr:rowOff>
    </xdr:from>
    <xdr:to>
      <xdr:col>85</xdr:col>
      <xdr:colOff>177800</xdr:colOff>
      <xdr:row>78</xdr:row>
      <xdr:rowOff>159623</xdr:rowOff>
    </xdr:to>
    <xdr:sp macro="" textlink="">
      <xdr:nvSpPr>
        <xdr:cNvPr id="648" name="楕円 647"/>
        <xdr:cNvSpPr/>
      </xdr:nvSpPr>
      <xdr:spPr>
        <a:xfrm>
          <a:off x="16268700" y="134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534377" cy="259045"/>
    <xdr:sp macro="" textlink="">
      <xdr:nvSpPr>
        <xdr:cNvPr id="649" name="災害復旧費該当値テキスト"/>
        <xdr:cNvSpPr txBox="1"/>
      </xdr:nvSpPr>
      <xdr:spPr>
        <a:xfrm>
          <a:off x="16370300" y="13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57989</xdr:rowOff>
    </xdr:from>
    <xdr:to>
      <xdr:col>81</xdr:col>
      <xdr:colOff>101600</xdr:colOff>
      <xdr:row>78</xdr:row>
      <xdr:rowOff>159589</xdr:rowOff>
    </xdr:to>
    <xdr:sp macro="" textlink="">
      <xdr:nvSpPr>
        <xdr:cNvPr id="650" name="楕円 649"/>
        <xdr:cNvSpPr/>
      </xdr:nvSpPr>
      <xdr:spPr>
        <a:xfrm>
          <a:off x="15430500" y="134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4666</xdr:rowOff>
    </xdr:from>
    <xdr:ext cx="534377" cy="259045"/>
    <xdr:sp macro="" textlink="">
      <xdr:nvSpPr>
        <xdr:cNvPr id="651" name="テキスト ボックス 650"/>
        <xdr:cNvSpPr txBox="1"/>
      </xdr:nvSpPr>
      <xdr:spPr>
        <a:xfrm>
          <a:off x="15214111" y="132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87971</xdr:rowOff>
    </xdr:from>
    <xdr:to>
      <xdr:col>76</xdr:col>
      <xdr:colOff>165100</xdr:colOff>
      <xdr:row>79</xdr:row>
      <xdr:rowOff>18121</xdr:rowOff>
    </xdr:to>
    <xdr:sp macro="" textlink="">
      <xdr:nvSpPr>
        <xdr:cNvPr id="652" name="楕円 651"/>
        <xdr:cNvSpPr/>
      </xdr:nvSpPr>
      <xdr:spPr>
        <a:xfrm>
          <a:off x="14541500" y="134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9248</xdr:rowOff>
    </xdr:from>
    <xdr:ext cx="378565" cy="259045"/>
    <xdr:sp macro="" textlink="">
      <xdr:nvSpPr>
        <xdr:cNvPr id="653" name="テキスト ボックス 652"/>
        <xdr:cNvSpPr txBox="1"/>
      </xdr:nvSpPr>
      <xdr:spPr>
        <a:xfrm>
          <a:off x="14403017" y="1355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88111</xdr:rowOff>
    </xdr:from>
    <xdr:to>
      <xdr:col>72</xdr:col>
      <xdr:colOff>38100</xdr:colOff>
      <xdr:row>79</xdr:row>
      <xdr:rowOff>18261</xdr:rowOff>
    </xdr:to>
    <xdr:sp macro="" textlink="">
      <xdr:nvSpPr>
        <xdr:cNvPr id="654" name="楕円 653"/>
        <xdr:cNvSpPr/>
      </xdr:nvSpPr>
      <xdr:spPr>
        <a:xfrm>
          <a:off x="13652500" y="134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9388</xdr:rowOff>
    </xdr:from>
    <xdr:ext cx="378565" cy="259045"/>
    <xdr:sp macro="" textlink="">
      <xdr:nvSpPr>
        <xdr:cNvPr id="655" name="テキスト ボックス 654"/>
        <xdr:cNvSpPr txBox="1"/>
      </xdr:nvSpPr>
      <xdr:spPr>
        <a:xfrm>
          <a:off x="13514017" y="13553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143779</xdr:rowOff>
    </xdr:from>
    <xdr:to>
      <xdr:col>85</xdr:col>
      <xdr:colOff>127000</xdr:colOff>
      <xdr:row>95</xdr:row>
      <xdr:rowOff>162057</xdr:rowOff>
    </xdr:to>
    <xdr:cxnSp macro="">
      <xdr:nvCxnSpPr>
        <xdr:cNvPr id="684" name="直線コネクタ 683"/>
        <xdr:cNvCxnSpPr/>
      </xdr:nvCxnSpPr>
      <xdr:spPr>
        <a:xfrm>
          <a:off x="15481300" y="16431529"/>
          <a:ext cx="8382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125513</xdr:rowOff>
    </xdr:from>
    <xdr:to>
      <xdr:col>81</xdr:col>
      <xdr:colOff>50800</xdr:colOff>
      <xdr:row>95</xdr:row>
      <xdr:rowOff>143779</xdr:rowOff>
    </xdr:to>
    <xdr:cxnSp macro="">
      <xdr:nvCxnSpPr>
        <xdr:cNvPr id="687" name="直線コネクタ 686"/>
        <xdr:cNvCxnSpPr/>
      </xdr:nvCxnSpPr>
      <xdr:spPr>
        <a:xfrm>
          <a:off x="14592300" y="16413263"/>
          <a:ext cx="889000" cy="1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91008</xdr:rowOff>
    </xdr:from>
    <xdr:to>
      <xdr:col>76</xdr:col>
      <xdr:colOff>114300</xdr:colOff>
      <xdr:row>95</xdr:row>
      <xdr:rowOff>125513</xdr:rowOff>
    </xdr:to>
    <xdr:cxnSp macro="">
      <xdr:nvCxnSpPr>
        <xdr:cNvPr id="690" name="直線コネクタ 689"/>
        <xdr:cNvCxnSpPr/>
      </xdr:nvCxnSpPr>
      <xdr:spPr>
        <a:xfrm>
          <a:off x="13703300" y="16378758"/>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91008</xdr:rowOff>
    </xdr:from>
    <xdr:to>
      <xdr:col>71</xdr:col>
      <xdr:colOff>177800</xdr:colOff>
      <xdr:row>95</xdr:row>
      <xdr:rowOff>101245</xdr:rowOff>
    </xdr:to>
    <xdr:cxnSp macro="">
      <xdr:nvCxnSpPr>
        <xdr:cNvPr id="693" name="直線コネクタ 692"/>
        <xdr:cNvCxnSpPr/>
      </xdr:nvCxnSpPr>
      <xdr:spPr>
        <a:xfrm flipV="1">
          <a:off x="12814300" y="16378758"/>
          <a:ext cx="889000" cy="1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295</xdr:rowOff>
    </xdr:from>
    <xdr:to>
      <xdr:col>72</xdr:col>
      <xdr:colOff>38100</xdr:colOff>
      <xdr:row>96</xdr:row>
      <xdr:rowOff>101895</xdr:rowOff>
    </xdr:to>
    <xdr:sp macro="" textlink="">
      <xdr:nvSpPr>
        <xdr:cNvPr id="694" name="フローチャート: 判断 693"/>
        <xdr:cNvSpPr/>
      </xdr:nvSpPr>
      <xdr:spPr>
        <a:xfrm>
          <a:off x="13652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93022</xdr:rowOff>
    </xdr:from>
    <xdr:ext cx="534377" cy="259045"/>
    <xdr:sp macro="" textlink="">
      <xdr:nvSpPr>
        <xdr:cNvPr id="695" name="テキスト ボックス 694"/>
        <xdr:cNvSpPr txBox="1"/>
      </xdr:nvSpPr>
      <xdr:spPr>
        <a:xfrm>
          <a:off x="13436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165334</xdr:rowOff>
    </xdr:from>
    <xdr:to>
      <xdr:col>67</xdr:col>
      <xdr:colOff>101600</xdr:colOff>
      <xdr:row>96</xdr:row>
      <xdr:rowOff>95484</xdr:rowOff>
    </xdr:to>
    <xdr:sp macro="" textlink="">
      <xdr:nvSpPr>
        <xdr:cNvPr id="696" name="フローチャート: 判断 695"/>
        <xdr:cNvSpPr/>
      </xdr:nvSpPr>
      <xdr:spPr>
        <a:xfrm>
          <a:off x="12763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86611</xdr:rowOff>
    </xdr:from>
    <xdr:ext cx="534377" cy="259045"/>
    <xdr:sp macro="" textlink="">
      <xdr:nvSpPr>
        <xdr:cNvPr id="697" name="テキスト ボックス 696"/>
        <xdr:cNvSpPr txBox="1"/>
      </xdr:nvSpPr>
      <xdr:spPr>
        <a:xfrm>
          <a:off x="12547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111257</xdr:rowOff>
    </xdr:from>
    <xdr:to>
      <xdr:col>85</xdr:col>
      <xdr:colOff>177800</xdr:colOff>
      <xdr:row>96</xdr:row>
      <xdr:rowOff>41407</xdr:rowOff>
    </xdr:to>
    <xdr:sp macro="" textlink="">
      <xdr:nvSpPr>
        <xdr:cNvPr id="703" name="楕円 702"/>
        <xdr:cNvSpPr/>
      </xdr:nvSpPr>
      <xdr:spPr>
        <a:xfrm>
          <a:off x="16268700" y="163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89684</xdr:rowOff>
    </xdr:from>
    <xdr:ext cx="599010" cy="259045"/>
    <xdr:sp macro="" textlink="">
      <xdr:nvSpPr>
        <xdr:cNvPr id="704" name="公債費該当値テキスト"/>
        <xdr:cNvSpPr txBox="1"/>
      </xdr:nvSpPr>
      <xdr:spPr>
        <a:xfrm>
          <a:off x="16370300" y="1637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92979</xdr:rowOff>
    </xdr:from>
    <xdr:to>
      <xdr:col>81</xdr:col>
      <xdr:colOff>101600</xdr:colOff>
      <xdr:row>96</xdr:row>
      <xdr:rowOff>23129</xdr:rowOff>
    </xdr:to>
    <xdr:sp macro="" textlink="">
      <xdr:nvSpPr>
        <xdr:cNvPr id="705" name="楕円 704"/>
        <xdr:cNvSpPr/>
      </xdr:nvSpPr>
      <xdr:spPr>
        <a:xfrm>
          <a:off x="15430500" y="163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39656</xdr:rowOff>
    </xdr:from>
    <xdr:ext cx="599010" cy="259045"/>
    <xdr:sp macro="" textlink="">
      <xdr:nvSpPr>
        <xdr:cNvPr id="706" name="テキスト ボックス 705"/>
        <xdr:cNvSpPr txBox="1"/>
      </xdr:nvSpPr>
      <xdr:spPr>
        <a:xfrm>
          <a:off x="15181795" y="16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74713</xdr:rowOff>
    </xdr:from>
    <xdr:to>
      <xdr:col>76</xdr:col>
      <xdr:colOff>165100</xdr:colOff>
      <xdr:row>96</xdr:row>
      <xdr:rowOff>4863</xdr:rowOff>
    </xdr:to>
    <xdr:sp macro="" textlink="">
      <xdr:nvSpPr>
        <xdr:cNvPr id="707" name="楕円 706"/>
        <xdr:cNvSpPr/>
      </xdr:nvSpPr>
      <xdr:spPr>
        <a:xfrm>
          <a:off x="14541500" y="163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21390</xdr:rowOff>
    </xdr:from>
    <xdr:ext cx="599010" cy="259045"/>
    <xdr:sp macro="" textlink="">
      <xdr:nvSpPr>
        <xdr:cNvPr id="708" name="テキスト ボックス 707"/>
        <xdr:cNvSpPr txBox="1"/>
      </xdr:nvSpPr>
      <xdr:spPr>
        <a:xfrm>
          <a:off x="14292795" y="1613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40208</xdr:rowOff>
    </xdr:from>
    <xdr:to>
      <xdr:col>72</xdr:col>
      <xdr:colOff>38100</xdr:colOff>
      <xdr:row>95</xdr:row>
      <xdr:rowOff>141808</xdr:rowOff>
    </xdr:to>
    <xdr:sp macro="" textlink="">
      <xdr:nvSpPr>
        <xdr:cNvPr id="709" name="楕円 708"/>
        <xdr:cNvSpPr/>
      </xdr:nvSpPr>
      <xdr:spPr>
        <a:xfrm>
          <a:off x="13652500" y="1632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158335</xdr:rowOff>
    </xdr:from>
    <xdr:ext cx="599010" cy="259045"/>
    <xdr:sp macro="" textlink="">
      <xdr:nvSpPr>
        <xdr:cNvPr id="710" name="テキスト ボックス 709"/>
        <xdr:cNvSpPr txBox="1"/>
      </xdr:nvSpPr>
      <xdr:spPr>
        <a:xfrm>
          <a:off x="13403795" y="1610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50445</xdr:rowOff>
    </xdr:from>
    <xdr:to>
      <xdr:col>67</xdr:col>
      <xdr:colOff>101600</xdr:colOff>
      <xdr:row>95</xdr:row>
      <xdr:rowOff>152045</xdr:rowOff>
    </xdr:to>
    <xdr:sp macro="" textlink="">
      <xdr:nvSpPr>
        <xdr:cNvPr id="711" name="楕円 710"/>
        <xdr:cNvSpPr/>
      </xdr:nvSpPr>
      <xdr:spPr>
        <a:xfrm>
          <a:off x="12763500" y="163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168572</xdr:rowOff>
    </xdr:from>
    <xdr:ext cx="599010" cy="259045"/>
    <xdr:sp macro="" textlink="">
      <xdr:nvSpPr>
        <xdr:cNvPr id="712" name="テキスト ボックス 711"/>
        <xdr:cNvSpPr txBox="1"/>
      </xdr:nvSpPr>
      <xdr:spPr>
        <a:xfrm>
          <a:off x="12514795" y="1611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168910</xdr:rowOff>
    </xdr:from>
    <xdr:to>
      <xdr:col>98</xdr:col>
      <xdr:colOff>38100</xdr:colOff>
      <xdr:row>39</xdr:row>
      <xdr:rowOff>99060</xdr:rowOff>
    </xdr:to>
    <xdr:sp macro="" textlink="">
      <xdr:nvSpPr>
        <xdr:cNvPr id="755" name="フローチャート: 判断 754"/>
        <xdr:cNvSpPr/>
      </xdr:nvSpPr>
      <xdr:spPr>
        <a:xfrm>
          <a:off x="18605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115587</xdr:rowOff>
    </xdr:from>
    <xdr:ext cx="378565" cy="259045"/>
    <xdr:sp macro="" textlink="">
      <xdr:nvSpPr>
        <xdr:cNvPr id="756" name="テキスト ボックス 755"/>
        <xdr:cNvSpPr txBox="1"/>
      </xdr:nvSpPr>
      <xdr:spPr>
        <a:xfrm>
          <a:off x="18467017" y="6459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保育所等の施設維持運営のために翌年度以降に必要な経費について積立てを行っており、将来負担の軽減を図っているため、基金積立金の費用が高い数値となっていることから類似団体と比べて高い数値となっている。</a:t>
          </a:r>
        </a:p>
        <a:p>
          <a:r>
            <a:rPr kumimoji="1" lang="ja-JP" altLang="en-US" sz="1300">
              <a:latin typeface="ＭＳ Ｐゴシック" panose="020B0600070205080204" pitchFamily="50" charset="-128"/>
              <a:ea typeface="ＭＳ Ｐゴシック" panose="020B0600070205080204" pitchFamily="50" charset="-128"/>
            </a:rPr>
            <a:t>　衛生費は監視ｼｽﾃﾑ、計装更新のための水道事業会計出資金により高い数値となっている。</a:t>
          </a:r>
        </a:p>
        <a:p>
          <a:r>
            <a:rPr kumimoji="1" lang="ja-JP" altLang="en-US" sz="1300">
              <a:latin typeface="ＭＳ Ｐゴシック" panose="020B0600070205080204" pitchFamily="50" charset="-128"/>
              <a:ea typeface="ＭＳ Ｐゴシック" panose="020B0600070205080204" pitchFamily="50" charset="-128"/>
            </a:rPr>
            <a:t>　消防費は原子力発電所を有している特殊性により原子力災害対策防護施設整備の建設を実施しているため類似団体と比べて高い数値となっている。今後も町民の安心・安全の確保に努めていくため高い数値にな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教育費は給食センターの統合し、新たに伊方町学校給食センターを建設したことにより高い数値となっている。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普通会計に係る予算は歳入歳出が均衡であり、それに基づく決算により実質収支比率は低い水準で推移していたが、Ｈ</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においては歳出額の減少により増加している。引き続き適正化を図る。</a:t>
          </a:r>
        </a:p>
        <a:p>
          <a:r>
            <a:rPr kumimoji="1" lang="ja-JP" altLang="en-US" sz="1400">
              <a:latin typeface="ＭＳ ゴシック" pitchFamily="49" charset="-128"/>
              <a:ea typeface="ＭＳ ゴシック" pitchFamily="49" charset="-128"/>
            </a:rPr>
            <a:t>　また、財政調整基金の残高は確保しているものの、中長期財政計画では減少する見込みである。基金規模を判断し後年度に備える。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7&#12288;&#20234;&#26041;&#30010;/&#12304;&#36001;&#25919;&#29366;&#27841;&#36039;&#26009;&#38598;&#12305;_384429_&#20234;&#2604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50.8</v>
          </cell>
          <cell r="CN53">
            <v>51.7</v>
          </cell>
        </row>
        <row r="55">
          <cell r="AN55" t="str">
            <v>類似団体内平均値</v>
          </cell>
          <cell r="CF55">
            <v>0</v>
          </cell>
          <cell r="CN55">
            <v>0</v>
          </cell>
        </row>
        <row r="57">
          <cell r="CF57">
            <v>55.3</v>
          </cell>
          <cell r="CN57">
            <v>56.3</v>
          </cell>
        </row>
        <row r="72">
          <cell r="BP72" t="str">
            <v>H25</v>
          </cell>
          <cell r="BX72" t="str">
            <v>H26</v>
          </cell>
          <cell r="CF72" t="str">
            <v>H27</v>
          </cell>
          <cell r="CN72" t="str">
            <v>H28</v>
          </cell>
          <cell r="CV72" t="str">
            <v>H29</v>
          </cell>
        </row>
        <row r="73">
          <cell r="AN73" t="str">
            <v>当該団体値</v>
          </cell>
        </row>
        <row r="75">
          <cell r="BP75">
            <v>9.9</v>
          </cell>
          <cell r="BX75">
            <v>8.5</v>
          </cell>
          <cell r="CF75">
            <v>6.8</v>
          </cell>
          <cell r="CN75">
            <v>5.9</v>
          </cell>
          <cell r="CV75">
            <v>5.5</v>
          </cell>
        </row>
        <row r="77">
          <cell r="AN77" t="str">
            <v>類似団体内平均値</v>
          </cell>
          <cell r="BP77">
            <v>55.2</v>
          </cell>
          <cell r="BX77">
            <v>54</v>
          </cell>
          <cell r="CF77">
            <v>0</v>
          </cell>
          <cell r="CN77">
            <v>0</v>
          </cell>
          <cell r="CV77">
            <v>0</v>
          </cell>
        </row>
        <row r="79">
          <cell r="BP79">
            <v>12.5</v>
          </cell>
          <cell r="BX79">
            <v>11.5</v>
          </cell>
          <cell r="CF79">
            <v>8.6</v>
          </cell>
          <cell r="CN79">
            <v>8.5</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70</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71</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72</v>
      </c>
      <c r="C3" s="588"/>
      <c r="D3" s="588"/>
      <c r="E3" s="589"/>
      <c r="F3" s="589"/>
      <c r="G3" s="589"/>
      <c r="H3" s="589"/>
      <c r="I3" s="589"/>
      <c r="J3" s="589"/>
      <c r="K3" s="589"/>
      <c r="L3" s="589" t="s">
        <v>73</v>
      </c>
      <c r="M3" s="589"/>
      <c r="N3" s="589"/>
      <c r="O3" s="589"/>
      <c r="P3" s="589"/>
      <c r="Q3" s="589"/>
      <c r="R3" s="592"/>
      <c r="S3" s="592"/>
      <c r="T3" s="592"/>
      <c r="U3" s="592"/>
      <c r="V3" s="593"/>
      <c r="W3" s="486" t="s">
        <v>74</v>
      </c>
      <c r="X3" s="487"/>
      <c r="Y3" s="487"/>
      <c r="Z3" s="487"/>
      <c r="AA3" s="487"/>
      <c r="AB3" s="588"/>
      <c r="AC3" s="592" t="s">
        <v>75</v>
      </c>
      <c r="AD3" s="487"/>
      <c r="AE3" s="487"/>
      <c r="AF3" s="487"/>
      <c r="AG3" s="487"/>
      <c r="AH3" s="487"/>
      <c r="AI3" s="487"/>
      <c r="AJ3" s="487"/>
      <c r="AK3" s="487"/>
      <c r="AL3" s="554"/>
      <c r="AM3" s="486" t="s">
        <v>76</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77</v>
      </c>
      <c r="BO3" s="487"/>
      <c r="BP3" s="487"/>
      <c r="BQ3" s="487"/>
      <c r="BR3" s="487"/>
      <c r="BS3" s="487"/>
      <c r="BT3" s="487"/>
      <c r="BU3" s="554"/>
      <c r="BV3" s="486" t="s">
        <v>78</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79</v>
      </c>
      <c r="CU3" s="487"/>
      <c r="CV3" s="487"/>
      <c r="CW3" s="487"/>
      <c r="CX3" s="487"/>
      <c r="CY3" s="487"/>
      <c r="CZ3" s="487"/>
      <c r="DA3" s="554"/>
      <c r="DB3" s="486" t="s">
        <v>80</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81</v>
      </c>
      <c r="AZ4" s="400"/>
      <c r="BA4" s="400"/>
      <c r="BB4" s="400"/>
      <c r="BC4" s="400"/>
      <c r="BD4" s="400"/>
      <c r="BE4" s="400"/>
      <c r="BF4" s="400"/>
      <c r="BG4" s="400"/>
      <c r="BH4" s="400"/>
      <c r="BI4" s="400"/>
      <c r="BJ4" s="400"/>
      <c r="BK4" s="400"/>
      <c r="BL4" s="400"/>
      <c r="BM4" s="401"/>
      <c r="BN4" s="402">
        <v>10833751</v>
      </c>
      <c r="BO4" s="403"/>
      <c r="BP4" s="403"/>
      <c r="BQ4" s="403"/>
      <c r="BR4" s="403"/>
      <c r="BS4" s="403"/>
      <c r="BT4" s="403"/>
      <c r="BU4" s="404"/>
      <c r="BV4" s="402">
        <v>10688360</v>
      </c>
      <c r="BW4" s="403"/>
      <c r="BX4" s="403"/>
      <c r="BY4" s="403"/>
      <c r="BZ4" s="403"/>
      <c r="CA4" s="403"/>
      <c r="CB4" s="403"/>
      <c r="CC4" s="404"/>
      <c r="CD4" s="580" t="s">
        <v>82</v>
      </c>
      <c r="CE4" s="581"/>
      <c r="CF4" s="581"/>
      <c r="CG4" s="581"/>
      <c r="CH4" s="581"/>
      <c r="CI4" s="581"/>
      <c r="CJ4" s="581"/>
      <c r="CK4" s="581"/>
      <c r="CL4" s="581"/>
      <c r="CM4" s="581"/>
      <c r="CN4" s="581"/>
      <c r="CO4" s="581"/>
      <c r="CP4" s="581"/>
      <c r="CQ4" s="581"/>
      <c r="CR4" s="581"/>
      <c r="CS4" s="582"/>
      <c r="CT4" s="583">
        <v>7.8</v>
      </c>
      <c r="CU4" s="584"/>
      <c r="CV4" s="584"/>
      <c r="CW4" s="584"/>
      <c r="CX4" s="584"/>
      <c r="CY4" s="584"/>
      <c r="CZ4" s="584"/>
      <c r="DA4" s="585"/>
      <c r="DB4" s="583">
        <v>1.4</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83</v>
      </c>
      <c r="AN5" s="381"/>
      <c r="AO5" s="381"/>
      <c r="AP5" s="381"/>
      <c r="AQ5" s="381"/>
      <c r="AR5" s="381"/>
      <c r="AS5" s="381"/>
      <c r="AT5" s="382"/>
      <c r="AU5" s="464" t="s">
        <v>84</v>
      </c>
      <c r="AV5" s="465"/>
      <c r="AW5" s="465"/>
      <c r="AX5" s="465"/>
      <c r="AY5" s="387" t="s">
        <v>85</v>
      </c>
      <c r="AZ5" s="388"/>
      <c r="BA5" s="388"/>
      <c r="BB5" s="388"/>
      <c r="BC5" s="388"/>
      <c r="BD5" s="388"/>
      <c r="BE5" s="388"/>
      <c r="BF5" s="388"/>
      <c r="BG5" s="388"/>
      <c r="BH5" s="388"/>
      <c r="BI5" s="388"/>
      <c r="BJ5" s="388"/>
      <c r="BK5" s="388"/>
      <c r="BL5" s="388"/>
      <c r="BM5" s="389"/>
      <c r="BN5" s="407">
        <v>10321753</v>
      </c>
      <c r="BO5" s="408"/>
      <c r="BP5" s="408"/>
      <c r="BQ5" s="408"/>
      <c r="BR5" s="408"/>
      <c r="BS5" s="408"/>
      <c r="BT5" s="408"/>
      <c r="BU5" s="409"/>
      <c r="BV5" s="407">
        <v>10442978</v>
      </c>
      <c r="BW5" s="408"/>
      <c r="BX5" s="408"/>
      <c r="BY5" s="408"/>
      <c r="BZ5" s="408"/>
      <c r="CA5" s="408"/>
      <c r="CB5" s="408"/>
      <c r="CC5" s="409"/>
      <c r="CD5" s="416" t="s">
        <v>86</v>
      </c>
      <c r="CE5" s="417"/>
      <c r="CF5" s="417"/>
      <c r="CG5" s="417"/>
      <c r="CH5" s="417"/>
      <c r="CI5" s="417"/>
      <c r="CJ5" s="417"/>
      <c r="CK5" s="417"/>
      <c r="CL5" s="417"/>
      <c r="CM5" s="417"/>
      <c r="CN5" s="417"/>
      <c r="CO5" s="417"/>
      <c r="CP5" s="417"/>
      <c r="CQ5" s="417"/>
      <c r="CR5" s="417"/>
      <c r="CS5" s="418"/>
      <c r="CT5" s="377">
        <v>84.8</v>
      </c>
      <c r="CU5" s="378"/>
      <c r="CV5" s="378"/>
      <c r="CW5" s="378"/>
      <c r="CX5" s="378"/>
      <c r="CY5" s="378"/>
      <c r="CZ5" s="378"/>
      <c r="DA5" s="379"/>
      <c r="DB5" s="377">
        <v>80</v>
      </c>
      <c r="DC5" s="378"/>
      <c r="DD5" s="378"/>
      <c r="DE5" s="378"/>
      <c r="DF5" s="378"/>
      <c r="DG5" s="378"/>
      <c r="DH5" s="378"/>
      <c r="DI5" s="379"/>
      <c r="DJ5" s="165"/>
      <c r="DK5" s="165"/>
      <c r="DL5" s="165"/>
      <c r="DM5" s="165"/>
      <c r="DN5" s="165"/>
      <c r="DO5" s="165"/>
    </row>
    <row r="6" spans="1:119" ht="18.75" customHeight="1">
      <c r="A6" s="166"/>
      <c r="B6" s="560" t="s">
        <v>87</v>
      </c>
      <c r="C6" s="421"/>
      <c r="D6" s="421"/>
      <c r="E6" s="561"/>
      <c r="F6" s="561"/>
      <c r="G6" s="561"/>
      <c r="H6" s="561"/>
      <c r="I6" s="561"/>
      <c r="J6" s="561"/>
      <c r="K6" s="561"/>
      <c r="L6" s="561" t="s">
        <v>88</v>
      </c>
      <c r="M6" s="561"/>
      <c r="N6" s="561"/>
      <c r="O6" s="561"/>
      <c r="P6" s="561"/>
      <c r="Q6" s="561"/>
      <c r="R6" s="445"/>
      <c r="S6" s="445"/>
      <c r="T6" s="445"/>
      <c r="U6" s="445"/>
      <c r="V6" s="567"/>
      <c r="W6" s="498" t="s">
        <v>89</v>
      </c>
      <c r="X6" s="420"/>
      <c r="Y6" s="420"/>
      <c r="Z6" s="420"/>
      <c r="AA6" s="420"/>
      <c r="AB6" s="421"/>
      <c r="AC6" s="572" t="s">
        <v>90</v>
      </c>
      <c r="AD6" s="573"/>
      <c r="AE6" s="573"/>
      <c r="AF6" s="573"/>
      <c r="AG6" s="573"/>
      <c r="AH6" s="573"/>
      <c r="AI6" s="573"/>
      <c r="AJ6" s="573"/>
      <c r="AK6" s="573"/>
      <c r="AL6" s="574"/>
      <c r="AM6" s="476" t="s">
        <v>91</v>
      </c>
      <c r="AN6" s="381"/>
      <c r="AO6" s="381"/>
      <c r="AP6" s="381"/>
      <c r="AQ6" s="381"/>
      <c r="AR6" s="381"/>
      <c r="AS6" s="381"/>
      <c r="AT6" s="382"/>
      <c r="AU6" s="464" t="s">
        <v>84</v>
      </c>
      <c r="AV6" s="465"/>
      <c r="AW6" s="465"/>
      <c r="AX6" s="465"/>
      <c r="AY6" s="387" t="s">
        <v>92</v>
      </c>
      <c r="AZ6" s="388"/>
      <c r="BA6" s="388"/>
      <c r="BB6" s="388"/>
      <c r="BC6" s="388"/>
      <c r="BD6" s="388"/>
      <c r="BE6" s="388"/>
      <c r="BF6" s="388"/>
      <c r="BG6" s="388"/>
      <c r="BH6" s="388"/>
      <c r="BI6" s="388"/>
      <c r="BJ6" s="388"/>
      <c r="BK6" s="388"/>
      <c r="BL6" s="388"/>
      <c r="BM6" s="389"/>
      <c r="BN6" s="407">
        <v>511998</v>
      </c>
      <c r="BO6" s="408"/>
      <c r="BP6" s="408"/>
      <c r="BQ6" s="408"/>
      <c r="BR6" s="408"/>
      <c r="BS6" s="408"/>
      <c r="BT6" s="408"/>
      <c r="BU6" s="409"/>
      <c r="BV6" s="407">
        <v>245382</v>
      </c>
      <c r="BW6" s="408"/>
      <c r="BX6" s="408"/>
      <c r="BY6" s="408"/>
      <c r="BZ6" s="408"/>
      <c r="CA6" s="408"/>
      <c r="CB6" s="408"/>
      <c r="CC6" s="409"/>
      <c r="CD6" s="416" t="s">
        <v>93</v>
      </c>
      <c r="CE6" s="417"/>
      <c r="CF6" s="417"/>
      <c r="CG6" s="417"/>
      <c r="CH6" s="417"/>
      <c r="CI6" s="417"/>
      <c r="CJ6" s="417"/>
      <c r="CK6" s="417"/>
      <c r="CL6" s="417"/>
      <c r="CM6" s="417"/>
      <c r="CN6" s="417"/>
      <c r="CO6" s="417"/>
      <c r="CP6" s="417"/>
      <c r="CQ6" s="417"/>
      <c r="CR6" s="417"/>
      <c r="CS6" s="418"/>
      <c r="CT6" s="557">
        <v>87.6</v>
      </c>
      <c r="CU6" s="558"/>
      <c r="CV6" s="558"/>
      <c r="CW6" s="558"/>
      <c r="CX6" s="558"/>
      <c r="CY6" s="558"/>
      <c r="CZ6" s="558"/>
      <c r="DA6" s="559"/>
      <c r="DB6" s="557">
        <v>83.5</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94</v>
      </c>
      <c r="AN7" s="381"/>
      <c r="AO7" s="381"/>
      <c r="AP7" s="381"/>
      <c r="AQ7" s="381"/>
      <c r="AR7" s="381"/>
      <c r="AS7" s="381"/>
      <c r="AT7" s="382"/>
      <c r="AU7" s="464" t="s">
        <v>95</v>
      </c>
      <c r="AV7" s="465"/>
      <c r="AW7" s="465"/>
      <c r="AX7" s="465"/>
      <c r="AY7" s="387" t="s">
        <v>96</v>
      </c>
      <c r="AZ7" s="388"/>
      <c r="BA7" s="388"/>
      <c r="BB7" s="388"/>
      <c r="BC7" s="388"/>
      <c r="BD7" s="388"/>
      <c r="BE7" s="388"/>
      <c r="BF7" s="388"/>
      <c r="BG7" s="388"/>
      <c r="BH7" s="388"/>
      <c r="BI7" s="388"/>
      <c r="BJ7" s="388"/>
      <c r="BK7" s="388"/>
      <c r="BL7" s="388"/>
      <c r="BM7" s="389"/>
      <c r="BN7" s="407">
        <v>70287</v>
      </c>
      <c r="BO7" s="408"/>
      <c r="BP7" s="408"/>
      <c r="BQ7" s="408"/>
      <c r="BR7" s="408"/>
      <c r="BS7" s="408"/>
      <c r="BT7" s="408"/>
      <c r="BU7" s="409"/>
      <c r="BV7" s="407">
        <v>163370</v>
      </c>
      <c r="BW7" s="408"/>
      <c r="BX7" s="408"/>
      <c r="BY7" s="408"/>
      <c r="BZ7" s="408"/>
      <c r="CA7" s="408"/>
      <c r="CB7" s="408"/>
      <c r="CC7" s="409"/>
      <c r="CD7" s="416" t="s">
        <v>97</v>
      </c>
      <c r="CE7" s="417"/>
      <c r="CF7" s="417"/>
      <c r="CG7" s="417"/>
      <c r="CH7" s="417"/>
      <c r="CI7" s="417"/>
      <c r="CJ7" s="417"/>
      <c r="CK7" s="417"/>
      <c r="CL7" s="417"/>
      <c r="CM7" s="417"/>
      <c r="CN7" s="417"/>
      <c r="CO7" s="417"/>
      <c r="CP7" s="417"/>
      <c r="CQ7" s="417"/>
      <c r="CR7" s="417"/>
      <c r="CS7" s="418"/>
      <c r="CT7" s="407">
        <v>5633881</v>
      </c>
      <c r="CU7" s="408"/>
      <c r="CV7" s="408"/>
      <c r="CW7" s="408"/>
      <c r="CX7" s="408"/>
      <c r="CY7" s="408"/>
      <c r="CZ7" s="408"/>
      <c r="DA7" s="409"/>
      <c r="DB7" s="407">
        <v>5875306</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98</v>
      </c>
      <c r="AN8" s="381"/>
      <c r="AO8" s="381"/>
      <c r="AP8" s="381"/>
      <c r="AQ8" s="381"/>
      <c r="AR8" s="381"/>
      <c r="AS8" s="381"/>
      <c r="AT8" s="382"/>
      <c r="AU8" s="464" t="s">
        <v>84</v>
      </c>
      <c r="AV8" s="465"/>
      <c r="AW8" s="465"/>
      <c r="AX8" s="465"/>
      <c r="AY8" s="387" t="s">
        <v>99</v>
      </c>
      <c r="AZ8" s="388"/>
      <c r="BA8" s="388"/>
      <c r="BB8" s="388"/>
      <c r="BC8" s="388"/>
      <c r="BD8" s="388"/>
      <c r="BE8" s="388"/>
      <c r="BF8" s="388"/>
      <c r="BG8" s="388"/>
      <c r="BH8" s="388"/>
      <c r="BI8" s="388"/>
      <c r="BJ8" s="388"/>
      <c r="BK8" s="388"/>
      <c r="BL8" s="388"/>
      <c r="BM8" s="389"/>
      <c r="BN8" s="407">
        <v>441711</v>
      </c>
      <c r="BO8" s="408"/>
      <c r="BP8" s="408"/>
      <c r="BQ8" s="408"/>
      <c r="BR8" s="408"/>
      <c r="BS8" s="408"/>
      <c r="BT8" s="408"/>
      <c r="BU8" s="409"/>
      <c r="BV8" s="407">
        <v>82012</v>
      </c>
      <c r="BW8" s="408"/>
      <c r="BX8" s="408"/>
      <c r="BY8" s="408"/>
      <c r="BZ8" s="408"/>
      <c r="CA8" s="408"/>
      <c r="CB8" s="408"/>
      <c r="CC8" s="409"/>
      <c r="CD8" s="416" t="s">
        <v>100</v>
      </c>
      <c r="CE8" s="417"/>
      <c r="CF8" s="417"/>
      <c r="CG8" s="417"/>
      <c r="CH8" s="417"/>
      <c r="CI8" s="417"/>
      <c r="CJ8" s="417"/>
      <c r="CK8" s="417"/>
      <c r="CL8" s="417"/>
      <c r="CM8" s="417"/>
      <c r="CN8" s="417"/>
      <c r="CO8" s="417"/>
      <c r="CP8" s="417"/>
      <c r="CQ8" s="417"/>
      <c r="CR8" s="417"/>
      <c r="CS8" s="418"/>
      <c r="CT8" s="520">
        <v>0.53</v>
      </c>
      <c r="CU8" s="521"/>
      <c r="CV8" s="521"/>
      <c r="CW8" s="521"/>
      <c r="CX8" s="521"/>
      <c r="CY8" s="521"/>
      <c r="CZ8" s="521"/>
      <c r="DA8" s="522"/>
      <c r="DB8" s="520">
        <v>0.52</v>
      </c>
      <c r="DC8" s="521"/>
      <c r="DD8" s="521"/>
      <c r="DE8" s="521"/>
      <c r="DF8" s="521"/>
      <c r="DG8" s="521"/>
      <c r="DH8" s="521"/>
      <c r="DI8" s="522"/>
      <c r="DJ8" s="165"/>
      <c r="DK8" s="165"/>
      <c r="DL8" s="165"/>
      <c r="DM8" s="165"/>
      <c r="DN8" s="165"/>
      <c r="DO8" s="165"/>
    </row>
    <row r="9" spans="1:119" ht="18.75" customHeight="1" thickBot="1">
      <c r="A9" s="166"/>
      <c r="B9" s="546" t="s">
        <v>101</v>
      </c>
      <c r="C9" s="547"/>
      <c r="D9" s="547"/>
      <c r="E9" s="547"/>
      <c r="F9" s="547"/>
      <c r="G9" s="547"/>
      <c r="H9" s="547"/>
      <c r="I9" s="547"/>
      <c r="J9" s="547"/>
      <c r="K9" s="470"/>
      <c r="L9" s="548" t="s">
        <v>102</v>
      </c>
      <c r="M9" s="549"/>
      <c r="N9" s="549"/>
      <c r="O9" s="549"/>
      <c r="P9" s="549"/>
      <c r="Q9" s="550"/>
      <c r="R9" s="551">
        <v>9626</v>
      </c>
      <c r="S9" s="552"/>
      <c r="T9" s="552"/>
      <c r="U9" s="552"/>
      <c r="V9" s="553"/>
      <c r="W9" s="486" t="s">
        <v>103</v>
      </c>
      <c r="X9" s="487"/>
      <c r="Y9" s="487"/>
      <c r="Z9" s="487"/>
      <c r="AA9" s="487"/>
      <c r="AB9" s="487"/>
      <c r="AC9" s="487"/>
      <c r="AD9" s="487"/>
      <c r="AE9" s="487"/>
      <c r="AF9" s="487"/>
      <c r="AG9" s="487"/>
      <c r="AH9" s="487"/>
      <c r="AI9" s="487"/>
      <c r="AJ9" s="487"/>
      <c r="AK9" s="487"/>
      <c r="AL9" s="554"/>
      <c r="AM9" s="476" t="s">
        <v>104</v>
      </c>
      <c r="AN9" s="381"/>
      <c r="AO9" s="381"/>
      <c r="AP9" s="381"/>
      <c r="AQ9" s="381"/>
      <c r="AR9" s="381"/>
      <c r="AS9" s="381"/>
      <c r="AT9" s="382"/>
      <c r="AU9" s="464" t="s">
        <v>84</v>
      </c>
      <c r="AV9" s="465"/>
      <c r="AW9" s="465"/>
      <c r="AX9" s="465"/>
      <c r="AY9" s="387" t="s">
        <v>105</v>
      </c>
      <c r="AZ9" s="388"/>
      <c r="BA9" s="388"/>
      <c r="BB9" s="388"/>
      <c r="BC9" s="388"/>
      <c r="BD9" s="388"/>
      <c r="BE9" s="388"/>
      <c r="BF9" s="388"/>
      <c r="BG9" s="388"/>
      <c r="BH9" s="388"/>
      <c r="BI9" s="388"/>
      <c r="BJ9" s="388"/>
      <c r="BK9" s="388"/>
      <c r="BL9" s="388"/>
      <c r="BM9" s="389"/>
      <c r="BN9" s="407">
        <v>359699</v>
      </c>
      <c r="BO9" s="408"/>
      <c r="BP9" s="408"/>
      <c r="BQ9" s="408"/>
      <c r="BR9" s="408"/>
      <c r="BS9" s="408"/>
      <c r="BT9" s="408"/>
      <c r="BU9" s="409"/>
      <c r="BV9" s="407">
        <v>-80349</v>
      </c>
      <c r="BW9" s="408"/>
      <c r="BX9" s="408"/>
      <c r="BY9" s="408"/>
      <c r="BZ9" s="408"/>
      <c r="CA9" s="408"/>
      <c r="CB9" s="408"/>
      <c r="CC9" s="409"/>
      <c r="CD9" s="416" t="s">
        <v>106</v>
      </c>
      <c r="CE9" s="417"/>
      <c r="CF9" s="417"/>
      <c r="CG9" s="417"/>
      <c r="CH9" s="417"/>
      <c r="CI9" s="417"/>
      <c r="CJ9" s="417"/>
      <c r="CK9" s="417"/>
      <c r="CL9" s="417"/>
      <c r="CM9" s="417"/>
      <c r="CN9" s="417"/>
      <c r="CO9" s="417"/>
      <c r="CP9" s="417"/>
      <c r="CQ9" s="417"/>
      <c r="CR9" s="417"/>
      <c r="CS9" s="418"/>
      <c r="CT9" s="377">
        <v>12.7</v>
      </c>
      <c r="CU9" s="378"/>
      <c r="CV9" s="378"/>
      <c r="CW9" s="378"/>
      <c r="CX9" s="378"/>
      <c r="CY9" s="378"/>
      <c r="CZ9" s="378"/>
      <c r="DA9" s="379"/>
      <c r="DB9" s="377">
        <v>12.9</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107</v>
      </c>
      <c r="M10" s="381"/>
      <c r="N10" s="381"/>
      <c r="O10" s="381"/>
      <c r="P10" s="381"/>
      <c r="Q10" s="382"/>
      <c r="R10" s="383">
        <v>10882</v>
      </c>
      <c r="S10" s="384"/>
      <c r="T10" s="384"/>
      <c r="U10" s="384"/>
      <c r="V10" s="386"/>
      <c r="W10" s="555"/>
      <c r="X10" s="369"/>
      <c r="Y10" s="369"/>
      <c r="Z10" s="369"/>
      <c r="AA10" s="369"/>
      <c r="AB10" s="369"/>
      <c r="AC10" s="369"/>
      <c r="AD10" s="369"/>
      <c r="AE10" s="369"/>
      <c r="AF10" s="369"/>
      <c r="AG10" s="369"/>
      <c r="AH10" s="369"/>
      <c r="AI10" s="369"/>
      <c r="AJ10" s="369"/>
      <c r="AK10" s="369"/>
      <c r="AL10" s="556"/>
      <c r="AM10" s="476" t="s">
        <v>108</v>
      </c>
      <c r="AN10" s="381"/>
      <c r="AO10" s="381"/>
      <c r="AP10" s="381"/>
      <c r="AQ10" s="381"/>
      <c r="AR10" s="381"/>
      <c r="AS10" s="381"/>
      <c r="AT10" s="382"/>
      <c r="AU10" s="464" t="s">
        <v>109</v>
      </c>
      <c r="AV10" s="465"/>
      <c r="AW10" s="465"/>
      <c r="AX10" s="465"/>
      <c r="AY10" s="387" t="s">
        <v>110</v>
      </c>
      <c r="AZ10" s="388"/>
      <c r="BA10" s="388"/>
      <c r="BB10" s="388"/>
      <c r="BC10" s="388"/>
      <c r="BD10" s="388"/>
      <c r="BE10" s="388"/>
      <c r="BF10" s="388"/>
      <c r="BG10" s="388"/>
      <c r="BH10" s="388"/>
      <c r="BI10" s="388"/>
      <c r="BJ10" s="388"/>
      <c r="BK10" s="388"/>
      <c r="BL10" s="388"/>
      <c r="BM10" s="389"/>
      <c r="BN10" s="407">
        <v>287808</v>
      </c>
      <c r="BO10" s="408"/>
      <c r="BP10" s="408"/>
      <c r="BQ10" s="408"/>
      <c r="BR10" s="408"/>
      <c r="BS10" s="408"/>
      <c r="BT10" s="408"/>
      <c r="BU10" s="409"/>
      <c r="BV10" s="407">
        <v>213767</v>
      </c>
      <c r="BW10" s="408"/>
      <c r="BX10" s="408"/>
      <c r="BY10" s="408"/>
      <c r="BZ10" s="408"/>
      <c r="CA10" s="408"/>
      <c r="CB10" s="408"/>
      <c r="CC10" s="409"/>
      <c r="CD10" s="170" t="s">
        <v>111</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112</v>
      </c>
      <c r="M11" s="454"/>
      <c r="N11" s="454"/>
      <c r="O11" s="454"/>
      <c r="P11" s="454"/>
      <c r="Q11" s="455"/>
      <c r="R11" s="543" t="s">
        <v>113</v>
      </c>
      <c r="S11" s="544"/>
      <c r="T11" s="544"/>
      <c r="U11" s="544"/>
      <c r="V11" s="545"/>
      <c r="W11" s="555"/>
      <c r="X11" s="369"/>
      <c r="Y11" s="369"/>
      <c r="Z11" s="369"/>
      <c r="AA11" s="369"/>
      <c r="AB11" s="369"/>
      <c r="AC11" s="369"/>
      <c r="AD11" s="369"/>
      <c r="AE11" s="369"/>
      <c r="AF11" s="369"/>
      <c r="AG11" s="369"/>
      <c r="AH11" s="369"/>
      <c r="AI11" s="369"/>
      <c r="AJ11" s="369"/>
      <c r="AK11" s="369"/>
      <c r="AL11" s="556"/>
      <c r="AM11" s="476" t="s">
        <v>114</v>
      </c>
      <c r="AN11" s="381"/>
      <c r="AO11" s="381"/>
      <c r="AP11" s="381"/>
      <c r="AQ11" s="381"/>
      <c r="AR11" s="381"/>
      <c r="AS11" s="381"/>
      <c r="AT11" s="382"/>
      <c r="AU11" s="464" t="s">
        <v>84</v>
      </c>
      <c r="AV11" s="465"/>
      <c r="AW11" s="465"/>
      <c r="AX11" s="465"/>
      <c r="AY11" s="387" t="s">
        <v>115</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116</v>
      </c>
      <c r="CE11" s="417"/>
      <c r="CF11" s="417"/>
      <c r="CG11" s="417"/>
      <c r="CH11" s="417"/>
      <c r="CI11" s="417"/>
      <c r="CJ11" s="417"/>
      <c r="CK11" s="417"/>
      <c r="CL11" s="417"/>
      <c r="CM11" s="417"/>
      <c r="CN11" s="417"/>
      <c r="CO11" s="417"/>
      <c r="CP11" s="417"/>
      <c r="CQ11" s="417"/>
      <c r="CR11" s="417"/>
      <c r="CS11" s="418"/>
      <c r="CT11" s="520" t="s">
        <v>117</v>
      </c>
      <c r="CU11" s="521"/>
      <c r="CV11" s="521"/>
      <c r="CW11" s="521"/>
      <c r="CX11" s="521"/>
      <c r="CY11" s="521"/>
      <c r="CZ11" s="521"/>
      <c r="DA11" s="522"/>
      <c r="DB11" s="520" t="s">
        <v>118</v>
      </c>
      <c r="DC11" s="521"/>
      <c r="DD11" s="521"/>
      <c r="DE11" s="521"/>
      <c r="DF11" s="521"/>
      <c r="DG11" s="521"/>
      <c r="DH11" s="521"/>
      <c r="DI11" s="522"/>
      <c r="DJ11" s="165"/>
      <c r="DK11" s="165"/>
      <c r="DL11" s="165"/>
      <c r="DM11" s="165"/>
      <c r="DN11" s="165"/>
      <c r="DO11" s="165"/>
    </row>
    <row r="12" spans="1:119" ht="18.75" customHeight="1">
      <c r="A12" s="166"/>
      <c r="B12" s="523" t="s">
        <v>119</v>
      </c>
      <c r="C12" s="524"/>
      <c r="D12" s="524"/>
      <c r="E12" s="524"/>
      <c r="F12" s="524"/>
      <c r="G12" s="524"/>
      <c r="H12" s="524"/>
      <c r="I12" s="524"/>
      <c r="J12" s="524"/>
      <c r="K12" s="525"/>
      <c r="L12" s="532" t="s">
        <v>120</v>
      </c>
      <c r="M12" s="533"/>
      <c r="N12" s="533"/>
      <c r="O12" s="533"/>
      <c r="P12" s="533"/>
      <c r="Q12" s="534"/>
      <c r="R12" s="535">
        <v>9645</v>
      </c>
      <c r="S12" s="536"/>
      <c r="T12" s="536"/>
      <c r="U12" s="536"/>
      <c r="V12" s="537"/>
      <c r="W12" s="538" t="s">
        <v>1</v>
      </c>
      <c r="X12" s="465"/>
      <c r="Y12" s="465"/>
      <c r="Z12" s="465"/>
      <c r="AA12" s="465"/>
      <c r="AB12" s="539"/>
      <c r="AC12" s="464" t="s">
        <v>121</v>
      </c>
      <c r="AD12" s="465"/>
      <c r="AE12" s="465"/>
      <c r="AF12" s="465"/>
      <c r="AG12" s="539"/>
      <c r="AH12" s="464" t="s">
        <v>122</v>
      </c>
      <c r="AI12" s="465"/>
      <c r="AJ12" s="465"/>
      <c r="AK12" s="465"/>
      <c r="AL12" s="540"/>
      <c r="AM12" s="476" t="s">
        <v>123</v>
      </c>
      <c r="AN12" s="381"/>
      <c r="AO12" s="381"/>
      <c r="AP12" s="381"/>
      <c r="AQ12" s="381"/>
      <c r="AR12" s="381"/>
      <c r="AS12" s="381"/>
      <c r="AT12" s="382"/>
      <c r="AU12" s="464" t="s">
        <v>84</v>
      </c>
      <c r="AV12" s="465"/>
      <c r="AW12" s="465"/>
      <c r="AX12" s="465"/>
      <c r="AY12" s="387" t="s">
        <v>124</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125</v>
      </c>
      <c r="CE12" s="417"/>
      <c r="CF12" s="417"/>
      <c r="CG12" s="417"/>
      <c r="CH12" s="417"/>
      <c r="CI12" s="417"/>
      <c r="CJ12" s="417"/>
      <c r="CK12" s="417"/>
      <c r="CL12" s="417"/>
      <c r="CM12" s="417"/>
      <c r="CN12" s="417"/>
      <c r="CO12" s="417"/>
      <c r="CP12" s="417"/>
      <c r="CQ12" s="417"/>
      <c r="CR12" s="417"/>
      <c r="CS12" s="418"/>
      <c r="CT12" s="520" t="s">
        <v>117</v>
      </c>
      <c r="CU12" s="521"/>
      <c r="CV12" s="521"/>
      <c r="CW12" s="521"/>
      <c r="CX12" s="521"/>
      <c r="CY12" s="521"/>
      <c r="CZ12" s="521"/>
      <c r="DA12" s="522"/>
      <c r="DB12" s="520" t="s">
        <v>118</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126</v>
      </c>
      <c r="N13" s="508"/>
      <c r="O13" s="508"/>
      <c r="P13" s="508"/>
      <c r="Q13" s="509"/>
      <c r="R13" s="510">
        <v>9582</v>
      </c>
      <c r="S13" s="511"/>
      <c r="T13" s="511"/>
      <c r="U13" s="511"/>
      <c r="V13" s="512"/>
      <c r="W13" s="498" t="s">
        <v>127</v>
      </c>
      <c r="X13" s="420"/>
      <c r="Y13" s="420"/>
      <c r="Z13" s="420"/>
      <c r="AA13" s="420"/>
      <c r="AB13" s="421"/>
      <c r="AC13" s="383">
        <v>1556</v>
      </c>
      <c r="AD13" s="384"/>
      <c r="AE13" s="384"/>
      <c r="AF13" s="384"/>
      <c r="AG13" s="385"/>
      <c r="AH13" s="383">
        <v>1770</v>
      </c>
      <c r="AI13" s="384"/>
      <c r="AJ13" s="384"/>
      <c r="AK13" s="384"/>
      <c r="AL13" s="386"/>
      <c r="AM13" s="476" t="s">
        <v>128</v>
      </c>
      <c r="AN13" s="381"/>
      <c r="AO13" s="381"/>
      <c r="AP13" s="381"/>
      <c r="AQ13" s="381"/>
      <c r="AR13" s="381"/>
      <c r="AS13" s="381"/>
      <c r="AT13" s="382"/>
      <c r="AU13" s="464" t="s">
        <v>109</v>
      </c>
      <c r="AV13" s="465"/>
      <c r="AW13" s="465"/>
      <c r="AX13" s="465"/>
      <c r="AY13" s="387" t="s">
        <v>129</v>
      </c>
      <c r="AZ13" s="388"/>
      <c r="BA13" s="388"/>
      <c r="BB13" s="388"/>
      <c r="BC13" s="388"/>
      <c r="BD13" s="388"/>
      <c r="BE13" s="388"/>
      <c r="BF13" s="388"/>
      <c r="BG13" s="388"/>
      <c r="BH13" s="388"/>
      <c r="BI13" s="388"/>
      <c r="BJ13" s="388"/>
      <c r="BK13" s="388"/>
      <c r="BL13" s="388"/>
      <c r="BM13" s="389"/>
      <c r="BN13" s="407">
        <v>647507</v>
      </c>
      <c r="BO13" s="408"/>
      <c r="BP13" s="408"/>
      <c r="BQ13" s="408"/>
      <c r="BR13" s="408"/>
      <c r="BS13" s="408"/>
      <c r="BT13" s="408"/>
      <c r="BU13" s="409"/>
      <c r="BV13" s="407">
        <v>133418</v>
      </c>
      <c r="BW13" s="408"/>
      <c r="BX13" s="408"/>
      <c r="BY13" s="408"/>
      <c r="BZ13" s="408"/>
      <c r="CA13" s="408"/>
      <c r="CB13" s="408"/>
      <c r="CC13" s="409"/>
      <c r="CD13" s="416" t="s">
        <v>130</v>
      </c>
      <c r="CE13" s="417"/>
      <c r="CF13" s="417"/>
      <c r="CG13" s="417"/>
      <c r="CH13" s="417"/>
      <c r="CI13" s="417"/>
      <c r="CJ13" s="417"/>
      <c r="CK13" s="417"/>
      <c r="CL13" s="417"/>
      <c r="CM13" s="417"/>
      <c r="CN13" s="417"/>
      <c r="CO13" s="417"/>
      <c r="CP13" s="417"/>
      <c r="CQ13" s="417"/>
      <c r="CR13" s="417"/>
      <c r="CS13" s="418"/>
      <c r="CT13" s="377">
        <v>5.5</v>
      </c>
      <c r="CU13" s="378"/>
      <c r="CV13" s="378"/>
      <c r="CW13" s="378"/>
      <c r="CX13" s="378"/>
      <c r="CY13" s="378"/>
      <c r="CZ13" s="378"/>
      <c r="DA13" s="379"/>
      <c r="DB13" s="377">
        <v>5.9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131</v>
      </c>
      <c r="M14" s="541"/>
      <c r="N14" s="541"/>
      <c r="O14" s="541"/>
      <c r="P14" s="541"/>
      <c r="Q14" s="542"/>
      <c r="R14" s="510">
        <v>9917</v>
      </c>
      <c r="S14" s="511"/>
      <c r="T14" s="511"/>
      <c r="U14" s="511"/>
      <c r="V14" s="512"/>
      <c r="W14" s="513"/>
      <c r="X14" s="423"/>
      <c r="Y14" s="423"/>
      <c r="Z14" s="423"/>
      <c r="AA14" s="423"/>
      <c r="AB14" s="424"/>
      <c r="AC14" s="503">
        <v>32.799999999999997</v>
      </c>
      <c r="AD14" s="504"/>
      <c r="AE14" s="504"/>
      <c r="AF14" s="504"/>
      <c r="AG14" s="505"/>
      <c r="AH14" s="503">
        <v>33.299999999999997</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132</v>
      </c>
      <c r="CE14" s="414"/>
      <c r="CF14" s="414"/>
      <c r="CG14" s="414"/>
      <c r="CH14" s="414"/>
      <c r="CI14" s="414"/>
      <c r="CJ14" s="414"/>
      <c r="CK14" s="414"/>
      <c r="CL14" s="414"/>
      <c r="CM14" s="414"/>
      <c r="CN14" s="414"/>
      <c r="CO14" s="414"/>
      <c r="CP14" s="414"/>
      <c r="CQ14" s="414"/>
      <c r="CR14" s="414"/>
      <c r="CS14" s="415"/>
      <c r="CT14" s="514" t="s">
        <v>117</v>
      </c>
      <c r="CU14" s="515"/>
      <c r="CV14" s="515"/>
      <c r="CW14" s="515"/>
      <c r="CX14" s="515"/>
      <c r="CY14" s="515"/>
      <c r="CZ14" s="515"/>
      <c r="DA14" s="516"/>
      <c r="DB14" s="514" t="s">
        <v>117</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126</v>
      </c>
      <c r="N15" s="508"/>
      <c r="O15" s="508"/>
      <c r="P15" s="508"/>
      <c r="Q15" s="509"/>
      <c r="R15" s="510">
        <v>9853</v>
      </c>
      <c r="S15" s="511"/>
      <c r="T15" s="511"/>
      <c r="U15" s="511"/>
      <c r="V15" s="512"/>
      <c r="W15" s="498" t="s">
        <v>133</v>
      </c>
      <c r="X15" s="420"/>
      <c r="Y15" s="420"/>
      <c r="Z15" s="420"/>
      <c r="AA15" s="420"/>
      <c r="AB15" s="421"/>
      <c r="AC15" s="383">
        <v>834</v>
      </c>
      <c r="AD15" s="384"/>
      <c r="AE15" s="384"/>
      <c r="AF15" s="384"/>
      <c r="AG15" s="385"/>
      <c r="AH15" s="383">
        <v>924</v>
      </c>
      <c r="AI15" s="384"/>
      <c r="AJ15" s="384"/>
      <c r="AK15" s="384"/>
      <c r="AL15" s="386"/>
      <c r="AM15" s="476"/>
      <c r="AN15" s="381"/>
      <c r="AO15" s="381"/>
      <c r="AP15" s="381"/>
      <c r="AQ15" s="381"/>
      <c r="AR15" s="381"/>
      <c r="AS15" s="381"/>
      <c r="AT15" s="382"/>
      <c r="AU15" s="464"/>
      <c r="AV15" s="465"/>
      <c r="AW15" s="465"/>
      <c r="AX15" s="465"/>
      <c r="AY15" s="399" t="s">
        <v>134</v>
      </c>
      <c r="AZ15" s="400"/>
      <c r="BA15" s="400"/>
      <c r="BB15" s="400"/>
      <c r="BC15" s="400"/>
      <c r="BD15" s="400"/>
      <c r="BE15" s="400"/>
      <c r="BF15" s="400"/>
      <c r="BG15" s="400"/>
      <c r="BH15" s="400"/>
      <c r="BI15" s="400"/>
      <c r="BJ15" s="400"/>
      <c r="BK15" s="400"/>
      <c r="BL15" s="400"/>
      <c r="BM15" s="401"/>
      <c r="BN15" s="402">
        <v>2426751</v>
      </c>
      <c r="BO15" s="403"/>
      <c r="BP15" s="403"/>
      <c r="BQ15" s="403"/>
      <c r="BR15" s="403"/>
      <c r="BS15" s="403"/>
      <c r="BT15" s="403"/>
      <c r="BU15" s="404"/>
      <c r="BV15" s="402">
        <v>2344996</v>
      </c>
      <c r="BW15" s="403"/>
      <c r="BX15" s="403"/>
      <c r="BY15" s="403"/>
      <c r="BZ15" s="403"/>
      <c r="CA15" s="403"/>
      <c r="CB15" s="403"/>
      <c r="CC15" s="404"/>
      <c r="CD15" s="517" t="s">
        <v>135</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136</v>
      </c>
      <c r="M16" s="501"/>
      <c r="N16" s="501"/>
      <c r="O16" s="501"/>
      <c r="P16" s="501"/>
      <c r="Q16" s="502"/>
      <c r="R16" s="495" t="s">
        <v>137</v>
      </c>
      <c r="S16" s="496"/>
      <c r="T16" s="496"/>
      <c r="U16" s="496"/>
      <c r="V16" s="497"/>
      <c r="W16" s="513"/>
      <c r="X16" s="423"/>
      <c r="Y16" s="423"/>
      <c r="Z16" s="423"/>
      <c r="AA16" s="423"/>
      <c r="AB16" s="424"/>
      <c r="AC16" s="503">
        <v>17.600000000000001</v>
      </c>
      <c r="AD16" s="504"/>
      <c r="AE16" s="504"/>
      <c r="AF16" s="504"/>
      <c r="AG16" s="505"/>
      <c r="AH16" s="503">
        <v>17.399999999999999</v>
      </c>
      <c r="AI16" s="504"/>
      <c r="AJ16" s="504"/>
      <c r="AK16" s="504"/>
      <c r="AL16" s="506"/>
      <c r="AM16" s="476"/>
      <c r="AN16" s="381"/>
      <c r="AO16" s="381"/>
      <c r="AP16" s="381"/>
      <c r="AQ16" s="381"/>
      <c r="AR16" s="381"/>
      <c r="AS16" s="381"/>
      <c r="AT16" s="382"/>
      <c r="AU16" s="464"/>
      <c r="AV16" s="465"/>
      <c r="AW16" s="465"/>
      <c r="AX16" s="465"/>
      <c r="AY16" s="387" t="s">
        <v>138</v>
      </c>
      <c r="AZ16" s="388"/>
      <c r="BA16" s="388"/>
      <c r="BB16" s="388"/>
      <c r="BC16" s="388"/>
      <c r="BD16" s="388"/>
      <c r="BE16" s="388"/>
      <c r="BF16" s="388"/>
      <c r="BG16" s="388"/>
      <c r="BH16" s="388"/>
      <c r="BI16" s="388"/>
      <c r="BJ16" s="388"/>
      <c r="BK16" s="388"/>
      <c r="BL16" s="388"/>
      <c r="BM16" s="389"/>
      <c r="BN16" s="407">
        <v>4357001</v>
      </c>
      <c r="BO16" s="408"/>
      <c r="BP16" s="408"/>
      <c r="BQ16" s="408"/>
      <c r="BR16" s="408"/>
      <c r="BS16" s="408"/>
      <c r="BT16" s="408"/>
      <c r="BU16" s="409"/>
      <c r="BV16" s="407">
        <v>4437817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139</v>
      </c>
      <c r="N17" s="493"/>
      <c r="O17" s="493"/>
      <c r="P17" s="493"/>
      <c r="Q17" s="494"/>
      <c r="R17" s="495" t="s">
        <v>140</v>
      </c>
      <c r="S17" s="496"/>
      <c r="T17" s="496"/>
      <c r="U17" s="496"/>
      <c r="V17" s="497"/>
      <c r="W17" s="498" t="s">
        <v>141</v>
      </c>
      <c r="X17" s="420"/>
      <c r="Y17" s="420"/>
      <c r="Z17" s="420"/>
      <c r="AA17" s="420"/>
      <c r="AB17" s="421"/>
      <c r="AC17" s="383">
        <v>2359</v>
      </c>
      <c r="AD17" s="384"/>
      <c r="AE17" s="384"/>
      <c r="AF17" s="384"/>
      <c r="AG17" s="385"/>
      <c r="AH17" s="383">
        <v>2614</v>
      </c>
      <c r="AI17" s="384"/>
      <c r="AJ17" s="384"/>
      <c r="AK17" s="384"/>
      <c r="AL17" s="386"/>
      <c r="AM17" s="476"/>
      <c r="AN17" s="381"/>
      <c r="AO17" s="381"/>
      <c r="AP17" s="381"/>
      <c r="AQ17" s="381"/>
      <c r="AR17" s="381"/>
      <c r="AS17" s="381"/>
      <c r="AT17" s="382"/>
      <c r="AU17" s="464"/>
      <c r="AV17" s="465"/>
      <c r="AW17" s="465"/>
      <c r="AX17" s="465"/>
      <c r="AY17" s="387" t="s">
        <v>142</v>
      </c>
      <c r="AZ17" s="388"/>
      <c r="BA17" s="388"/>
      <c r="BB17" s="388"/>
      <c r="BC17" s="388"/>
      <c r="BD17" s="388"/>
      <c r="BE17" s="388"/>
      <c r="BF17" s="388"/>
      <c r="BG17" s="388"/>
      <c r="BH17" s="388"/>
      <c r="BI17" s="388"/>
      <c r="BJ17" s="388"/>
      <c r="BK17" s="388"/>
      <c r="BL17" s="388"/>
      <c r="BM17" s="389"/>
      <c r="BN17" s="407">
        <v>3168782</v>
      </c>
      <c r="BO17" s="408"/>
      <c r="BP17" s="408"/>
      <c r="BQ17" s="408"/>
      <c r="BR17" s="408"/>
      <c r="BS17" s="408"/>
      <c r="BT17" s="408"/>
      <c r="BU17" s="409"/>
      <c r="BV17" s="407">
        <v>3052584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143</v>
      </c>
      <c r="C18" s="470"/>
      <c r="D18" s="470"/>
      <c r="E18" s="471"/>
      <c r="F18" s="471"/>
      <c r="G18" s="471"/>
      <c r="H18" s="471"/>
      <c r="I18" s="471"/>
      <c r="J18" s="471"/>
      <c r="K18" s="471"/>
      <c r="L18" s="472">
        <v>93.98</v>
      </c>
      <c r="M18" s="472"/>
      <c r="N18" s="472"/>
      <c r="O18" s="472"/>
      <c r="P18" s="472"/>
      <c r="Q18" s="472"/>
      <c r="R18" s="473"/>
      <c r="S18" s="473"/>
      <c r="T18" s="473"/>
      <c r="U18" s="473"/>
      <c r="V18" s="474"/>
      <c r="W18" s="488"/>
      <c r="X18" s="489"/>
      <c r="Y18" s="489"/>
      <c r="Z18" s="489"/>
      <c r="AA18" s="489"/>
      <c r="AB18" s="499"/>
      <c r="AC18" s="371">
        <v>49.7</v>
      </c>
      <c r="AD18" s="372"/>
      <c r="AE18" s="372"/>
      <c r="AF18" s="372"/>
      <c r="AG18" s="475"/>
      <c r="AH18" s="371">
        <v>49.2</v>
      </c>
      <c r="AI18" s="372"/>
      <c r="AJ18" s="372"/>
      <c r="AK18" s="372"/>
      <c r="AL18" s="373"/>
      <c r="AM18" s="476"/>
      <c r="AN18" s="381"/>
      <c r="AO18" s="381"/>
      <c r="AP18" s="381"/>
      <c r="AQ18" s="381"/>
      <c r="AR18" s="381"/>
      <c r="AS18" s="381"/>
      <c r="AT18" s="382"/>
      <c r="AU18" s="464"/>
      <c r="AV18" s="465"/>
      <c r="AW18" s="465"/>
      <c r="AX18" s="465"/>
      <c r="AY18" s="387" t="s">
        <v>144</v>
      </c>
      <c r="AZ18" s="388"/>
      <c r="BA18" s="388"/>
      <c r="BB18" s="388"/>
      <c r="BC18" s="388"/>
      <c r="BD18" s="388"/>
      <c r="BE18" s="388"/>
      <c r="BF18" s="388"/>
      <c r="BG18" s="388"/>
      <c r="BH18" s="388"/>
      <c r="BI18" s="388"/>
      <c r="BJ18" s="388"/>
      <c r="BK18" s="388"/>
      <c r="BL18" s="388"/>
      <c r="BM18" s="389"/>
      <c r="BN18" s="407">
        <v>4815898</v>
      </c>
      <c r="BO18" s="408"/>
      <c r="BP18" s="408"/>
      <c r="BQ18" s="408"/>
      <c r="BR18" s="408"/>
      <c r="BS18" s="408"/>
      <c r="BT18" s="408"/>
      <c r="BU18" s="409"/>
      <c r="BV18" s="407">
        <v>4758493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145</v>
      </c>
      <c r="C19" s="470"/>
      <c r="D19" s="470"/>
      <c r="E19" s="471"/>
      <c r="F19" s="471"/>
      <c r="G19" s="471"/>
      <c r="H19" s="471"/>
      <c r="I19" s="471"/>
      <c r="J19" s="471"/>
      <c r="K19" s="471"/>
      <c r="L19" s="477">
        <v>102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146</v>
      </c>
      <c r="AZ19" s="388"/>
      <c r="BA19" s="388"/>
      <c r="BB19" s="388"/>
      <c r="BC19" s="388"/>
      <c r="BD19" s="388"/>
      <c r="BE19" s="388"/>
      <c r="BF19" s="388"/>
      <c r="BG19" s="388"/>
      <c r="BH19" s="388"/>
      <c r="BI19" s="388"/>
      <c r="BJ19" s="388"/>
      <c r="BK19" s="388"/>
      <c r="BL19" s="388"/>
      <c r="BM19" s="389"/>
      <c r="BN19" s="407">
        <v>7918469</v>
      </c>
      <c r="BO19" s="408"/>
      <c r="BP19" s="408"/>
      <c r="BQ19" s="408"/>
      <c r="BR19" s="408"/>
      <c r="BS19" s="408"/>
      <c r="BT19" s="408"/>
      <c r="BU19" s="409"/>
      <c r="BV19" s="407">
        <v>8305747</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147</v>
      </c>
      <c r="C20" s="470"/>
      <c r="D20" s="470"/>
      <c r="E20" s="471"/>
      <c r="F20" s="471"/>
      <c r="G20" s="471"/>
      <c r="H20" s="471"/>
      <c r="I20" s="471"/>
      <c r="J20" s="471"/>
      <c r="K20" s="471"/>
      <c r="L20" s="477">
        <v>4488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148</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149</v>
      </c>
      <c r="C22" s="437"/>
      <c r="D22" s="438"/>
      <c r="E22" s="445" t="s">
        <v>1</v>
      </c>
      <c r="F22" s="420"/>
      <c r="G22" s="420"/>
      <c r="H22" s="420"/>
      <c r="I22" s="420"/>
      <c r="J22" s="420"/>
      <c r="K22" s="421"/>
      <c r="L22" s="445" t="s">
        <v>150</v>
      </c>
      <c r="M22" s="420"/>
      <c r="N22" s="420"/>
      <c r="O22" s="420"/>
      <c r="P22" s="421"/>
      <c r="Q22" s="430" t="s">
        <v>151</v>
      </c>
      <c r="R22" s="431"/>
      <c r="S22" s="431"/>
      <c r="T22" s="431"/>
      <c r="U22" s="431"/>
      <c r="V22" s="446"/>
      <c r="W22" s="448" t="s">
        <v>152</v>
      </c>
      <c r="X22" s="437"/>
      <c r="Y22" s="438"/>
      <c r="Z22" s="445" t="s">
        <v>1</v>
      </c>
      <c r="AA22" s="420"/>
      <c r="AB22" s="420"/>
      <c r="AC22" s="420"/>
      <c r="AD22" s="420"/>
      <c r="AE22" s="420"/>
      <c r="AF22" s="420"/>
      <c r="AG22" s="421"/>
      <c r="AH22" s="419" t="s">
        <v>153</v>
      </c>
      <c r="AI22" s="420"/>
      <c r="AJ22" s="420"/>
      <c r="AK22" s="420"/>
      <c r="AL22" s="421"/>
      <c r="AM22" s="419" t="s">
        <v>154</v>
      </c>
      <c r="AN22" s="425"/>
      <c r="AO22" s="425"/>
      <c r="AP22" s="425"/>
      <c r="AQ22" s="425"/>
      <c r="AR22" s="426"/>
      <c r="AS22" s="430" t="s">
        <v>151</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155</v>
      </c>
      <c r="AZ23" s="400"/>
      <c r="BA23" s="400"/>
      <c r="BB23" s="400"/>
      <c r="BC23" s="400"/>
      <c r="BD23" s="400"/>
      <c r="BE23" s="400"/>
      <c r="BF23" s="400"/>
      <c r="BG23" s="400"/>
      <c r="BH23" s="400"/>
      <c r="BI23" s="400"/>
      <c r="BJ23" s="400"/>
      <c r="BK23" s="400"/>
      <c r="BL23" s="400"/>
      <c r="BM23" s="401"/>
      <c r="BN23" s="407">
        <v>10609591</v>
      </c>
      <c r="BO23" s="408"/>
      <c r="BP23" s="408"/>
      <c r="BQ23" s="408"/>
      <c r="BR23" s="408"/>
      <c r="BS23" s="408"/>
      <c r="BT23" s="408"/>
      <c r="BU23" s="409"/>
      <c r="BV23" s="407">
        <v>10547123</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156</v>
      </c>
      <c r="F24" s="381"/>
      <c r="G24" s="381"/>
      <c r="H24" s="381"/>
      <c r="I24" s="381"/>
      <c r="J24" s="381"/>
      <c r="K24" s="382"/>
      <c r="L24" s="383">
        <v>1</v>
      </c>
      <c r="M24" s="384"/>
      <c r="N24" s="384"/>
      <c r="O24" s="384"/>
      <c r="P24" s="385"/>
      <c r="Q24" s="383">
        <v>7850</v>
      </c>
      <c r="R24" s="384"/>
      <c r="S24" s="384"/>
      <c r="T24" s="384"/>
      <c r="U24" s="384"/>
      <c r="V24" s="385"/>
      <c r="W24" s="449"/>
      <c r="X24" s="440"/>
      <c r="Y24" s="441"/>
      <c r="Z24" s="380" t="s">
        <v>157</v>
      </c>
      <c r="AA24" s="381"/>
      <c r="AB24" s="381"/>
      <c r="AC24" s="381"/>
      <c r="AD24" s="381"/>
      <c r="AE24" s="381"/>
      <c r="AF24" s="381"/>
      <c r="AG24" s="382"/>
      <c r="AH24" s="383">
        <v>155</v>
      </c>
      <c r="AI24" s="384"/>
      <c r="AJ24" s="384"/>
      <c r="AK24" s="384"/>
      <c r="AL24" s="385"/>
      <c r="AM24" s="383">
        <v>449345</v>
      </c>
      <c r="AN24" s="384"/>
      <c r="AO24" s="384"/>
      <c r="AP24" s="384"/>
      <c r="AQ24" s="384"/>
      <c r="AR24" s="385"/>
      <c r="AS24" s="383">
        <v>2899</v>
      </c>
      <c r="AT24" s="384"/>
      <c r="AU24" s="384"/>
      <c r="AV24" s="384"/>
      <c r="AW24" s="384"/>
      <c r="AX24" s="386"/>
      <c r="AY24" s="374" t="s">
        <v>158</v>
      </c>
      <c r="AZ24" s="375"/>
      <c r="BA24" s="375"/>
      <c r="BB24" s="375"/>
      <c r="BC24" s="375"/>
      <c r="BD24" s="375"/>
      <c r="BE24" s="375"/>
      <c r="BF24" s="375"/>
      <c r="BG24" s="375"/>
      <c r="BH24" s="375"/>
      <c r="BI24" s="375"/>
      <c r="BJ24" s="375"/>
      <c r="BK24" s="375"/>
      <c r="BL24" s="375"/>
      <c r="BM24" s="376"/>
      <c r="BN24" s="407">
        <v>6791754</v>
      </c>
      <c r="BO24" s="408"/>
      <c r="BP24" s="408"/>
      <c r="BQ24" s="408"/>
      <c r="BR24" s="408"/>
      <c r="BS24" s="408"/>
      <c r="BT24" s="408"/>
      <c r="BU24" s="409"/>
      <c r="BV24" s="407">
        <v>7171012</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159</v>
      </c>
      <c r="F25" s="381"/>
      <c r="G25" s="381"/>
      <c r="H25" s="381"/>
      <c r="I25" s="381"/>
      <c r="J25" s="381"/>
      <c r="K25" s="382"/>
      <c r="L25" s="383">
        <v>1</v>
      </c>
      <c r="M25" s="384"/>
      <c r="N25" s="384"/>
      <c r="O25" s="384"/>
      <c r="P25" s="385"/>
      <c r="Q25" s="383">
        <v>6260</v>
      </c>
      <c r="R25" s="384"/>
      <c r="S25" s="384"/>
      <c r="T25" s="384"/>
      <c r="U25" s="384"/>
      <c r="V25" s="385"/>
      <c r="W25" s="449"/>
      <c r="X25" s="440"/>
      <c r="Y25" s="441"/>
      <c r="Z25" s="380" t="s">
        <v>160</v>
      </c>
      <c r="AA25" s="381"/>
      <c r="AB25" s="381"/>
      <c r="AC25" s="381"/>
      <c r="AD25" s="381"/>
      <c r="AE25" s="381"/>
      <c r="AF25" s="381"/>
      <c r="AG25" s="382"/>
      <c r="AH25" s="383" t="s">
        <v>117</v>
      </c>
      <c r="AI25" s="384"/>
      <c r="AJ25" s="384"/>
      <c r="AK25" s="384"/>
      <c r="AL25" s="385"/>
      <c r="AM25" s="383" t="s">
        <v>161</v>
      </c>
      <c r="AN25" s="384"/>
      <c r="AO25" s="384"/>
      <c r="AP25" s="384"/>
      <c r="AQ25" s="384"/>
      <c r="AR25" s="385"/>
      <c r="AS25" s="383" t="s">
        <v>117</v>
      </c>
      <c r="AT25" s="384"/>
      <c r="AU25" s="384"/>
      <c r="AV25" s="384"/>
      <c r="AW25" s="384"/>
      <c r="AX25" s="386"/>
      <c r="AY25" s="399" t="s">
        <v>162</v>
      </c>
      <c r="AZ25" s="400"/>
      <c r="BA25" s="400"/>
      <c r="BB25" s="400"/>
      <c r="BC25" s="400"/>
      <c r="BD25" s="400"/>
      <c r="BE25" s="400"/>
      <c r="BF25" s="400"/>
      <c r="BG25" s="400"/>
      <c r="BH25" s="400"/>
      <c r="BI25" s="400"/>
      <c r="BJ25" s="400"/>
      <c r="BK25" s="400"/>
      <c r="BL25" s="400"/>
      <c r="BM25" s="401"/>
      <c r="BN25" s="402">
        <v>131803</v>
      </c>
      <c r="BO25" s="403"/>
      <c r="BP25" s="403"/>
      <c r="BQ25" s="403"/>
      <c r="BR25" s="403"/>
      <c r="BS25" s="403"/>
      <c r="BT25" s="403"/>
      <c r="BU25" s="404"/>
      <c r="BV25" s="402">
        <v>184498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163</v>
      </c>
      <c r="F26" s="381"/>
      <c r="G26" s="381"/>
      <c r="H26" s="381"/>
      <c r="I26" s="381"/>
      <c r="J26" s="381"/>
      <c r="K26" s="382"/>
      <c r="L26" s="383">
        <v>1</v>
      </c>
      <c r="M26" s="384"/>
      <c r="N26" s="384"/>
      <c r="O26" s="384"/>
      <c r="P26" s="385"/>
      <c r="Q26" s="383">
        <v>5530</v>
      </c>
      <c r="R26" s="384"/>
      <c r="S26" s="384"/>
      <c r="T26" s="384"/>
      <c r="U26" s="384"/>
      <c r="V26" s="385"/>
      <c r="W26" s="449"/>
      <c r="X26" s="440"/>
      <c r="Y26" s="441"/>
      <c r="Z26" s="380" t="s">
        <v>164</v>
      </c>
      <c r="AA26" s="462"/>
      <c r="AB26" s="462"/>
      <c r="AC26" s="462"/>
      <c r="AD26" s="462"/>
      <c r="AE26" s="462"/>
      <c r="AF26" s="462"/>
      <c r="AG26" s="463"/>
      <c r="AH26" s="383">
        <v>3</v>
      </c>
      <c r="AI26" s="384"/>
      <c r="AJ26" s="384"/>
      <c r="AK26" s="384"/>
      <c r="AL26" s="385"/>
      <c r="AM26" s="383">
        <v>7023</v>
      </c>
      <c r="AN26" s="384"/>
      <c r="AO26" s="384"/>
      <c r="AP26" s="384"/>
      <c r="AQ26" s="384"/>
      <c r="AR26" s="385"/>
      <c r="AS26" s="383">
        <v>2341</v>
      </c>
      <c r="AT26" s="384"/>
      <c r="AU26" s="384"/>
      <c r="AV26" s="384"/>
      <c r="AW26" s="384"/>
      <c r="AX26" s="386"/>
      <c r="AY26" s="416" t="s">
        <v>165</v>
      </c>
      <c r="AZ26" s="417"/>
      <c r="BA26" s="417"/>
      <c r="BB26" s="417"/>
      <c r="BC26" s="417"/>
      <c r="BD26" s="417"/>
      <c r="BE26" s="417"/>
      <c r="BF26" s="417"/>
      <c r="BG26" s="417"/>
      <c r="BH26" s="417"/>
      <c r="BI26" s="417"/>
      <c r="BJ26" s="417"/>
      <c r="BK26" s="417"/>
      <c r="BL26" s="417"/>
      <c r="BM26" s="418"/>
      <c r="BN26" s="407" t="s">
        <v>161</v>
      </c>
      <c r="BO26" s="408"/>
      <c r="BP26" s="408"/>
      <c r="BQ26" s="408"/>
      <c r="BR26" s="408"/>
      <c r="BS26" s="408"/>
      <c r="BT26" s="408"/>
      <c r="BU26" s="409"/>
      <c r="BV26" s="407" t="s">
        <v>161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166</v>
      </c>
      <c r="F27" s="381"/>
      <c r="G27" s="381"/>
      <c r="H27" s="381"/>
      <c r="I27" s="381"/>
      <c r="J27" s="381"/>
      <c r="K27" s="382"/>
      <c r="L27" s="383">
        <v>1</v>
      </c>
      <c r="M27" s="384"/>
      <c r="N27" s="384"/>
      <c r="O27" s="384"/>
      <c r="P27" s="385"/>
      <c r="Q27" s="383">
        <v>2720</v>
      </c>
      <c r="R27" s="384"/>
      <c r="S27" s="384"/>
      <c r="T27" s="384"/>
      <c r="U27" s="384"/>
      <c r="V27" s="385"/>
      <c r="W27" s="449"/>
      <c r="X27" s="440"/>
      <c r="Y27" s="441"/>
      <c r="Z27" s="380" t="s">
        <v>167</v>
      </c>
      <c r="AA27" s="381"/>
      <c r="AB27" s="381"/>
      <c r="AC27" s="381"/>
      <c r="AD27" s="381"/>
      <c r="AE27" s="381"/>
      <c r="AF27" s="381"/>
      <c r="AG27" s="382"/>
      <c r="AH27" s="383" t="s">
        <v>161</v>
      </c>
      <c r="AI27" s="384"/>
      <c r="AJ27" s="384"/>
      <c r="AK27" s="384"/>
      <c r="AL27" s="385"/>
      <c r="AM27" s="383" t="s">
        <v>117</v>
      </c>
      <c r="AN27" s="384"/>
      <c r="AO27" s="384"/>
      <c r="AP27" s="384"/>
      <c r="AQ27" s="384"/>
      <c r="AR27" s="385"/>
      <c r="AS27" s="383" t="s">
        <v>117</v>
      </c>
      <c r="AT27" s="384"/>
      <c r="AU27" s="384"/>
      <c r="AV27" s="384"/>
      <c r="AW27" s="384"/>
      <c r="AX27" s="386"/>
      <c r="AY27" s="413" t="s">
        <v>168</v>
      </c>
      <c r="AZ27" s="414"/>
      <c r="BA27" s="414"/>
      <c r="BB27" s="414"/>
      <c r="BC27" s="414"/>
      <c r="BD27" s="414"/>
      <c r="BE27" s="414"/>
      <c r="BF27" s="414"/>
      <c r="BG27" s="414"/>
      <c r="BH27" s="414"/>
      <c r="BI27" s="414"/>
      <c r="BJ27" s="414"/>
      <c r="BK27" s="414"/>
      <c r="BL27" s="414"/>
      <c r="BM27" s="415"/>
      <c r="BN27" s="410">
        <v>333254</v>
      </c>
      <c r="BO27" s="411"/>
      <c r="BP27" s="411"/>
      <c r="BQ27" s="411"/>
      <c r="BR27" s="411"/>
      <c r="BS27" s="411"/>
      <c r="BT27" s="411"/>
      <c r="BU27" s="412"/>
      <c r="BV27" s="410">
        <v>332930</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169</v>
      </c>
      <c r="F28" s="381"/>
      <c r="G28" s="381"/>
      <c r="H28" s="381"/>
      <c r="I28" s="381"/>
      <c r="J28" s="381"/>
      <c r="K28" s="382"/>
      <c r="L28" s="383">
        <v>1</v>
      </c>
      <c r="M28" s="384"/>
      <c r="N28" s="384"/>
      <c r="O28" s="384"/>
      <c r="P28" s="385"/>
      <c r="Q28" s="383">
        <v>2250</v>
      </c>
      <c r="R28" s="384"/>
      <c r="S28" s="384"/>
      <c r="T28" s="384"/>
      <c r="U28" s="384"/>
      <c r="V28" s="385"/>
      <c r="W28" s="449"/>
      <c r="X28" s="440"/>
      <c r="Y28" s="441"/>
      <c r="Z28" s="380" t="s">
        <v>170</v>
      </c>
      <c r="AA28" s="381"/>
      <c r="AB28" s="381"/>
      <c r="AC28" s="381"/>
      <c r="AD28" s="381"/>
      <c r="AE28" s="381"/>
      <c r="AF28" s="381"/>
      <c r="AG28" s="382"/>
      <c r="AH28" s="383" t="s">
        <v>117</v>
      </c>
      <c r="AI28" s="384"/>
      <c r="AJ28" s="384"/>
      <c r="AK28" s="384"/>
      <c r="AL28" s="385"/>
      <c r="AM28" s="383" t="s">
        <v>161</v>
      </c>
      <c r="AN28" s="384"/>
      <c r="AO28" s="384"/>
      <c r="AP28" s="384"/>
      <c r="AQ28" s="384"/>
      <c r="AR28" s="385"/>
      <c r="AS28" s="383" t="s">
        <v>161</v>
      </c>
      <c r="AT28" s="384"/>
      <c r="AU28" s="384"/>
      <c r="AV28" s="384"/>
      <c r="AW28" s="384"/>
      <c r="AX28" s="386"/>
      <c r="AY28" s="390" t="s">
        <v>171</v>
      </c>
      <c r="AZ28" s="391"/>
      <c r="BA28" s="391"/>
      <c r="BB28" s="392"/>
      <c r="BC28" s="399" t="s">
        <v>41</v>
      </c>
      <c r="BD28" s="400"/>
      <c r="BE28" s="400"/>
      <c r="BF28" s="400"/>
      <c r="BG28" s="400"/>
      <c r="BH28" s="400"/>
      <c r="BI28" s="400"/>
      <c r="BJ28" s="400"/>
      <c r="BK28" s="400"/>
      <c r="BL28" s="400"/>
      <c r="BM28" s="401"/>
      <c r="BN28" s="402">
        <v>3371357</v>
      </c>
      <c r="BO28" s="403"/>
      <c r="BP28" s="403"/>
      <c r="BQ28" s="403"/>
      <c r="BR28" s="403"/>
      <c r="BS28" s="403"/>
      <c r="BT28" s="403"/>
      <c r="BU28" s="404"/>
      <c r="BV28" s="402">
        <v>3083549</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172</v>
      </c>
      <c r="F29" s="381"/>
      <c r="G29" s="381"/>
      <c r="H29" s="381"/>
      <c r="I29" s="381"/>
      <c r="J29" s="381"/>
      <c r="K29" s="382"/>
      <c r="L29" s="383">
        <v>14</v>
      </c>
      <c r="M29" s="384"/>
      <c r="N29" s="384"/>
      <c r="O29" s="384"/>
      <c r="P29" s="385"/>
      <c r="Q29" s="383">
        <v>2080</v>
      </c>
      <c r="R29" s="384"/>
      <c r="S29" s="384"/>
      <c r="T29" s="384"/>
      <c r="U29" s="384"/>
      <c r="V29" s="385"/>
      <c r="W29" s="450"/>
      <c r="X29" s="451"/>
      <c r="Y29" s="452"/>
      <c r="Z29" s="380" t="s">
        <v>173</v>
      </c>
      <c r="AA29" s="381"/>
      <c r="AB29" s="381"/>
      <c r="AC29" s="381"/>
      <c r="AD29" s="381"/>
      <c r="AE29" s="381"/>
      <c r="AF29" s="381"/>
      <c r="AG29" s="382"/>
      <c r="AH29" s="383">
        <v>155</v>
      </c>
      <c r="AI29" s="384"/>
      <c r="AJ29" s="384"/>
      <c r="AK29" s="384"/>
      <c r="AL29" s="385"/>
      <c r="AM29" s="383">
        <v>449345</v>
      </c>
      <c r="AN29" s="384"/>
      <c r="AO29" s="384"/>
      <c r="AP29" s="384"/>
      <c r="AQ29" s="384"/>
      <c r="AR29" s="385"/>
      <c r="AS29" s="383">
        <v>2899</v>
      </c>
      <c r="AT29" s="384"/>
      <c r="AU29" s="384"/>
      <c r="AV29" s="384"/>
      <c r="AW29" s="384"/>
      <c r="AX29" s="386"/>
      <c r="AY29" s="393"/>
      <c r="AZ29" s="394"/>
      <c r="BA29" s="394"/>
      <c r="BB29" s="395"/>
      <c r="BC29" s="387" t="s">
        <v>174</v>
      </c>
      <c r="BD29" s="388"/>
      <c r="BE29" s="388"/>
      <c r="BF29" s="388"/>
      <c r="BG29" s="388"/>
      <c r="BH29" s="388"/>
      <c r="BI29" s="388"/>
      <c r="BJ29" s="388"/>
      <c r="BK29" s="388"/>
      <c r="BL29" s="388"/>
      <c r="BM29" s="389"/>
      <c r="BN29" s="407">
        <v>777560</v>
      </c>
      <c r="BO29" s="408"/>
      <c r="BP29" s="408"/>
      <c r="BQ29" s="408"/>
      <c r="BR29" s="408"/>
      <c r="BS29" s="408"/>
      <c r="BT29" s="408"/>
      <c r="BU29" s="409"/>
      <c r="BV29" s="407">
        <v>736864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175</v>
      </c>
      <c r="X30" s="460"/>
      <c r="Y30" s="460"/>
      <c r="Z30" s="460"/>
      <c r="AA30" s="460"/>
      <c r="AB30" s="460"/>
      <c r="AC30" s="460"/>
      <c r="AD30" s="460"/>
      <c r="AE30" s="460"/>
      <c r="AF30" s="460"/>
      <c r="AG30" s="461"/>
      <c r="AH30" s="371">
        <v>90.4</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7915971</v>
      </c>
      <c r="BO30" s="411"/>
      <c r="BP30" s="411"/>
      <c r="BQ30" s="411"/>
      <c r="BR30" s="411"/>
      <c r="BS30" s="411"/>
      <c r="BT30" s="411"/>
      <c r="BU30" s="412"/>
      <c r="BV30" s="410">
        <v>7473229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176</v>
      </c>
      <c r="D32" s="193"/>
      <c r="E32" s="193"/>
      <c r="F32" s="190"/>
      <c r="G32" s="190"/>
      <c r="H32" s="190"/>
      <c r="I32" s="190"/>
      <c r="J32" s="190"/>
      <c r="K32" s="190"/>
      <c r="L32" s="190"/>
      <c r="M32" s="190"/>
      <c r="N32" s="190"/>
      <c r="O32" s="190"/>
      <c r="P32" s="190"/>
      <c r="Q32" s="190"/>
      <c r="R32" s="190"/>
      <c r="S32" s="190"/>
      <c r="T32" s="190"/>
      <c r="U32" s="190" t="s">
        <v>177</v>
      </c>
      <c r="V32" s="190"/>
      <c r="W32" s="190"/>
      <c r="X32" s="190"/>
      <c r="Y32" s="190"/>
      <c r="Z32" s="190"/>
      <c r="AA32" s="190"/>
      <c r="AB32" s="190"/>
      <c r="AC32" s="190"/>
      <c r="AD32" s="190"/>
      <c r="AE32" s="190"/>
      <c r="AF32" s="190"/>
      <c r="AG32" s="190"/>
      <c r="AH32" s="190"/>
      <c r="AI32" s="190"/>
      <c r="AJ32" s="190"/>
      <c r="AK32" s="190"/>
      <c r="AL32" s="190"/>
      <c r="AM32" s="194" t="s">
        <v>178</v>
      </c>
      <c r="AN32" s="190"/>
      <c r="AO32" s="190"/>
      <c r="AP32" s="190"/>
      <c r="AQ32" s="190"/>
      <c r="AR32" s="190"/>
      <c r="AS32" s="194"/>
      <c r="AT32" s="194"/>
      <c r="AU32" s="194"/>
      <c r="AV32" s="194"/>
      <c r="AW32" s="194"/>
      <c r="AX32" s="194"/>
      <c r="AY32" s="194"/>
      <c r="AZ32" s="194"/>
      <c r="BA32" s="194"/>
      <c r="BB32" s="190"/>
      <c r="BC32" s="194"/>
      <c r="BD32" s="190"/>
      <c r="BE32" s="194" t="s">
        <v>179</v>
      </c>
      <c r="BF32" s="190"/>
      <c r="BG32" s="190"/>
      <c r="BH32" s="190"/>
      <c r="BI32" s="190"/>
      <c r="BJ32" s="194"/>
      <c r="BK32" s="194"/>
      <c r="BL32" s="194"/>
      <c r="BM32" s="194"/>
      <c r="BN32" s="194"/>
      <c r="BO32" s="194"/>
      <c r="BP32" s="194"/>
      <c r="BQ32" s="194"/>
      <c r="BR32" s="190"/>
      <c r="BS32" s="190"/>
      <c r="BT32" s="190"/>
      <c r="BU32" s="190"/>
      <c r="BV32" s="190"/>
      <c r="BW32" s="190" t="s">
        <v>180</v>
      </c>
      <c r="BX32" s="190"/>
      <c r="BY32" s="190"/>
      <c r="BZ32" s="190"/>
      <c r="CA32" s="190"/>
      <c r="CB32" s="194"/>
      <c r="CC32" s="194"/>
      <c r="CD32" s="194"/>
      <c r="CE32" s="194"/>
      <c r="CF32" s="194"/>
      <c r="CG32" s="194"/>
      <c r="CH32" s="194"/>
      <c r="CI32" s="194"/>
      <c r="CJ32" s="194"/>
      <c r="CK32" s="194"/>
      <c r="CL32" s="194"/>
      <c r="CM32" s="194"/>
      <c r="CN32" s="194"/>
      <c r="CO32" s="194" t="s">
        <v>181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182</v>
      </c>
      <c r="D33" s="370"/>
      <c r="E33" s="369" t="s">
        <v>183</v>
      </c>
      <c r="F33" s="369"/>
      <c r="G33" s="369"/>
      <c r="H33" s="369"/>
      <c r="I33" s="369"/>
      <c r="J33" s="369"/>
      <c r="K33" s="369"/>
      <c r="L33" s="369"/>
      <c r="M33" s="369"/>
      <c r="N33" s="369"/>
      <c r="O33" s="369"/>
      <c r="P33" s="369"/>
      <c r="Q33" s="369"/>
      <c r="R33" s="369"/>
      <c r="S33" s="369"/>
      <c r="T33" s="195"/>
      <c r="U33" s="370" t="s">
        <v>184</v>
      </c>
      <c r="V33" s="370"/>
      <c r="W33" s="369" t="s">
        <v>185</v>
      </c>
      <c r="X33" s="369"/>
      <c r="Y33" s="369"/>
      <c r="Z33" s="369"/>
      <c r="AA33" s="369"/>
      <c r="AB33" s="369"/>
      <c r="AC33" s="369"/>
      <c r="AD33" s="369"/>
      <c r="AE33" s="369"/>
      <c r="AF33" s="369"/>
      <c r="AG33" s="369"/>
      <c r="AH33" s="369"/>
      <c r="AI33" s="369"/>
      <c r="AJ33" s="369"/>
      <c r="AK33" s="369"/>
      <c r="AL33" s="195"/>
      <c r="AM33" s="370" t="s">
        <v>186</v>
      </c>
      <c r="AN33" s="370"/>
      <c r="AO33" s="369" t="s">
        <v>185</v>
      </c>
      <c r="AP33" s="369"/>
      <c r="AQ33" s="369"/>
      <c r="AR33" s="369"/>
      <c r="AS33" s="369"/>
      <c r="AT33" s="369"/>
      <c r="AU33" s="369"/>
      <c r="AV33" s="369"/>
      <c r="AW33" s="369"/>
      <c r="AX33" s="369"/>
      <c r="AY33" s="369"/>
      <c r="AZ33" s="369"/>
      <c r="BA33" s="369"/>
      <c r="BB33" s="369"/>
      <c r="BC33" s="369"/>
      <c r="BD33" s="196"/>
      <c r="BE33" s="369" t="s">
        <v>187</v>
      </c>
      <c r="BF33" s="369"/>
      <c r="BG33" s="369" t="s">
        <v>188</v>
      </c>
      <c r="BH33" s="369"/>
      <c r="BI33" s="369"/>
      <c r="BJ33" s="369"/>
      <c r="BK33" s="369"/>
      <c r="BL33" s="369"/>
      <c r="BM33" s="369"/>
      <c r="BN33" s="369"/>
      <c r="BO33" s="369"/>
      <c r="BP33" s="369"/>
      <c r="BQ33" s="369"/>
      <c r="BR33" s="369"/>
      <c r="BS33" s="369"/>
      <c r="BT33" s="369"/>
      <c r="BU33" s="369"/>
      <c r="BV33" s="196"/>
      <c r="BW33" s="370" t="s">
        <v>187</v>
      </c>
      <c r="BX33" s="370"/>
      <c r="BY33" s="369" t="s">
        <v>189</v>
      </c>
      <c r="BZ33" s="369"/>
      <c r="CA33" s="369"/>
      <c r="CB33" s="369"/>
      <c r="CC33" s="369"/>
      <c r="CD33" s="369"/>
      <c r="CE33" s="369"/>
      <c r="CF33" s="369"/>
      <c r="CG33" s="369"/>
      <c r="CH33" s="369"/>
      <c r="CI33" s="369"/>
      <c r="CJ33" s="369"/>
      <c r="CK33" s="369"/>
      <c r="CL33" s="369"/>
      <c r="CM33" s="369"/>
      <c r="CN33" s="195"/>
      <c r="CO33" s="370" t="s">
        <v>184</v>
      </c>
      <c r="CP33" s="370"/>
      <c r="CQ33" s="369" t="s">
        <v>190</v>
      </c>
      <c r="CR33" s="369"/>
      <c r="CS33" s="369"/>
      <c r="CT33" s="369"/>
      <c r="CU33" s="369"/>
      <c r="CV33" s="369"/>
      <c r="CW33" s="369"/>
      <c r="CX33" s="369"/>
      <c r="CY33" s="369"/>
      <c r="CZ33" s="369"/>
      <c r="DA33" s="369"/>
      <c r="DB33" s="369"/>
      <c r="DC33" s="369"/>
      <c r="DD33" s="369"/>
      <c r="DE33" s="369"/>
      <c r="DF33" s="195"/>
      <c r="DG33" s="368" t="s">
        <v>191</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8</v>
      </c>
      <c r="AN34" s="366"/>
      <c r="AO34" s="365" t="str">
        <f>IF('各会計、関係団体の財政状況及び健全化判断比率'!B33="","",'各会計、関係団体の財政状況及び健全化判断比率'!B33)</f>
        <v>水道事業会計</v>
      </c>
      <c r="AP34" s="365"/>
      <c r="AQ34" s="365"/>
      <c r="AR34" s="365"/>
      <c r="AS34" s="365"/>
      <c r="AT34" s="365"/>
      <c r="AU34" s="365"/>
      <c r="AV34" s="365"/>
      <c r="AW34" s="365"/>
      <c r="AX34" s="365"/>
      <c r="AY34" s="365"/>
      <c r="AZ34" s="365"/>
      <c r="BA34" s="365"/>
      <c r="BB34" s="365"/>
      <c r="BC34" s="365"/>
      <c r="BD34" s="193"/>
      <c r="BE34" s="366">
        <f>IF(BG34="","",MAX(C34:D43,U34:V43,AM34:AN43)+1)</f>
        <v>9</v>
      </c>
      <c r="BF34" s="366"/>
      <c r="BG34" s="365" t="str">
        <f>IF('各会計、関係団体の財政状況及び健全化判断比率'!B34="","",'各会計、関係団体の財政状況及び健全化判断比率'!B34)</f>
        <v>風力発電事業特別会計</v>
      </c>
      <c r="BH34" s="365"/>
      <c r="BI34" s="365"/>
      <c r="BJ34" s="365"/>
      <c r="BK34" s="365"/>
      <c r="BL34" s="365"/>
      <c r="BM34" s="365"/>
      <c r="BN34" s="365"/>
      <c r="BO34" s="365"/>
      <c r="BP34" s="365"/>
      <c r="BQ34" s="365"/>
      <c r="BR34" s="365"/>
      <c r="BS34" s="365"/>
      <c r="BT34" s="365"/>
      <c r="BU34" s="365"/>
      <c r="BV34" s="193"/>
      <c r="BW34" s="366">
        <f>IF(BY34="","",MAX(C34:D43,U34:V43,AM34:AN43,BE34:BF43)+1)</f>
        <v>14</v>
      </c>
      <c r="BX34" s="366"/>
      <c r="BY34" s="365" t="str">
        <f>IF('各会計、関係団体の財政状況及び健全化判断比率'!B68="","",'各会計、関係団体の財政状況及び健全化判断比率'!B68)</f>
        <v>愛媛県市町総合事務組合(退職手当事業分)</v>
      </c>
      <c r="BZ34" s="365"/>
      <c r="CA34" s="365"/>
      <c r="CB34" s="365"/>
      <c r="CC34" s="365"/>
      <c r="CD34" s="365"/>
      <c r="CE34" s="365"/>
      <c r="CF34" s="365"/>
      <c r="CG34" s="365"/>
      <c r="CH34" s="365"/>
      <c r="CI34" s="365"/>
      <c r="CJ34" s="365"/>
      <c r="CK34" s="365"/>
      <c r="CL34" s="365"/>
      <c r="CM34" s="365"/>
      <c r="CN34" s="193"/>
      <c r="CO34" s="366">
        <f>IF(CQ34="","",MAX(C34:D43,U34:V43,AM34:AN43,BE34:BF43,BW34:BX43)+1)</f>
        <v>24</v>
      </c>
      <c r="CP34" s="366"/>
      <c r="CQ34" s="365" t="str">
        <f>IF('各会計、関係団体の財政状況及び健全化判断比率'!BS7="","",'各会計、関係団体の財政状況及び健全化判断比率'!BS7)</f>
        <v>クリエイト伊方</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学校給食特別会計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国民健康保険（直診）特別会計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f t="shared" ref="BE35:BE43" si="1">IF(BG35="","",BE34+1)</f>
        <v>10</v>
      </c>
      <c r="BF35" s="366"/>
      <c r="BG35" s="365" t="str">
        <f>IF('各会計、関係団体の財政状況及び健全化判断比率'!B35="","",'各会計、関係団体の財政状況及び健全化判断比率'!B35)</f>
        <v>港湾整備事業特別会計</v>
      </c>
      <c r="BH35" s="365"/>
      <c r="BI35" s="365"/>
      <c r="BJ35" s="365"/>
      <c r="BK35" s="365"/>
      <c r="BL35" s="365"/>
      <c r="BM35" s="365"/>
      <c r="BN35" s="365"/>
      <c r="BO35" s="365"/>
      <c r="BP35" s="365"/>
      <c r="BQ35" s="365"/>
      <c r="BR35" s="365"/>
      <c r="BS35" s="365"/>
      <c r="BT35" s="365"/>
      <c r="BU35" s="365"/>
      <c r="BV35" s="193"/>
      <c r="BW35" s="366">
        <f t="shared" ref="BW35:BW43" si="2">IF(BY35="","",BW34+1)</f>
        <v>15</v>
      </c>
      <c r="BX35" s="366"/>
      <c r="BY35" s="365" t="str">
        <f>IF('各会計、関係団体の財政状況及び健全化判断比率'!B69="","",'各会計、関係団体の財政状況及び健全化判断比率'!B69)</f>
        <v>愛媛県市町総合事務組合(消防補償事業分)</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後期高齢者医療保険特別会計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11</v>
      </c>
      <c r="BF36" s="366"/>
      <c r="BG36" s="365" t="str">
        <f>IF('各会計、関係団体の財政状況及び健全化判断比率'!B36="","",'各会計、関係団体の財政状況及び健全化判断比率'!B36)</f>
        <v>公共下水道事業特別会計</v>
      </c>
      <c r="BH36" s="365"/>
      <c r="BI36" s="365"/>
      <c r="BJ36" s="365"/>
      <c r="BK36" s="365"/>
      <c r="BL36" s="365"/>
      <c r="BM36" s="365"/>
      <c r="BN36" s="365"/>
      <c r="BO36" s="365"/>
      <c r="BP36" s="365"/>
      <c r="BQ36" s="365"/>
      <c r="BR36" s="365"/>
      <c r="BS36" s="365"/>
      <c r="BT36" s="365"/>
      <c r="BU36" s="365"/>
      <c r="BV36" s="193"/>
      <c r="BW36" s="366">
        <f t="shared" si="2"/>
        <v>16</v>
      </c>
      <c r="BX36" s="366"/>
      <c r="BY36" s="365" t="str">
        <f>IF('各会計、関係団体の財政状況及び健全化判断比率'!B70="","",'各会計、関係団体の財政状況及び健全化判断比率'!B70)</f>
        <v>愛媛県市町総合事務組合(交通災害事業分)</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介護保険特別会計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12</v>
      </c>
      <c r="BF37" s="366"/>
      <c r="BG37" s="365" t="str">
        <f>IF('各会計、関係団体の財政状況及び健全化判断比率'!B37="","",'各会計、関係団体の財政状況及び健全化判断比率'!B37)</f>
        <v>小規模下水道事業特別会計</v>
      </c>
      <c r="BH37" s="365"/>
      <c r="BI37" s="365"/>
      <c r="BJ37" s="365"/>
      <c r="BK37" s="365"/>
      <c r="BL37" s="365"/>
      <c r="BM37" s="365"/>
      <c r="BN37" s="365"/>
      <c r="BO37" s="365"/>
      <c r="BP37" s="365"/>
      <c r="BQ37" s="365"/>
      <c r="BR37" s="365"/>
      <c r="BS37" s="365"/>
      <c r="BT37" s="365"/>
      <c r="BU37" s="365"/>
      <c r="BV37" s="193"/>
      <c r="BW37" s="366">
        <f t="shared" si="2"/>
        <v>17</v>
      </c>
      <c r="BX37" s="366"/>
      <c r="BY37" s="365" t="str">
        <f>IF('各会計、関係団体の財政状況及び健全化判断比率'!B71="","",'各会計、関係団体の財政状況及び健全化判断比率'!B71)</f>
        <v>愛媛県市町総合事務組合(自治会館事業分)</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f t="shared" si="4"/>
        <v>7</v>
      </c>
      <c r="V38" s="366"/>
      <c r="W38" s="365" t="str">
        <f>IF('各会計、関係団体の財政状況及び健全化判断比率'!B32="","",'各会計、関係団体の財政状況及び健全化判断比率'!B32)</f>
        <v>介護サービス特別会計</v>
      </c>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13</v>
      </c>
      <c r="BF38" s="366"/>
      <c r="BG38" s="365" t="str">
        <f>IF('各会計、関係団体の財政状況及び健全化判断比率'!B38="","",'各会計、関係団体の財政状況及び健全化判断比率'!B38)</f>
        <v>特定地域生活排水処理事業特別会計</v>
      </c>
      <c r="BH38" s="365"/>
      <c r="BI38" s="365"/>
      <c r="BJ38" s="365"/>
      <c r="BK38" s="365"/>
      <c r="BL38" s="365"/>
      <c r="BM38" s="365"/>
      <c r="BN38" s="365"/>
      <c r="BO38" s="365"/>
      <c r="BP38" s="365"/>
      <c r="BQ38" s="365"/>
      <c r="BR38" s="365"/>
      <c r="BS38" s="365"/>
      <c r="BT38" s="365"/>
      <c r="BU38" s="365"/>
      <c r="BV38" s="193"/>
      <c r="BW38" s="366">
        <f t="shared" si="2"/>
        <v>18</v>
      </c>
      <c r="BX38" s="366"/>
      <c r="BY38" s="365" t="str">
        <f>IF('各会計、関係団体の財政状況及び健全化判断比率'!B72="","",'各会計、関係団体の財政状況及び健全化判断比率'!B72)</f>
        <v>愛媛県市町総合事務組合(議員公務災害事業分)</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19</v>
      </c>
      <c r="BX39" s="366"/>
      <c r="BY39" s="365" t="str">
        <f>IF('各会計、関係団体の財政状況及び健全化判断比率'!B73="","",'各会計、関係団体の財政状況及び健全化判断比率'!B73)</f>
        <v>愛媛県市町総合事務組合(共通経費分)</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20</v>
      </c>
      <c r="BX40" s="366"/>
      <c r="BY40" s="365" t="str">
        <f>IF('各会計、関係団体の財政状況及び健全化判断比率'!B74="","",'各会計、関係団体の財政状況及び健全化判断比率'!B74)</f>
        <v>八幡浜地区施設事務組合(一般会計)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21</v>
      </c>
      <c r="BX41" s="366"/>
      <c r="BY41" s="365" t="str">
        <f>IF('各会計、関係団体の財政状況及び健全化判断比率'!B75="","",'各会計、関係団体の財政状況及び健全化判断比率'!B75)</f>
        <v>八幡浜地区施設事務組合(消防事業特別会計)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22</v>
      </c>
      <c r="BX42" s="366"/>
      <c r="BY42" s="365" t="str">
        <f>IF('各会計、関係団体の財政状況及び健全化判断比率'!B76="","",'各会計、関係団体の財政状況及び健全化判断比率'!B76)</f>
        <v>八幡浜地区施設事務組合(休日夜間急患センター事業特別会計)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23</v>
      </c>
      <c r="BX43" s="366"/>
      <c r="BY43" s="365" t="str">
        <f>IF('各会計、関係団体の財政状況及び健全化判断比率'!B77="","",'各会計、関係団体の財政状況及び健全化判断比率'!B77)</f>
        <v>八幡浜地区施設事務組合(し尿処理事業特別会計)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192</v>
      </c>
      <c r="C46" s="165"/>
      <c r="D46" s="165"/>
      <c r="E46" s="165" t="s">
        <v>193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196</v>
      </c>
    </row>
    <row r="50" spans="5:5">
      <c r="E50" s="167" t="s">
        <v>197</v>
      </c>
    </row>
    <row r="51" spans="5:5">
      <c r="E51" s="167" t="s">
        <v>198</v>
      </c>
    </row>
    <row r="52" spans="5:5">
      <c r="E52" s="167" t="s">
        <v>199</v>
      </c>
    </row>
    <row r="53" spans="5:5">
      <c r="E53" s="167" t="s">
        <v>200</v>
      </c>
    </row>
    <row r="54" spans="5:5"/>
    <row r="55" spans="5:5"/>
    <row r="56" spans="5:5"/>
    <row r="57" spans="5:5" hidden="1"/>
    <row r="58" spans="5:5" hidden="1"/>
    <row r="59" spans="5:5" hidden="1"/>
  </sheetData>
  <sheetProtection algorithmName="SHA-512" hashValue="CxHlrVzFIYzLa9mVOZcuGvsYhCq8aRSs6cQwupIEZSITOLx/GWBgqhtZLMNN15sycJDXnsVFjai72fg8xR+69g==" saltValue="dN02INrVOlGN9DewBqJh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186" t="s">
        <v>569</v>
      </c>
      <c r="D34" s="1186"/>
      <c r="E34" s="1187"/>
      <c r="F34" s="32">
        <v>2.46</v>
      </c>
      <c r="G34" s="33">
        <v>2.0099999999999998</v>
      </c>
      <c r="H34" s="33">
        <v>2.66</v>
      </c>
      <c r="I34" s="33">
        <v>1.39</v>
      </c>
      <c r="J34" s="34">
        <v>7.83</v>
      </c>
      <c r="K34" s="22"/>
      <c r="L34" s="22"/>
      <c r="M34" s="22"/>
      <c r="N34" s="22"/>
      <c r="O34" s="22"/>
      <c r="P34" s="22"/>
    </row>
    <row r="35" spans="1:16" ht="39" customHeight="1">
      <c r="A35" s="22"/>
      <c r="B35" s="35"/>
      <c r="C35" s="1180" t="s">
        <v>570</v>
      </c>
      <c r="D35" s="1181"/>
      <c r="E35" s="1182"/>
      <c r="F35" s="36">
        <v>1.4</v>
      </c>
      <c r="G35" s="37">
        <v>1.46</v>
      </c>
      <c r="H35" s="37">
        <v>1.58</v>
      </c>
      <c r="I35" s="37">
        <v>1.81</v>
      </c>
      <c r="J35" s="38">
        <v>2.17</v>
      </c>
      <c r="K35" s="22"/>
      <c r="L35" s="22"/>
      <c r="M35" s="22"/>
      <c r="N35" s="22"/>
      <c r="O35" s="22"/>
      <c r="P35" s="22"/>
    </row>
    <row r="36" spans="1:16" ht="39" customHeight="1">
      <c r="A36" s="22"/>
      <c r="B36" s="35"/>
      <c r="C36" s="1180" t="s">
        <v>571</v>
      </c>
      <c r="D36" s="1181"/>
      <c r="E36" s="1182"/>
      <c r="F36" s="36">
        <v>0.44</v>
      </c>
      <c r="G36" s="37">
        <v>0.44</v>
      </c>
      <c r="H36" s="37">
        <v>0.68</v>
      </c>
      <c r="I36" s="37">
        <v>0.69</v>
      </c>
      <c r="J36" s="38">
        <v>0.94</v>
      </c>
      <c r="K36" s="22"/>
      <c r="L36" s="22"/>
      <c r="M36" s="22"/>
      <c r="N36" s="22"/>
      <c r="O36" s="22"/>
      <c r="P36" s="22"/>
    </row>
    <row r="37" spans="1:16" ht="39" customHeight="1">
      <c r="A37" s="22"/>
      <c r="B37" s="35"/>
      <c r="C37" s="1180" t="s">
        <v>572</v>
      </c>
      <c r="D37" s="1181"/>
      <c r="E37" s="1182"/>
      <c r="F37" s="36">
        <v>0.48</v>
      </c>
      <c r="G37" s="37">
        <v>0.14000000000000001</v>
      </c>
      <c r="H37" s="37">
        <v>0.16</v>
      </c>
      <c r="I37" s="37">
        <v>0.59</v>
      </c>
      <c r="J37" s="38">
        <v>0.71</v>
      </c>
      <c r="K37" s="22"/>
      <c r="L37" s="22"/>
      <c r="M37" s="22"/>
      <c r="N37" s="22"/>
      <c r="O37" s="22"/>
      <c r="P37" s="22"/>
    </row>
    <row r="38" spans="1:16" ht="39" customHeight="1">
      <c r="A38" s="22"/>
      <c r="B38" s="35"/>
      <c r="C38" s="1180" t="s">
        <v>573</v>
      </c>
      <c r="D38" s="1181"/>
      <c r="E38" s="1182"/>
      <c r="F38" s="36">
        <v>0.33</v>
      </c>
      <c r="G38" s="37">
        <v>0.48</v>
      </c>
      <c r="H38" s="37">
        <v>0.63</v>
      </c>
      <c r="I38" s="37">
        <v>0.8</v>
      </c>
      <c r="J38" s="38">
        <v>0.62</v>
      </c>
      <c r="K38" s="22"/>
      <c r="L38" s="22"/>
      <c r="M38" s="22"/>
      <c r="N38" s="22"/>
      <c r="O38" s="22"/>
      <c r="P38" s="22"/>
    </row>
    <row r="39" spans="1:16" ht="39" customHeight="1">
      <c r="A39" s="22"/>
      <c r="B39" s="35"/>
      <c r="C39" s="1180" t="s">
        <v>574</v>
      </c>
      <c r="D39" s="1181"/>
      <c r="E39" s="1182"/>
      <c r="F39" s="36">
        <v>0.04</v>
      </c>
      <c r="G39" s="37">
        <v>0.43</v>
      </c>
      <c r="H39" s="37">
        <v>0.44</v>
      </c>
      <c r="I39" s="37">
        <v>0.44</v>
      </c>
      <c r="J39" s="38">
        <v>0.5</v>
      </c>
      <c r="K39" s="22"/>
      <c r="L39" s="22"/>
      <c r="M39" s="22"/>
      <c r="N39" s="22"/>
      <c r="O39" s="22"/>
      <c r="P39" s="22"/>
    </row>
    <row r="40" spans="1:16" ht="39" customHeight="1">
      <c r="A40" s="22"/>
      <c r="B40" s="35"/>
      <c r="C40" s="1180" t="s">
        <v>575</v>
      </c>
      <c r="D40" s="1181"/>
      <c r="E40" s="1182"/>
      <c r="F40" s="36">
        <v>0</v>
      </c>
      <c r="G40" s="37">
        <v>0</v>
      </c>
      <c r="H40" s="37">
        <v>0</v>
      </c>
      <c r="I40" s="37">
        <v>0</v>
      </c>
      <c r="J40" s="38">
        <v>0</v>
      </c>
      <c r="K40" s="22"/>
      <c r="L40" s="22"/>
      <c r="M40" s="22"/>
      <c r="N40" s="22"/>
      <c r="O40" s="22"/>
      <c r="P40" s="22"/>
    </row>
    <row r="41" spans="1:16" ht="39" customHeight="1">
      <c r="A41" s="22"/>
      <c r="B41" s="35"/>
      <c r="C41" s="1180" t="s">
        <v>576</v>
      </c>
      <c r="D41" s="1181"/>
      <c r="E41" s="1182"/>
      <c r="F41" s="36">
        <v>0</v>
      </c>
      <c r="G41" s="37">
        <v>0</v>
      </c>
      <c r="H41" s="37">
        <v>0</v>
      </c>
      <c r="I41" s="37">
        <v>0</v>
      </c>
      <c r="J41" s="38">
        <v>0</v>
      </c>
      <c r="K41" s="22"/>
      <c r="L41" s="22"/>
      <c r="M41" s="22"/>
      <c r="N41" s="22"/>
      <c r="O41" s="22"/>
      <c r="P41" s="22"/>
    </row>
    <row r="42" spans="1:16" ht="39" customHeight="1">
      <c r="A42" s="22"/>
      <c r="B42" s="39"/>
      <c r="C42" s="1180" t="s">
        <v>577</v>
      </c>
      <c r="D42" s="1181"/>
      <c r="E42" s="1182"/>
      <c r="F42" s="36" t="s">
        <v>521</v>
      </c>
      <c r="G42" s="37" t="s">
        <v>521</v>
      </c>
      <c r="H42" s="37" t="s">
        <v>521</v>
      </c>
      <c r="I42" s="37" t="s">
        <v>521</v>
      </c>
      <c r="J42" s="38" t="s">
        <v>521</v>
      </c>
      <c r="K42" s="22"/>
      <c r="L42" s="22"/>
      <c r="M42" s="22"/>
      <c r="N42" s="22"/>
      <c r="O42" s="22"/>
      <c r="P42" s="22"/>
    </row>
    <row r="43" spans="1:16" ht="39" customHeight="1" thickBot="1">
      <c r="A43" s="22"/>
      <c r="B43" s="40"/>
      <c r="C43" s="1183" t="s">
        <v>578</v>
      </c>
      <c r="D43" s="1184"/>
      <c r="E43" s="1185"/>
      <c r="F43" s="41">
        <v>0.1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rH+W4SInUWTgM4dYvRCblKI7uZ5XOLMC5EVCDTkNRUPP+6MqJ0v2XToAOfB3id8odVOaPxwjofDOm1zxlIHqg==" saltValue="/7gYPGLi7kTFc1dc4xcM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196" t="s">
        <v>11</v>
      </c>
      <c r="C45" s="1197"/>
      <c r="D45" s="58"/>
      <c r="E45" s="1202" t="s">
        <v>12</v>
      </c>
      <c r="F45" s="1202"/>
      <c r="G45" s="1202"/>
      <c r="H45" s="1202"/>
      <c r="I45" s="1202"/>
      <c r="J45" s="1203"/>
      <c r="K45" s="59">
        <v>1306</v>
      </c>
      <c r="L45" s="60">
        <v>1297</v>
      </c>
      <c r="M45" s="60">
        <v>1188</v>
      </c>
      <c r="N45" s="60">
        <v>1113</v>
      </c>
      <c r="O45" s="61">
        <v>1044</v>
      </c>
      <c r="P45" s="48"/>
      <c r="Q45" s="48"/>
      <c r="R45" s="48"/>
      <c r="S45" s="48"/>
      <c r="T45" s="48"/>
      <c r="U45" s="48"/>
    </row>
    <row r="46" spans="1:21" ht="30.75" customHeight="1">
      <c r="A46" s="48"/>
      <c r="B46" s="1198"/>
      <c r="C46" s="1199"/>
      <c r="D46" s="62"/>
      <c r="E46" s="1190" t="s">
        <v>13</v>
      </c>
      <c r="F46" s="1190"/>
      <c r="G46" s="1190"/>
      <c r="H46" s="1190"/>
      <c r="I46" s="1190"/>
      <c r="J46" s="1191"/>
      <c r="K46" s="63" t="s">
        <v>521</v>
      </c>
      <c r="L46" s="64" t="s">
        <v>521</v>
      </c>
      <c r="M46" s="64" t="s">
        <v>521</v>
      </c>
      <c r="N46" s="64" t="s">
        <v>521</v>
      </c>
      <c r="O46" s="65" t="s">
        <v>521</v>
      </c>
      <c r="P46" s="48"/>
      <c r="Q46" s="48"/>
      <c r="R46" s="48"/>
      <c r="S46" s="48"/>
      <c r="T46" s="48"/>
      <c r="U46" s="48"/>
    </row>
    <row r="47" spans="1:21" ht="30.75" customHeight="1">
      <c r="A47" s="48"/>
      <c r="B47" s="1198"/>
      <c r="C47" s="1199"/>
      <c r="D47" s="62"/>
      <c r="E47" s="1190" t="s">
        <v>14</v>
      </c>
      <c r="F47" s="1190"/>
      <c r="G47" s="1190"/>
      <c r="H47" s="1190"/>
      <c r="I47" s="1190"/>
      <c r="J47" s="1191"/>
      <c r="K47" s="63" t="s">
        <v>521</v>
      </c>
      <c r="L47" s="64" t="s">
        <v>521</v>
      </c>
      <c r="M47" s="64" t="s">
        <v>521</v>
      </c>
      <c r="N47" s="64" t="s">
        <v>521</v>
      </c>
      <c r="O47" s="65" t="s">
        <v>521</v>
      </c>
      <c r="P47" s="48"/>
      <c r="Q47" s="48"/>
      <c r="R47" s="48"/>
      <c r="S47" s="48"/>
      <c r="T47" s="48"/>
      <c r="U47" s="48"/>
    </row>
    <row r="48" spans="1:21" ht="30.75" customHeight="1">
      <c r="A48" s="48"/>
      <c r="B48" s="1198"/>
      <c r="C48" s="1199"/>
      <c r="D48" s="62"/>
      <c r="E48" s="1190" t="s">
        <v>15</v>
      </c>
      <c r="F48" s="1190"/>
      <c r="G48" s="1190"/>
      <c r="H48" s="1190"/>
      <c r="I48" s="1190"/>
      <c r="J48" s="1191"/>
      <c r="K48" s="63">
        <v>166</v>
      </c>
      <c r="L48" s="64">
        <v>174</v>
      </c>
      <c r="M48" s="64">
        <v>197</v>
      </c>
      <c r="N48" s="64">
        <v>210</v>
      </c>
      <c r="O48" s="65">
        <v>212</v>
      </c>
      <c r="P48" s="48"/>
      <c r="Q48" s="48"/>
      <c r="R48" s="48"/>
      <c r="S48" s="48"/>
      <c r="T48" s="48"/>
      <c r="U48" s="48"/>
    </row>
    <row r="49" spans="1:21" ht="30.75" customHeight="1">
      <c r="A49" s="48"/>
      <c r="B49" s="1198"/>
      <c r="C49" s="1199"/>
      <c r="D49" s="62"/>
      <c r="E49" s="1190" t="s">
        <v>16</v>
      </c>
      <c r="F49" s="1190"/>
      <c r="G49" s="1190"/>
      <c r="H49" s="1190"/>
      <c r="I49" s="1190"/>
      <c r="J49" s="1191"/>
      <c r="K49" s="63">
        <v>8</v>
      </c>
      <c r="L49" s="64">
        <v>3</v>
      </c>
      <c r="M49" s="64">
        <v>0</v>
      </c>
      <c r="N49" s="64">
        <v>1</v>
      </c>
      <c r="O49" s="65">
        <v>1</v>
      </c>
      <c r="P49" s="48"/>
      <c r="Q49" s="48"/>
      <c r="R49" s="48"/>
      <c r="S49" s="48"/>
      <c r="T49" s="48"/>
      <c r="U49" s="48"/>
    </row>
    <row r="50" spans="1:21" ht="30.75" customHeight="1">
      <c r="A50" s="48"/>
      <c r="B50" s="1198"/>
      <c r="C50" s="1199"/>
      <c r="D50" s="62"/>
      <c r="E50" s="1190" t="s">
        <v>17</v>
      </c>
      <c r="F50" s="1190"/>
      <c r="G50" s="1190"/>
      <c r="H50" s="1190"/>
      <c r="I50" s="1190"/>
      <c r="J50" s="1191"/>
      <c r="K50" s="63">
        <v>89</v>
      </c>
      <c r="L50" s="64">
        <v>52</v>
      </c>
      <c r="M50" s="64">
        <v>20</v>
      </c>
      <c r="N50" s="64">
        <v>19</v>
      </c>
      <c r="O50" s="65">
        <v>19</v>
      </c>
      <c r="P50" s="48"/>
      <c r="Q50" s="48"/>
      <c r="R50" s="48"/>
      <c r="S50" s="48"/>
      <c r="T50" s="48"/>
      <c r="U50" s="48"/>
    </row>
    <row r="51" spans="1:21" ht="30.75" customHeight="1">
      <c r="A51" s="48"/>
      <c r="B51" s="1200"/>
      <c r="C51" s="1201"/>
      <c r="D51" s="66"/>
      <c r="E51" s="1190" t="s">
        <v>18</v>
      </c>
      <c r="F51" s="1190"/>
      <c r="G51" s="1190"/>
      <c r="H51" s="1190"/>
      <c r="I51" s="1190"/>
      <c r="J51" s="1191"/>
      <c r="K51" s="63" t="s">
        <v>521</v>
      </c>
      <c r="L51" s="64" t="s">
        <v>521</v>
      </c>
      <c r="M51" s="64" t="s">
        <v>521</v>
      </c>
      <c r="N51" s="64" t="s">
        <v>521</v>
      </c>
      <c r="O51" s="65" t="s">
        <v>521</v>
      </c>
      <c r="P51" s="48"/>
      <c r="Q51" s="48"/>
      <c r="R51" s="48"/>
      <c r="S51" s="48"/>
      <c r="T51" s="48"/>
      <c r="U51" s="48"/>
    </row>
    <row r="52" spans="1:21" ht="30.75" customHeight="1">
      <c r="A52" s="48"/>
      <c r="B52" s="1188" t="s">
        <v>19</v>
      </c>
      <c r="C52" s="1189"/>
      <c r="D52" s="66"/>
      <c r="E52" s="1190" t="s">
        <v>20</v>
      </c>
      <c r="F52" s="1190"/>
      <c r="G52" s="1190"/>
      <c r="H52" s="1190"/>
      <c r="I52" s="1190"/>
      <c r="J52" s="1191"/>
      <c r="K52" s="63">
        <v>1157</v>
      </c>
      <c r="L52" s="64">
        <v>1186</v>
      </c>
      <c r="M52" s="64">
        <v>1140</v>
      </c>
      <c r="N52" s="64">
        <v>1067</v>
      </c>
      <c r="O52" s="65">
        <v>1012</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412</v>
      </c>
      <c r="L53" s="69">
        <v>340</v>
      </c>
      <c r="M53" s="69">
        <v>265</v>
      </c>
      <c r="N53" s="69">
        <v>276</v>
      </c>
      <c r="O53" s="70">
        <v>264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eWAt7pwGli9xdIRcb+TsQ95YGyDzwpqdqsivkaQ7sRuEDOmEwLoupRQS8jriQbBdkreYy+U0MYuLXxut2Mc8A==" saltValue="mPFk4+/+PGVnAJNYq3TF5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564</v>
      </c>
      <c r="J40" s="79" t="s">
        <v>565</v>
      </c>
      <c r="K40" s="79" t="s">
        <v>566</v>
      </c>
      <c r="L40" s="79" t="s">
        <v>567</v>
      </c>
      <c r="M40" s="80" t="s">
        <v>568</v>
      </c>
    </row>
    <row r="41" spans="2:13" ht="27.75" customHeight="1">
      <c r="B41" s="1216" t="s">
        <v>24</v>
      </c>
      <c r="C41" s="1217"/>
      <c r="D41" s="81"/>
      <c r="E41" s="1218" t="s">
        <v>25</v>
      </c>
      <c r="F41" s="1218"/>
      <c r="G41" s="1218"/>
      <c r="H41" s="1219"/>
      <c r="I41" s="82">
        <v>11485</v>
      </c>
      <c r="J41" s="83">
        <v>11169</v>
      </c>
      <c r="K41" s="83">
        <v>10747</v>
      </c>
      <c r="L41" s="83">
        <v>10595</v>
      </c>
      <c r="M41" s="84">
        <v>10652</v>
      </c>
    </row>
    <row r="42" spans="2:13" ht="27.75" customHeight="1">
      <c r="B42" s="1206"/>
      <c r="C42" s="1207"/>
      <c r="D42" s="85"/>
      <c r="E42" s="1210" t="s">
        <v>26</v>
      </c>
      <c r="F42" s="1210"/>
      <c r="G42" s="1210"/>
      <c r="H42" s="1211"/>
      <c r="I42" s="86">
        <v>151</v>
      </c>
      <c r="J42" s="87">
        <v>97</v>
      </c>
      <c r="K42" s="87">
        <v>62</v>
      </c>
      <c r="L42" s="87">
        <v>184</v>
      </c>
      <c r="M42" s="88">
        <v>132</v>
      </c>
    </row>
    <row r="43" spans="2:13" ht="27.75" customHeight="1">
      <c r="B43" s="1206"/>
      <c r="C43" s="1207"/>
      <c r="D43" s="85"/>
      <c r="E43" s="1210" t="s">
        <v>27</v>
      </c>
      <c r="F43" s="1210"/>
      <c r="G43" s="1210"/>
      <c r="H43" s="1211"/>
      <c r="I43" s="86">
        <v>2679</v>
      </c>
      <c r="J43" s="87">
        <v>2709</v>
      </c>
      <c r="K43" s="87">
        <v>2590</v>
      </c>
      <c r="L43" s="87">
        <v>2624</v>
      </c>
      <c r="M43" s="88">
        <v>2581</v>
      </c>
    </row>
    <row r="44" spans="2:13" ht="27.75" customHeight="1">
      <c r="B44" s="1206"/>
      <c r="C44" s="1207"/>
      <c r="D44" s="85"/>
      <c r="E44" s="1210" t="s">
        <v>28</v>
      </c>
      <c r="F44" s="1210"/>
      <c r="G44" s="1210"/>
      <c r="H44" s="1211"/>
      <c r="I44" s="86">
        <v>68</v>
      </c>
      <c r="J44" s="87">
        <v>59</v>
      </c>
      <c r="K44" s="87">
        <v>50</v>
      </c>
      <c r="L44" s="87">
        <v>41</v>
      </c>
      <c r="M44" s="88">
        <v>32</v>
      </c>
    </row>
    <row r="45" spans="2:13" ht="27.75" customHeight="1">
      <c r="B45" s="1206"/>
      <c r="C45" s="1207"/>
      <c r="D45" s="85"/>
      <c r="E45" s="1210" t="s">
        <v>29</v>
      </c>
      <c r="F45" s="1210"/>
      <c r="G45" s="1210"/>
      <c r="H45" s="1211"/>
      <c r="I45" s="86">
        <v>1952</v>
      </c>
      <c r="J45" s="87">
        <v>1688</v>
      </c>
      <c r="K45" s="87">
        <v>1606</v>
      </c>
      <c r="L45" s="87">
        <v>1478</v>
      </c>
      <c r="M45" s="88">
        <v>1248</v>
      </c>
    </row>
    <row r="46" spans="2:13" ht="27.75" customHeight="1">
      <c r="B46" s="1206"/>
      <c r="C46" s="1207"/>
      <c r="D46" s="89"/>
      <c r="E46" s="1210" t="s">
        <v>30</v>
      </c>
      <c r="F46" s="1210"/>
      <c r="G46" s="1210"/>
      <c r="H46" s="1211"/>
      <c r="I46" s="86" t="s">
        <v>521</v>
      </c>
      <c r="J46" s="87" t="s">
        <v>521</v>
      </c>
      <c r="K46" s="87" t="s">
        <v>521</v>
      </c>
      <c r="L46" s="87" t="s">
        <v>521</v>
      </c>
      <c r="M46" s="88" t="s">
        <v>521</v>
      </c>
    </row>
    <row r="47" spans="2:13" ht="27.75" customHeight="1">
      <c r="B47" s="1206"/>
      <c r="C47" s="1207"/>
      <c r="D47" s="90"/>
      <c r="E47" s="1220" t="s">
        <v>31</v>
      </c>
      <c r="F47" s="1221"/>
      <c r="G47" s="1221"/>
      <c r="H47" s="1222"/>
      <c r="I47" s="86" t="s">
        <v>521</v>
      </c>
      <c r="J47" s="87" t="s">
        <v>521</v>
      </c>
      <c r="K47" s="87" t="s">
        <v>521</v>
      </c>
      <c r="L47" s="87" t="s">
        <v>521</v>
      </c>
      <c r="M47" s="88" t="s">
        <v>521</v>
      </c>
    </row>
    <row r="48" spans="2:13" ht="27.75" customHeight="1">
      <c r="B48" s="1206"/>
      <c r="C48" s="1207"/>
      <c r="D48" s="85"/>
      <c r="E48" s="1210" t="s">
        <v>32</v>
      </c>
      <c r="F48" s="1210"/>
      <c r="G48" s="1210"/>
      <c r="H48" s="1211"/>
      <c r="I48" s="86" t="s">
        <v>521</v>
      </c>
      <c r="J48" s="87" t="s">
        <v>521</v>
      </c>
      <c r="K48" s="87" t="s">
        <v>521</v>
      </c>
      <c r="L48" s="87" t="s">
        <v>521</v>
      </c>
      <c r="M48" s="88" t="s">
        <v>521</v>
      </c>
    </row>
    <row r="49" spans="2:13" ht="27.75" customHeight="1">
      <c r="B49" s="1208"/>
      <c r="C49" s="1209"/>
      <c r="D49" s="85"/>
      <c r="E49" s="1210" t="s">
        <v>33</v>
      </c>
      <c r="F49" s="1210"/>
      <c r="G49" s="1210"/>
      <c r="H49" s="1211"/>
      <c r="I49" s="86" t="s">
        <v>521</v>
      </c>
      <c r="J49" s="87" t="s">
        <v>521</v>
      </c>
      <c r="K49" s="87" t="s">
        <v>521</v>
      </c>
      <c r="L49" s="87" t="s">
        <v>521</v>
      </c>
      <c r="M49" s="88" t="s">
        <v>521</v>
      </c>
    </row>
    <row r="50" spans="2:13" ht="27.75" customHeight="1">
      <c r="B50" s="1204" t="s">
        <v>34</v>
      </c>
      <c r="C50" s="1205"/>
      <c r="D50" s="91"/>
      <c r="E50" s="1210" t="s">
        <v>35</v>
      </c>
      <c r="F50" s="1210"/>
      <c r="G50" s="1210"/>
      <c r="H50" s="1211"/>
      <c r="I50" s="86">
        <v>7852</v>
      </c>
      <c r="J50" s="87">
        <v>8222</v>
      </c>
      <c r="K50" s="87">
        <v>8606</v>
      </c>
      <c r="L50" s="87">
        <v>9133</v>
      </c>
      <c r="M50" s="88">
        <v>9434</v>
      </c>
    </row>
    <row r="51" spans="2:13" ht="27.75" customHeight="1">
      <c r="B51" s="1206"/>
      <c r="C51" s="1207"/>
      <c r="D51" s="85"/>
      <c r="E51" s="1210" t="s">
        <v>36</v>
      </c>
      <c r="F51" s="1210"/>
      <c r="G51" s="1210"/>
      <c r="H51" s="1211"/>
      <c r="I51" s="86">
        <v>318</v>
      </c>
      <c r="J51" s="87">
        <v>291</v>
      </c>
      <c r="K51" s="87">
        <v>263</v>
      </c>
      <c r="L51" s="87">
        <v>234</v>
      </c>
      <c r="M51" s="88">
        <v>204</v>
      </c>
    </row>
    <row r="52" spans="2:13" ht="27.75" customHeight="1">
      <c r="B52" s="1208"/>
      <c r="C52" s="1209"/>
      <c r="D52" s="85"/>
      <c r="E52" s="1210" t="s">
        <v>37</v>
      </c>
      <c r="F52" s="1210"/>
      <c r="G52" s="1210"/>
      <c r="H52" s="1211"/>
      <c r="I52" s="86">
        <v>10583</v>
      </c>
      <c r="J52" s="87">
        <v>10293</v>
      </c>
      <c r="K52" s="87">
        <v>9928</v>
      </c>
      <c r="L52" s="87">
        <v>9670</v>
      </c>
      <c r="M52" s="88">
        <v>9513</v>
      </c>
    </row>
    <row r="53" spans="2:13" ht="27.75" customHeight="1" thickBot="1">
      <c r="B53" s="1212" t="s">
        <v>21</v>
      </c>
      <c r="C53" s="1213"/>
      <c r="D53" s="92"/>
      <c r="E53" s="1214" t="s">
        <v>38</v>
      </c>
      <c r="F53" s="1214"/>
      <c r="G53" s="1214"/>
      <c r="H53" s="1215"/>
      <c r="I53" s="93">
        <v>-2419</v>
      </c>
      <c r="J53" s="94">
        <v>-3085</v>
      </c>
      <c r="K53" s="94">
        <v>-3742</v>
      </c>
      <c r="L53" s="94">
        <v>-4115</v>
      </c>
      <c r="M53" s="95">
        <v>-4506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4hJy7svzWuRzIWlbYYLczG9obvisj1RGqHarBUyKkx7YhcTIIQkn455YxJsTByOynneRTHkur+EUfgqTIokIA==" saltValue="WKApcbQ01aOJu9cC9Ge2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566</v>
      </c>
      <c r="G54" s="104" t="s">
        <v>567</v>
      </c>
      <c r="H54" s="105" t="s">
        <v>568</v>
      </c>
    </row>
    <row r="55" spans="2:8" ht="52.5" customHeight="1">
      <c r="B55" s="106"/>
      <c r="C55" s="1231" t="s">
        <v>41</v>
      </c>
      <c r="D55" s="1231"/>
      <c r="E55" s="1232"/>
      <c r="F55" s="107">
        <v>2870</v>
      </c>
      <c r="G55" s="107">
        <v>3084</v>
      </c>
      <c r="H55" s="108">
        <v>3371</v>
      </c>
    </row>
    <row r="56" spans="2:8" ht="52.5" customHeight="1">
      <c r="B56" s="109"/>
      <c r="C56" s="1233" t="s">
        <v>42</v>
      </c>
      <c r="D56" s="1233"/>
      <c r="E56" s="1234"/>
      <c r="F56" s="110">
        <v>695</v>
      </c>
      <c r="G56" s="110">
        <v>737</v>
      </c>
      <c r="H56" s="111">
        <v>778</v>
      </c>
    </row>
    <row r="57" spans="2:8" ht="53.25" customHeight="1">
      <c r="B57" s="109"/>
      <c r="C57" s="1235" t="s">
        <v>43</v>
      </c>
      <c r="D57" s="1235"/>
      <c r="E57" s="1236"/>
      <c r="F57" s="112">
        <v>7014</v>
      </c>
      <c r="G57" s="112">
        <v>7473</v>
      </c>
      <c r="H57" s="113">
        <v>7916</v>
      </c>
    </row>
    <row r="58" spans="2:8" ht="45.75" customHeight="1">
      <c r="B58" s="114"/>
      <c r="C58" s="1223" t="s">
        <v>600</v>
      </c>
      <c r="D58" s="1224"/>
      <c r="E58" s="1225"/>
      <c r="F58" s="115">
        <v>2498</v>
      </c>
      <c r="G58" s="115">
        <v>2504</v>
      </c>
      <c r="H58" s="116">
        <v>2508</v>
      </c>
    </row>
    <row r="59" spans="2:8" ht="45.75" customHeight="1">
      <c r="B59" s="114"/>
      <c r="C59" s="1223" t="s">
        <v>601</v>
      </c>
      <c r="D59" s="1224"/>
      <c r="E59" s="1225"/>
      <c r="F59" s="115">
        <v>1503</v>
      </c>
      <c r="G59" s="115">
        <v>1593</v>
      </c>
      <c r="H59" s="116">
        <v>1825</v>
      </c>
    </row>
    <row r="60" spans="2:8" ht="45.75" customHeight="1">
      <c r="B60" s="114"/>
      <c r="C60" s="1223" t="s">
        <v>602</v>
      </c>
      <c r="D60" s="1224"/>
      <c r="E60" s="1225"/>
      <c r="F60" s="115">
        <v>703</v>
      </c>
      <c r="G60" s="115">
        <v>1004</v>
      </c>
      <c r="H60" s="116">
        <v>1005</v>
      </c>
    </row>
    <row r="61" spans="2:8" ht="45.75" customHeight="1">
      <c r="B61" s="114"/>
      <c r="C61" s="1223" t="s">
        <v>603</v>
      </c>
      <c r="D61" s="1224"/>
      <c r="E61" s="1225"/>
      <c r="F61" s="115">
        <v>675</v>
      </c>
      <c r="G61" s="115">
        <v>649</v>
      </c>
      <c r="H61" s="116">
        <v>632</v>
      </c>
    </row>
    <row r="62" spans="2:8" ht="45.75" customHeight="1" thickBot="1">
      <c r="B62" s="117"/>
      <c r="C62" s="1226" t="s">
        <v>604</v>
      </c>
      <c r="D62" s="1227"/>
      <c r="E62" s="1228"/>
      <c r="F62" s="118">
        <v>436</v>
      </c>
      <c r="G62" s="118">
        <v>574</v>
      </c>
      <c r="H62" s="119">
        <v>557</v>
      </c>
    </row>
    <row r="63" spans="2:8" ht="52.5" customHeight="1" thickBot="1">
      <c r="B63" s="120"/>
      <c r="C63" s="1229" t="s">
        <v>44</v>
      </c>
      <c r="D63" s="1229"/>
      <c r="E63" s="1230"/>
      <c r="F63" s="121">
        <v>10579</v>
      </c>
      <c r="G63" s="121">
        <v>11294</v>
      </c>
      <c r="H63" s="122">
        <v>12065</v>
      </c>
    </row>
    <row r="64" spans="2:8" ht="15" customHeight="1"/>
    <row r="65" ht="0" hidden="1" customHeight="1"/>
    <row r="66" ht="0" hidden="1" customHeight="1"/>
  </sheetData>
  <sheetProtection algorithmName="SHA-512" hashValue="XI+VzxWalDQQpvzvA8yn4TgIkwMvxQzGngc14FF2YQmUsprxL3JzotkodFopZWt1aaPWRWn0+Q/CFPcK4Rb4FQ==" saltValue="WW2OTyRiYrIiLvMhoDze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611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612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613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614</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564</v>
      </c>
      <c r="BQ50" s="1271"/>
      <c r="BR50" s="1271"/>
      <c r="BS50" s="1271"/>
      <c r="BT50" s="1271"/>
      <c r="BU50" s="1271"/>
      <c r="BV50" s="1271"/>
      <c r="BW50" s="1271"/>
      <c r="BX50" s="1271" t="s">
        <v>565</v>
      </c>
      <c r="BY50" s="1271"/>
      <c r="BZ50" s="1271"/>
      <c r="CA50" s="1271"/>
      <c r="CB50" s="1271"/>
      <c r="CC50" s="1271"/>
      <c r="CD50" s="1271"/>
      <c r="CE50" s="1271"/>
      <c r="CF50" s="1271" t="s">
        <v>566</v>
      </c>
      <c r="CG50" s="1271"/>
      <c r="CH50" s="1271"/>
      <c r="CI50" s="1271"/>
      <c r="CJ50" s="1271"/>
      <c r="CK50" s="1271"/>
      <c r="CL50" s="1271"/>
      <c r="CM50" s="1271"/>
      <c r="CN50" s="1271" t="s">
        <v>567</v>
      </c>
      <c r="CO50" s="1271"/>
      <c r="CP50" s="1271"/>
      <c r="CQ50" s="1271"/>
      <c r="CR50" s="1271"/>
      <c r="CS50" s="1271"/>
      <c r="CT50" s="1271"/>
      <c r="CU50" s="1271"/>
      <c r="CV50" s="1271" t="s">
        <v>568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615</v>
      </c>
      <c r="AO51" s="1275"/>
      <c r="AP51" s="1275"/>
      <c r="AQ51" s="1275"/>
      <c r="AR51" s="1275"/>
      <c r="AS51" s="1275"/>
      <c r="AT51" s="1275"/>
      <c r="AU51" s="1275"/>
      <c r="AV51" s="1275"/>
      <c r="AW51" s="1275"/>
      <c r="AX51" s="1275"/>
      <c r="AY51" s="1275"/>
      <c r="AZ51" s="1275"/>
      <c r="BA51" s="1275"/>
      <c r="BB51" s="1275" t="s">
        <v>616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50.8</v>
      </c>
      <c r="CG53" s="1277"/>
      <c r="CH53" s="1277"/>
      <c r="CI53" s="1277"/>
      <c r="CJ53" s="1277"/>
      <c r="CK53" s="1277"/>
      <c r="CL53" s="1277"/>
      <c r="CM53" s="1277"/>
      <c r="CN53" s="1277">
        <v>51.7</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618</v>
      </c>
      <c r="AO55" s="1271"/>
      <c r="AP55" s="1271"/>
      <c r="AQ55" s="1271"/>
      <c r="AR55" s="1271"/>
      <c r="AS55" s="1271"/>
      <c r="AT55" s="1271"/>
      <c r="AU55" s="1271"/>
      <c r="AV55" s="1271"/>
      <c r="AW55" s="1271"/>
      <c r="AX55" s="1271"/>
      <c r="AY55" s="1271"/>
      <c r="AZ55" s="1271"/>
      <c r="BA55" s="1271"/>
      <c r="BB55" s="1275" t="s">
        <v>619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620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621</v>
      </c>
    </row>
    <row r="64" spans="1:109">
      <c r="B64" s="1246"/>
      <c r="G64" s="1253"/>
      <c r="I64" s="1287"/>
      <c r="J64" s="1287"/>
      <c r="K64" s="1287"/>
      <c r="L64" s="1287"/>
      <c r="M64" s="1287"/>
      <c r="N64" s="1288"/>
      <c r="AM64" s="1253"/>
      <c r="AN64" s="1253" t="s">
        <v>612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622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614</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564</v>
      </c>
      <c r="BQ72" s="1271"/>
      <c r="BR72" s="1271"/>
      <c r="BS72" s="1271"/>
      <c r="BT72" s="1271"/>
      <c r="BU72" s="1271"/>
      <c r="BV72" s="1271"/>
      <c r="BW72" s="1271"/>
      <c r="BX72" s="1271" t="s">
        <v>565</v>
      </c>
      <c r="BY72" s="1271"/>
      <c r="BZ72" s="1271"/>
      <c r="CA72" s="1271"/>
      <c r="CB72" s="1271"/>
      <c r="CC72" s="1271"/>
      <c r="CD72" s="1271"/>
      <c r="CE72" s="1271"/>
      <c r="CF72" s="1271" t="s">
        <v>566</v>
      </c>
      <c r="CG72" s="1271"/>
      <c r="CH72" s="1271"/>
      <c r="CI72" s="1271"/>
      <c r="CJ72" s="1271"/>
      <c r="CK72" s="1271"/>
      <c r="CL72" s="1271"/>
      <c r="CM72" s="1271"/>
      <c r="CN72" s="1271" t="s">
        <v>567</v>
      </c>
      <c r="CO72" s="1271"/>
      <c r="CP72" s="1271"/>
      <c r="CQ72" s="1271"/>
      <c r="CR72" s="1271"/>
      <c r="CS72" s="1271"/>
      <c r="CT72" s="1271"/>
      <c r="CU72" s="1271"/>
      <c r="CV72" s="1271" t="s">
        <v>568</v>
      </c>
      <c r="CW72" s="1271"/>
      <c r="CX72" s="1271"/>
      <c r="CY72" s="1271"/>
      <c r="CZ72" s="1271"/>
      <c r="DA72" s="1271"/>
      <c r="DB72" s="1271"/>
      <c r="DC72" s="1271"/>
    </row>
    <row r="73" spans="2:107">
      <c r="B73" s="1246"/>
      <c r="G73" s="1272"/>
      <c r="H73" s="1272"/>
      <c r="I73" s="1272"/>
      <c r="J73" s="1272"/>
      <c r="K73" s="1294"/>
      <c r="L73" s="1294"/>
      <c r="M73" s="1294"/>
      <c r="N73" s="1294"/>
      <c r="AM73" s="1264"/>
      <c r="AN73" s="1275" t="s">
        <v>615</v>
      </c>
      <c r="AO73" s="1275"/>
      <c r="AP73" s="1275"/>
      <c r="AQ73" s="1275"/>
      <c r="AR73" s="1275"/>
      <c r="AS73" s="1275"/>
      <c r="AT73" s="1275"/>
      <c r="AU73" s="1275"/>
      <c r="AV73" s="1275"/>
      <c r="AW73" s="1275"/>
      <c r="AX73" s="1275"/>
      <c r="AY73" s="1275"/>
      <c r="AZ73" s="1275"/>
      <c r="BA73" s="1275"/>
      <c r="BB73" s="1275" t="s">
        <v>619</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623</v>
      </c>
      <c r="BC75" s="1275"/>
      <c r="BD75" s="1275"/>
      <c r="BE75" s="1275"/>
      <c r="BF75" s="1275"/>
      <c r="BG75" s="1275"/>
      <c r="BH75" s="1275"/>
      <c r="BI75" s="1275"/>
      <c r="BJ75" s="1275"/>
      <c r="BK75" s="1275"/>
      <c r="BL75" s="1275"/>
      <c r="BM75" s="1275"/>
      <c r="BN75" s="1275"/>
      <c r="BO75" s="1275"/>
      <c r="BP75" s="1277">
        <v>9.9</v>
      </c>
      <c r="BQ75" s="1277"/>
      <c r="BR75" s="1277"/>
      <c r="BS75" s="1277"/>
      <c r="BT75" s="1277"/>
      <c r="BU75" s="1277"/>
      <c r="BV75" s="1277"/>
      <c r="BW75" s="1277"/>
      <c r="BX75" s="1277">
        <v>8.5</v>
      </c>
      <c r="BY75" s="1277"/>
      <c r="BZ75" s="1277"/>
      <c r="CA75" s="1277"/>
      <c r="CB75" s="1277"/>
      <c r="CC75" s="1277"/>
      <c r="CD75" s="1277"/>
      <c r="CE75" s="1277"/>
      <c r="CF75" s="1277">
        <v>6.8</v>
      </c>
      <c r="CG75" s="1277"/>
      <c r="CH75" s="1277"/>
      <c r="CI75" s="1277"/>
      <c r="CJ75" s="1277"/>
      <c r="CK75" s="1277"/>
      <c r="CL75" s="1277"/>
      <c r="CM75" s="1277"/>
      <c r="CN75" s="1277">
        <v>5.9</v>
      </c>
      <c r="CO75" s="1277"/>
      <c r="CP75" s="1277"/>
      <c r="CQ75" s="1277"/>
      <c r="CR75" s="1277"/>
      <c r="CS75" s="1277"/>
      <c r="CT75" s="1277"/>
      <c r="CU75" s="1277"/>
      <c r="CV75" s="1277">
        <v>5.5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618</v>
      </c>
      <c r="AO77" s="1271"/>
      <c r="AP77" s="1271"/>
      <c r="AQ77" s="1271"/>
      <c r="AR77" s="1271"/>
      <c r="AS77" s="1271"/>
      <c r="AT77" s="1271"/>
      <c r="AU77" s="1271"/>
      <c r="AV77" s="1271"/>
      <c r="AW77" s="1271"/>
      <c r="AX77" s="1271"/>
      <c r="AY77" s="1271"/>
      <c r="AZ77" s="1271"/>
      <c r="BA77" s="1271"/>
      <c r="BB77" s="1275" t="s">
        <v>619</v>
      </c>
      <c r="BC77" s="1275"/>
      <c r="BD77" s="1275"/>
      <c r="BE77" s="1275"/>
      <c r="BF77" s="1275"/>
      <c r="BG77" s="1275"/>
      <c r="BH77" s="1275"/>
      <c r="BI77" s="1275"/>
      <c r="BJ77" s="1275"/>
      <c r="BK77" s="1275"/>
      <c r="BL77" s="1275"/>
      <c r="BM77" s="1275"/>
      <c r="BN77" s="1275"/>
      <c r="BO77" s="1275"/>
      <c r="BP77" s="1277">
        <v>55.2</v>
      </c>
      <c r="BQ77" s="1277"/>
      <c r="BR77" s="1277"/>
      <c r="BS77" s="1277"/>
      <c r="BT77" s="1277"/>
      <c r="BU77" s="1277"/>
      <c r="BV77" s="1277"/>
      <c r="BW77" s="1277"/>
      <c r="BX77" s="1277">
        <v>54</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623</v>
      </c>
      <c r="BC79" s="1275"/>
      <c r="BD79" s="1275"/>
      <c r="BE79" s="1275"/>
      <c r="BF79" s="1275"/>
      <c r="BG79" s="1275"/>
      <c r="BH79" s="1275"/>
      <c r="BI79" s="1275"/>
      <c r="BJ79" s="1275"/>
      <c r="BK79" s="1275"/>
      <c r="BL79" s="1275"/>
      <c r="BM79" s="1275"/>
      <c r="BN79" s="1275"/>
      <c r="BO79" s="1275"/>
      <c r="BP79" s="1277">
        <v>12.5</v>
      </c>
      <c r="BQ79" s="1277"/>
      <c r="BR79" s="1277"/>
      <c r="BS79" s="1277"/>
      <c r="BT79" s="1277"/>
      <c r="BU79" s="1277"/>
      <c r="BV79" s="1277"/>
      <c r="BW79" s="1277"/>
      <c r="BX79" s="1277">
        <v>11.5</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ZlwjJxiuhVV+bxWDuXBNV9i7KTtw801JalW3ph5sND9Mm4/AXnvvQfu/L4lWpVJWA8cdQQf2cKA8RJxt9Ojlw==" saltValue="nUSuGwM6dFgTxDNyud279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w5YtLb6AkElHm/3n7yA2HyFa2loFWo5AVm1uZ2kXFDgan/gA0Yg3pUkMEUQCaf2yWjvfy2T8Xf2uFZ/AJ/T6w==" saltValue="Ds8UwIDmCk5ASmeB90ZH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DpllV7GRGdeO17t3QK84gMcK4uxpmJZZJCOx0fUjDnw/q1pSMr3RQfRhY80v47AMdN8yR9baLFAwPbsZbFRXQ==" saltValue="ltt2lR/nTqKYPPa/3Gy9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561</v>
      </c>
      <c r="G2" s="136"/>
      <c r="H2" s="137"/>
    </row>
    <row r="3" spans="1:8">
      <c r="A3" s="133" t="s">
        <v>554</v>
      </c>
      <c r="B3" s="138"/>
      <c r="C3" s="139"/>
      <c r="D3" s="140">
        <v>184942</v>
      </c>
      <c r="E3" s="141"/>
      <c r="F3" s="142">
        <v>136577</v>
      </c>
      <c r="G3" s="143"/>
      <c r="H3" s="144"/>
    </row>
    <row r="4" spans="1:8">
      <c r="A4" s="145"/>
      <c r="B4" s="146"/>
      <c r="C4" s="147"/>
      <c r="D4" s="148">
        <v>150102</v>
      </c>
      <c r="E4" s="149"/>
      <c r="F4" s="150">
        <v>59645</v>
      </c>
      <c r="G4" s="151"/>
      <c r="H4" s="152"/>
    </row>
    <row r="5" spans="1:8">
      <c r="A5" s="133" t="s">
        <v>556</v>
      </c>
      <c r="B5" s="138"/>
      <c r="C5" s="139"/>
      <c r="D5" s="140">
        <v>213543</v>
      </c>
      <c r="E5" s="141"/>
      <c r="F5" s="142">
        <v>132212</v>
      </c>
      <c r="G5" s="143"/>
      <c r="H5" s="144"/>
    </row>
    <row r="6" spans="1:8">
      <c r="A6" s="145"/>
      <c r="B6" s="146"/>
      <c r="C6" s="147"/>
      <c r="D6" s="148">
        <v>169324</v>
      </c>
      <c r="E6" s="149"/>
      <c r="F6" s="150">
        <v>67114</v>
      </c>
      <c r="G6" s="151"/>
      <c r="H6" s="152"/>
    </row>
    <row r="7" spans="1:8">
      <c r="A7" s="133" t="s">
        <v>557</v>
      </c>
      <c r="B7" s="138"/>
      <c r="C7" s="139"/>
      <c r="D7" s="140">
        <v>191787</v>
      </c>
      <c r="E7" s="141"/>
      <c r="F7" s="142">
        <v>162193</v>
      </c>
      <c r="G7" s="143"/>
      <c r="H7" s="144"/>
    </row>
    <row r="8" spans="1:8">
      <c r="A8" s="145"/>
      <c r="B8" s="146"/>
      <c r="C8" s="147"/>
      <c r="D8" s="148">
        <v>160709</v>
      </c>
      <c r="E8" s="149"/>
      <c r="F8" s="150">
        <v>79985</v>
      </c>
      <c r="G8" s="151"/>
      <c r="H8" s="152"/>
    </row>
    <row r="9" spans="1:8">
      <c r="A9" s="133" t="s">
        <v>558</v>
      </c>
      <c r="B9" s="138"/>
      <c r="C9" s="139"/>
      <c r="D9" s="140">
        <v>210004</v>
      </c>
      <c r="E9" s="141"/>
      <c r="F9" s="142">
        <v>168868</v>
      </c>
      <c r="G9" s="143"/>
      <c r="H9" s="144"/>
    </row>
    <row r="10" spans="1:8">
      <c r="A10" s="145"/>
      <c r="B10" s="146"/>
      <c r="C10" s="147"/>
      <c r="D10" s="148">
        <v>150609</v>
      </c>
      <c r="E10" s="149"/>
      <c r="F10" s="150">
        <v>79360</v>
      </c>
      <c r="G10" s="151"/>
      <c r="H10" s="152"/>
    </row>
    <row r="11" spans="1:8">
      <c r="A11" s="133" t="s">
        <v>559</v>
      </c>
      <c r="B11" s="138"/>
      <c r="C11" s="139"/>
      <c r="D11" s="140">
        <v>178298</v>
      </c>
      <c r="E11" s="141"/>
      <c r="F11" s="142">
        <v>202870</v>
      </c>
      <c r="G11" s="143"/>
      <c r="H11" s="144"/>
    </row>
    <row r="12" spans="1:8">
      <c r="A12" s="145"/>
      <c r="B12" s="146"/>
      <c r="C12" s="153"/>
      <c r="D12" s="148">
        <v>106476</v>
      </c>
      <c r="E12" s="149"/>
      <c r="F12" s="150">
        <v>79735</v>
      </c>
      <c r="G12" s="151"/>
      <c r="H12" s="152"/>
    </row>
    <row r="13" spans="1:8">
      <c r="A13" s="133"/>
      <c r="B13" s="138"/>
      <c r="C13" s="154"/>
      <c r="D13" s="155">
        <v>195715</v>
      </c>
      <c r="E13" s="156"/>
      <c r="F13" s="157">
        <v>160544</v>
      </c>
      <c r="G13" s="158"/>
      <c r="H13" s="144"/>
    </row>
    <row r="14" spans="1:8">
      <c r="A14" s="145"/>
      <c r="B14" s="146"/>
      <c r="C14" s="147"/>
      <c r="D14" s="148">
        <v>147444</v>
      </c>
      <c r="E14" s="149"/>
      <c r="F14" s="150">
        <v>73168</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2.4700000000000002</v>
      </c>
      <c r="C19" s="159">
        <f>ROUND(VALUE(SUBSTITUTE(実質収支比率等に係る経年分析!G$48,"▲","-")),2)</f>
        <v>2.02</v>
      </c>
      <c r="D19" s="159">
        <f>ROUND(VALUE(SUBSTITUTE(実質収支比率等に係る経年分析!H$48,"▲","-")),2)</f>
        <v>2.67</v>
      </c>
      <c r="E19" s="159">
        <f>ROUND(VALUE(SUBSTITUTE(実質収支比率等に係る経年分析!I$48,"▲","-")),2)</f>
        <v>1.4</v>
      </c>
      <c r="F19" s="159">
        <f>ROUND(VALUE(SUBSTITUTE(実質収支比率等に係る経年分析!J$48,"▲","-")),2)</f>
        <v>7.84</v>
      </c>
    </row>
    <row r="20" spans="1:11">
      <c r="A20" s="159" t="s">
        <v>48</v>
      </c>
      <c r="B20" s="159">
        <f>ROUND(VALUE(SUBSTITUTE(実質収支比率等に係る経年分析!F$47,"▲","-")),2)</f>
        <v>39.85</v>
      </c>
      <c r="C20" s="159">
        <f>ROUND(VALUE(SUBSTITUTE(実質収支比率等に係る経年分析!G$47,"▲","-")),2)</f>
        <v>44.73</v>
      </c>
      <c r="D20" s="159">
        <f>ROUND(VALUE(SUBSTITUTE(実質収支比率等に係る経年分析!H$47,"▲","-")),2)</f>
        <v>47.22</v>
      </c>
      <c r="E20" s="159">
        <f>ROUND(VALUE(SUBSTITUTE(実質収支比率等に係る経年分析!I$47,"▲","-")),2)</f>
        <v>52.48</v>
      </c>
      <c r="F20" s="159">
        <f>ROUND(VALUE(SUBSTITUTE(実質収支比率等に係る経年分析!J$47,"▲","-")),2)</f>
        <v>59.84</v>
      </c>
    </row>
    <row r="21" spans="1:11">
      <c r="A21" s="159" t="s">
        <v>49</v>
      </c>
      <c r="B21" s="159">
        <f>IF(ISNUMBER(VALUE(SUBSTITUTE(実質収支比率等に係る経年分析!F$49,"▲","-"))),ROUND(VALUE(SUBSTITUTE(実質収支比率等に係る経年分析!F$49,"▲","-")),2),NA())</f>
        <v>1.66</v>
      </c>
      <c r="C21" s="159">
        <f>IF(ISNUMBER(VALUE(SUBSTITUTE(実質収支比率等に係る経年分析!G$49,"▲","-"))),ROUND(VALUE(SUBSTITUTE(実質収支比率等に係る経年分析!G$49,"▲","-")),2),NA())</f>
        <v>4.34</v>
      </c>
      <c r="D21" s="159">
        <f>IF(ISNUMBER(VALUE(SUBSTITUTE(実質収支比率等に係る経年分析!H$49,"▲","-"))),ROUND(VALUE(SUBSTITUTE(実質収支比率等に係る経年分析!H$49,"▲","-")),2),NA())</f>
        <v>3.49</v>
      </c>
      <c r="E21" s="159">
        <f>IF(ISNUMBER(VALUE(SUBSTITUTE(実質収支比率等に係る経年分析!I$49,"▲","-"))),ROUND(VALUE(SUBSTITUTE(実質収支比率等に係る経年分析!I$49,"▲","-")),2),NA())</f>
        <v>2.27</v>
      </c>
      <c r="F21" s="159">
        <f>IF(ISNUMBER(VALUE(SUBSTITUTE(実質収支比率等に係る経年分析!J$49,"▲","-"))),ROUND(VALUE(SUBSTITUTE(実質収支比率等に係る経年分析!J$49,"▲","-")),2),NA())</f>
        <v>11.49</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学校給食特別会計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v>
      </c>
    </row>
    <row r="32" spans="1:11">
      <c r="A32" s="160" t="str">
        <f>IF(連結実質赤字比率に係る赤字・黒字の構成分析!C$38="",NA(),連結実質赤字比率に係る赤字・黒字の構成分析!C$38)</f>
        <v>風力発電事業特別会計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0.62</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0.14000000000000001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0.71</v>
      </c>
    </row>
    <row r="34" spans="1:16">
      <c r="A34" s="160" t="str">
        <f>IF(連結実質赤字比率に係る赤字・黒字の構成分析!C$36="",NA(),連結実質赤字比率に係る赤字・黒字の構成分析!C$36)</f>
        <v>港湾整備事業特別会計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0.68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0.94</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1.81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2.46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2.0099999999999998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2.66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7.83</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1157</v>
      </c>
      <c r="E42" s="161"/>
      <c r="F42" s="161"/>
      <c r="G42" s="161">
        <f>'実質公債費比率（分子）の構造'!L$52</f>
        <v>1186</v>
      </c>
      <c r="H42" s="161"/>
      <c r="I42" s="161"/>
      <c r="J42" s="161">
        <f>'実質公債費比率（分子）の構造'!M$52</f>
        <v>1140</v>
      </c>
      <c r="K42" s="161"/>
      <c r="L42" s="161"/>
      <c r="M42" s="161">
        <f>'実質公債費比率（分子）の構造'!N$52</f>
        <v>1067</v>
      </c>
      <c r="N42" s="161"/>
      <c r="O42" s="161"/>
      <c r="P42" s="161">
        <f>'実質公債費比率（分子）の構造'!O$52</f>
        <v>1012</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57</v>
      </c>
      <c r="B44" s="161">
        <f>'実質公債費比率（分子）の構造'!K$50</f>
        <v>89</v>
      </c>
      <c r="C44" s="161"/>
      <c r="D44" s="161"/>
      <c r="E44" s="161">
        <f>'実質公債費比率（分子）の構造'!L$50</f>
        <v>52</v>
      </c>
      <c r="F44" s="161"/>
      <c r="G44" s="161"/>
      <c r="H44" s="161">
        <f>'実質公債費比率（分子）の構造'!M$50</f>
        <v>20</v>
      </c>
      <c r="I44" s="161"/>
      <c r="J44" s="161"/>
      <c r="K44" s="161">
        <f>'実質公債費比率（分子）の構造'!N$50</f>
        <v>19</v>
      </c>
      <c r="L44" s="161"/>
      <c r="M44" s="161"/>
      <c r="N44" s="161">
        <f>'実質公債費比率（分子）の構造'!O$50</f>
        <v>19</v>
      </c>
      <c r="O44" s="161"/>
      <c r="P44" s="161"/>
    </row>
    <row r="45" spans="1:16">
      <c r="A45" s="161" t="s">
        <v>58</v>
      </c>
      <c r="B45" s="161">
        <f>'実質公債費比率（分子）の構造'!K$49</f>
        <v>8</v>
      </c>
      <c r="C45" s="161"/>
      <c r="D45" s="161"/>
      <c r="E45" s="161">
        <f>'実質公債費比率（分子）の構造'!L$49</f>
        <v>3</v>
      </c>
      <c r="F45" s="161"/>
      <c r="G45" s="161"/>
      <c r="H45" s="161">
        <f>'実質公債費比率（分子）の構造'!M$49</f>
        <v>0</v>
      </c>
      <c r="I45" s="161"/>
      <c r="J45" s="161"/>
      <c r="K45" s="161">
        <f>'実質公債費比率（分子）の構造'!N$49</f>
        <v>1</v>
      </c>
      <c r="L45" s="161"/>
      <c r="M45" s="161"/>
      <c r="N45" s="161">
        <f>'実質公債費比率（分子）の構造'!O$49</f>
        <v>1</v>
      </c>
      <c r="O45" s="161"/>
      <c r="P45" s="161"/>
    </row>
    <row r="46" spans="1:16">
      <c r="A46" s="161" t="s">
        <v>59</v>
      </c>
      <c r="B46" s="161">
        <f>'実質公債費比率（分子）の構造'!K$48</f>
        <v>166</v>
      </c>
      <c r="C46" s="161"/>
      <c r="D46" s="161"/>
      <c r="E46" s="161">
        <f>'実質公債費比率（分子）の構造'!L$48</f>
        <v>174</v>
      </c>
      <c r="F46" s="161"/>
      <c r="G46" s="161"/>
      <c r="H46" s="161">
        <f>'実質公債費比率（分子）の構造'!M$48</f>
        <v>197</v>
      </c>
      <c r="I46" s="161"/>
      <c r="J46" s="161"/>
      <c r="K46" s="161">
        <f>'実質公債費比率（分子）の構造'!N$48</f>
        <v>210</v>
      </c>
      <c r="L46" s="161"/>
      <c r="M46" s="161"/>
      <c r="N46" s="161">
        <f>'実質公債費比率（分子）の構造'!O$48</f>
        <v>212</v>
      </c>
      <c r="O46" s="161"/>
      <c r="P46" s="161"/>
    </row>
    <row r="47" spans="1:16">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60</v>
      </c>
      <c r="B49" s="161">
        <f>'実質公債費比率（分子）の構造'!K$45</f>
        <v>1306</v>
      </c>
      <c r="C49" s="161"/>
      <c r="D49" s="161"/>
      <c r="E49" s="161">
        <f>'実質公債費比率（分子）の構造'!L$45</f>
        <v>1297</v>
      </c>
      <c r="F49" s="161"/>
      <c r="G49" s="161"/>
      <c r="H49" s="161">
        <f>'実質公債費比率（分子）の構造'!M$45</f>
        <v>1188</v>
      </c>
      <c r="I49" s="161"/>
      <c r="J49" s="161"/>
      <c r="K49" s="161">
        <f>'実質公債費比率（分子）の構造'!N$45</f>
        <v>1113</v>
      </c>
      <c r="L49" s="161"/>
      <c r="M49" s="161"/>
      <c r="N49" s="161">
        <f>'実質公債費比率（分子）の構造'!O$45</f>
        <v>1044</v>
      </c>
      <c r="O49" s="161"/>
      <c r="P49" s="161"/>
    </row>
    <row r="50" spans="1:16">
      <c r="A50" s="161" t="s">
        <v>61</v>
      </c>
      <c r="B50" s="161" t="e">
        <f>NA()</f>
        <v>#N/A</v>
      </c>
      <c r="C50" s="161">
        <f>IF(ISNUMBER('実質公債費比率（分子）の構造'!K$53),'実質公債費比率（分子）の構造'!K$53,NA())</f>
        <v>412</v>
      </c>
      <c r="D50" s="161" t="e">
        <f>NA()</f>
        <v>#N/A</v>
      </c>
      <c r="E50" s="161" t="e">
        <f>NA()</f>
        <v>#N/A</v>
      </c>
      <c r="F50" s="161">
        <f>IF(ISNUMBER('実質公債費比率（分子）の構造'!L$53),'実質公債費比率（分子）の構造'!L$53,NA())</f>
        <v>340</v>
      </c>
      <c r="G50" s="161" t="e">
        <f>NA()</f>
        <v>#N/A</v>
      </c>
      <c r="H50" s="161" t="e">
        <f>NA()</f>
        <v>#N/A</v>
      </c>
      <c r="I50" s="161">
        <f>IF(ISNUMBER('実質公債費比率（分子）の構造'!M$53),'実質公債費比率（分子）の構造'!M$53,NA())</f>
        <v>265</v>
      </c>
      <c r="J50" s="161" t="e">
        <f>NA()</f>
        <v>#N/A</v>
      </c>
      <c r="K50" s="161" t="e">
        <f>NA()</f>
        <v>#N/A</v>
      </c>
      <c r="L50" s="161">
        <f>IF(ISNUMBER('実質公債費比率（分子）の構造'!N$53),'実質公債費比率（分子）の構造'!N$53,NA())</f>
        <v>276</v>
      </c>
      <c r="M50" s="161" t="e">
        <f>NA()</f>
        <v>#N/A</v>
      </c>
      <c r="N50" s="161" t="e">
        <f>NA()</f>
        <v>#N/A</v>
      </c>
      <c r="O50" s="161">
        <f>IF(ISNUMBER('実質公債費比率（分子）の構造'!O$53),'実質公債費比率（分子）の構造'!O$53,NA())</f>
        <v>264</v>
      </c>
      <c r="P50" s="161" t="e">
        <f>NA()</f>
        <v>#N/A</v>
      </c>
    </row>
    <row r="53" spans="1:16">
      <c r="A53" s="129" t="s">
        <v>62</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63</v>
      </c>
      <c r="C55" s="160"/>
      <c r="D55" s="160" t="s">
        <v>64</v>
      </c>
      <c r="E55" s="160" t="s">
        <v>63</v>
      </c>
      <c r="F55" s="160"/>
      <c r="G55" s="160" t="s">
        <v>64</v>
      </c>
      <c r="H55" s="160" t="s">
        <v>63</v>
      </c>
      <c r="I55" s="160"/>
      <c r="J55" s="160" t="s">
        <v>64</v>
      </c>
      <c r="K55" s="160" t="s">
        <v>63</v>
      </c>
      <c r="L55" s="160"/>
      <c r="M55" s="160" t="s">
        <v>64</v>
      </c>
      <c r="N55" s="160" t="s">
        <v>63</v>
      </c>
      <c r="O55" s="160"/>
      <c r="P55" s="160" t="s">
        <v>64</v>
      </c>
    </row>
    <row r="56" spans="1:16">
      <c r="A56" s="160" t="s">
        <v>37</v>
      </c>
      <c r="B56" s="160"/>
      <c r="C56" s="160"/>
      <c r="D56" s="160">
        <f>'将来負担比率（分子）の構造'!I$52</f>
        <v>10583</v>
      </c>
      <c r="E56" s="160"/>
      <c r="F56" s="160"/>
      <c r="G56" s="160">
        <f>'将来負担比率（分子）の構造'!J$52</f>
        <v>10293</v>
      </c>
      <c r="H56" s="160"/>
      <c r="I56" s="160"/>
      <c r="J56" s="160">
        <f>'将来負担比率（分子）の構造'!K$52</f>
        <v>9928</v>
      </c>
      <c r="K56" s="160"/>
      <c r="L56" s="160"/>
      <c r="M56" s="160">
        <f>'将来負担比率（分子）の構造'!L$52</f>
        <v>9670</v>
      </c>
      <c r="N56" s="160"/>
      <c r="O56" s="160"/>
      <c r="P56" s="160">
        <f>'将来負担比率（分子）の構造'!M$52</f>
        <v>9513</v>
      </c>
    </row>
    <row r="57" spans="1:16">
      <c r="A57" s="160" t="s">
        <v>36</v>
      </c>
      <c r="B57" s="160"/>
      <c r="C57" s="160"/>
      <c r="D57" s="160">
        <f>'将来負担比率（分子）の構造'!I$51</f>
        <v>318</v>
      </c>
      <c r="E57" s="160"/>
      <c r="F57" s="160"/>
      <c r="G57" s="160">
        <f>'将来負担比率（分子）の構造'!J$51</f>
        <v>291</v>
      </c>
      <c r="H57" s="160"/>
      <c r="I57" s="160"/>
      <c r="J57" s="160">
        <f>'将来負担比率（分子）の構造'!K$51</f>
        <v>263</v>
      </c>
      <c r="K57" s="160"/>
      <c r="L57" s="160"/>
      <c r="M57" s="160">
        <f>'将来負担比率（分子）の構造'!L$51</f>
        <v>234</v>
      </c>
      <c r="N57" s="160"/>
      <c r="O57" s="160"/>
      <c r="P57" s="160">
        <f>'将来負担比率（分子）の構造'!M$51</f>
        <v>204</v>
      </c>
    </row>
    <row r="58" spans="1:16">
      <c r="A58" s="160" t="s">
        <v>35</v>
      </c>
      <c r="B58" s="160"/>
      <c r="C58" s="160"/>
      <c r="D58" s="160">
        <f>'将来負担比率（分子）の構造'!I$50</f>
        <v>7852</v>
      </c>
      <c r="E58" s="160"/>
      <c r="F58" s="160"/>
      <c r="G58" s="160">
        <f>'将来負担比率（分子）の構造'!J$50</f>
        <v>8222</v>
      </c>
      <c r="H58" s="160"/>
      <c r="I58" s="160"/>
      <c r="J58" s="160">
        <f>'将来負担比率（分子）の構造'!K$50</f>
        <v>8606</v>
      </c>
      <c r="K58" s="160"/>
      <c r="L58" s="160"/>
      <c r="M58" s="160">
        <f>'将来負担比率（分子）の構造'!L$50</f>
        <v>9133</v>
      </c>
      <c r="N58" s="160"/>
      <c r="O58" s="160"/>
      <c r="P58" s="160">
        <f>'将来負担比率（分子）の構造'!M$50</f>
        <v>9434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1952</v>
      </c>
      <c r="C62" s="160"/>
      <c r="D62" s="160"/>
      <c r="E62" s="160">
        <f>'将来負担比率（分子）の構造'!J$45</f>
        <v>1688</v>
      </c>
      <c r="F62" s="160"/>
      <c r="G62" s="160"/>
      <c r="H62" s="160">
        <f>'将来負担比率（分子）の構造'!K$45</f>
        <v>1606</v>
      </c>
      <c r="I62" s="160"/>
      <c r="J62" s="160"/>
      <c r="K62" s="160">
        <f>'将来負担比率（分子）の構造'!L$45</f>
        <v>1478</v>
      </c>
      <c r="L62" s="160"/>
      <c r="M62" s="160"/>
      <c r="N62" s="160">
        <f>'将来負担比率（分子）の構造'!M$45</f>
        <v>1248</v>
      </c>
      <c r="O62" s="160"/>
      <c r="P62" s="160"/>
    </row>
    <row r="63" spans="1:16">
      <c r="A63" s="160" t="s">
        <v>28</v>
      </c>
      <c r="B63" s="160">
        <f>'将来負担比率（分子）の構造'!I$44</f>
        <v>68</v>
      </c>
      <c r="C63" s="160"/>
      <c r="D63" s="160"/>
      <c r="E63" s="160">
        <f>'将来負担比率（分子）の構造'!J$44</f>
        <v>59</v>
      </c>
      <c r="F63" s="160"/>
      <c r="G63" s="160"/>
      <c r="H63" s="160">
        <f>'将来負担比率（分子）の構造'!K$44</f>
        <v>50</v>
      </c>
      <c r="I63" s="160"/>
      <c r="J63" s="160"/>
      <c r="K63" s="160">
        <f>'将来負担比率（分子）の構造'!L$44</f>
        <v>41</v>
      </c>
      <c r="L63" s="160"/>
      <c r="M63" s="160"/>
      <c r="N63" s="160">
        <f>'将来負担比率（分子）の構造'!M$44</f>
        <v>32</v>
      </c>
      <c r="O63" s="160"/>
      <c r="P63" s="160"/>
    </row>
    <row r="64" spans="1:16">
      <c r="A64" s="160" t="s">
        <v>27</v>
      </c>
      <c r="B64" s="160">
        <f>'将来負担比率（分子）の構造'!I$43</f>
        <v>2679</v>
      </c>
      <c r="C64" s="160"/>
      <c r="D64" s="160"/>
      <c r="E64" s="160">
        <f>'将来負担比率（分子）の構造'!J$43</f>
        <v>2709</v>
      </c>
      <c r="F64" s="160"/>
      <c r="G64" s="160"/>
      <c r="H64" s="160">
        <f>'将来負担比率（分子）の構造'!K$43</f>
        <v>2590</v>
      </c>
      <c r="I64" s="160"/>
      <c r="J64" s="160"/>
      <c r="K64" s="160">
        <f>'将来負担比率（分子）の構造'!L$43</f>
        <v>2624</v>
      </c>
      <c r="L64" s="160"/>
      <c r="M64" s="160"/>
      <c r="N64" s="160">
        <f>'将来負担比率（分子）の構造'!M$43</f>
        <v>2581</v>
      </c>
      <c r="O64" s="160"/>
      <c r="P64" s="160"/>
    </row>
    <row r="65" spans="1:16">
      <c r="A65" s="160" t="s">
        <v>26</v>
      </c>
      <c r="B65" s="160">
        <f>'将来負担比率（分子）の構造'!I$42</f>
        <v>151</v>
      </c>
      <c r="C65" s="160"/>
      <c r="D65" s="160"/>
      <c r="E65" s="160">
        <f>'将来負担比率（分子）の構造'!J$42</f>
        <v>97</v>
      </c>
      <c r="F65" s="160"/>
      <c r="G65" s="160"/>
      <c r="H65" s="160">
        <f>'将来負担比率（分子）の構造'!K$42</f>
        <v>62</v>
      </c>
      <c r="I65" s="160"/>
      <c r="J65" s="160"/>
      <c r="K65" s="160">
        <f>'将来負担比率（分子）の構造'!L$42</f>
        <v>184</v>
      </c>
      <c r="L65" s="160"/>
      <c r="M65" s="160"/>
      <c r="N65" s="160">
        <f>'将来負担比率（分子）の構造'!M$42</f>
        <v>132</v>
      </c>
      <c r="O65" s="160"/>
      <c r="P65" s="160"/>
    </row>
    <row r="66" spans="1:16">
      <c r="A66" s="160" t="s">
        <v>25</v>
      </c>
      <c r="B66" s="160">
        <f>'将来負担比率（分子）の構造'!I$41</f>
        <v>11485</v>
      </c>
      <c r="C66" s="160"/>
      <c r="D66" s="160"/>
      <c r="E66" s="160">
        <f>'将来負担比率（分子）の構造'!J$41</f>
        <v>11169</v>
      </c>
      <c r="F66" s="160"/>
      <c r="G66" s="160"/>
      <c r="H66" s="160">
        <f>'将来負担比率（分子）の構造'!K$41</f>
        <v>10747</v>
      </c>
      <c r="I66" s="160"/>
      <c r="J66" s="160"/>
      <c r="K66" s="160">
        <f>'将来負担比率（分子）の構造'!L$41</f>
        <v>10595</v>
      </c>
      <c r="L66" s="160"/>
      <c r="M66" s="160"/>
      <c r="N66" s="160">
        <f>'将来負担比率（分子）の構造'!M$41</f>
        <v>10652</v>
      </c>
      <c r="O66" s="160"/>
      <c r="P66" s="160"/>
    </row>
    <row r="67" spans="1:16">
      <c r="A67" s="160" t="s">
        <v>65</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66</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67</v>
      </c>
      <c r="B72" s="164">
        <f>基金残高に係る経年分析!F55</f>
        <v>2870</v>
      </c>
      <c r="C72" s="164">
        <f>基金残高に係る経年分析!G55</f>
        <v>3084</v>
      </c>
      <c r="D72" s="164">
        <f>基金残高に係る経年分析!H55</f>
        <v>3371</v>
      </c>
    </row>
    <row r="73" spans="1:16">
      <c r="A73" s="163" t="s">
        <v>68</v>
      </c>
      <c r="B73" s="164">
        <f>基金残高に係る経年分析!F56</f>
        <v>695</v>
      </c>
      <c r="C73" s="164">
        <f>基金残高に係る経年分析!G56</f>
        <v>737</v>
      </c>
      <c r="D73" s="164">
        <f>基金残高に係る経年分析!H56</f>
        <v>778</v>
      </c>
    </row>
    <row r="74" spans="1:16">
      <c r="A74" s="163" t="s">
        <v>69</v>
      </c>
      <c r="B74" s="164">
        <f>基金残高に係る経年分析!F57</f>
        <v>7014</v>
      </c>
      <c r="C74" s="164">
        <f>基金残高に係る経年分析!G57</f>
        <v>7473</v>
      </c>
      <c r="D74" s="164">
        <f>基金残高に係る経年分析!H57</f>
        <v>7916</v>
      </c>
    </row>
  </sheetData>
  <sheetProtection algorithmName="SHA-512" hashValue="0BxmphV5B0xplggatY2X3vgP2XHz70+MyRYiJNsELoU3p8dFStBzNIsn8UnO6vGXdeG7Z5R+uiCgl5k69E+7WA==" saltValue="59Dtp1pxEIs6pXUrfAPV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201</v>
      </c>
      <c r="DI1" s="736"/>
      <c r="DJ1" s="736"/>
      <c r="DK1" s="736"/>
      <c r="DL1" s="736"/>
      <c r="DM1" s="736"/>
      <c r="DN1" s="737"/>
      <c r="DO1" s="205"/>
      <c r="DP1" s="735" t="s">
        <v>202</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204</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205</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206</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207</v>
      </c>
      <c r="S4" s="678"/>
      <c r="T4" s="678"/>
      <c r="U4" s="678"/>
      <c r="V4" s="678"/>
      <c r="W4" s="678"/>
      <c r="X4" s="678"/>
      <c r="Y4" s="679"/>
      <c r="Z4" s="677" t="s">
        <v>208</v>
      </c>
      <c r="AA4" s="678"/>
      <c r="AB4" s="678"/>
      <c r="AC4" s="679"/>
      <c r="AD4" s="677" t="s">
        <v>209</v>
      </c>
      <c r="AE4" s="678"/>
      <c r="AF4" s="678"/>
      <c r="AG4" s="678"/>
      <c r="AH4" s="678"/>
      <c r="AI4" s="678"/>
      <c r="AJ4" s="678"/>
      <c r="AK4" s="679"/>
      <c r="AL4" s="677" t="s">
        <v>208</v>
      </c>
      <c r="AM4" s="678"/>
      <c r="AN4" s="678"/>
      <c r="AO4" s="679"/>
      <c r="AP4" s="738" t="s">
        <v>210</v>
      </c>
      <c r="AQ4" s="738"/>
      <c r="AR4" s="738"/>
      <c r="AS4" s="738"/>
      <c r="AT4" s="738"/>
      <c r="AU4" s="738"/>
      <c r="AV4" s="738"/>
      <c r="AW4" s="738"/>
      <c r="AX4" s="738"/>
      <c r="AY4" s="738"/>
      <c r="AZ4" s="738"/>
      <c r="BA4" s="738"/>
      <c r="BB4" s="738"/>
      <c r="BC4" s="738"/>
      <c r="BD4" s="738"/>
      <c r="BE4" s="738"/>
      <c r="BF4" s="738"/>
      <c r="BG4" s="738" t="s">
        <v>211</v>
      </c>
      <c r="BH4" s="738"/>
      <c r="BI4" s="738"/>
      <c r="BJ4" s="738"/>
      <c r="BK4" s="738"/>
      <c r="BL4" s="738"/>
      <c r="BM4" s="738"/>
      <c r="BN4" s="738"/>
      <c r="BO4" s="738" t="s">
        <v>208</v>
      </c>
      <c r="BP4" s="738"/>
      <c r="BQ4" s="738"/>
      <c r="BR4" s="738"/>
      <c r="BS4" s="738" t="s">
        <v>212</v>
      </c>
      <c r="BT4" s="738"/>
      <c r="BU4" s="738"/>
      <c r="BV4" s="738"/>
      <c r="BW4" s="738"/>
      <c r="BX4" s="738"/>
      <c r="BY4" s="738"/>
      <c r="BZ4" s="738"/>
      <c r="CA4" s="738"/>
      <c r="CB4" s="738"/>
      <c r="CD4" s="720" t="s">
        <v>213</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214</v>
      </c>
      <c r="C5" s="703"/>
      <c r="D5" s="703"/>
      <c r="E5" s="703"/>
      <c r="F5" s="703"/>
      <c r="G5" s="703"/>
      <c r="H5" s="703"/>
      <c r="I5" s="703"/>
      <c r="J5" s="703"/>
      <c r="K5" s="703"/>
      <c r="L5" s="703"/>
      <c r="M5" s="703"/>
      <c r="N5" s="703"/>
      <c r="O5" s="703"/>
      <c r="P5" s="703"/>
      <c r="Q5" s="704"/>
      <c r="R5" s="668">
        <v>2881772</v>
      </c>
      <c r="S5" s="669"/>
      <c r="T5" s="669"/>
      <c r="U5" s="669"/>
      <c r="V5" s="669"/>
      <c r="W5" s="669"/>
      <c r="X5" s="669"/>
      <c r="Y5" s="715"/>
      <c r="Z5" s="733">
        <v>26.6</v>
      </c>
      <c r="AA5" s="733"/>
      <c r="AB5" s="733"/>
      <c r="AC5" s="733"/>
      <c r="AD5" s="734">
        <v>2881772</v>
      </c>
      <c r="AE5" s="734"/>
      <c r="AF5" s="734"/>
      <c r="AG5" s="734"/>
      <c r="AH5" s="734"/>
      <c r="AI5" s="734"/>
      <c r="AJ5" s="734"/>
      <c r="AK5" s="734"/>
      <c r="AL5" s="716">
        <v>52.4</v>
      </c>
      <c r="AM5" s="685"/>
      <c r="AN5" s="685"/>
      <c r="AO5" s="717"/>
      <c r="AP5" s="702" t="s">
        <v>215</v>
      </c>
      <c r="AQ5" s="703"/>
      <c r="AR5" s="703"/>
      <c r="AS5" s="703"/>
      <c r="AT5" s="703"/>
      <c r="AU5" s="703"/>
      <c r="AV5" s="703"/>
      <c r="AW5" s="703"/>
      <c r="AX5" s="703"/>
      <c r="AY5" s="703"/>
      <c r="AZ5" s="703"/>
      <c r="BA5" s="703"/>
      <c r="BB5" s="703"/>
      <c r="BC5" s="703"/>
      <c r="BD5" s="703"/>
      <c r="BE5" s="703"/>
      <c r="BF5" s="704"/>
      <c r="BG5" s="603">
        <v>2881772</v>
      </c>
      <c r="BH5" s="606"/>
      <c r="BI5" s="606"/>
      <c r="BJ5" s="606"/>
      <c r="BK5" s="606"/>
      <c r="BL5" s="606"/>
      <c r="BM5" s="606"/>
      <c r="BN5" s="607"/>
      <c r="BO5" s="665">
        <v>100</v>
      </c>
      <c r="BP5" s="665"/>
      <c r="BQ5" s="665"/>
      <c r="BR5" s="665"/>
      <c r="BS5" s="666" t="s">
        <v>118</v>
      </c>
      <c r="BT5" s="666"/>
      <c r="BU5" s="666"/>
      <c r="BV5" s="666"/>
      <c r="BW5" s="666"/>
      <c r="BX5" s="666"/>
      <c r="BY5" s="666"/>
      <c r="BZ5" s="666"/>
      <c r="CA5" s="666"/>
      <c r="CB5" s="707"/>
      <c r="CD5" s="720" t="s">
        <v>210</v>
      </c>
      <c r="CE5" s="721"/>
      <c r="CF5" s="721"/>
      <c r="CG5" s="721"/>
      <c r="CH5" s="721"/>
      <c r="CI5" s="721"/>
      <c r="CJ5" s="721"/>
      <c r="CK5" s="721"/>
      <c r="CL5" s="721"/>
      <c r="CM5" s="721"/>
      <c r="CN5" s="721"/>
      <c r="CO5" s="721"/>
      <c r="CP5" s="721"/>
      <c r="CQ5" s="722"/>
      <c r="CR5" s="720" t="s">
        <v>216</v>
      </c>
      <c r="CS5" s="721"/>
      <c r="CT5" s="721"/>
      <c r="CU5" s="721"/>
      <c r="CV5" s="721"/>
      <c r="CW5" s="721"/>
      <c r="CX5" s="721"/>
      <c r="CY5" s="722"/>
      <c r="CZ5" s="720" t="s">
        <v>208</v>
      </c>
      <c r="DA5" s="721"/>
      <c r="DB5" s="721"/>
      <c r="DC5" s="722"/>
      <c r="DD5" s="720" t="s">
        <v>217</v>
      </c>
      <c r="DE5" s="721"/>
      <c r="DF5" s="721"/>
      <c r="DG5" s="721"/>
      <c r="DH5" s="721"/>
      <c r="DI5" s="721"/>
      <c r="DJ5" s="721"/>
      <c r="DK5" s="721"/>
      <c r="DL5" s="721"/>
      <c r="DM5" s="721"/>
      <c r="DN5" s="721"/>
      <c r="DO5" s="721"/>
      <c r="DP5" s="722"/>
      <c r="DQ5" s="720" t="s">
        <v>218</v>
      </c>
      <c r="DR5" s="721"/>
      <c r="DS5" s="721"/>
      <c r="DT5" s="721"/>
      <c r="DU5" s="721"/>
      <c r="DV5" s="721"/>
      <c r="DW5" s="721"/>
      <c r="DX5" s="721"/>
      <c r="DY5" s="721"/>
      <c r="DZ5" s="721"/>
      <c r="EA5" s="721"/>
      <c r="EB5" s="721"/>
      <c r="EC5" s="722"/>
    </row>
    <row r="6" spans="2:143" ht="11.25" customHeight="1">
      <c r="B6" s="600" t="s">
        <v>219</v>
      </c>
      <c r="C6" s="601"/>
      <c r="D6" s="601"/>
      <c r="E6" s="601"/>
      <c r="F6" s="601"/>
      <c r="G6" s="601"/>
      <c r="H6" s="601"/>
      <c r="I6" s="601"/>
      <c r="J6" s="601"/>
      <c r="K6" s="601"/>
      <c r="L6" s="601"/>
      <c r="M6" s="601"/>
      <c r="N6" s="601"/>
      <c r="O6" s="601"/>
      <c r="P6" s="601"/>
      <c r="Q6" s="602"/>
      <c r="R6" s="603">
        <v>82518</v>
      </c>
      <c r="S6" s="606"/>
      <c r="T6" s="606"/>
      <c r="U6" s="606"/>
      <c r="V6" s="606"/>
      <c r="W6" s="606"/>
      <c r="X6" s="606"/>
      <c r="Y6" s="607"/>
      <c r="Z6" s="665">
        <v>0.8</v>
      </c>
      <c r="AA6" s="665"/>
      <c r="AB6" s="665"/>
      <c r="AC6" s="665"/>
      <c r="AD6" s="666">
        <v>82518</v>
      </c>
      <c r="AE6" s="666"/>
      <c r="AF6" s="666"/>
      <c r="AG6" s="666"/>
      <c r="AH6" s="666"/>
      <c r="AI6" s="666"/>
      <c r="AJ6" s="666"/>
      <c r="AK6" s="666"/>
      <c r="AL6" s="608">
        <v>1.5</v>
      </c>
      <c r="AM6" s="609"/>
      <c r="AN6" s="609"/>
      <c r="AO6" s="667"/>
      <c r="AP6" s="600" t="s">
        <v>220</v>
      </c>
      <c r="AQ6" s="601"/>
      <c r="AR6" s="601"/>
      <c r="AS6" s="601"/>
      <c r="AT6" s="601"/>
      <c r="AU6" s="601"/>
      <c r="AV6" s="601"/>
      <c r="AW6" s="601"/>
      <c r="AX6" s="601"/>
      <c r="AY6" s="601"/>
      <c r="AZ6" s="601"/>
      <c r="BA6" s="601"/>
      <c r="BB6" s="601"/>
      <c r="BC6" s="601"/>
      <c r="BD6" s="601"/>
      <c r="BE6" s="601"/>
      <c r="BF6" s="602"/>
      <c r="BG6" s="603">
        <v>2881772</v>
      </c>
      <c r="BH6" s="606"/>
      <c r="BI6" s="606"/>
      <c r="BJ6" s="606"/>
      <c r="BK6" s="606"/>
      <c r="BL6" s="606"/>
      <c r="BM6" s="606"/>
      <c r="BN6" s="607"/>
      <c r="BO6" s="665">
        <v>100</v>
      </c>
      <c r="BP6" s="665"/>
      <c r="BQ6" s="665"/>
      <c r="BR6" s="665"/>
      <c r="BS6" s="666" t="s">
        <v>221</v>
      </c>
      <c r="BT6" s="666"/>
      <c r="BU6" s="666"/>
      <c r="BV6" s="666"/>
      <c r="BW6" s="666"/>
      <c r="BX6" s="666"/>
      <c r="BY6" s="666"/>
      <c r="BZ6" s="666"/>
      <c r="CA6" s="666"/>
      <c r="CB6" s="707"/>
      <c r="CD6" s="674" t="s">
        <v>222</v>
      </c>
      <c r="CE6" s="675"/>
      <c r="CF6" s="675"/>
      <c r="CG6" s="675"/>
      <c r="CH6" s="675"/>
      <c r="CI6" s="675"/>
      <c r="CJ6" s="675"/>
      <c r="CK6" s="675"/>
      <c r="CL6" s="675"/>
      <c r="CM6" s="675"/>
      <c r="CN6" s="675"/>
      <c r="CO6" s="675"/>
      <c r="CP6" s="675"/>
      <c r="CQ6" s="676"/>
      <c r="CR6" s="603">
        <v>93743</v>
      </c>
      <c r="CS6" s="606"/>
      <c r="CT6" s="606"/>
      <c r="CU6" s="606"/>
      <c r="CV6" s="606"/>
      <c r="CW6" s="606"/>
      <c r="CX6" s="606"/>
      <c r="CY6" s="607"/>
      <c r="CZ6" s="716">
        <v>0.9</v>
      </c>
      <c r="DA6" s="685"/>
      <c r="DB6" s="685"/>
      <c r="DC6" s="719"/>
      <c r="DD6" s="611" t="s">
        <v>221</v>
      </c>
      <c r="DE6" s="606"/>
      <c r="DF6" s="606"/>
      <c r="DG6" s="606"/>
      <c r="DH6" s="606"/>
      <c r="DI6" s="606"/>
      <c r="DJ6" s="606"/>
      <c r="DK6" s="606"/>
      <c r="DL6" s="606"/>
      <c r="DM6" s="606"/>
      <c r="DN6" s="606"/>
      <c r="DO6" s="606"/>
      <c r="DP6" s="607"/>
      <c r="DQ6" s="611">
        <v>93743</v>
      </c>
      <c r="DR6" s="606"/>
      <c r="DS6" s="606"/>
      <c r="DT6" s="606"/>
      <c r="DU6" s="606"/>
      <c r="DV6" s="606"/>
      <c r="DW6" s="606"/>
      <c r="DX6" s="606"/>
      <c r="DY6" s="606"/>
      <c r="DZ6" s="606"/>
      <c r="EA6" s="606"/>
      <c r="EB6" s="606"/>
      <c r="EC6" s="646"/>
    </row>
    <row r="7" spans="2:143" ht="11.25" customHeight="1">
      <c r="B7" s="600" t="s">
        <v>223</v>
      </c>
      <c r="C7" s="601"/>
      <c r="D7" s="601"/>
      <c r="E7" s="601"/>
      <c r="F7" s="601"/>
      <c r="G7" s="601"/>
      <c r="H7" s="601"/>
      <c r="I7" s="601"/>
      <c r="J7" s="601"/>
      <c r="K7" s="601"/>
      <c r="L7" s="601"/>
      <c r="M7" s="601"/>
      <c r="N7" s="601"/>
      <c r="O7" s="601"/>
      <c r="P7" s="601"/>
      <c r="Q7" s="602"/>
      <c r="R7" s="603">
        <v>1950</v>
      </c>
      <c r="S7" s="606"/>
      <c r="T7" s="606"/>
      <c r="U7" s="606"/>
      <c r="V7" s="606"/>
      <c r="W7" s="606"/>
      <c r="X7" s="606"/>
      <c r="Y7" s="607"/>
      <c r="Z7" s="665">
        <v>0</v>
      </c>
      <c r="AA7" s="665"/>
      <c r="AB7" s="665"/>
      <c r="AC7" s="665"/>
      <c r="AD7" s="666">
        <v>1950</v>
      </c>
      <c r="AE7" s="666"/>
      <c r="AF7" s="666"/>
      <c r="AG7" s="666"/>
      <c r="AH7" s="666"/>
      <c r="AI7" s="666"/>
      <c r="AJ7" s="666"/>
      <c r="AK7" s="666"/>
      <c r="AL7" s="608">
        <v>0</v>
      </c>
      <c r="AM7" s="609"/>
      <c r="AN7" s="609"/>
      <c r="AO7" s="667"/>
      <c r="AP7" s="600" t="s">
        <v>224</v>
      </c>
      <c r="AQ7" s="601"/>
      <c r="AR7" s="601"/>
      <c r="AS7" s="601"/>
      <c r="AT7" s="601"/>
      <c r="AU7" s="601"/>
      <c r="AV7" s="601"/>
      <c r="AW7" s="601"/>
      <c r="AX7" s="601"/>
      <c r="AY7" s="601"/>
      <c r="AZ7" s="601"/>
      <c r="BA7" s="601"/>
      <c r="BB7" s="601"/>
      <c r="BC7" s="601"/>
      <c r="BD7" s="601"/>
      <c r="BE7" s="601"/>
      <c r="BF7" s="602"/>
      <c r="BG7" s="603">
        <v>377918</v>
      </c>
      <c r="BH7" s="606"/>
      <c r="BI7" s="606"/>
      <c r="BJ7" s="606"/>
      <c r="BK7" s="606"/>
      <c r="BL7" s="606"/>
      <c r="BM7" s="606"/>
      <c r="BN7" s="607"/>
      <c r="BO7" s="665">
        <v>13.1</v>
      </c>
      <c r="BP7" s="665"/>
      <c r="BQ7" s="665"/>
      <c r="BR7" s="665"/>
      <c r="BS7" s="666" t="s">
        <v>118</v>
      </c>
      <c r="BT7" s="666"/>
      <c r="BU7" s="666"/>
      <c r="BV7" s="666"/>
      <c r="BW7" s="666"/>
      <c r="BX7" s="666"/>
      <c r="BY7" s="666"/>
      <c r="BZ7" s="666"/>
      <c r="CA7" s="666"/>
      <c r="CB7" s="707"/>
      <c r="CD7" s="647" t="s">
        <v>225</v>
      </c>
      <c r="CE7" s="644"/>
      <c r="CF7" s="644"/>
      <c r="CG7" s="644"/>
      <c r="CH7" s="644"/>
      <c r="CI7" s="644"/>
      <c r="CJ7" s="644"/>
      <c r="CK7" s="644"/>
      <c r="CL7" s="644"/>
      <c r="CM7" s="644"/>
      <c r="CN7" s="644"/>
      <c r="CO7" s="644"/>
      <c r="CP7" s="644"/>
      <c r="CQ7" s="645"/>
      <c r="CR7" s="603">
        <v>2523897</v>
      </c>
      <c r="CS7" s="606"/>
      <c r="CT7" s="606"/>
      <c r="CU7" s="606"/>
      <c r="CV7" s="606"/>
      <c r="CW7" s="606"/>
      <c r="CX7" s="606"/>
      <c r="CY7" s="607"/>
      <c r="CZ7" s="665">
        <v>24.5</v>
      </c>
      <c r="DA7" s="665"/>
      <c r="DB7" s="665"/>
      <c r="DC7" s="665"/>
      <c r="DD7" s="611">
        <v>27760</v>
      </c>
      <c r="DE7" s="606"/>
      <c r="DF7" s="606"/>
      <c r="DG7" s="606"/>
      <c r="DH7" s="606"/>
      <c r="DI7" s="606"/>
      <c r="DJ7" s="606"/>
      <c r="DK7" s="606"/>
      <c r="DL7" s="606"/>
      <c r="DM7" s="606"/>
      <c r="DN7" s="606"/>
      <c r="DO7" s="606"/>
      <c r="DP7" s="607"/>
      <c r="DQ7" s="611">
        <v>2376852</v>
      </c>
      <c r="DR7" s="606"/>
      <c r="DS7" s="606"/>
      <c r="DT7" s="606"/>
      <c r="DU7" s="606"/>
      <c r="DV7" s="606"/>
      <c r="DW7" s="606"/>
      <c r="DX7" s="606"/>
      <c r="DY7" s="606"/>
      <c r="DZ7" s="606"/>
      <c r="EA7" s="606"/>
      <c r="EB7" s="606"/>
      <c r="EC7" s="646"/>
    </row>
    <row r="8" spans="2:143" ht="11.25" customHeight="1">
      <c r="B8" s="600" t="s">
        <v>226</v>
      </c>
      <c r="C8" s="601"/>
      <c r="D8" s="601"/>
      <c r="E8" s="601"/>
      <c r="F8" s="601"/>
      <c r="G8" s="601"/>
      <c r="H8" s="601"/>
      <c r="I8" s="601"/>
      <c r="J8" s="601"/>
      <c r="K8" s="601"/>
      <c r="L8" s="601"/>
      <c r="M8" s="601"/>
      <c r="N8" s="601"/>
      <c r="O8" s="601"/>
      <c r="P8" s="601"/>
      <c r="Q8" s="602"/>
      <c r="R8" s="603">
        <v>3821</v>
      </c>
      <c r="S8" s="606"/>
      <c r="T8" s="606"/>
      <c r="U8" s="606"/>
      <c r="V8" s="606"/>
      <c r="W8" s="606"/>
      <c r="X8" s="606"/>
      <c r="Y8" s="607"/>
      <c r="Z8" s="665">
        <v>0</v>
      </c>
      <c r="AA8" s="665"/>
      <c r="AB8" s="665"/>
      <c r="AC8" s="665"/>
      <c r="AD8" s="666">
        <v>3821</v>
      </c>
      <c r="AE8" s="666"/>
      <c r="AF8" s="666"/>
      <c r="AG8" s="666"/>
      <c r="AH8" s="666"/>
      <c r="AI8" s="666"/>
      <c r="AJ8" s="666"/>
      <c r="AK8" s="666"/>
      <c r="AL8" s="608">
        <v>0.1</v>
      </c>
      <c r="AM8" s="609"/>
      <c r="AN8" s="609"/>
      <c r="AO8" s="667"/>
      <c r="AP8" s="600" t="s">
        <v>227</v>
      </c>
      <c r="AQ8" s="601"/>
      <c r="AR8" s="601"/>
      <c r="AS8" s="601"/>
      <c r="AT8" s="601"/>
      <c r="AU8" s="601"/>
      <c r="AV8" s="601"/>
      <c r="AW8" s="601"/>
      <c r="AX8" s="601"/>
      <c r="AY8" s="601"/>
      <c r="AZ8" s="601"/>
      <c r="BA8" s="601"/>
      <c r="BB8" s="601"/>
      <c r="BC8" s="601"/>
      <c r="BD8" s="601"/>
      <c r="BE8" s="601"/>
      <c r="BF8" s="602"/>
      <c r="BG8" s="603">
        <v>13187</v>
      </c>
      <c r="BH8" s="606"/>
      <c r="BI8" s="606"/>
      <c r="BJ8" s="606"/>
      <c r="BK8" s="606"/>
      <c r="BL8" s="606"/>
      <c r="BM8" s="606"/>
      <c r="BN8" s="607"/>
      <c r="BO8" s="665">
        <v>0.5</v>
      </c>
      <c r="BP8" s="665"/>
      <c r="BQ8" s="665"/>
      <c r="BR8" s="665"/>
      <c r="BS8" s="611" t="s">
        <v>118</v>
      </c>
      <c r="BT8" s="606"/>
      <c r="BU8" s="606"/>
      <c r="BV8" s="606"/>
      <c r="BW8" s="606"/>
      <c r="BX8" s="606"/>
      <c r="BY8" s="606"/>
      <c r="BZ8" s="606"/>
      <c r="CA8" s="606"/>
      <c r="CB8" s="646"/>
      <c r="CD8" s="647" t="s">
        <v>228</v>
      </c>
      <c r="CE8" s="644"/>
      <c r="CF8" s="644"/>
      <c r="CG8" s="644"/>
      <c r="CH8" s="644"/>
      <c r="CI8" s="644"/>
      <c r="CJ8" s="644"/>
      <c r="CK8" s="644"/>
      <c r="CL8" s="644"/>
      <c r="CM8" s="644"/>
      <c r="CN8" s="644"/>
      <c r="CO8" s="644"/>
      <c r="CP8" s="644"/>
      <c r="CQ8" s="645"/>
      <c r="CR8" s="603">
        <v>1762992</v>
      </c>
      <c r="CS8" s="606"/>
      <c r="CT8" s="606"/>
      <c r="CU8" s="606"/>
      <c r="CV8" s="606"/>
      <c r="CW8" s="606"/>
      <c r="CX8" s="606"/>
      <c r="CY8" s="607"/>
      <c r="CZ8" s="665">
        <v>17.100000000000001</v>
      </c>
      <c r="DA8" s="665"/>
      <c r="DB8" s="665"/>
      <c r="DC8" s="665"/>
      <c r="DD8" s="611">
        <v>11489</v>
      </c>
      <c r="DE8" s="606"/>
      <c r="DF8" s="606"/>
      <c r="DG8" s="606"/>
      <c r="DH8" s="606"/>
      <c r="DI8" s="606"/>
      <c r="DJ8" s="606"/>
      <c r="DK8" s="606"/>
      <c r="DL8" s="606"/>
      <c r="DM8" s="606"/>
      <c r="DN8" s="606"/>
      <c r="DO8" s="606"/>
      <c r="DP8" s="607"/>
      <c r="DQ8" s="611">
        <v>1007387</v>
      </c>
      <c r="DR8" s="606"/>
      <c r="DS8" s="606"/>
      <c r="DT8" s="606"/>
      <c r="DU8" s="606"/>
      <c r="DV8" s="606"/>
      <c r="DW8" s="606"/>
      <c r="DX8" s="606"/>
      <c r="DY8" s="606"/>
      <c r="DZ8" s="606"/>
      <c r="EA8" s="606"/>
      <c r="EB8" s="606"/>
      <c r="EC8" s="646"/>
    </row>
    <row r="9" spans="2:143" ht="11.25" customHeight="1">
      <c r="B9" s="600" t="s">
        <v>229</v>
      </c>
      <c r="C9" s="601"/>
      <c r="D9" s="601"/>
      <c r="E9" s="601"/>
      <c r="F9" s="601"/>
      <c r="G9" s="601"/>
      <c r="H9" s="601"/>
      <c r="I9" s="601"/>
      <c r="J9" s="601"/>
      <c r="K9" s="601"/>
      <c r="L9" s="601"/>
      <c r="M9" s="601"/>
      <c r="N9" s="601"/>
      <c r="O9" s="601"/>
      <c r="P9" s="601"/>
      <c r="Q9" s="602"/>
      <c r="R9" s="603">
        <v>4203</v>
      </c>
      <c r="S9" s="606"/>
      <c r="T9" s="606"/>
      <c r="U9" s="606"/>
      <c r="V9" s="606"/>
      <c r="W9" s="606"/>
      <c r="X9" s="606"/>
      <c r="Y9" s="607"/>
      <c r="Z9" s="665">
        <v>0</v>
      </c>
      <c r="AA9" s="665"/>
      <c r="AB9" s="665"/>
      <c r="AC9" s="665"/>
      <c r="AD9" s="666">
        <v>4203</v>
      </c>
      <c r="AE9" s="666"/>
      <c r="AF9" s="666"/>
      <c r="AG9" s="666"/>
      <c r="AH9" s="666"/>
      <c r="AI9" s="666"/>
      <c r="AJ9" s="666"/>
      <c r="AK9" s="666"/>
      <c r="AL9" s="608">
        <v>0.1</v>
      </c>
      <c r="AM9" s="609"/>
      <c r="AN9" s="609"/>
      <c r="AO9" s="667"/>
      <c r="AP9" s="600" t="s">
        <v>230</v>
      </c>
      <c r="AQ9" s="601"/>
      <c r="AR9" s="601"/>
      <c r="AS9" s="601"/>
      <c r="AT9" s="601"/>
      <c r="AU9" s="601"/>
      <c r="AV9" s="601"/>
      <c r="AW9" s="601"/>
      <c r="AX9" s="601"/>
      <c r="AY9" s="601"/>
      <c r="AZ9" s="601"/>
      <c r="BA9" s="601"/>
      <c r="BB9" s="601"/>
      <c r="BC9" s="601"/>
      <c r="BD9" s="601"/>
      <c r="BE9" s="601"/>
      <c r="BF9" s="602"/>
      <c r="BG9" s="603">
        <v>265711</v>
      </c>
      <c r="BH9" s="606"/>
      <c r="BI9" s="606"/>
      <c r="BJ9" s="606"/>
      <c r="BK9" s="606"/>
      <c r="BL9" s="606"/>
      <c r="BM9" s="606"/>
      <c r="BN9" s="607"/>
      <c r="BO9" s="665">
        <v>9.1999999999999993</v>
      </c>
      <c r="BP9" s="665"/>
      <c r="BQ9" s="665"/>
      <c r="BR9" s="665"/>
      <c r="BS9" s="611" t="s">
        <v>118</v>
      </c>
      <c r="BT9" s="606"/>
      <c r="BU9" s="606"/>
      <c r="BV9" s="606"/>
      <c r="BW9" s="606"/>
      <c r="BX9" s="606"/>
      <c r="BY9" s="606"/>
      <c r="BZ9" s="606"/>
      <c r="CA9" s="606"/>
      <c r="CB9" s="646"/>
      <c r="CD9" s="647" t="s">
        <v>231</v>
      </c>
      <c r="CE9" s="644"/>
      <c r="CF9" s="644"/>
      <c r="CG9" s="644"/>
      <c r="CH9" s="644"/>
      <c r="CI9" s="644"/>
      <c r="CJ9" s="644"/>
      <c r="CK9" s="644"/>
      <c r="CL9" s="644"/>
      <c r="CM9" s="644"/>
      <c r="CN9" s="644"/>
      <c r="CO9" s="644"/>
      <c r="CP9" s="644"/>
      <c r="CQ9" s="645"/>
      <c r="CR9" s="603">
        <v>1016117</v>
      </c>
      <c r="CS9" s="606"/>
      <c r="CT9" s="606"/>
      <c r="CU9" s="606"/>
      <c r="CV9" s="606"/>
      <c r="CW9" s="606"/>
      <c r="CX9" s="606"/>
      <c r="CY9" s="607"/>
      <c r="CZ9" s="665">
        <v>9.8000000000000007</v>
      </c>
      <c r="DA9" s="665"/>
      <c r="DB9" s="665"/>
      <c r="DC9" s="665"/>
      <c r="DD9" s="611">
        <v>72045</v>
      </c>
      <c r="DE9" s="606"/>
      <c r="DF9" s="606"/>
      <c r="DG9" s="606"/>
      <c r="DH9" s="606"/>
      <c r="DI9" s="606"/>
      <c r="DJ9" s="606"/>
      <c r="DK9" s="606"/>
      <c r="DL9" s="606"/>
      <c r="DM9" s="606"/>
      <c r="DN9" s="606"/>
      <c r="DO9" s="606"/>
      <c r="DP9" s="607"/>
      <c r="DQ9" s="611">
        <v>520606</v>
      </c>
      <c r="DR9" s="606"/>
      <c r="DS9" s="606"/>
      <c r="DT9" s="606"/>
      <c r="DU9" s="606"/>
      <c r="DV9" s="606"/>
      <c r="DW9" s="606"/>
      <c r="DX9" s="606"/>
      <c r="DY9" s="606"/>
      <c r="DZ9" s="606"/>
      <c r="EA9" s="606"/>
      <c r="EB9" s="606"/>
      <c r="EC9" s="646"/>
    </row>
    <row r="10" spans="2:143" ht="11.25" customHeight="1">
      <c r="B10" s="600" t="s">
        <v>232</v>
      </c>
      <c r="C10" s="601"/>
      <c r="D10" s="601"/>
      <c r="E10" s="601"/>
      <c r="F10" s="601"/>
      <c r="G10" s="601"/>
      <c r="H10" s="601"/>
      <c r="I10" s="601"/>
      <c r="J10" s="601"/>
      <c r="K10" s="601"/>
      <c r="L10" s="601"/>
      <c r="M10" s="601"/>
      <c r="N10" s="601"/>
      <c r="O10" s="601"/>
      <c r="P10" s="601"/>
      <c r="Q10" s="602"/>
      <c r="R10" s="603" t="s">
        <v>221</v>
      </c>
      <c r="S10" s="606"/>
      <c r="T10" s="606"/>
      <c r="U10" s="606"/>
      <c r="V10" s="606"/>
      <c r="W10" s="606"/>
      <c r="X10" s="606"/>
      <c r="Y10" s="607"/>
      <c r="Z10" s="665" t="s">
        <v>118</v>
      </c>
      <c r="AA10" s="665"/>
      <c r="AB10" s="665"/>
      <c r="AC10" s="665"/>
      <c r="AD10" s="666" t="s">
        <v>118</v>
      </c>
      <c r="AE10" s="666"/>
      <c r="AF10" s="666"/>
      <c r="AG10" s="666"/>
      <c r="AH10" s="666"/>
      <c r="AI10" s="666"/>
      <c r="AJ10" s="666"/>
      <c r="AK10" s="666"/>
      <c r="AL10" s="608" t="s">
        <v>118</v>
      </c>
      <c r="AM10" s="609"/>
      <c r="AN10" s="609"/>
      <c r="AO10" s="667"/>
      <c r="AP10" s="600" t="s">
        <v>233</v>
      </c>
      <c r="AQ10" s="601"/>
      <c r="AR10" s="601"/>
      <c r="AS10" s="601"/>
      <c r="AT10" s="601"/>
      <c r="AU10" s="601"/>
      <c r="AV10" s="601"/>
      <c r="AW10" s="601"/>
      <c r="AX10" s="601"/>
      <c r="AY10" s="601"/>
      <c r="AZ10" s="601"/>
      <c r="BA10" s="601"/>
      <c r="BB10" s="601"/>
      <c r="BC10" s="601"/>
      <c r="BD10" s="601"/>
      <c r="BE10" s="601"/>
      <c r="BF10" s="602"/>
      <c r="BG10" s="603">
        <v>29846</v>
      </c>
      <c r="BH10" s="606"/>
      <c r="BI10" s="606"/>
      <c r="BJ10" s="606"/>
      <c r="BK10" s="606"/>
      <c r="BL10" s="606"/>
      <c r="BM10" s="606"/>
      <c r="BN10" s="607"/>
      <c r="BO10" s="665">
        <v>1</v>
      </c>
      <c r="BP10" s="665"/>
      <c r="BQ10" s="665"/>
      <c r="BR10" s="665"/>
      <c r="BS10" s="611" t="s">
        <v>221</v>
      </c>
      <c r="BT10" s="606"/>
      <c r="BU10" s="606"/>
      <c r="BV10" s="606"/>
      <c r="BW10" s="606"/>
      <c r="BX10" s="606"/>
      <c r="BY10" s="606"/>
      <c r="BZ10" s="606"/>
      <c r="CA10" s="606"/>
      <c r="CB10" s="646"/>
      <c r="CD10" s="647" t="s">
        <v>234</v>
      </c>
      <c r="CE10" s="644"/>
      <c r="CF10" s="644"/>
      <c r="CG10" s="644"/>
      <c r="CH10" s="644"/>
      <c r="CI10" s="644"/>
      <c r="CJ10" s="644"/>
      <c r="CK10" s="644"/>
      <c r="CL10" s="644"/>
      <c r="CM10" s="644"/>
      <c r="CN10" s="644"/>
      <c r="CO10" s="644"/>
      <c r="CP10" s="644"/>
      <c r="CQ10" s="645"/>
      <c r="CR10" s="603" t="s">
        <v>118</v>
      </c>
      <c r="CS10" s="606"/>
      <c r="CT10" s="606"/>
      <c r="CU10" s="606"/>
      <c r="CV10" s="606"/>
      <c r="CW10" s="606"/>
      <c r="CX10" s="606"/>
      <c r="CY10" s="607"/>
      <c r="CZ10" s="665" t="s">
        <v>118</v>
      </c>
      <c r="DA10" s="665"/>
      <c r="DB10" s="665"/>
      <c r="DC10" s="665"/>
      <c r="DD10" s="611" t="s">
        <v>221</v>
      </c>
      <c r="DE10" s="606"/>
      <c r="DF10" s="606"/>
      <c r="DG10" s="606"/>
      <c r="DH10" s="606"/>
      <c r="DI10" s="606"/>
      <c r="DJ10" s="606"/>
      <c r="DK10" s="606"/>
      <c r="DL10" s="606"/>
      <c r="DM10" s="606"/>
      <c r="DN10" s="606"/>
      <c r="DO10" s="606"/>
      <c r="DP10" s="607"/>
      <c r="DQ10" s="611" t="s">
        <v>221</v>
      </c>
      <c r="DR10" s="606"/>
      <c r="DS10" s="606"/>
      <c r="DT10" s="606"/>
      <c r="DU10" s="606"/>
      <c r="DV10" s="606"/>
      <c r="DW10" s="606"/>
      <c r="DX10" s="606"/>
      <c r="DY10" s="606"/>
      <c r="DZ10" s="606"/>
      <c r="EA10" s="606"/>
      <c r="EB10" s="606"/>
      <c r="EC10" s="646"/>
    </row>
    <row r="11" spans="2:143" ht="11.25" customHeight="1">
      <c r="B11" s="600" t="s">
        <v>235</v>
      </c>
      <c r="C11" s="601"/>
      <c r="D11" s="601"/>
      <c r="E11" s="601"/>
      <c r="F11" s="601"/>
      <c r="G11" s="601"/>
      <c r="H11" s="601"/>
      <c r="I11" s="601"/>
      <c r="J11" s="601"/>
      <c r="K11" s="601"/>
      <c r="L11" s="601"/>
      <c r="M11" s="601"/>
      <c r="N11" s="601"/>
      <c r="O11" s="601"/>
      <c r="P11" s="601"/>
      <c r="Q11" s="602"/>
      <c r="R11" s="603" t="s">
        <v>221</v>
      </c>
      <c r="S11" s="606"/>
      <c r="T11" s="606"/>
      <c r="U11" s="606"/>
      <c r="V11" s="606"/>
      <c r="W11" s="606"/>
      <c r="X11" s="606"/>
      <c r="Y11" s="607"/>
      <c r="Z11" s="665" t="s">
        <v>221</v>
      </c>
      <c r="AA11" s="665"/>
      <c r="AB11" s="665"/>
      <c r="AC11" s="665"/>
      <c r="AD11" s="666" t="s">
        <v>118</v>
      </c>
      <c r="AE11" s="666"/>
      <c r="AF11" s="666"/>
      <c r="AG11" s="666"/>
      <c r="AH11" s="666"/>
      <c r="AI11" s="666"/>
      <c r="AJ11" s="666"/>
      <c r="AK11" s="666"/>
      <c r="AL11" s="608" t="s">
        <v>118</v>
      </c>
      <c r="AM11" s="609"/>
      <c r="AN11" s="609"/>
      <c r="AO11" s="667"/>
      <c r="AP11" s="600" t="s">
        <v>236</v>
      </c>
      <c r="AQ11" s="601"/>
      <c r="AR11" s="601"/>
      <c r="AS11" s="601"/>
      <c r="AT11" s="601"/>
      <c r="AU11" s="601"/>
      <c r="AV11" s="601"/>
      <c r="AW11" s="601"/>
      <c r="AX11" s="601"/>
      <c r="AY11" s="601"/>
      <c r="AZ11" s="601"/>
      <c r="BA11" s="601"/>
      <c r="BB11" s="601"/>
      <c r="BC11" s="601"/>
      <c r="BD11" s="601"/>
      <c r="BE11" s="601"/>
      <c r="BF11" s="602"/>
      <c r="BG11" s="603">
        <v>69174</v>
      </c>
      <c r="BH11" s="606"/>
      <c r="BI11" s="606"/>
      <c r="BJ11" s="606"/>
      <c r="BK11" s="606"/>
      <c r="BL11" s="606"/>
      <c r="BM11" s="606"/>
      <c r="BN11" s="607"/>
      <c r="BO11" s="665">
        <v>2.4</v>
      </c>
      <c r="BP11" s="665"/>
      <c r="BQ11" s="665"/>
      <c r="BR11" s="665"/>
      <c r="BS11" s="611" t="s">
        <v>118</v>
      </c>
      <c r="BT11" s="606"/>
      <c r="BU11" s="606"/>
      <c r="BV11" s="606"/>
      <c r="BW11" s="606"/>
      <c r="BX11" s="606"/>
      <c r="BY11" s="606"/>
      <c r="BZ11" s="606"/>
      <c r="CA11" s="606"/>
      <c r="CB11" s="646"/>
      <c r="CD11" s="647" t="s">
        <v>237</v>
      </c>
      <c r="CE11" s="644"/>
      <c r="CF11" s="644"/>
      <c r="CG11" s="644"/>
      <c r="CH11" s="644"/>
      <c r="CI11" s="644"/>
      <c r="CJ11" s="644"/>
      <c r="CK11" s="644"/>
      <c r="CL11" s="644"/>
      <c r="CM11" s="644"/>
      <c r="CN11" s="644"/>
      <c r="CO11" s="644"/>
      <c r="CP11" s="644"/>
      <c r="CQ11" s="645"/>
      <c r="CR11" s="603">
        <v>655796</v>
      </c>
      <c r="CS11" s="606"/>
      <c r="CT11" s="606"/>
      <c r="CU11" s="606"/>
      <c r="CV11" s="606"/>
      <c r="CW11" s="606"/>
      <c r="CX11" s="606"/>
      <c r="CY11" s="607"/>
      <c r="CZ11" s="665">
        <v>6.4</v>
      </c>
      <c r="DA11" s="665"/>
      <c r="DB11" s="665"/>
      <c r="DC11" s="665"/>
      <c r="DD11" s="611">
        <v>240698</v>
      </c>
      <c r="DE11" s="606"/>
      <c r="DF11" s="606"/>
      <c r="DG11" s="606"/>
      <c r="DH11" s="606"/>
      <c r="DI11" s="606"/>
      <c r="DJ11" s="606"/>
      <c r="DK11" s="606"/>
      <c r="DL11" s="606"/>
      <c r="DM11" s="606"/>
      <c r="DN11" s="606"/>
      <c r="DO11" s="606"/>
      <c r="DP11" s="607"/>
      <c r="DQ11" s="611">
        <v>344915</v>
      </c>
      <c r="DR11" s="606"/>
      <c r="DS11" s="606"/>
      <c r="DT11" s="606"/>
      <c r="DU11" s="606"/>
      <c r="DV11" s="606"/>
      <c r="DW11" s="606"/>
      <c r="DX11" s="606"/>
      <c r="DY11" s="606"/>
      <c r="DZ11" s="606"/>
      <c r="EA11" s="606"/>
      <c r="EB11" s="606"/>
      <c r="EC11" s="646"/>
    </row>
    <row r="12" spans="2:143" ht="11.25" customHeight="1">
      <c r="B12" s="600" t="s">
        <v>238</v>
      </c>
      <c r="C12" s="601"/>
      <c r="D12" s="601"/>
      <c r="E12" s="601"/>
      <c r="F12" s="601"/>
      <c r="G12" s="601"/>
      <c r="H12" s="601"/>
      <c r="I12" s="601"/>
      <c r="J12" s="601"/>
      <c r="K12" s="601"/>
      <c r="L12" s="601"/>
      <c r="M12" s="601"/>
      <c r="N12" s="601"/>
      <c r="O12" s="601"/>
      <c r="P12" s="601"/>
      <c r="Q12" s="602"/>
      <c r="R12" s="603">
        <v>169610</v>
      </c>
      <c r="S12" s="606"/>
      <c r="T12" s="606"/>
      <c r="U12" s="606"/>
      <c r="V12" s="606"/>
      <c r="W12" s="606"/>
      <c r="X12" s="606"/>
      <c r="Y12" s="607"/>
      <c r="Z12" s="665">
        <v>1.6</v>
      </c>
      <c r="AA12" s="665"/>
      <c r="AB12" s="665"/>
      <c r="AC12" s="665"/>
      <c r="AD12" s="666">
        <v>169610</v>
      </c>
      <c r="AE12" s="666"/>
      <c r="AF12" s="666"/>
      <c r="AG12" s="666"/>
      <c r="AH12" s="666"/>
      <c r="AI12" s="666"/>
      <c r="AJ12" s="666"/>
      <c r="AK12" s="666"/>
      <c r="AL12" s="608">
        <v>3.1</v>
      </c>
      <c r="AM12" s="609"/>
      <c r="AN12" s="609"/>
      <c r="AO12" s="667"/>
      <c r="AP12" s="600" t="s">
        <v>239</v>
      </c>
      <c r="AQ12" s="601"/>
      <c r="AR12" s="601"/>
      <c r="AS12" s="601"/>
      <c r="AT12" s="601"/>
      <c r="AU12" s="601"/>
      <c r="AV12" s="601"/>
      <c r="AW12" s="601"/>
      <c r="AX12" s="601"/>
      <c r="AY12" s="601"/>
      <c r="AZ12" s="601"/>
      <c r="BA12" s="601"/>
      <c r="BB12" s="601"/>
      <c r="BC12" s="601"/>
      <c r="BD12" s="601"/>
      <c r="BE12" s="601"/>
      <c r="BF12" s="602"/>
      <c r="BG12" s="603">
        <v>2429789</v>
      </c>
      <c r="BH12" s="606"/>
      <c r="BI12" s="606"/>
      <c r="BJ12" s="606"/>
      <c r="BK12" s="606"/>
      <c r="BL12" s="606"/>
      <c r="BM12" s="606"/>
      <c r="BN12" s="607"/>
      <c r="BO12" s="665">
        <v>84.3</v>
      </c>
      <c r="BP12" s="665"/>
      <c r="BQ12" s="665"/>
      <c r="BR12" s="665"/>
      <c r="BS12" s="611" t="s">
        <v>221</v>
      </c>
      <c r="BT12" s="606"/>
      <c r="BU12" s="606"/>
      <c r="BV12" s="606"/>
      <c r="BW12" s="606"/>
      <c r="BX12" s="606"/>
      <c r="BY12" s="606"/>
      <c r="BZ12" s="606"/>
      <c r="CA12" s="606"/>
      <c r="CB12" s="646"/>
      <c r="CD12" s="647" t="s">
        <v>240</v>
      </c>
      <c r="CE12" s="644"/>
      <c r="CF12" s="644"/>
      <c r="CG12" s="644"/>
      <c r="CH12" s="644"/>
      <c r="CI12" s="644"/>
      <c r="CJ12" s="644"/>
      <c r="CK12" s="644"/>
      <c r="CL12" s="644"/>
      <c r="CM12" s="644"/>
      <c r="CN12" s="644"/>
      <c r="CO12" s="644"/>
      <c r="CP12" s="644"/>
      <c r="CQ12" s="645"/>
      <c r="CR12" s="603">
        <v>211144</v>
      </c>
      <c r="CS12" s="606"/>
      <c r="CT12" s="606"/>
      <c r="CU12" s="606"/>
      <c r="CV12" s="606"/>
      <c r="CW12" s="606"/>
      <c r="CX12" s="606"/>
      <c r="CY12" s="607"/>
      <c r="CZ12" s="665">
        <v>2</v>
      </c>
      <c r="DA12" s="665"/>
      <c r="DB12" s="665"/>
      <c r="DC12" s="665"/>
      <c r="DD12" s="611">
        <v>2692</v>
      </c>
      <c r="DE12" s="606"/>
      <c r="DF12" s="606"/>
      <c r="DG12" s="606"/>
      <c r="DH12" s="606"/>
      <c r="DI12" s="606"/>
      <c r="DJ12" s="606"/>
      <c r="DK12" s="606"/>
      <c r="DL12" s="606"/>
      <c r="DM12" s="606"/>
      <c r="DN12" s="606"/>
      <c r="DO12" s="606"/>
      <c r="DP12" s="607"/>
      <c r="DQ12" s="611">
        <v>168266</v>
      </c>
      <c r="DR12" s="606"/>
      <c r="DS12" s="606"/>
      <c r="DT12" s="606"/>
      <c r="DU12" s="606"/>
      <c r="DV12" s="606"/>
      <c r="DW12" s="606"/>
      <c r="DX12" s="606"/>
      <c r="DY12" s="606"/>
      <c r="DZ12" s="606"/>
      <c r="EA12" s="606"/>
      <c r="EB12" s="606"/>
      <c r="EC12" s="646"/>
    </row>
    <row r="13" spans="2:143" ht="11.25" customHeight="1">
      <c r="B13" s="600" t="s">
        <v>241</v>
      </c>
      <c r="C13" s="601"/>
      <c r="D13" s="601"/>
      <c r="E13" s="601"/>
      <c r="F13" s="601"/>
      <c r="G13" s="601"/>
      <c r="H13" s="601"/>
      <c r="I13" s="601"/>
      <c r="J13" s="601"/>
      <c r="K13" s="601"/>
      <c r="L13" s="601"/>
      <c r="M13" s="601"/>
      <c r="N13" s="601"/>
      <c r="O13" s="601"/>
      <c r="P13" s="601"/>
      <c r="Q13" s="602"/>
      <c r="R13" s="603" t="s">
        <v>221</v>
      </c>
      <c r="S13" s="606"/>
      <c r="T13" s="606"/>
      <c r="U13" s="606"/>
      <c r="V13" s="606"/>
      <c r="W13" s="606"/>
      <c r="X13" s="606"/>
      <c r="Y13" s="607"/>
      <c r="Z13" s="665" t="s">
        <v>118</v>
      </c>
      <c r="AA13" s="665"/>
      <c r="AB13" s="665"/>
      <c r="AC13" s="665"/>
      <c r="AD13" s="666" t="s">
        <v>118</v>
      </c>
      <c r="AE13" s="666"/>
      <c r="AF13" s="666"/>
      <c r="AG13" s="666"/>
      <c r="AH13" s="666"/>
      <c r="AI13" s="666"/>
      <c r="AJ13" s="666"/>
      <c r="AK13" s="666"/>
      <c r="AL13" s="608" t="s">
        <v>118</v>
      </c>
      <c r="AM13" s="609"/>
      <c r="AN13" s="609"/>
      <c r="AO13" s="667"/>
      <c r="AP13" s="600" t="s">
        <v>242</v>
      </c>
      <c r="AQ13" s="601"/>
      <c r="AR13" s="601"/>
      <c r="AS13" s="601"/>
      <c r="AT13" s="601"/>
      <c r="AU13" s="601"/>
      <c r="AV13" s="601"/>
      <c r="AW13" s="601"/>
      <c r="AX13" s="601"/>
      <c r="AY13" s="601"/>
      <c r="AZ13" s="601"/>
      <c r="BA13" s="601"/>
      <c r="BB13" s="601"/>
      <c r="BC13" s="601"/>
      <c r="BD13" s="601"/>
      <c r="BE13" s="601"/>
      <c r="BF13" s="602"/>
      <c r="BG13" s="603">
        <v>2429539</v>
      </c>
      <c r="BH13" s="606"/>
      <c r="BI13" s="606"/>
      <c r="BJ13" s="606"/>
      <c r="BK13" s="606"/>
      <c r="BL13" s="606"/>
      <c r="BM13" s="606"/>
      <c r="BN13" s="607"/>
      <c r="BO13" s="665">
        <v>84.3</v>
      </c>
      <c r="BP13" s="665"/>
      <c r="BQ13" s="665"/>
      <c r="BR13" s="665"/>
      <c r="BS13" s="611" t="s">
        <v>118</v>
      </c>
      <c r="BT13" s="606"/>
      <c r="BU13" s="606"/>
      <c r="BV13" s="606"/>
      <c r="BW13" s="606"/>
      <c r="BX13" s="606"/>
      <c r="BY13" s="606"/>
      <c r="BZ13" s="606"/>
      <c r="CA13" s="606"/>
      <c r="CB13" s="646"/>
      <c r="CD13" s="647" t="s">
        <v>243</v>
      </c>
      <c r="CE13" s="644"/>
      <c r="CF13" s="644"/>
      <c r="CG13" s="644"/>
      <c r="CH13" s="644"/>
      <c r="CI13" s="644"/>
      <c r="CJ13" s="644"/>
      <c r="CK13" s="644"/>
      <c r="CL13" s="644"/>
      <c r="CM13" s="644"/>
      <c r="CN13" s="644"/>
      <c r="CO13" s="644"/>
      <c r="CP13" s="644"/>
      <c r="CQ13" s="645"/>
      <c r="CR13" s="603">
        <v>1023438</v>
      </c>
      <c r="CS13" s="606"/>
      <c r="CT13" s="606"/>
      <c r="CU13" s="606"/>
      <c r="CV13" s="606"/>
      <c r="CW13" s="606"/>
      <c r="CX13" s="606"/>
      <c r="CY13" s="607"/>
      <c r="CZ13" s="665">
        <v>9.9</v>
      </c>
      <c r="DA13" s="665"/>
      <c r="DB13" s="665"/>
      <c r="DC13" s="665"/>
      <c r="DD13" s="611">
        <v>627785</v>
      </c>
      <c r="DE13" s="606"/>
      <c r="DF13" s="606"/>
      <c r="DG13" s="606"/>
      <c r="DH13" s="606"/>
      <c r="DI13" s="606"/>
      <c r="DJ13" s="606"/>
      <c r="DK13" s="606"/>
      <c r="DL13" s="606"/>
      <c r="DM13" s="606"/>
      <c r="DN13" s="606"/>
      <c r="DO13" s="606"/>
      <c r="DP13" s="607"/>
      <c r="DQ13" s="611">
        <v>906429</v>
      </c>
      <c r="DR13" s="606"/>
      <c r="DS13" s="606"/>
      <c r="DT13" s="606"/>
      <c r="DU13" s="606"/>
      <c r="DV13" s="606"/>
      <c r="DW13" s="606"/>
      <c r="DX13" s="606"/>
      <c r="DY13" s="606"/>
      <c r="DZ13" s="606"/>
      <c r="EA13" s="606"/>
      <c r="EB13" s="606"/>
      <c r="EC13" s="646"/>
    </row>
    <row r="14" spans="2:143" ht="11.25" customHeight="1">
      <c r="B14" s="600" t="s">
        <v>244</v>
      </c>
      <c r="C14" s="601"/>
      <c r="D14" s="601"/>
      <c r="E14" s="601"/>
      <c r="F14" s="601"/>
      <c r="G14" s="601"/>
      <c r="H14" s="601"/>
      <c r="I14" s="601"/>
      <c r="J14" s="601"/>
      <c r="K14" s="601"/>
      <c r="L14" s="601"/>
      <c r="M14" s="601"/>
      <c r="N14" s="601"/>
      <c r="O14" s="601"/>
      <c r="P14" s="601"/>
      <c r="Q14" s="602"/>
      <c r="R14" s="603" t="s">
        <v>118</v>
      </c>
      <c r="S14" s="606"/>
      <c r="T14" s="606"/>
      <c r="U14" s="606"/>
      <c r="V14" s="606"/>
      <c r="W14" s="606"/>
      <c r="X14" s="606"/>
      <c r="Y14" s="607"/>
      <c r="Z14" s="665" t="s">
        <v>221</v>
      </c>
      <c r="AA14" s="665"/>
      <c r="AB14" s="665"/>
      <c r="AC14" s="665"/>
      <c r="AD14" s="666" t="s">
        <v>221</v>
      </c>
      <c r="AE14" s="666"/>
      <c r="AF14" s="666"/>
      <c r="AG14" s="666"/>
      <c r="AH14" s="666"/>
      <c r="AI14" s="666"/>
      <c r="AJ14" s="666"/>
      <c r="AK14" s="666"/>
      <c r="AL14" s="608" t="s">
        <v>221</v>
      </c>
      <c r="AM14" s="609"/>
      <c r="AN14" s="609"/>
      <c r="AO14" s="667"/>
      <c r="AP14" s="600" t="s">
        <v>245</v>
      </c>
      <c r="AQ14" s="601"/>
      <c r="AR14" s="601"/>
      <c r="AS14" s="601"/>
      <c r="AT14" s="601"/>
      <c r="AU14" s="601"/>
      <c r="AV14" s="601"/>
      <c r="AW14" s="601"/>
      <c r="AX14" s="601"/>
      <c r="AY14" s="601"/>
      <c r="AZ14" s="601"/>
      <c r="BA14" s="601"/>
      <c r="BB14" s="601"/>
      <c r="BC14" s="601"/>
      <c r="BD14" s="601"/>
      <c r="BE14" s="601"/>
      <c r="BF14" s="602"/>
      <c r="BG14" s="603">
        <v>32096</v>
      </c>
      <c r="BH14" s="606"/>
      <c r="BI14" s="606"/>
      <c r="BJ14" s="606"/>
      <c r="BK14" s="606"/>
      <c r="BL14" s="606"/>
      <c r="BM14" s="606"/>
      <c r="BN14" s="607"/>
      <c r="BO14" s="665">
        <v>1.1000000000000001</v>
      </c>
      <c r="BP14" s="665"/>
      <c r="BQ14" s="665"/>
      <c r="BR14" s="665"/>
      <c r="BS14" s="611" t="s">
        <v>221</v>
      </c>
      <c r="BT14" s="606"/>
      <c r="BU14" s="606"/>
      <c r="BV14" s="606"/>
      <c r="BW14" s="606"/>
      <c r="BX14" s="606"/>
      <c r="BY14" s="606"/>
      <c r="BZ14" s="606"/>
      <c r="CA14" s="606"/>
      <c r="CB14" s="646"/>
      <c r="CD14" s="647" t="s">
        <v>246</v>
      </c>
      <c r="CE14" s="644"/>
      <c r="CF14" s="644"/>
      <c r="CG14" s="644"/>
      <c r="CH14" s="644"/>
      <c r="CI14" s="644"/>
      <c r="CJ14" s="644"/>
      <c r="CK14" s="644"/>
      <c r="CL14" s="644"/>
      <c r="CM14" s="644"/>
      <c r="CN14" s="644"/>
      <c r="CO14" s="644"/>
      <c r="CP14" s="644"/>
      <c r="CQ14" s="645"/>
      <c r="CR14" s="603">
        <v>725687</v>
      </c>
      <c r="CS14" s="606"/>
      <c r="CT14" s="606"/>
      <c r="CU14" s="606"/>
      <c r="CV14" s="606"/>
      <c r="CW14" s="606"/>
      <c r="CX14" s="606"/>
      <c r="CY14" s="607"/>
      <c r="CZ14" s="665">
        <v>7</v>
      </c>
      <c r="DA14" s="665"/>
      <c r="DB14" s="665"/>
      <c r="DC14" s="665"/>
      <c r="DD14" s="611">
        <v>378522</v>
      </c>
      <c r="DE14" s="606"/>
      <c r="DF14" s="606"/>
      <c r="DG14" s="606"/>
      <c r="DH14" s="606"/>
      <c r="DI14" s="606"/>
      <c r="DJ14" s="606"/>
      <c r="DK14" s="606"/>
      <c r="DL14" s="606"/>
      <c r="DM14" s="606"/>
      <c r="DN14" s="606"/>
      <c r="DO14" s="606"/>
      <c r="DP14" s="607"/>
      <c r="DQ14" s="611">
        <v>325697</v>
      </c>
      <c r="DR14" s="606"/>
      <c r="DS14" s="606"/>
      <c r="DT14" s="606"/>
      <c r="DU14" s="606"/>
      <c r="DV14" s="606"/>
      <c r="DW14" s="606"/>
      <c r="DX14" s="606"/>
      <c r="DY14" s="606"/>
      <c r="DZ14" s="606"/>
      <c r="EA14" s="606"/>
      <c r="EB14" s="606"/>
      <c r="EC14" s="646"/>
    </row>
    <row r="15" spans="2:143" ht="11.25" customHeight="1">
      <c r="B15" s="600" t="s">
        <v>247</v>
      </c>
      <c r="C15" s="601"/>
      <c r="D15" s="601"/>
      <c r="E15" s="601"/>
      <c r="F15" s="601"/>
      <c r="G15" s="601"/>
      <c r="H15" s="601"/>
      <c r="I15" s="601"/>
      <c r="J15" s="601"/>
      <c r="K15" s="601"/>
      <c r="L15" s="601"/>
      <c r="M15" s="601"/>
      <c r="N15" s="601"/>
      <c r="O15" s="601"/>
      <c r="P15" s="601"/>
      <c r="Q15" s="602"/>
      <c r="R15" s="603">
        <v>20553</v>
      </c>
      <c r="S15" s="606"/>
      <c r="T15" s="606"/>
      <c r="U15" s="606"/>
      <c r="V15" s="606"/>
      <c r="W15" s="606"/>
      <c r="X15" s="606"/>
      <c r="Y15" s="607"/>
      <c r="Z15" s="665">
        <v>0.2</v>
      </c>
      <c r="AA15" s="665"/>
      <c r="AB15" s="665"/>
      <c r="AC15" s="665"/>
      <c r="AD15" s="666">
        <v>20553</v>
      </c>
      <c r="AE15" s="666"/>
      <c r="AF15" s="666"/>
      <c r="AG15" s="666"/>
      <c r="AH15" s="666"/>
      <c r="AI15" s="666"/>
      <c r="AJ15" s="666"/>
      <c r="AK15" s="666"/>
      <c r="AL15" s="608">
        <v>0.4</v>
      </c>
      <c r="AM15" s="609"/>
      <c r="AN15" s="609"/>
      <c r="AO15" s="667"/>
      <c r="AP15" s="600" t="s">
        <v>248</v>
      </c>
      <c r="AQ15" s="601"/>
      <c r="AR15" s="601"/>
      <c r="AS15" s="601"/>
      <c r="AT15" s="601"/>
      <c r="AU15" s="601"/>
      <c r="AV15" s="601"/>
      <c r="AW15" s="601"/>
      <c r="AX15" s="601"/>
      <c r="AY15" s="601"/>
      <c r="AZ15" s="601"/>
      <c r="BA15" s="601"/>
      <c r="BB15" s="601"/>
      <c r="BC15" s="601"/>
      <c r="BD15" s="601"/>
      <c r="BE15" s="601"/>
      <c r="BF15" s="602"/>
      <c r="BG15" s="603">
        <v>41969</v>
      </c>
      <c r="BH15" s="606"/>
      <c r="BI15" s="606"/>
      <c r="BJ15" s="606"/>
      <c r="BK15" s="606"/>
      <c r="BL15" s="606"/>
      <c r="BM15" s="606"/>
      <c r="BN15" s="607"/>
      <c r="BO15" s="665">
        <v>1.5</v>
      </c>
      <c r="BP15" s="665"/>
      <c r="BQ15" s="665"/>
      <c r="BR15" s="665"/>
      <c r="BS15" s="611" t="s">
        <v>221</v>
      </c>
      <c r="BT15" s="606"/>
      <c r="BU15" s="606"/>
      <c r="BV15" s="606"/>
      <c r="BW15" s="606"/>
      <c r="BX15" s="606"/>
      <c r="BY15" s="606"/>
      <c r="BZ15" s="606"/>
      <c r="CA15" s="606"/>
      <c r="CB15" s="646"/>
      <c r="CD15" s="647" t="s">
        <v>249</v>
      </c>
      <c r="CE15" s="644"/>
      <c r="CF15" s="644"/>
      <c r="CG15" s="644"/>
      <c r="CH15" s="644"/>
      <c r="CI15" s="644"/>
      <c r="CJ15" s="644"/>
      <c r="CK15" s="644"/>
      <c r="CL15" s="644"/>
      <c r="CM15" s="644"/>
      <c r="CN15" s="644"/>
      <c r="CO15" s="644"/>
      <c r="CP15" s="644"/>
      <c r="CQ15" s="645"/>
      <c r="CR15" s="603">
        <v>1140760</v>
      </c>
      <c r="CS15" s="606"/>
      <c r="CT15" s="606"/>
      <c r="CU15" s="606"/>
      <c r="CV15" s="606"/>
      <c r="CW15" s="606"/>
      <c r="CX15" s="606"/>
      <c r="CY15" s="607"/>
      <c r="CZ15" s="665">
        <v>11.1</v>
      </c>
      <c r="DA15" s="665"/>
      <c r="DB15" s="665"/>
      <c r="DC15" s="665"/>
      <c r="DD15" s="611">
        <v>358690</v>
      </c>
      <c r="DE15" s="606"/>
      <c r="DF15" s="606"/>
      <c r="DG15" s="606"/>
      <c r="DH15" s="606"/>
      <c r="DI15" s="606"/>
      <c r="DJ15" s="606"/>
      <c r="DK15" s="606"/>
      <c r="DL15" s="606"/>
      <c r="DM15" s="606"/>
      <c r="DN15" s="606"/>
      <c r="DO15" s="606"/>
      <c r="DP15" s="607"/>
      <c r="DQ15" s="611">
        <v>607530</v>
      </c>
      <c r="DR15" s="606"/>
      <c r="DS15" s="606"/>
      <c r="DT15" s="606"/>
      <c r="DU15" s="606"/>
      <c r="DV15" s="606"/>
      <c r="DW15" s="606"/>
      <c r="DX15" s="606"/>
      <c r="DY15" s="606"/>
      <c r="DZ15" s="606"/>
      <c r="EA15" s="606"/>
      <c r="EB15" s="606"/>
      <c r="EC15" s="646"/>
    </row>
    <row r="16" spans="2:143" ht="11.25" customHeight="1">
      <c r="B16" s="600" t="s">
        <v>250</v>
      </c>
      <c r="C16" s="601"/>
      <c r="D16" s="601"/>
      <c r="E16" s="601"/>
      <c r="F16" s="601"/>
      <c r="G16" s="601"/>
      <c r="H16" s="601"/>
      <c r="I16" s="601"/>
      <c r="J16" s="601"/>
      <c r="K16" s="601"/>
      <c r="L16" s="601"/>
      <c r="M16" s="601"/>
      <c r="N16" s="601"/>
      <c r="O16" s="601"/>
      <c r="P16" s="601"/>
      <c r="Q16" s="602"/>
      <c r="R16" s="603" t="s">
        <v>221</v>
      </c>
      <c r="S16" s="606"/>
      <c r="T16" s="606"/>
      <c r="U16" s="606"/>
      <c r="V16" s="606"/>
      <c r="W16" s="606"/>
      <c r="X16" s="606"/>
      <c r="Y16" s="607"/>
      <c r="Z16" s="665" t="s">
        <v>221</v>
      </c>
      <c r="AA16" s="665"/>
      <c r="AB16" s="665"/>
      <c r="AC16" s="665"/>
      <c r="AD16" s="666" t="s">
        <v>118</v>
      </c>
      <c r="AE16" s="666"/>
      <c r="AF16" s="666"/>
      <c r="AG16" s="666"/>
      <c r="AH16" s="666"/>
      <c r="AI16" s="666"/>
      <c r="AJ16" s="666"/>
      <c r="AK16" s="666"/>
      <c r="AL16" s="608" t="s">
        <v>221</v>
      </c>
      <c r="AM16" s="609"/>
      <c r="AN16" s="609"/>
      <c r="AO16" s="667"/>
      <c r="AP16" s="600" t="s">
        <v>251</v>
      </c>
      <c r="AQ16" s="601"/>
      <c r="AR16" s="601"/>
      <c r="AS16" s="601"/>
      <c r="AT16" s="601"/>
      <c r="AU16" s="601"/>
      <c r="AV16" s="601"/>
      <c r="AW16" s="601"/>
      <c r="AX16" s="601"/>
      <c r="AY16" s="601"/>
      <c r="AZ16" s="601"/>
      <c r="BA16" s="601"/>
      <c r="BB16" s="601"/>
      <c r="BC16" s="601"/>
      <c r="BD16" s="601"/>
      <c r="BE16" s="601"/>
      <c r="BF16" s="602"/>
      <c r="BG16" s="603" t="s">
        <v>118</v>
      </c>
      <c r="BH16" s="606"/>
      <c r="BI16" s="606"/>
      <c r="BJ16" s="606"/>
      <c r="BK16" s="606"/>
      <c r="BL16" s="606"/>
      <c r="BM16" s="606"/>
      <c r="BN16" s="607"/>
      <c r="BO16" s="665" t="s">
        <v>221</v>
      </c>
      <c r="BP16" s="665"/>
      <c r="BQ16" s="665"/>
      <c r="BR16" s="665"/>
      <c r="BS16" s="611" t="s">
        <v>118</v>
      </c>
      <c r="BT16" s="606"/>
      <c r="BU16" s="606"/>
      <c r="BV16" s="606"/>
      <c r="BW16" s="606"/>
      <c r="BX16" s="606"/>
      <c r="BY16" s="606"/>
      <c r="BZ16" s="606"/>
      <c r="CA16" s="606"/>
      <c r="CB16" s="646"/>
      <c r="CD16" s="647" t="s">
        <v>252</v>
      </c>
      <c r="CE16" s="644"/>
      <c r="CF16" s="644"/>
      <c r="CG16" s="644"/>
      <c r="CH16" s="644"/>
      <c r="CI16" s="644"/>
      <c r="CJ16" s="644"/>
      <c r="CK16" s="644"/>
      <c r="CL16" s="644"/>
      <c r="CM16" s="644"/>
      <c r="CN16" s="644"/>
      <c r="CO16" s="644"/>
      <c r="CP16" s="644"/>
      <c r="CQ16" s="645"/>
      <c r="CR16" s="603">
        <v>130278</v>
      </c>
      <c r="CS16" s="606"/>
      <c r="CT16" s="606"/>
      <c r="CU16" s="606"/>
      <c r="CV16" s="606"/>
      <c r="CW16" s="606"/>
      <c r="CX16" s="606"/>
      <c r="CY16" s="607"/>
      <c r="CZ16" s="665">
        <v>1.3</v>
      </c>
      <c r="DA16" s="665"/>
      <c r="DB16" s="665"/>
      <c r="DC16" s="665"/>
      <c r="DD16" s="611" t="s">
        <v>118</v>
      </c>
      <c r="DE16" s="606"/>
      <c r="DF16" s="606"/>
      <c r="DG16" s="606"/>
      <c r="DH16" s="606"/>
      <c r="DI16" s="606"/>
      <c r="DJ16" s="606"/>
      <c r="DK16" s="606"/>
      <c r="DL16" s="606"/>
      <c r="DM16" s="606"/>
      <c r="DN16" s="606"/>
      <c r="DO16" s="606"/>
      <c r="DP16" s="607"/>
      <c r="DQ16" s="611">
        <v>51270</v>
      </c>
      <c r="DR16" s="606"/>
      <c r="DS16" s="606"/>
      <c r="DT16" s="606"/>
      <c r="DU16" s="606"/>
      <c r="DV16" s="606"/>
      <c r="DW16" s="606"/>
      <c r="DX16" s="606"/>
      <c r="DY16" s="606"/>
      <c r="DZ16" s="606"/>
      <c r="EA16" s="606"/>
      <c r="EB16" s="606"/>
      <c r="EC16" s="646"/>
    </row>
    <row r="17" spans="2:133" ht="11.25" customHeight="1">
      <c r="B17" s="600" t="s">
        <v>253</v>
      </c>
      <c r="C17" s="601"/>
      <c r="D17" s="601"/>
      <c r="E17" s="601"/>
      <c r="F17" s="601"/>
      <c r="G17" s="601"/>
      <c r="H17" s="601"/>
      <c r="I17" s="601"/>
      <c r="J17" s="601"/>
      <c r="K17" s="601"/>
      <c r="L17" s="601"/>
      <c r="M17" s="601"/>
      <c r="N17" s="601"/>
      <c r="O17" s="601"/>
      <c r="P17" s="601"/>
      <c r="Q17" s="602"/>
      <c r="R17" s="603">
        <v>1109</v>
      </c>
      <c r="S17" s="606"/>
      <c r="T17" s="606"/>
      <c r="U17" s="606"/>
      <c r="V17" s="606"/>
      <c r="W17" s="606"/>
      <c r="X17" s="606"/>
      <c r="Y17" s="607"/>
      <c r="Z17" s="665">
        <v>0</v>
      </c>
      <c r="AA17" s="665"/>
      <c r="AB17" s="665"/>
      <c r="AC17" s="665"/>
      <c r="AD17" s="666">
        <v>1109</v>
      </c>
      <c r="AE17" s="666"/>
      <c r="AF17" s="666"/>
      <c r="AG17" s="666"/>
      <c r="AH17" s="666"/>
      <c r="AI17" s="666"/>
      <c r="AJ17" s="666"/>
      <c r="AK17" s="666"/>
      <c r="AL17" s="608">
        <v>0</v>
      </c>
      <c r="AM17" s="609"/>
      <c r="AN17" s="609"/>
      <c r="AO17" s="667"/>
      <c r="AP17" s="600" t="s">
        <v>254</v>
      </c>
      <c r="AQ17" s="601"/>
      <c r="AR17" s="601"/>
      <c r="AS17" s="601"/>
      <c r="AT17" s="601"/>
      <c r="AU17" s="601"/>
      <c r="AV17" s="601"/>
      <c r="AW17" s="601"/>
      <c r="AX17" s="601"/>
      <c r="AY17" s="601"/>
      <c r="AZ17" s="601"/>
      <c r="BA17" s="601"/>
      <c r="BB17" s="601"/>
      <c r="BC17" s="601"/>
      <c r="BD17" s="601"/>
      <c r="BE17" s="601"/>
      <c r="BF17" s="602"/>
      <c r="BG17" s="603" t="s">
        <v>118</v>
      </c>
      <c r="BH17" s="606"/>
      <c r="BI17" s="606"/>
      <c r="BJ17" s="606"/>
      <c r="BK17" s="606"/>
      <c r="BL17" s="606"/>
      <c r="BM17" s="606"/>
      <c r="BN17" s="607"/>
      <c r="BO17" s="665" t="s">
        <v>118</v>
      </c>
      <c r="BP17" s="665"/>
      <c r="BQ17" s="665"/>
      <c r="BR17" s="665"/>
      <c r="BS17" s="611" t="s">
        <v>118</v>
      </c>
      <c r="BT17" s="606"/>
      <c r="BU17" s="606"/>
      <c r="BV17" s="606"/>
      <c r="BW17" s="606"/>
      <c r="BX17" s="606"/>
      <c r="BY17" s="606"/>
      <c r="BZ17" s="606"/>
      <c r="CA17" s="606"/>
      <c r="CB17" s="646"/>
      <c r="CD17" s="647" t="s">
        <v>255</v>
      </c>
      <c r="CE17" s="644"/>
      <c r="CF17" s="644"/>
      <c r="CG17" s="644"/>
      <c r="CH17" s="644"/>
      <c r="CI17" s="644"/>
      <c r="CJ17" s="644"/>
      <c r="CK17" s="644"/>
      <c r="CL17" s="644"/>
      <c r="CM17" s="644"/>
      <c r="CN17" s="644"/>
      <c r="CO17" s="644"/>
      <c r="CP17" s="644"/>
      <c r="CQ17" s="645"/>
      <c r="CR17" s="603">
        <v>1037901</v>
      </c>
      <c r="CS17" s="606"/>
      <c r="CT17" s="606"/>
      <c r="CU17" s="606"/>
      <c r="CV17" s="606"/>
      <c r="CW17" s="606"/>
      <c r="CX17" s="606"/>
      <c r="CY17" s="607"/>
      <c r="CZ17" s="665">
        <v>10.1</v>
      </c>
      <c r="DA17" s="665"/>
      <c r="DB17" s="665"/>
      <c r="DC17" s="665"/>
      <c r="DD17" s="611" t="s">
        <v>221</v>
      </c>
      <c r="DE17" s="606"/>
      <c r="DF17" s="606"/>
      <c r="DG17" s="606"/>
      <c r="DH17" s="606"/>
      <c r="DI17" s="606"/>
      <c r="DJ17" s="606"/>
      <c r="DK17" s="606"/>
      <c r="DL17" s="606"/>
      <c r="DM17" s="606"/>
      <c r="DN17" s="606"/>
      <c r="DO17" s="606"/>
      <c r="DP17" s="607"/>
      <c r="DQ17" s="611">
        <v>1003776</v>
      </c>
      <c r="DR17" s="606"/>
      <c r="DS17" s="606"/>
      <c r="DT17" s="606"/>
      <c r="DU17" s="606"/>
      <c r="DV17" s="606"/>
      <c r="DW17" s="606"/>
      <c r="DX17" s="606"/>
      <c r="DY17" s="606"/>
      <c r="DZ17" s="606"/>
      <c r="EA17" s="606"/>
      <c r="EB17" s="606"/>
      <c r="EC17" s="646"/>
    </row>
    <row r="18" spans="2:133" ht="11.25" customHeight="1">
      <c r="B18" s="600" t="s">
        <v>256</v>
      </c>
      <c r="C18" s="601"/>
      <c r="D18" s="601"/>
      <c r="E18" s="601"/>
      <c r="F18" s="601"/>
      <c r="G18" s="601"/>
      <c r="H18" s="601"/>
      <c r="I18" s="601"/>
      <c r="J18" s="601"/>
      <c r="K18" s="601"/>
      <c r="L18" s="601"/>
      <c r="M18" s="601"/>
      <c r="N18" s="601"/>
      <c r="O18" s="601"/>
      <c r="P18" s="601"/>
      <c r="Q18" s="602"/>
      <c r="R18" s="603">
        <v>2536822</v>
      </c>
      <c r="S18" s="606"/>
      <c r="T18" s="606"/>
      <c r="U18" s="606"/>
      <c r="V18" s="606"/>
      <c r="W18" s="606"/>
      <c r="X18" s="606"/>
      <c r="Y18" s="607"/>
      <c r="Z18" s="665">
        <v>23.4</v>
      </c>
      <c r="AA18" s="665"/>
      <c r="AB18" s="665"/>
      <c r="AC18" s="665"/>
      <c r="AD18" s="666">
        <v>2284140</v>
      </c>
      <c r="AE18" s="666"/>
      <c r="AF18" s="666"/>
      <c r="AG18" s="666"/>
      <c r="AH18" s="666"/>
      <c r="AI18" s="666"/>
      <c r="AJ18" s="666"/>
      <c r="AK18" s="666"/>
      <c r="AL18" s="608">
        <v>41.5</v>
      </c>
      <c r="AM18" s="609"/>
      <c r="AN18" s="609"/>
      <c r="AO18" s="667"/>
      <c r="AP18" s="600" t="s">
        <v>257</v>
      </c>
      <c r="AQ18" s="601"/>
      <c r="AR18" s="601"/>
      <c r="AS18" s="601"/>
      <c r="AT18" s="601"/>
      <c r="AU18" s="601"/>
      <c r="AV18" s="601"/>
      <c r="AW18" s="601"/>
      <c r="AX18" s="601"/>
      <c r="AY18" s="601"/>
      <c r="AZ18" s="601"/>
      <c r="BA18" s="601"/>
      <c r="BB18" s="601"/>
      <c r="BC18" s="601"/>
      <c r="BD18" s="601"/>
      <c r="BE18" s="601"/>
      <c r="BF18" s="602"/>
      <c r="BG18" s="603" t="s">
        <v>118</v>
      </c>
      <c r="BH18" s="606"/>
      <c r="BI18" s="606"/>
      <c r="BJ18" s="606"/>
      <c r="BK18" s="606"/>
      <c r="BL18" s="606"/>
      <c r="BM18" s="606"/>
      <c r="BN18" s="607"/>
      <c r="BO18" s="665" t="s">
        <v>221</v>
      </c>
      <c r="BP18" s="665"/>
      <c r="BQ18" s="665"/>
      <c r="BR18" s="665"/>
      <c r="BS18" s="611" t="s">
        <v>221</v>
      </c>
      <c r="BT18" s="606"/>
      <c r="BU18" s="606"/>
      <c r="BV18" s="606"/>
      <c r="BW18" s="606"/>
      <c r="BX18" s="606"/>
      <c r="BY18" s="606"/>
      <c r="BZ18" s="606"/>
      <c r="CA18" s="606"/>
      <c r="CB18" s="646"/>
      <c r="CD18" s="647" t="s">
        <v>258</v>
      </c>
      <c r="CE18" s="644"/>
      <c r="CF18" s="644"/>
      <c r="CG18" s="644"/>
      <c r="CH18" s="644"/>
      <c r="CI18" s="644"/>
      <c r="CJ18" s="644"/>
      <c r="CK18" s="644"/>
      <c r="CL18" s="644"/>
      <c r="CM18" s="644"/>
      <c r="CN18" s="644"/>
      <c r="CO18" s="644"/>
      <c r="CP18" s="644"/>
      <c r="CQ18" s="645"/>
      <c r="CR18" s="603" t="s">
        <v>221</v>
      </c>
      <c r="CS18" s="606"/>
      <c r="CT18" s="606"/>
      <c r="CU18" s="606"/>
      <c r="CV18" s="606"/>
      <c r="CW18" s="606"/>
      <c r="CX18" s="606"/>
      <c r="CY18" s="607"/>
      <c r="CZ18" s="665" t="s">
        <v>221</v>
      </c>
      <c r="DA18" s="665"/>
      <c r="DB18" s="665"/>
      <c r="DC18" s="665"/>
      <c r="DD18" s="611" t="s">
        <v>221</v>
      </c>
      <c r="DE18" s="606"/>
      <c r="DF18" s="606"/>
      <c r="DG18" s="606"/>
      <c r="DH18" s="606"/>
      <c r="DI18" s="606"/>
      <c r="DJ18" s="606"/>
      <c r="DK18" s="606"/>
      <c r="DL18" s="606"/>
      <c r="DM18" s="606"/>
      <c r="DN18" s="606"/>
      <c r="DO18" s="606"/>
      <c r="DP18" s="607"/>
      <c r="DQ18" s="611" t="s">
        <v>221</v>
      </c>
      <c r="DR18" s="606"/>
      <c r="DS18" s="606"/>
      <c r="DT18" s="606"/>
      <c r="DU18" s="606"/>
      <c r="DV18" s="606"/>
      <c r="DW18" s="606"/>
      <c r="DX18" s="606"/>
      <c r="DY18" s="606"/>
      <c r="DZ18" s="606"/>
      <c r="EA18" s="606"/>
      <c r="EB18" s="606"/>
      <c r="EC18" s="646"/>
    </row>
    <row r="19" spans="2:133" ht="11.25" customHeight="1">
      <c r="B19" s="600" t="s">
        <v>259</v>
      </c>
      <c r="C19" s="601"/>
      <c r="D19" s="601"/>
      <c r="E19" s="601"/>
      <c r="F19" s="601"/>
      <c r="G19" s="601"/>
      <c r="H19" s="601"/>
      <c r="I19" s="601"/>
      <c r="J19" s="601"/>
      <c r="K19" s="601"/>
      <c r="L19" s="601"/>
      <c r="M19" s="601"/>
      <c r="N19" s="601"/>
      <c r="O19" s="601"/>
      <c r="P19" s="601"/>
      <c r="Q19" s="602"/>
      <c r="R19" s="603">
        <v>2284140</v>
      </c>
      <c r="S19" s="606"/>
      <c r="T19" s="606"/>
      <c r="U19" s="606"/>
      <c r="V19" s="606"/>
      <c r="W19" s="606"/>
      <c r="X19" s="606"/>
      <c r="Y19" s="607"/>
      <c r="Z19" s="665">
        <v>21.1</v>
      </c>
      <c r="AA19" s="665"/>
      <c r="AB19" s="665"/>
      <c r="AC19" s="665"/>
      <c r="AD19" s="666">
        <v>2284140</v>
      </c>
      <c r="AE19" s="666"/>
      <c r="AF19" s="666"/>
      <c r="AG19" s="666"/>
      <c r="AH19" s="666"/>
      <c r="AI19" s="666"/>
      <c r="AJ19" s="666"/>
      <c r="AK19" s="666"/>
      <c r="AL19" s="608">
        <v>41.5</v>
      </c>
      <c r="AM19" s="609"/>
      <c r="AN19" s="609"/>
      <c r="AO19" s="667"/>
      <c r="AP19" s="600" t="s">
        <v>260</v>
      </c>
      <c r="AQ19" s="601"/>
      <c r="AR19" s="601"/>
      <c r="AS19" s="601"/>
      <c r="AT19" s="601"/>
      <c r="AU19" s="601"/>
      <c r="AV19" s="601"/>
      <c r="AW19" s="601"/>
      <c r="AX19" s="601"/>
      <c r="AY19" s="601"/>
      <c r="AZ19" s="601"/>
      <c r="BA19" s="601"/>
      <c r="BB19" s="601"/>
      <c r="BC19" s="601"/>
      <c r="BD19" s="601"/>
      <c r="BE19" s="601"/>
      <c r="BF19" s="602"/>
      <c r="BG19" s="603" t="s">
        <v>221</v>
      </c>
      <c r="BH19" s="606"/>
      <c r="BI19" s="606"/>
      <c r="BJ19" s="606"/>
      <c r="BK19" s="606"/>
      <c r="BL19" s="606"/>
      <c r="BM19" s="606"/>
      <c r="BN19" s="607"/>
      <c r="BO19" s="665" t="s">
        <v>221</v>
      </c>
      <c r="BP19" s="665"/>
      <c r="BQ19" s="665"/>
      <c r="BR19" s="665"/>
      <c r="BS19" s="611" t="s">
        <v>221</v>
      </c>
      <c r="BT19" s="606"/>
      <c r="BU19" s="606"/>
      <c r="BV19" s="606"/>
      <c r="BW19" s="606"/>
      <c r="BX19" s="606"/>
      <c r="BY19" s="606"/>
      <c r="BZ19" s="606"/>
      <c r="CA19" s="606"/>
      <c r="CB19" s="646"/>
      <c r="CD19" s="647" t="s">
        <v>261</v>
      </c>
      <c r="CE19" s="644"/>
      <c r="CF19" s="644"/>
      <c r="CG19" s="644"/>
      <c r="CH19" s="644"/>
      <c r="CI19" s="644"/>
      <c r="CJ19" s="644"/>
      <c r="CK19" s="644"/>
      <c r="CL19" s="644"/>
      <c r="CM19" s="644"/>
      <c r="CN19" s="644"/>
      <c r="CO19" s="644"/>
      <c r="CP19" s="644"/>
      <c r="CQ19" s="645"/>
      <c r="CR19" s="603" t="s">
        <v>221</v>
      </c>
      <c r="CS19" s="606"/>
      <c r="CT19" s="606"/>
      <c r="CU19" s="606"/>
      <c r="CV19" s="606"/>
      <c r="CW19" s="606"/>
      <c r="CX19" s="606"/>
      <c r="CY19" s="607"/>
      <c r="CZ19" s="665" t="s">
        <v>118</v>
      </c>
      <c r="DA19" s="665"/>
      <c r="DB19" s="665"/>
      <c r="DC19" s="665"/>
      <c r="DD19" s="611" t="s">
        <v>221</v>
      </c>
      <c r="DE19" s="606"/>
      <c r="DF19" s="606"/>
      <c r="DG19" s="606"/>
      <c r="DH19" s="606"/>
      <c r="DI19" s="606"/>
      <c r="DJ19" s="606"/>
      <c r="DK19" s="606"/>
      <c r="DL19" s="606"/>
      <c r="DM19" s="606"/>
      <c r="DN19" s="606"/>
      <c r="DO19" s="606"/>
      <c r="DP19" s="607"/>
      <c r="DQ19" s="611" t="s">
        <v>118</v>
      </c>
      <c r="DR19" s="606"/>
      <c r="DS19" s="606"/>
      <c r="DT19" s="606"/>
      <c r="DU19" s="606"/>
      <c r="DV19" s="606"/>
      <c r="DW19" s="606"/>
      <c r="DX19" s="606"/>
      <c r="DY19" s="606"/>
      <c r="DZ19" s="606"/>
      <c r="EA19" s="606"/>
      <c r="EB19" s="606"/>
      <c r="EC19" s="646"/>
    </row>
    <row r="20" spans="2:133" ht="11.25" customHeight="1">
      <c r="B20" s="600" t="s">
        <v>262</v>
      </c>
      <c r="C20" s="601"/>
      <c r="D20" s="601"/>
      <c r="E20" s="601"/>
      <c r="F20" s="601"/>
      <c r="G20" s="601"/>
      <c r="H20" s="601"/>
      <c r="I20" s="601"/>
      <c r="J20" s="601"/>
      <c r="K20" s="601"/>
      <c r="L20" s="601"/>
      <c r="M20" s="601"/>
      <c r="N20" s="601"/>
      <c r="O20" s="601"/>
      <c r="P20" s="601"/>
      <c r="Q20" s="602"/>
      <c r="R20" s="603">
        <v>252682</v>
      </c>
      <c r="S20" s="606"/>
      <c r="T20" s="606"/>
      <c r="U20" s="606"/>
      <c r="V20" s="606"/>
      <c r="W20" s="606"/>
      <c r="X20" s="606"/>
      <c r="Y20" s="607"/>
      <c r="Z20" s="665">
        <v>2.2999999999999998</v>
      </c>
      <c r="AA20" s="665"/>
      <c r="AB20" s="665"/>
      <c r="AC20" s="665"/>
      <c r="AD20" s="666" t="s">
        <v>118</v>
      </c>
      <c r="AE20" s="666"/>
      <c r="AF20" s="666"/>
      <c r="AG20" s="666"/>
      <c r="AH20" s="666"/>
      <c r="AI20" s="666"/>
      <c r="AJ20" s="666"/>
      <c r="AK20" s="666"/>
      <c r="AL20" s="608" t="s">
        <v>221</v>
      </c>
      <c r="AM20" s="609"/>
      <c r="AN20" s="609"/>
      <c r="AO20" s="667"/>
      <c r="AP20" s="600" t="s">
        <v>263</v>
      </c>
      <c r="AQ20" s="601"/>
      <c r="AR20" s="601"/>
      <c r="AS20" s="601"/>
      <c r="AT20" s="601"/>
      <c r="AU20" s="601"/>
      <c r="AV20" s="601"/>
      <c r="AW20" s="601"/>
      <c r="AX20" s="601"/>
      <c r="AY20" s="601"/>
      <c r="AZ20" s="601"/>
      <c r="BA20" s="601"/>
      <c r="BB20" s="601"/>
      <c r="BC20" s="601"/>
      <c r="BD20" s="601"/>
      <c r="BE20" s="601"/>
      <c r="BF20" s="602"/>
      <c r="BG20" s="603" t="s">
        <v>118</v>
      </c>
      <c r="BH20" s="606"/>
      <c r="BI20" s="606"/>
      <c r="BJ20" s="606"/>
      <c r="BK20" s="606"/>
      <c r="BL20" s="606"/>
      <c r="BM20" s="606"/>
      <c r="BN20" s="607"/>
      <c r="BO20" s="665" t="s">
        <v>118</v>
      </c>
      <c r="BP20" s="665"/>
      <c r="BQ20" s="665"/>
      <c r="BR20" s="665"/>
      <c r="BS20" s="611" t="s">
        <v>118</v>
      </c>
      <c r="BT20" s="606"/>
      <c r="BU20" s="606"/>
      <c r="BV20" s="606"/>
      <c r="BW20" s="606"/>
      <c r="BX20" s="606"/>
      <c r="BY20" s="606"/>
      <c r="BZ20" s="606"/>
      <c r="CA20" s="606"/>
      <c r="CB20" s="646"/>
      <c r="CD20" s="647" t="s">
        <v>264</v>
      </c>
      <c r="CE20" s="644"/>
      <c r="CF20" s="644"/>
      <c r="CG20" s="644"/>
      <c r="CH20" s="644"/>
      <c r="CI20" s="644"/>
      <c r="CJ20" s="644"/>
      <c r="CK20" s="644"/>
      <c r="CL20" s="644"/>
      <c r="CM20" s="644"/>
      <c r="CN20" s="644"/>
      <c r="CO20" s="644"/>
      <c r="CP20" s="644"/>
      <c r="CQ20" s="645"/>
      <c r="CR20" s="603">
        <v>10321753</v>
      </c>
      <c r="CS20" s="606"/>
      <c r="CT20" s="606"/>
      <c r="CU20" s="606"/>
      <c r="CV20" s="606"/>
      <c r="CW20" s="606"/>
      <c r="CX20" s="606"/>
      <c r="CY20" s="607"/>
      <c r="CZ20" s="665">
        <v>100</v>
      </c>
      <c r="DA20" s="665"/>
      <c r="DB20" s="665"/>
      <c r="DC20" s="665"/>
      <c r="DD20" s="611">
        <v>1719681</v>
      </c>
      <c r="DE20" s="606"/>
      <c r="DF20" s="606"/>
      <c r="DG20" s="606"/>
      <c r="DH20" s="606"/>
      <c r="DI20" s="606"/>
      <c r="DJ20" s="606"/>
      <c r="DK20" s="606"/>
      <c r="DL20" s="606"/>
      <c r="DM20" s="606"/>
      <c r="DN20" s="606"/>
      <c r="DO20" s="606"/>
      <c r="DP20" s="607"/>
      <c r="DQ20" s="611">
        <v>7406471</v>
      </c>
      <c r="DR20" s="606"/>
      <c r="DS20" s="606"/>
      <c r="DT20" s="606"/>
      <c r="DU20" s="606"/>
      <c r="DV20" s="606"/>
      <c r="DW20" s="606"/>
      <c r="DX20" s="606"/>
      <c r="DY20" s="606"/>
      <c r="DZ20" s="606"/>
      <c r="EA20" s="606"/>
      <c r="EB20" s="606"/>
      <c r="EC20" s="646"/>
    </row>
    <row r="21" spans="2:133" ht="11.25" customHeight="1">
      <c r="B21" s="600" t="s">
        <v>265</v>
      </c>
      <c r="C21" s="601"/>
      <c r="D21" s="601"/>
      <c r="E21" s="601"/>
      <c r="F21" s="601"/>
      <c r="G21" s="601"/>
      <c r="H21" s="601"/>
      <c r="I21" s="601"/>
      <c r="J21" s="601"/>
      <c r="K21" s="601"/>
      <c r="L21" s="601"/>
      <c r="M21" s="601"/>
      <c r="N21" s="601"/>
      <c r="O21" s="601"/>
      <c r="P21" s="601"/>
      <c r="Q21" s="602"/>
      <c r="R21" s="603" t="s">
        <v>118</v>
      </c>
      <c r="S21" s="606"/>
      <c r="T21" s="606"/>
      <c r="U21" s="606"/>
      <c r="V21" s="606"/>
      <c r="W21" s="606"/>
      <c r="X21" s="606"/>
      <c r="Y21" s="607"/>
      <c r="Z21" s="665" t="s">
        <v>118</v>
      </c>
      <c r="AA21" s="665"/>
      <c r="AB21" s="665"/>
      <c r="AC21" s="665"/>
      <c r="AD21" s="666" t="s">
        <v>221</v>
      </c>
      <c r="AE21" s="666"/>
      <c r="AF21" s="666"/>
      <c r="AG21" s="666"/>
      <c r="AH21" s="666"/>
      <c r="AI21" s="666"/>
      <c r="AJ21" s="666"/>
      <c r="AK21" s="666"/>
      <c r="AL21" s="608" t="s">
        <v>118</v>
      </c>
      <c r="AM21" s="609"/>
      <c r="AN21" s="609"/>
      <c r="AO21" s="667"/>
      <c r="AP21" s="711" t="s">
        <v>266</v>
      </c>
      <c r="AQ21" s="718"/>
      <c r="AR21" s="718"/>
      <c r="AS21" s="718"/>
      <c r="AT21" s="718"/>
      <c r="AU21" s="718"/>
      <c r="AV21" s="718"/>
      <c r="AW21" s="718"/>
      <c r="AX21" s="718"/>
      <c r="AY21" s="718"/>
      <c r="AZ21" s="718"/>
      <c r="BA21" s="718"/>
      <c r="BB21" s="718"/>
      <c r="BC21" s="718"/>
      <c r="BD21" s="718"/>
      <c r="BE21" s="718"/>
      <c r="BF21" s="713"/>
      <c r="BG21" s="603" t="s">
        <v>221</v>
      </c>
      <c r="BH21" s="606"/>
      <c r="BI21" s="606"/>
      <c r="BJ21" s="606"/>
      <c r="BK21" s="606"/>
      <c r="BL21" s="606"/>
      <c r="BM21" s="606"/>
      <c r="BN21" s="607"/>
      <c r="BO21" s="665" t="s">
        <v>118</v>
      </c>
      <c r="BP21" s="665"/>
      <c r="BQ21" s="665"/>
      <c r="BR21" s="665"/>
      <c r="BS21" s="611" t="s">
        <v>118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267</v>
      </c>
      <c r="C22" s="601"/>
      <c r="D22" s="601"/>
      <c r="E22" s="601"/>
      <c r="F22" s="601"/>
      <c r="G22" s="601"/>
      <c r="H22" s="601"/>
      <c r="I22" s="601"/>
      <c r="J22" s="601"/>
      <c r="K22" s="601"/>
      <c r="L22" s="601"/>
      <c r="M22" s="601"/>
      <c r="N22" s="601"/>
      <c r="O22" s="601"/>
      <c r="P22" s="601"/>
      <c r="Q22" s="602"/>
      <c r="R22" s="603">
        <v>5702358</v>
      </c>
      <c r="S22" s="606"/>
      <c r="T22" s="606"/>
      <c r="U22" s="606"/>
      <c r="V22" s="606"/>
      <c r="W22" s="606"/>
      <c r="X22" s="606"/>
      <c r="Y22" s="607"/>
      <c r="Z22" s="665">
        <v>52.6</v>
      </c>
      <c r="AA22" s="665"/>
      <c r="AB22" s="665"/>
      <c r="AC22" s="665"/>
      <c r="AD22" s="666">
        <v>5449676</v>
      </c>
      <c r="AE22" s="666"/>
      <c r="AF22" s="666"/>
      <c r="AG22" s="666"/>
      <c r="AH22" s="666"/>
      <c r="AI22" s="666"/>
      <c r="AJ22" s="666"/>
      <c r="AK22" s="666"/>
      <c r="AL22" s="608">
        <v>99.1</v>
      </c>
      <c r="AM22" s="609"/>
      <c r="AN22" s="609"/>
      <c r="AO22" s="667"/>
      <c r="AP22" s="711" t="s">
        <v>268</v>
      </c>
      <c r="AQ22" s="718"/>
      <c r="AR22" s="718"/>
      <c r="AS22" s="718"/>
      <c r="AT22" s="718"/>
      <c r="AU22" s="718"/>
      <c r="AV22" s="718"/>
      <c r="AW22" s="718"/>
      <c r="AX22" s="718"/>
      <c r="AY22" s="718"/>
      <c r="AZ22" s="718"/>
      <c r="BA22" s="718"/>
      <c r="BB22" s="718"/>
      <c r="BC22" s="718"/>
      <c r="BD22" s="718"/>
      <c r="BE22" s="718"/>
      <c r="BF22" s="713"/>
      <c r="BG22" s="603" t="s">
        <v>221</v>
      </c>
      <c r="BH22" s="606"/>
      <c r="BI22" s="606"/>
      <c r="BJ22" s="606"/>
      <c r="BK22" s="606"/>
      <c r="BL22" s="606"/>
      <c r="BM22" s="606"/>
      <c r="BN22" s="607"/>
      <c r="BO22" s="665" t="s">
        <v>118</v>
      </c>
      <c r="BP22" s="665"/>
      <c r="BQ22" s="665"/>
      <c r="BR22" s="665"/>
      <c r="BS22" s="611" t="s">
        <v>221</v>
      </c>
      <c r="BT22" s="606"/>
      <c r="BU22" s="606"/>
      <c r="BV22" s="606"/>
      <c r="BW22" s="606"/>
      <c r="BX22" s="606"/>
      <c r="BY22" s="606"/>
      <c r="BZ22" s="606"/>
      <c r="CA22" s="606"/>
      <c r="CB22" s="646"/>
      <c r="CD22" s="720" t="s">
        <v>269</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270</v>
      </c>
      <c r="C23" s="601"/>
      <c r="D23" s="601"/>
      <c r="E23" s="601"/>
      <c r="F23" s="601"/>
      <c r="G23" s="601"/>
      <c r="H23" s="601"/>
      <c r="I23" s="601"/>
      <c r="J23" s="601"/>
      <c r="K23" s="601"/>
      <c r="L23" s="601"/>
      <c r="M23" s="601"/>
      <c r="N23" s="601"/>
      <c r="O23" s="601"/>
      <c r="P23" s="601"/>
      <c r="Q23" s="602"/>
      <c r="R23" s="603">
        <v>1224</v>
      </c>
      <c r="S23" s="606"/>
      <c r="T23" s="606"/>
      <c r="U23" s="606"/>
      <c r="V23" s="606"/>
      <c r="W23" s="606"/>
      <c r="X23" s="606"/>
      <c r="Y23" s="607"/>
      <c r="Z23" s="665">
        <v>0</v>
      </c>
      <c r="AA23" s="665"/>
      <c r="AB23" s="665"/>
      <c r="AC23" s="665"/>
      <c r="AD23" s="666">
        <v>1224</v>
      </c>
      <c r="AE23" s="666"/>
      <c r="AF23" s="666"/>
      <c r="AG23" s="666"/>
      <c r="AH23" s="666"/>
      <c r="AI23" s="666"/>
      <c r="AJ23" s="666"/>
      <c r="AK23" s="666"/>
      <c r="AL23" s="608">
        <v>0</v>
      </c>
      <c r="AM23" s="609"/>
      <c r="AN23" s="609"/>
      <c r="AO23" s="667"/>
      <c r="AP23" s="711" t="s">
        <v>271</v>
      </c>
      <c r="AQ23" s="718"/>
      <c r="AR23" s="718"/>
      <c r="AS23" s="718"/>
      <c r="AT23" s="718"/>
      <c r="AU23" s="718"/>
      <c r="AV23" s="718"/>
      <c r="AW23" s="718"/>
      <c r="AX23" s="718"/>
      <c r="AY23" s="718"/>
      <c r="AZ23" s="718"/>
      <c r="BA23" s="718"/>
      <c r="BB23" s="718"/>
      <c r="BC23" s="718"/>
      <c r="BD23" s="718"/>
      <c r="BE23" s="718"/>
      <c r="BF23" s="713"/>
      <c r="BG23" s="603" t="s">
        <v>221</v>
      </c>
      <c r="BH23" s="606"/>
      <c r="BI23" s="606"/>
      <c r="BJ23" s="606"/>
      <c r="BK23" s="606"/>
      <c r="BL23" s="606"/>
      <c r="BM23" s="606"/>
      <c r="BN23" s="607"/>
      <c r="BO23" s="665" t="s">
        <v>221</v>
      </c>
      <c r="BP23" s="665"/>
      <c r="BQ23" s="665"/>
      <c r="BR23" s="665"/>
      <c r="BS23" s="611" t="s">
        <v>118</v>
      </c>
      <c r="BT23" s="606"/>
      <c r="BU23" s="606"/>
      <c r="BV23" s="606"/>
      <c r="BW23" s="606"/>
      <c r="BX23" s="606"/>
      <c r="BY23" s="606"/>
      <c r="BZ23" s="606"/>
      <c r="CA23" s="606"/>
      <c r="CB23" s="646"/>
      <c r="CD23" s="720" t="s">
        <v>210</v>
      </c>
      <c r="CE23" s="721"/>
      <c r="CF23" s="721"/>
      <c r="CG23" s="721"/>
      <c r="CH23" s="721"/>
      <c r="CI23" s="721"/>
      <c r="CJ23" s="721"/>
      <c r="CK23" s="721"/>
      <c r="CL23" s="721"/>
      <c r="CM23" s="721"/>
      <c r="CN23" s="721"/>
      <c r="CO23" s="721"/>
      <c r="CP23" s="721"/>
      <c r="CQ23" s="722"/>
      <c r="CR23" s="720" t="s">
        <v>272</v>
      </c>
      <c r="CS23" s="721"/>
      <c r="CT23" s="721"/>
      <c r="CU23" s="721"/>
      <c r="CV23" s="721"/>
      <c r="CW23" s="721"/>
      <c r="CX23" s="721"/>
      <c r="CY23" s="722"/>
      <c r="CZ23" s="720" t="s">
        <v>273</v>
      </c>
      <c r="DA23" s="721"/>
      <c r="DB23" s="721"/>
      <c r="DC23" s="722"/>
      <c r="DD23" s="720" t="s">
        <v>274</v>
      </c>
      <c r="DE23" s="721"/>
      <c r="DF23" s="721"/>
      <c r="DG23" s="721"/>
      <c r="DH23" s="721"/>
      <c r="DI23" s="721"/>
      <c r="DJ23" s="721"/>
      <c r="DK23" s="722"/>
      <c r="DL23" s="729" t="s">
        <v>275</v>
      </c>
      <c r="DM23" s="730"/>
      <c r="DN23" s="730"/>
      <c r="DO23" s="730"/>
      <c r="DP23" s="730"/>
      <c r="DQ23" s="730"/>
      <c r="DR23" s="730"/>
      <c r="DS23" s="730"/>
      <c r="DT23" s="730"/>
      <c r="DU23" s="730"/>
      <c r="DV23" s="731"/>
      <c r="DW23" s="720" t="s">
        <v>276</v>
      </c>
      <c r="DX23" s="721"/>
      <c r="DY23" s="721"/>
      <c r="DZ23" s="721"/>
      <c r="EA23" s="721"/>
      <c r="EB23" s="721"/>
      <c r="EC23" s="722"/>
    </row>
    <row r="24" spans="2:133" ht="11.25" customHeight="1">
      <c r="B24" s="600" t="s">
        <v>277</v>
      </c>
      <c r="C24" s="601"/>
      <c r="D24" s="601"/>
      <c r="E24" s="601"/>
      <c r="F24" s="601"/>
      <c r="G24" s="601"/>
      <c r="H24" s="601"/>
      <c r="I24" s="601"/>
      <c r="J24" s="601"/>
      <c r="K24" s="601"/>
      <c r="L24" s="601"/>
      <c r="M24" s="601"/>
      <c r="N24" s="601"/>
      <c r="O24" s="601"/>
      <c r="P24" s="601"/>
      <c r="Q24" s="602"/>
      <c r="R24" s="603">
        <v>16901</v>
      </c>
      <c r="S24" s="606"/>
      <c r="T24" s="606"/>
      <c r="U24" s="606"/>
      <c r="V24" s="606"/>
      <c r="W24" s="606"/>
      <c r="X24" s="606"/>
      <c r="Y24" s="607"/>
      <c r="Z24" s="665">
        <v>0.2</v>
      </c>
      <c r="AA24" s="665"/>
      <c r="AB24" s="665"/>
      <c r="AC24" s="665"/>
      <c r="AD24" s="666" t="s">
        <v>221</v>
      </c>
      <c r="AE24" s="666"/>
      <c r="AF24" s="666"/>
      <c r="AG24" s="666"/>
      <c r="AH24" s="666"/>
      <c r="AI24" s="666"/>
      <c r="AJ24" s="666"/>
      <c r="AK24" s="666"/>
      <c r="AL24" s="608" t="s">
        <v>221</v>
      </c>
      <c r="AM24" s="609"/>
      <c r="AN24" s="609"/>
      <c r="AO24" s="667"/>
      <c r="AP24" s="711" t="s">
        <v>278</v>
      </c>
      <c r="AQ24" s="718"/>
      <c r="AR24" s="718"/>
      <c r="AS24" s="718"/>
      <c r="AT24" s="718"/>
      <c r="AU24" s="718"/>
      <c r="AV24" s="718"/>
      <c r="AW24" s="718"/>
      <c r="AX24" s="718"/>
      <c r="AY24" s="718"/>
      <c r="AZ24" s="718"/>
      <c r="BA24" s="718"/>
      <c r="BB24" s="718"/>
      <c r="BC24" s="718"/>
      <c r="BD24" s="718"/>
      <c r="BE24" s="718"/>
      <c r="BF24" s="713"/>
      <c r="BG24" s="603" t="s">
        <v>221</v>
      </c>
      <c r="BH24" s="606"/>
      <c r="BI24" s="606"/>
      <c r="BJ24" s="606"/>
      <c r="BK24" s="606"/>
      <c r="BL24" s="606"/>
      <c r="BM24" s="606"/>
      <c r="BN24" s="607"/>
      <c r="BO24" s="665" t="s">
        <v>118</v>
      </c>
      <c r="BP24" s="665"/>
      <c r="BQ24" s="665"/>
      <c r="BR24" s="665"/>
      <c r="BS24" s="611" t="s">
        <v>221</v>
      </c>
      <c r="BT24" s="606"/>
      <c r="BU24" s="606"/>
      <c r="BV24" s="606"/>
      <c r="BW24" s="606"/>
      <c r="BX24" s="606"/>
      <c r="BY24" s="606"/>
      <c r="BZ24" s="606"/>
      <c r="CA24" s="606"/>
      <c r="CB24" s="646"/>
      <c r="CD24" s="674" t="s">
        <v>279</v>
      </c>
      <c r="CE24" s="675"/>
      <c r="CF24" s="675"/>
      <c r="CG24" s="675"/>
      <c r="CH24" s="675"/>
      <c r="CI24" s="675"/>
      <c r="CJ24" s="675"/>
      <c r="CK24" s="675"/>
      <c r="CL24" s="675"/>
      <c r="CM24" s="675"/>
      <c r="CN24" s="675"/>
      <c r="CO24" s="675"/>
      <c r="CP24" s="675"/>
      <c r="CQ24" s="676"/>
      <c r="CR24" s="668">
        <v>3184880</v>
      </c>
      <c r="CS24" s="669"/>
      <c r="CT24" s="669"/>
      <c r="CU24" s="669"/>
      <c r="CV24" s="669"/>
      <c r="CW24" s="669"/>
      <c r="CX24" s="669"/>
      <c r="CY24" s="715"/>
      <c r="CZ24" s="716">
        <v>30.9</v>
      </c>
      <c r="DA24" s="685"/>
      <c r="DB24" s="685"/>
      <c r="DC24" s="719"/>
      <c r="DD24" s="714">
        <v>2351439</v>
      </c>
      <c r="DE24" s="669"/>
      <c r="DF24" s="669"/>
      <c r="DG24" s="669"/>
      <c r="DH24" s="669"/>
      <c r="DI24" s="669"/>
      <c r="DJ24" s="669"/>
      <c r="DK24" s="715"/>
      <c r="DL24" s="714">
        <v>2342695</v>
      </c>
      <c r="DM24" s="669"/>
      <c r="DN24" s="669"/>
      <c r="DO24" s="669"/>
      <c r="DP24" s="669"/>
      <c r="DQ24" s="669"/>
      <c r="DR24" s="669"/>
      <c r="DS24" s="669"/>
      <c r="DT24" s="669"/>
      <c r="DU24" s="669"/>
      <c r="DV24" s="715"/>
      <c r="DW24" s="716">
        <v>41.2</v>
      </c>
      <c r="DX24" s="685"/>
      <c r="DY24" s="685"/>
      <c r="DZ24" s="685"/>
      <c r="EA24" s="685"/>
      <c r="EB24" s="685"/>
      <c r="EC24" s="717"/>
    </row>
    <row r="25" spans="2:133" ht="11.25" customHeight="1">
      <c r="B25" s="600" t="s">
        <v>280</v>
      </c>
      <c r="C25" s="601"/>
      <c r="D25" s="601"/>
      <c r="E25" s="601"/>
      <c r="F25" s="601"/>
      <c r="G25" s="601"/>
      <c r="H25" s="601"/>
      <c r="I25" s="601"/>
      <c r="J25" s="601"/>
      <c r="K25" s="601"/>
      <c r="L25" s="601"/>
      <c r="M25" s="601"/>
      <c r="N25" s="601"/>
      <c r="O25" s="601"/>
      <c r="P25" s="601"/>
      <c r="Q25" s="602"/>
      <c r="R25" s="603">
        <v>105141</v>
      </c>
      <c r="S25" s="606"/>
      <c r="T25" s="606"/>
      <c r="U25" s="606"/>
      <c r="V25" s="606"/>
      <c r="W25" s="606"/>
      <c r="X25" s="606"/>
      <c r="Y25" s="607"/>
      <c r="Z25" s="665">
        <v>1</v>
      </c>
      <c r="AA25" s="665"/>
      <c r="AB25" s="665"/>
      <c r="AC25" s="665"/>
      <c r="AD25" s="666">
        <v>26453</v>
      </c>
      <c r="AE25" s="666"/>
      <c r="AF25" s="666"/>
      <c r="AG25" s="666"/>
      <c r="AH25" s="666"/>
      <c r="AI25" s="666"/>
      <c r="AJ25" s="666"/>
      <c r="AK25" s="666"/>
      <c r="AL25" s="608">
        <v>0.5</v>
      </c>
      <c r="AM25" s="609"/>
      <c r="AN25" s="609"/>
      <c r="AO25" s="667"/>
      <c r="AP25" s="711" t="s">
        <v>281</v>
      </c>
      <c r="AQ25" s="718"/>
      <c r="AR25" s="718"/>
      <c r="AS25" s="718"/>
      <c r="AT25" s="718"/>
      <c r="AU25" s="718"/>
      <c r="AV25" s="718"/>
      <c r="AW25" s="718"/>
      <c r="AX25" s="718"/>
      <c r="AY25" s="718"/>
      <c r="AZ25" s="718"/>
      <c r="BA25" s="718"/>
      <c r="BB25" s="718"/>
      <c r="BC25" s="718"/>
      <c r="BD25" s="718"/>
      <c r="BE25" s="718"/>
      <c r="BF25" s="713"/>
      <c r="BG25" s="603" t="s">
        <v>118</v>
      </c>
      <c r="BH25" s="606"/>
      <c r="BI25" s="606"/>
      <c r="BJ25" s="606"/>
      <c r="BK25" s="606"/>
      <c r="BL25" s="606"/>
      <c r="BM25" s="606"/>
      <c r="BN25" s="607"/>
      <c r="BO25" s="665" t="s">
        <v>221</v>
      </c>
      <c r="BP25" s="665"/>
      <c r="BQ25" s="665"/>
      <c r="BR25" s="665"/>
      <c r="BS25" s="611" t="s">
        <v>118</v>
      </c>
      <c r="BT25" s="606"/>
      <c r="BU25" s="606"/>
      <c r="BV25" s="606"/>
      <c r="BW25" s="606"/>
      <c r="BX25" s="606"/>
      <c r="BY25" s="606"/>
      <c r="BZ25" s="606"/>
      <c r="CA25" s="606"/>
      <c r="CB25" s="646"/>
      <c r="CD25" s="647" t="s">
        <v>282</v>
      </c>
      <c r="CE25" s="644"/>
      <c r="CF25" s="644"/>
      <c r="CG25" s="644"/>
      <c r="CH25" s="644"/>
      <c r="CI25" s="644"/>
      <c r="CJ25" s="644"/>
      <c r="CK25" s="644"/>
      <c r="CL25" s="644"/>
      <c r="CM25" s="644"/>
      <c r="CN25" s="644"/>
      <c r="CO25" s="644"/>
      <c r="CP25" s="644"/>
      <c r="CQ25" s="645"/>
      <c r="CR25" s="603">
        <v>1468885</v>
      </c>
      <c r="CS25" s="604"/>
      <c r="CT25" s="604"/>
      <c r="CU25" s="604"/>
      <c r="CV25" s="604"/>
      <c r="CW25" s="604"/>
      <c r="CX25" s="604"/>
      <c r="CY25" s="605"/>
      <c r="CZ25" s="608">
        <v>14.2</v>
      </c>
      <c r="DA25" s="637"/>
      <c r="DB25" s="637"/>
      <c r="DC25" s="638"/>
      <c r="DD25" s="611">
        <v>1160527</v>
      </c>
      <c r="DE25" s="604"/>
      <c r="DF25" s="604"/>
      <c r="DG25" s="604"/>
      <c r="DH25" s="604"/>
      <c r="DI25" s="604"/>
      <c r="DJ25" s="604"/>
      <c r="DK25" s="605"/>
      <c r="DL25" s="611">
        <v>1151783</v>
      </c>
      <c r="DM25" s="604"/>
      <c r="DN25" s="604"/>
      <c r="DO25" s="604"/>
      <c r="DP25" s="604"/>
      <c r="DQ25" s="604"/>
      <c r="DR25" s="604"/>
      <c r="DS25" s="604"/>
      <c r="DT25" s="604"/>
      <c r="DU25" s="604"/>
      <c r="DV25" s="605"/>
      <c r="DW25" s="608">
        <v>20.3</v>
      </c>
      <c r="DX25" s="637"/>
      <c r="DY25" s="637"/>
      <c r="DZ25" s="637"/>
      <c r="EA25" s="637"/>
      <c r="EB25" s="637"/>
      <c r="EC25" s="639"/>
    </row>
    <row r="26" spans="2:133" ht="11.25" customHeight="1">
      <c r="B26" s="600" t="s">
        <v>283</v>
      </c>
      <c r="C26" s="601"/>
      <c r="D26" s="601"/>
      <c r="E26" s="601"/>
      <c r="F26" s="601"/>
      <c r="G26" s="601"/>
      <c r="H26" s="601"/>
      <c r="I26" s="601"/>
      <c r="J26" s="601"/>
      <c r="K26" s="601"/>
      <c r="L26" s="601"/>
      <c r="M26" s="601"/>
      <c r="N26" s="601"/>
      <c r="O26" s="601"/>
      <c r="P26" s="601"/>
      <c r="Q26" s="602"/>
      <c r="R26" s="603">
        <v>15804</v>
      </c>
      <c r="S26" s="606"/>
      <c r="T26" s="606"/>
      <c r="U26" s="606"/>
      <c r="V26" s="606"/>
      <c r="W26" s="606"/>
      <c r="X26" s="606"/>
      <c r="Y26" s="607"/>
      <c r="Z26" s="665">
        <v>0.1</v>
      </c>
      <c r="AA26" s="665"/>
      <c r="AB26" s="665"/>
      <c r="AC26" s="665"/>
      <c r="AD26" s="666">
        <v>48</v>
      </c>
      <c r="AE26" s="666"/>
      <c r="AF26" s="666"/>
      <c r="AG26" s="666"/>
      <c r="AH26" s="666"/>
      <c r="AI26" s="666"/>
      <c r="AJ26" s="666"/>
      <c r="AK26" s="666"/>
      <c r="AL26" s="608">
        <v>0</v>
      </c>
      <c r="AM26" s="609"/>
      <c r="AN26" s="609"/>
      <c r="AO26" s="667"/>
      <c r="AP26" s="711" t="s">
        <v>284</v>
      </c>
      <c r="AQ26" s="712"/>
      <c r="AR26" s="712"/>
      <c r="AS26" s="712"/>
      <c r="AT26" s="712"/>
      <c r="AU26" s="712"/>
      <c r="AV26" s="712"/>
      <c r="AW26" s="712"/>
      <c r="AX26" s="712"/>
      <c r="AY26" s="712"/>
      <c r="AZ26" s="712"/>
      <c r="BA26" s="712"/>
      <c r="BB26" s="712"/>
      <c r="BC26" s="712"/>
      <c r="BD26" s="712"/>
      <c r="BE26" s="712"/>
      <c r="BF26" s="713"/>
      <c r="BG26" s="603" t="s">
        <v>221</v>
      </c>
      <c r="BH26" s="606"/>
      <c r="BI26" s="606"/>
      <c r="BJ26" s="606"/>
      <c r="BK26" s="606"/>
      <c r="BL26" s="606"/>
      <c r="BM26" s="606"/>
      <c r="BN26" s="607"/>
      <c r="BO26" s="665" t="s">
        <v>221</v>
      </c>
      <c r="BP26" s="665"/>
      <c r="BQ26" s="665"/>
      <c r="BR26" s="665"/>
      <c r="BS26" s="611" t="s">
        <v>221</v>
      </c>
      <c r="BT26" s="606"/>
      <c r="BU26" s="606"/>
      <c r="BV26" s="606"/>
      <c r="BW26" s="606"/>
      <c r="BX26" s="606"/>
      <c r="BY26" s="606"/>
      <c r="BZ26" s="606"/>
      <c r="CA26" s="606"/>
      <c r="CB26" s="646"/>
      <c r="CD26" s="647" t="s">
        <v>285</v>
      </c>
      <c r="CE26" s="644"/>
      <c r="CF26" s="644"/>
      <c r="CG26" s="644"/>
      <c r="CH26" s="644"/>
      <c r="CI26" s="644"/>
      <c r="CJ26" s="644"/>
      <c r="CK26" s="644"/>
      <c r="CL26" s="644"/>
      <c r="CM26" s="644"/>
      <c r="CN26" s="644"/>
      <c r="CO26" s="644"/>
      <c r="CP26" s="644"/>
      <c r="CQ26" s="645"/>
      <c r="CR26" s="603">
        <v>831047</v>
      </c>
      <c r="CS26" s="606"/>
      <c r="CT26" s="606"/>
      <c r="CU26" s="606"/>
      <c r="CV26" s="606"/>
      <c r="CW26" s="606"/>
      <c r="CX26" s="606"/>
      <c r="CY26" s="607"/>
      <c r="CZ26" s="608">
        <v>8.1</v>
      </c>
      <c r="DA26" s="637"/>
      <c r="DB26" s="637"/>
      <c r="DC26" s="638"/>
      <c r="DD26" s="611">
        <v>831047</v>
      </c>
      <c r="DE26" s="606"/>
      <c r="DF26" s="606"/>
      <c r="DG26" s="606"/>
      <c r="DH26" s="606"/>
      <c r="DI26" s="606"/>
      <c r="DJ26" s="606"/>
      <c r="DK26" s="607"/>
      <c r="DL26" s="611" t="s">
        <v>221</v>
      </c>
      <c r="DM26" s="606"/>
      <c r="DN26" s="606"/>
      <c r="DO26" s="606"/>
      <c r="DP26" s="606"/>
      <c r="DQ26" s="606"/>
      <c r="DR26" s="606"/>
      <c r="DS26" s="606"/>
      <c r="DT26" s="606"/>
      <c r="DU26" s="606"/>
      <c r="DV26" s="607"/>
      <c r="DW26" s="608" t="s">
        <v>221</v>
      </c>
      <c r="DX26" s="637"/>
      <c r="DY26" s="637"/>
      <c r="DZ26" s="637"/>
      <c r="EA26" s="637"/>
      <c r="EB26" s="637"/>
      <c r="EC26" s="639"/>
    </row>
    <row r="27" spans="2:133" ht="11.25" customHeight="1">
      <c r="B27" s="600" t="s">
        <v>286</v>
      </c>
      <c r="C27" s="601"/>
      <c r="D27" s="601"/>
      <c r="E27" s="601"/>
      <c r="F27" s="601"/>
      <c r="G27" s="601"/>
      <c r="H27" s="601"/>
      <c r="I27" s="601"/>
      <c r="J27" s="601"/>
      <c r="K27" s="601"/>
      <c r="L27" s="601"/>
      <c r="M27" s="601"/>
      <c r="N27" s="601"/>
      <c r="O27" s="601"/>
      <c r="P27" s="601"/>
      <c r="Q27" s="602"/>
      <c r="R27" s="603">
        <v>1793617</v>
      </c>
      <c r="S27" s="606"/>
      <c r="T27" s="606"/>
      <c r="U27" s="606"/>
      <c r="V27" s="606"/>
      <c r="W27" s="606"/>
      <c r="X27" s="606"/>
      <c r="Y27" s="607"/>
      <c r="Z27" s="665">
        <v>16.600000000000001</v>
      </c>
      <c r="AA27" s="665"/>
      <c r="AB27" s="665"/>
      <c r="AC27" s="665"/>
      <c r="AD27" s="666" t="s">
        <v>221</v>
      </c>
      <c r="AE27" s="666"/>
      <c r="AF27" s="666"/>
      <c r="AG27" s="666"/>
      <c r="AH27" s="666"/>
      <c r="AI27" s="666"/>
      <c r="AJ27" s="666"/>
      <c r="AK27" s="666"/>
      <c r="AL27" s="608" t="s">
        <v>118</v>
      </c>
      <c r="AM27" s="609"/>
      <c r="AN27" s="609"/>
      <c r="AO27" s="667"/>
      <c r="AP27" s="600" t="s">
        <v>287</v>
      </c>
      <c r="AQ27" s="601"/>
      <c r="AR27" s="601"/>
      <c r="AS27" s="601"/>
      <c r="AT27" s="601"/>
      <c r="AU27" s="601"/>
      <c r="AV27" s="601"/>
      <c r="AW27" s="601"/>
      <c r="AX27" s="601"/>
      <c r="AY27" s="601"/>
      <c r="AZ27" s="601"/>
      <c r="BA27" s="601"/>
      <c r="BB27" s="601"/>
      <c r="BC27" s="601"/>
      <c r="BD27" s="601"/>
      <c r="BE27" s="601"/>
      <c r="BF27" s="602"/>
      <c r="BG27" s="603">
        <v>2881772</v>
      </c>
      <c r="BH27" s="606"/>
      <c r="BI27" s="606"/>
      <c r="BJ27" s="606"/>
      <c r="BK27" s="606"/>
      <c r="BL27" s="606"/>
      <c r="BM27" s="606"/>
      <c r="BN27" s="607"/>
      <c r="BO27" s="665">
        <v>100</v>
      </c>
      <c r="BP27" s="665"/>
      <c r="BQ27" s="665"/>
      <c r="BR27" s="665"/>
      <c r="BS27" s="611" t="s">
        <v>221</v>
      </c>
      <c r="BT27" s="606"/>
      <c r="BU27" s="606"/>
      <c r="BV27" s="606"/>
      <c r="BW27" s="606"/>
      <c r="BX27" s="606"/>
      <c r="BY27" s="606"/>
      <c r="BZ27" s="606"/>
      <c r="CA27" s="606"/>
      <c r="CB27" s="646"/>
      <c r="CD27" s="647" t="s">
        <v>288</v>
      </c>
      <c r="CE27" s="644"/>
      <c r="CF27" s="644"/>
      <c r="CG27" s="644"/>
      <c r="CH27" s="644"/>
      <c r="CI27" s="644"/>
      <c r="CJ27" s="644"/>
      <c r="CK27" s="644"/>
      <c r="CL27" s="644"/>
      <c r="CM27" s="644"/>
      <c r="CN27" s="644"/>
      <c r="CO27" s="644"/>
      <c r="CP27" s="644"/>
      <c r="CQ27" s="645"/>
      <c r="CR27" s="603">
        <v>678094</v>
      </c>
      <c r="CS27" s="604"/>
      <c r="CT27" s="604"/>
      <c r="CU27" s="604"/>
      <c r="CV27" s="604"/>
      <c r="CW27" s="604"/>
      <c r="CX27" s="604"/>
      <c r="CY27" s="605"/>
      <c r="CZ27" s="608">
        <v>6.6</v>
      </c>
      <c r="DA27" s="637"/>
      <c r="DB27" s="637"/>
      <c r="DC27" s="638"/>
      <c r="DD27" s="611">
        <v>187136</v>
      </c>
      <c r="DE27" s="604"/>
      <c r="DF27" s="604"/>
      <c r="DG27" s="604"/>
      <c r="DH27" s="604"/>
      <c r="DI27" s="604"/>
      <c r="DJ27" s="604"/>
      <c r="DK27" s="605"/>
      <c r="DL27" s="611">
        <v>187136</v>
      </c>
      <c r="DM27" s="604"/>
      <c r="DN27" s="604"/>
      <c r="DO27" s="604"/>
      <c r="DP27" s="604"/>
      <c r="DQ27" s="604"/>
      <c r="DR27" s="604"/>
      <c r="DS27" s="604"/>
      <c r="DT27" s="604"/>
      <c r="DU27" s="604"/>
      <c r="DV27" s="605"/>
      <c r="DW27" s="608">
        <v>3.3</v>
      </c>
      <c r="DX27" s="637"/>
      <c r="DY27" s="637"/>
      <c r="DZ27" s="637"/>
      <c r="EA27" s="637"/>
      <c r="EB27" s="637"/>
      <c r="EC27" s="639"/>
    </row>
    <row r="28" spans="2:133" ht="11.25" customHeight="1">
      <c r="B28" s="708" t="s">
        <v>289</v>
      </c>
      <c r="C28" s="709"/>
      <c r="D28" s="709"/>
      <c r="E28" s="709"/>
      <c r="F28" s="709"/>
      <c r="G28" s="709"/>
      <c r="H28" s="709"/>
      <c r="I28" s="709"/>
      <c r="J28" s="709"/>
      <c r="K28" s="709"/>
      <c r="L28" s="709"/>
      <c r="M28" s="709"/>
      <c r="N28" s="709"/>
      <c r="O28" s="709"/>
      <c r="P28" s="709"/>
      <c r="Q28" s="710"/>
      <c r="R28" s="603" t="s">
        <v>221</v>
      </c>
      <c r="S28" s="606"/>
      <c r="T28" s="606"/>
      <c r="U28" s="606"/>
      <c r="V28" s="606"/>
      <c r="W28" s="606"/>
      <c r="X28" s="606"/>
      <c r="Y28" s="607"/>
      <c r="Z28" s="665" t="s">
        <v>221</v>
      </c>
      <c r="AA28" s="665"/>
      <c r="AB28" s="665"/>
      <c r="AC28" s="665"/>
      <c r="AD28" s="666" t="s">
        <v>118</v>
      </c>
      <c r="AE28" s="666"/>
      <c r="AF28" s="666"/>
      <c r="AG28" s="666"/>
      <c r="AH28" s="666"/>
      <c r="AI28" s="666"/>
      <c r="AJ28" s="666"/>
      <c r="AK28" s="666"/>
      <c r="AL28" s="608" t="s">
        <v>118</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290</v>
      </c>
      <c r="CE28" s="644"/>
      <c r="CF28" s="644"/>
      <c r="CG28" s="644"/>
      <c r="CH28" s="644"/>
      <c r="CI28" s="644"/>
      <c r="CJ28" s="644"/>
      <c r="CK28" s="644"/>
      <c r="CL28" s="644"/>
      <c r="CM28" s="644"/>
      <c r="CN28" s="644"/>
      <c r="CO28" s="644"/>
      <c r="CP28" s="644"/>
      <c r="CQ28" s="645"/>
      <c r="CR28" s="603">
        <v>1037901</v>
      </c>
      <c r="CS28" s="606"/>
      <c r="CT28" s="606"/>
      <c r="CU28" s="606"/>
      <c r="CV28" s="606"/>
      <c r="CW28" s="606"/>
      <c r="CX28" s="606"/>
      <c r="CY28" s="607"/>
      <c r="CZ28" s="608">
        <v>10.1</v>
      </c>
      <c r="DA28" s="637"/>
      <c r="DB28" s="637"/>
      <c r="DC28" s="638"/>
      <c r="DD28" s="611">
        <v>1003776</v>
      </c>
      <c r="DE28" s="606"/>
      <c r="DF28" s="606"/>
      <c r="DG28" s="606"/>
      <c r="DH28" s="606"/>
      <c r="DI28" s="606"/>
      <c r="DJ28" s="606"/>
      <c r="DK28" s="607"/>
      <c r="DL28" s="611">
        <v>1003776</v>
      </c>
      <c r="DM28" s="606"/>
      <c r="DN28" s="606"/>
      <c r="DO28" s="606"/>
      <c r="DP28" s="606"/>
      <c r="DQ28" s="606"/>
      <c r="DR28" s="606"/>
      <c r="DS28" s="606"/>
      <c r="DT28" s="606"/>
      <c r="DU28" s="606"/>
      <c r="DV28" s="607"/>
      <c r="DW28" s="608">
        <v>17.7</v>
      </c>
      <c r="DX28" s="637"/>
      <c r="DY28" s="637"/>
      <c r="DZ28" s="637"/>
      <c r="EA28" s="637"/>
      <c r="EB28" s="637"/>
      <c r="EC28" s="639"/>
    </row>
    <row r="29" spans="2:133" ht="11.25" customHeight="1">
      <c r="B29" s="600" t="s">
        <v>291</v>
      </c>
      <c r="C29" s="601"/>
      <c r="D29" s="601"/>
      <c r="E29" s="601"/>
      <c r="F29" s="601"/>
      <c r="G29" s="601"/>
      <c r="H29" s="601"/>
      <c r="I29" s="601"/>
      <c r="J29" s="601"/>
      <c r="K29" s="601"/>
      <c r="L29" s="601"/>
      <c r="M29" s="601"/>
      <c r="N29" s="601"/>
      <c r="O29" s="601"/>
      <c r="P29" s="601"/>
      <c r="Q29" s="602"/>
      <c r="R29" s="603">
        <v>1102829</v>
      </c>
      <c r="S29" s="606"/>
      <c r="T29" s="606"/>
      <c r="U29" s="606"/>
      <c r="V29" s="606"/>
      <c r="W29" s="606"/>
      <c r="X29" s="606"/>
      <c r="Y29" s="607"/>
      <c r="Z29" s="665">
        <v>10.199999999999999</v>
      </c>
      <c r="AA29" s="665"/>
      <c r="AB29" s="665"/>
      <c r="AC29" s="665"/>
      <c r="AD29" s="666" t="s">
        <v>118</v>
      </c>
      <c r="AE29" s="666"/>
      <c r="AF29" s="666"/>
      <c r="AG29" s="666"/>
      <c r="AH29" s="666"/>
      <c r="AI29" s="666"/>
      <c r="AJ29" s="666"/>
      <c r="AK29" s="666"/>
      <c r="AL29" s="608" t="s">
        <v>221</v>
      </c>
      <c r="AM29" s="609"/>
      <c r="AN29" s="609"/>
      <c r="AO29" s="667"/>
      <c r="AP29" s="677" t="s">
        <v>210</v>
      </c>
      <c r="AQ29" s="678"/>
      <c r="AR29" s="678"/>
      <c r="AS29" s="678"/>
      <c r="AT29" s="678"/>
      <c r="AU29" s="678"/>
      <c r="AV29" s="678"/>
      <c r="AW29" s="678"/>
      <c r="AX29" s="678"/>
      <c r="AY29" s="678"/>
      <c r="AZ29" s="678"/>
      <c r="BA29" s="678"/>
      <c r="BB29" s="678"/>
      <c r="BC29" s="678"/>
      <c r="BD29" s="678"/>
      <c r="BE29" s="678"/>
      <c r="BF29" s="679"/>
      <c r="BG29" s="677" t="s">
        <v>292</v>
      </c>
      <c r="BH29" s="705"/>
      <c r="BI29" s="705"/>
      <c r="BJ29" s="705"/>
      <c r="BK29" s="705"/>
      <c r="BL29" s="705"/>
      <c r="BM29" s="705"/>
      <c r="BN29" s="705"/>
      <c r="BO29" s="705"/>
      <c r="BP29" s="705"/>
      <c r="BQ29" s="706"/>
      <c r="BR29" s="677" t="s">
        <v>293</v>
      </c>
      <c r="BS29" s="705"/>
      <c r="BT29" s="705"/>
      <c r="BU29" s="705"/>
      <c r="BV29" s="705"/>
      <c r="BW29" s="705"/>
      <c r="BX29" s="705"/>
      <c r="BY29" s="705"/>
      <c r="BZ29" s="705"/>
      <c r="CA29" s="705"/>
      <c r="CB29" s="706"/>
      <c r="CD29" s="687" t="s">
        <v>294</v>
      </c>
      <c r="CE29" s="688"/>
      <c r="CF29" s="647" t="s">
        <v>60</v>
      </c>
      <c r="CG29" s="644"/>
      <c r="CH29" s="644"/>
      <c r="CI29" s="644"/>
      <c r="CJ29" s="644"/>
      <c r="CK29" s="644"/>
      <c r="CL29" s="644"/>
      <c r="CM29" s="644"/>
      <c r="CN29" s="644"/>
      <c r="CO29" s="644"/>
      <c r="CP29" s="644"/>
      <c r="CQ29" s="645"/>
      <c r="CR29" s="603">
        <v>1037901</v>
      </c>
      <c r="CS29" s="604"/>
      <c r="CT29" s="604"/>
      <c r="CU29" s="604"/>
      <c r="CV29" s="604"/>
      <c r="CW29" s="604"/>
      <c r="CX29" s="604"/>
      <c r="CY29" s="605"/>
      <c r="CZ29" s="608">
        <v>10.1</v>
      </c>
      <c r="DA29" s="637"/>
      <c r="DB29" s="637"/>
      <c r="DC29" s="638"/>
      <c r="DD29" s="611">
        <v>1003776</v>
      </c>
      <c r="DE29" s="604"/>
      <c r="DF29" s="604"/>
      <c r="DG29" s="604"/>
      <c r="DH29" s="604"/>
      <c r="DI29" s="604"/>
      <c r="DJ29" s="604"/>
      <c r="DK29" s="605"/>
      <c r="DL29" s="611">
        <v>1003776</v>
      </c>
      <c r="DM29" s="604"/>
      <c r="DN29" s="604"/>
      <c r="DO29" s="604"/>
      <c r="DP29" s="604"/>
      <c r="DQ29" s="604"/>
      <c r="DR29" s="604"/>
      <c r="DS29" s="604"/>
      <c r="DT29" s="604"/>
      <c r="DU29" s="604"/>
      <c r="DV29" s="605"/>
      <c r="DW29" s="608">
        <v>17.7</v>
      </c>
      <c r="DX29" s="637"/>
      <c r="DY29" s="637"/>
      <c r="DZ29" s="637"/>
      <c r="EA29" s="637"/>
      <c r="EB29" s="637"/>
      <c r="EC29" s="639"/>
    </row>
    <row r="30" spans="2:133" ht="11.25" customHeight="1">
      <c r="B30" s="600" t="s">
        <v>295</v>
      </c>
      <c r="C30" s="601"/>
      <c r="D30" s="601"/>
      <c r="E30" s="601"/>
      <c r="F30" s="601"/>
      <c r="G30" s="601"/>
      <c r="H30" s="601"/>
      <c r="I30" s="601"/>
      <c r="J30" s="601"/>
      <c r="K30" s="601"/>
      <c r="L30" s="601"/>
      <c r="M30" s="601"/>
      <c r="N30" s="601"/>
      <c r="O30" s="601"/>
      <c r="P30" s="601"/>
      <c r="Q30" s="602"/>
      <c r="R30" s="603">
        <v>75011</v>
      </c>
      <c r="S30" s="606"/>
      <c r="T30" s="606"/>
      <c r="U30" s="606"/>
      <c r="V30" s="606"/>
      <c r="W30" s="606"/>
      <c r="X30" s="606"/>
      <c r="Y30" s="607"/>
      <c r="Z30" s="665">
        <v>0.7</v>
      </c>
      <c r="AA30" s="665"/>
      <c r="AB30" s="665"/>
      <c r="AC30" s="665"/>
      <c r="AD30" s="666" t="s">
        <v>118</v>
      </c>
      <c r="AE30" s="666"/>
      <c r="AF30" s="666"/>
      <c r="AG30" s="666"/>
      <c r="AH30" s="666"/>
      <c r="AI30" s="666"/>
      <c r="AJ30" s="666"/>
      <c r="AK30" s="666"/>
      <c r="AL30" s="608" t="s">
        <v>221</v>
      </c>
      <c r="AM30" s="609"/>
      <c r="AN30" s="609"/>
      <c r="AO30" s="667"/>
      <c r="AP30" s="693" t="s">
        <v>296</v>
      </c>
      <c r="AQ30" s="694"/>
      <c r="AR30" s="694"/>
      <c r="AS30" s="694"/>
      <c r="AT30" s="699" t="s">
        <v>297</v>
      </c>
      <c r="AU30" s="210"/>
      <c r="AV30" s="210"/>
      <c r="AW30" s="210"/>
      <c r="AX30" s="702" t="s">
        <v>173</v>
      </c>
      <c r="AY30" s="703"/>
      <c r="AZ30" s="703"/>
      <c r="BA30" s="703"/>
      <c r="BB30" s="703"/>
      <c r="BC30" s="703"/>
      <c r="BD30" s="703"/>
      <c r="BE30" s="703"/>
      <c r="BF30" s="704"/>
      <c r="BG30" s="683">
        <v>99.5</v>
      </c>
      <c r="BH30" s="684"/>
      <c r="BI30" s="684"/>
      <c r="BJ30" s="684"/>
      <c r="BK30" s="684"/>
      <c r="BL30" s="684"/>
      <c r="BM30" s="685">
        <v>97.4</v>
      </c>
      <c r="BN30" s="684"/>
      <c r="BO30" s="684"/>
      <c r="BP30" s="684"/>
      <c r="BQ30" s="686"/>
      <c r="BR30" s="683">
        <v>99.4</v>
      </c>
      <c r="BS30" s="684"/>
      <c r="BT30" s="684"/>
      <c r="BU30" s="684"/>
      <c r="BV30" s="684"/>
      <c r="BW30" s="684"/>
      <c r="BX30" s="685">
        <v>97.1</v>
      </c>
      <c r="BY30" s="684"/>
      <c r="BZ30" s="684"/>
      <c r="CA30" s="684"/>
      <c r="CB30" s="686"/>
      <c r="CD30" s="689"/>
      <c r="CE30" s="690"/>
      <c r="CF30" s="647" t="s">
        <v>298</v>
      </c>
      <c r="CG30" s="644"/>
      <c r="CH30" s="644"/>
      <c r="CI30" s="644"/>
      <c r="CJ30" s="644"/>
      <c r="CK30" s="644"/>
      <c r="CL30" s="644"/>
      <c r="CM30" s="644"/>
      <c r="CN30" s="644"/>
      <c r="CO30" s="644"/>
      <c r="CP30" s="644"/>
      <c r="CQ30" s="645"/>
      <c r="CR30" s="603">
        <v>938432</v>
      </c>
      <c r="CS30" s="606"/>
      <c r="CT30" s="606"/>
      <c r="CU30" s="606"/>
      <c r="CV30" s="606"/>
      <c r="CW30" s="606"/>
      <c r="CX30" s="606"/>
      <c r="CY30" s="607"/>
      <c r="CZ30" s="608">
        <v>9.1</v>
      </c>
      <c r="DA30" s="637"/>
      <c r="DB30" s="637"/>
      <c r="DC30" s="638"/>
      <c r="DD30" s="611">
        <v>908775</v>
      </c>
      <c r="DE30" s="606"/>
      <c r="DF30" s="606"/>
      <c r="DG30" s="606"/>
      <c r="DH30" s="606"/>
      <c r="DI30" s="606"/>
      <c r="DJ30" s="606"/>
      <c r="DK30" s="607"/>
      <c r="DL30" s="611">
        <v>908775</v>
      </c>
      <c r="DM30" s="606"/>
      <c r="DN30" s="606"/>
      <c r="DO30" s="606"/>
      <c r="DP30" s="606"/>
      <c r="DQ30" s="606"/>
      <c r="DR30" s="606"/>
      <c r="DS30" s="606"/>
      <c r="DT30" s="606"/>
      <c r="DU30" s="606"/>
      <c r="DV30" s="607"/>
      <c r="DW30" s="608">
        <v>16</v>
      </c>
      <c r="DX30" s="637"/>
      <c r="DY30" s="637"/>
      <c r="DZ30" s="637"/>
      <c r="EA30" s="637"/>
      <c r="EB30" s="637"/>
      <c r="EC30" s="639"/>
    </row>
    <row r="31" spans="2:133" ht="11.25" customHeight="1">
      <c r="B31" s="600" t="s">
        <v>299</v>
      </c>
      <c r="C31" s="601"/>
      <c r="D31" s="601"/>
      <c r="E31" s="601"/>
      <c r="F31" s="601"/>
      <c r="G31" s="601"/>
      <c r="H31" s="601"/>
      <c r="I31" s="601"/>
      <c r="J31" s="601"/>
      <c r="K31" s="601"/>
      <c r="L31" s="601"/>
      <c r="M31" s="601"/>
      <c r="N31" s="601"/>
      <c r="O31" s="601"/>
      <c r="P31" s="601"/>
      <c r="Q31" s="602"/>
      <c r="R31" s="603">
        <v>38349</v>
      </c>
      <c r="S31" s="606"/>
      <c r="T31" s="606"/>
      <c r="U31" s="606"/>
      <c r="V31" s="606"/>
      <c r="W31" s="606"/>
      <c r="X31" s="606"/>
      <c r="Y31" s="607"/>
      <c r="Z31" s="665">
        <v>0.4</v>
      </c>
      <c r="AA31" s="665"/>
      <c r="AB31" s="665"/>
      <c r="AC31" s="665"/>
      <c r="AD31" s="666" t="s">
        <v>221</v>
      </c>
      <c r="AE31" s="666"/>
      <c r="AF31" s="666"/>
      <c r="AG31" s="666"/>
      <c r="AH31" s="666"/>
      <c r="AI31" s="666"/>
      <c r="AJ31" s="666"/>
      <c r="AK31" s="666"/>
      <c r="AL31" s="608" t="s">
        <v>221</v>
      </c>
      <c r="AM31" s="609"/>
      <c r="AN31" s="609"/>
      <c r="AO31" s="667"/>
      <c r="AP31" s="695"/>
      <c r="AQ31" s="696"/>
      <c r="AR31" s="696"/>
      <c r="AS31" s="696"/>
      <c r="AT31" s="700"/>
      <c r="AU31" s="209" t="s">
        <v>300</v>
      </c>
      <c r="AV31" s="209"/>
      <c r="AW31" s="209"/>
      <c r="AX31" s="600" t="s">
        <v>301</v>
      </c>
      <c r="AY31" s="601"/>
      <c r="AZ31" s="601"/>
      <c r="BA31" s="601"/>
      <c r="BB31" s="601"/>
      <c r="BC31" s="601"/>
      <c r="BD31" s="601"/>
      <c r="BE31" s="601"/>
      <c r="BF31" s="602"/>
      <c r="BG31" s="681">
        <v>98.7</v>
      </c>
      <c r="BH31" s="604"/>
      <c r="BI31" s="604"/>
      <c r="BJ31" s="604"/>
      <c r="BK31" s="604"/>
      <c r="BL31" s="604"/>
      <c r="BM31" s="609">
        <v>97.4</v>
      </c>
      <c r="BN31" s="682"/>
      <c r="BO31" s="682"/>
      <c r="BP31" s="682"/>
      <c r="BQ31" s="643"/>
      <c r="BR31" s="681">
        <v>98.5</v>
      </c>
      <c r="BS31" s="604"/>
      <c r="BT31" s="604"/>
      <c r="BU31" s="604"/>
      <c r="BV31" s="604"/>
      <c r="BW31" s="604"/>
      <c r="BX31" s="609">
        <v>97.5</v>
      </c>
      <c r="BY31" s="682"/>
      <c r="BZ31" s="682"/>
      <c r="CA31" s="682"/>
      <c r="CB31" s="643"/>
      <c r="CD31" s="689"/>
      <c r="CE31" s="690"/>
      <c r="CF31" s="647" t="s">
        <v>302</v>
      </c>
      <c r="CG31" s="644"/>
      <c r="CH31" s="644"/>
      <c r="CI31" s="644"/>
      <c r="CJ31" s="644"/>
      <c r="CK31" s="644"/>
      <c r="CL31" s="644"/>
      <c r="CM31" s="644"/>
      <c r="CN31" s="644"/>
      <c r="CO31" s="644"/>
      <c r="CP31" s="644"/>
      <c r="CQ31" s="645"/>
      <c r="CR31" s="603">
        <v>99469</v>
      </c>
      <c r="CS31" s="604"/>
      <c r="CT31" s="604"/>
      <c r="CU31" s="604"/>
      <c r="CV31" s="604"/>
      <c r="CW31" s="604"/>
      <c r="CX31" s="604"/>
      <c r="CY31" s="605"/>
      <c r="CZ31" s="608">
        <v>1</v>
      </c>
      <c r="DA31" s="637"/>
      <c r="DB31" s="637"/>
      <c r="DC31" s="638"/>
      <c r="DD31" s="611">
        <v>95001</v>
      </c>
      <c r="DE31" s="604"/>
      <c r="DF31" s="604"/>
      <c r="DG31" s="604"/>
      <c r="DH31" s="604"/>
      <c r="DI31" s="604"/>
      <c r="DJ31" s="604"/>
      <c r="DK31" s="605"/>
      <c r="DL31" s="611">
        <v>95001</v>
      </c>
      <c r="DM31" s="604"/>
      <c r="DN31" s="604"/>
      <c r="DO31" s="604"/>
      <c r="DP31" s="604"/>
      <c r="DQ31" s="604"/>
      <c r="DR31" s="604"/>
      <c r="DS31" s="604"/>
      <c r="DT31" s="604"/>
      <c r="DU31" s="604"/>
      <c r="DV31" s="605"/>
      <c r="DW31" s="608">
        <v>1.7</v>
      </c>
      <c r="DX31" s="637"/>
      <c r="DY31" s="637"/>
      <c r="DZ31" s="637"/>
      <c r="EA31" s="637"/>
      <c r="EB31" s="637"/>
      <c r="EC31" s="639"/>
    </row>
    <row r="32" spans="2:133" ht="11.25" customHeight="1">
      <c r="B32" s="600" t="s">
        <v>303</v>
      </c>
      <c r="C32" s="601"/>
      <c r="D32" s="601"/>
      <c r="E32" s="601"/>
      <c r="F32" s="601"/>
      <c r="G32" s="601"/>
      <c r="H32" s="601"/>
      <c r="I32" s="601"/>
      <c r="J32" s="601"/>
      <c r="K32" s="601"/>
      <c r="L32" s="601"/>
      <c r="M32" s="601"/>
      <c r="N32" s="601"/>
      <c r="O32" s="601"/>
      <c r="P32" s="601"/>
      <c r="Q32" s="602"/>
      <c r="R32" s="603">
        <v>571109</v>
      </c>
      <c r="S32" s="606"/>
      <c r="T32" s="606"/>
      <c r="U32" s="606"/>
      <c r="V32" s="606"/>
      <c r="W32" s="606"/>
      <c r="X32" s="606"/>
      <c r="Y32" s="607"/>
      <c r="Z32" s="665">
        <v>5.3</v>
      </c>
      <c r="AA32" s="665"/>
      <c r="AB32" s="665"/>
      <c r="AC32" s="665"/>
      <c r="AD32" s="666" t="s">
        <v>221</v>
      </c>
      <c r="AE32" s="666"/>
      <c r="AF32" s="666"/>
      <c r="AG32" s="666"/>
      <c r="AH32" s="666"/>
      <c r="AI32" s="666"/>
      <c r="AJ32" s="666"/>
      <c r="AK32" s="666"/>
      <c r="AL32" s="608" t="s">
        <v>118</v>
      </c>
      <c r="AM32" s="609"/>
      <c r="AN32" s="609"/>
      <c r="AO32" s="667"/>
      <c r="AP32" s="697"/>
      <c r="AQ32" s="698"/>
      <c r="AR32" s="698"/>
      <c r="AS32" s="698"/>
      <c r="AT32" s="701"/>
      <c r="AU32" s="211"/>
      <c r="AV32" s="211"/>
      <c r="AW32" s="211"/>
      <c r="AX32" s="615" t="s">
        <v>304</v>
      </c>
      <c r="AY32" s="616"/>
      <c r="AZ32" s="616"/>
      <c r="BA32" s="616"/>
      <c r="BB32" s="616"/>
      <c r="BC32" s="616"/>
      <c r="BD32" s="616"/>
      <c r="BE32" s="616"/>
      <c r="BF32" s="617"/>
      <c r="BG32" s="680">
        <v>99.6</v>
      </c>
      <c r="BH32" s="619"/>
      <c r="BI32" s="619"/>
      <c r="BJ32" s="619"/>
      <c r="BK32" s="619"/>
      <c r="BL32" s="619"/>
      <c r="BM32" s="663">
        <v>97.4</v>
      </c>
      <c r="BN32" s="619"/>
      <c r="BO32" s="619"/>
      <c r="BP32" s="619"/>
      <c r="BQ32" s="656"/>
      <c r="BR32" s="680">
        <v>99.6</v>
      </c>
      <c r="BS32" s="619"/>
      <c r="BT32" s="619"/>
      <c r="BU32" s="619"/>
      <c r="BV32" s="619"/>
      <c r="BW32" s="619"/>
      <c r="BX32" s="663">
        <v>97</v>
      </c>
      <c r="BY32" s="619"/>
      <c r="BZ32" s="619"/>
      <c r="CA32" s="619"/>
      <c r="CB32" s="656"/>
      <c r="CD32" s="691"/>
      <c r="CE32" s="692"/>
      <c r="CF32" s="647" t="s">
        <v>305</v>
      </c>
      <c r="CG32" s="644"/>
      <c r="CH32" s="644"/>
      <c r="CI32" s="644"/>
      <c r="CJ32" s="644"/>
      <c r="CK32" s="644"/>
      <c r="CL32" s="644"/>
      <c r="CM32" s="644"/>
      <c r="CN32" s="644"/>
      <c r="CO32" s="644"/>
      <c r="CP32" s="644"/>
      <c r="CQ32" s="645"/>
      <c r="CR32" s="603" t="s">
        <v>221</v>
      </c>
      <c r="CS32" s="606"/>
      <c r="CT32" s="606"/>
      <c r="CU32" s="606"/>
      <c r="CV32" s="606"/>
      <c r="CW32" s="606"/>
      <c r="CX32" s="606"/>
      <c r="CY32" s="607"/>
      <c r="CZ32" s="608" t="s">
        <v>118</v>
      </c>
      <c r="DA32" s="637"/>
      <c r="DB32" s="637"/>
      <c r="DC32" s="638"/>
      <c r="DD32" s="611" t="s">
        <v>221</v>
      </c>
      <c r="DE32" s="606"/>
      <c r="DF32" s="606"/>
      <c r="DG32" s="606"/>
      <c r="DH32" s="606"/>
      <c r="DI32" s="606"/>
      <c r="DJ32" s="606"/>
      <c r="DK32" s="607"/>
      <c r="DL32" s="611" t="s">
        <v>118</v>
      </c>
      <c r="DM32" s="606"/>
      <c r="DN32" s="606"/>
      <c r="DO32" s="606"/>
      <c r="DP32" s="606"/>
      <c r="DQ32" s="606"/>
      <c r="DR32" s="606"/>
      <c r="DS32" s="606"/>
      <c r="DT32" s="606"/>
      <c r="DU32" s="606"/>
      <c r="DV32" s="607"/>
      <c r="DW32" s="608" t="s">
        <v>221</v>
      </c>
      <c r="DX32" s="637"/>
      <c r="DY32" s="637"/>
      <c r="DZ32" s="637"/>
      <c r="EA32" s="637"/>
      <c r="EB32" s="637"/>
      <c r="EC32" s="639"/>
    </row>
    <row r="33" spans="2:133" ht="11.25" customHeight="1">
      <c r="B33" s="600" t="s">
        <v>306</v>
      </c>
      <c r="C33" s="601"/>
      <c r="D33" s="601"/>
      <c r="E33" s="601"/>
      <c r="F33" s="601"/>
      <c r="G33" s="601"/>
      <c r="H33" s="601"/>
      <c r="I33" s="601"/>
      <c r="J33" s="601"/>
      <c r="K33" s="601"/>
      <c r="L33" s="601"/>
      <c r="M33" s="601"/>
      <c r="N33" s="601"/>
      <c r="O33" s="601"/>
      <c r="P33" s="601"/>
      <c r="Q33" s="602"/>
      <c r="R33" s="603">
        <v>245382</v>
      </c>
      <c r="S33" s="606"/>
      <c r="T33" s="606"/>
      <c r="U33" s="606"/>
      <c r="V33" s="606"/>
      <c r="W33" s="606"/>
      <c r="X33" s="606"/>
      <c r="Y33" s="607"/>
      <c r="Z33" s="665">
        <v>2.2999999999999998</v>
      </c>
      <c r="AA33" s="665"/>
      <c r="AB33" s="665"/>
      <c r="AC33" s="665"/>
      <c r="AD33" s="666" t="s">
        <v>221</v>
      </c>
      <c r="AE33" s="666"/>
      <c r="AF33" s="666"/>
      <c r="AG33" s="666"/>
      <c r="AH33" s="666"/>
      <c r="AI33" s="666"/>
      <c r="AJ33" s="666"/>
      <c r="AK33" s="666"/>
      <c r="AL33" s="608" t="s">
        <v>118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307</v>
      </c>
      <c r="CE33" s="644"/>
      <c r="CF33" s="644"/>
      <c r="CG33" s="644"/>
      <c r="CH33" s="644"/>
      <c r="CI33" s="644"/>
      <c r="CJ33" s="644"/>
      <c r="CK33" s="644"/>
      <c r="CL33" s="644"/>
      <c r="CM33" s="644"/>
      <c r="CN33" s="644"/>
      <c r="CO33" s="644"/>
      <c r="CP33" s="644"/>
      <c r="CQ33" s="645"/>
      <c r="CR33" s="603">
        <v>5286914</v>
      </c>
      <c r="CS33" s="604"/>
      <c r="CT33" s="604"/>
      <c r="CU33" s="604"/>
      <c r="CV33" s="604"/>
      <c r="CW33" s="604"/>
      <c r="CX33" s="604"/>
      <c r="CY33" s="605"/>
      <c r="CZ33" s="608">
        <v>51.2</v>
      </c>
      <c r="DA33" s="637"/>
      <c r="DB33" s="637"/>
      <c r="DC33" s="638"/>
      <c r="DD33" s="611">
        <v>4248101</v>
      </c>
      <c r="DE33" s="604"/>
      <c r="DF33" s="604"/>
      <c r="DG33" s="604"/>
      <c r="DH33" s="604"/>
      <c r="DI33" s="604"/>
      <c r="DJ33" s="604"/>
      <c r="DK33" s="605"/>
      <c r="DL33" s="611">
        <v>2473203</v>
      </c>
      <c r="DM33" s="604"/>
      <c r="DN33" s="604"/>
      <c r="DO33" s="604"/>
      <c r="DP33" s="604"/>
      <c r="DQ33" s="604"/>
      <c r="DR33" s="604"/>
      <c r="DS33" s="604"/>
      <c r="DT33" s="604"/>
      <c r="DU33" s="604"/>
      <c r="DV33" s="605"/>
      <c r="DW33" s="608">
        <v>43.5</v>
      </c>
      <c r="DX33" s="637"/>
      <c r="DY33" s="637"/>
      <c r="DZ33" s="637"/>
      <c r="EA33" s="637"/>
      <c r="EB33" s="637"/>
      <c r="EC33" s="639"/>
    </row>
    <row r="34" spans="2:133" ht="11.25" customHeight="1">
      <c r="B34" s="600" t="s">
        <v>308</v>
      </c>
      <c r="C34" s="601"/>
      <c r="D34" s="601"/>
      <c r="E34" s="601"/>
      <c r="F34" s="601"/>
      <c r="G34" s="601"/>
      <c r="H34" s="601"/>
      <c r="I34" s="601"/>
      <c r="J34" s="601"/>
      <c r="K34" s="601"/>
      <c r="L34" s="601"/>
      <c r="M34" s="601"/>
      <c r="N34" s="601"/>
      <c r="O34" s="601"/>
      <c r="P34" s="601"/>
      <c r="Q34" s="602"/>
      <c r="R34" s="603">
        <v>165126</v>
      </c>
      <c r="S34" s="606"/>
      <c r="T34" s="606"/>
      <c r="U34" s="606"/>
      <c r="V34" s="606"/>
      <c r="W34" s="606"/>
      <c r="X34" s="606"/>
      <c r="Y34" s="607"/>
      <c r="Z34" s="665">
        <v>1.5</v>
      </c>
      <c r="AA34" s="665"/>
      <c r="AB34" s="665"/>
      <c r="AC34" s="665"/>
      <c r="AD34" s="666">
        <v>21145</v>
      </c>
      <c r="AE34" s="666"/>
      <c r="AF34" s="666"/>
      <c r="AG34" s="666"/>
      <c r="AH34" s="666"/>
      <c r="AI34" s="666"/>
      <c r="AJ34" s="666"/>
      <c r="AK34" s="666"/>
      <c r="AL34" s="608">
        <v>0.4</v>
      </c>
      <c r="AM34" s="609"/>
      <c r="AN34" s="609"/>
      <c r="AO34" s="667"/>
      <c r="AP34" s="214"/>
      <c r="AQ34" s="677" t="s">
        <v>309</v>
      </c>
      <c r="AR34" s="678"/>
      <c r="AS34" s="678"/>
      <c r="AT34" s="678"/>
      <c r="AU34" s="678"/>
      <c r="AV34" s="678"/>
      <c r="AW34" s="678"/>
      <c r="AX34" s="678"/>
      <c r="AY34" s="678"/>
      <c r="AZ34" s="678"/>
      <c r="BA34" s="678"/>
      <c r="BB34" s="678"/>
      <c r="BC34" s="678"/>
      <c r="BD34" s="678"/>
      <c r="BE34" s="678"/>
      <c r="BF34" s="679"/>
      <c r="BG34" s="677" t="s">
        <v>310</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311</v>
      </c>
      <c r="CE34" s="644"/>
      <c r="CF34" s="644"/>
      <c r="CG34" s="644"/>
      <c r="CH34" s="644"/>
      <c r="CI34" s="644"/>
      <c r="CJ34" s="644"/>
      <c r="CK34" s="644"/>
      <c r="CL34" s="644"/>
      <c r="CM34" s="644"/>
      <c r="CN34" s="644"/>
      <c r="CO34" s="644"/>
      <c r="CP34" s="644"/>
      <c r="CQ34" s="645"/>
      <c r="CR34" s="603">
        <v>1337989</v>
      </c>
      <c r="CS34" s="606"/>
      <c r="CT34" s="606"/>
      <c r="CU34" s="606"/>
      <c r="CV34" s="606"/>
      <c r="CW34" s="606"/>
      <c r="CX34" s="606"/>
      <c r="CY34" s="607"/>
      <c r="CZ34" s="608">
        <v>13</v>
      </c>
      <c r="DA34" s="637"/>
      <c r="DB34" s="637"/>
      <c r="DC34" s="638"/>
      <c r="DD34" s="611">
        <v>1074249</v>
      </c>
      <c r="DE34" s="606"/>
      <c r="DF34" s="606"/>
      <c r="DG34" s="606"/>
      <c r="DH34" s="606"/>
      <c r="DI34" s="606"/>
      <c r="DJ34" s="606"/>
      <c r="DK34" s="607"/>
      <c r="DL34" s="611">
        <v>1006393</v>
      </c>
      <c r="DM34" s="606"/>
      <c r="DN34" s="606"/>
      <c r="DO34" s="606"/>
      <c r="DP34" s="606"/>
      <c r="DQ34" s="606"/>
      <c r="DR34" s="606"/>
      <c r="DS34" s="606"/>
      <c r="DT34" s="606"/>
      <c r="DU34" s="606"/>
      <c r="DV34" s="607"/>
      <c r="DW34" s="608">
        <v>17.7</v>
      </c>
      <c r="DX34" s="637"/>
      <c r="DY34" s="637"/>
      <c r="DZ34" s="637"/>
      <c r="EA34" s="637"/>
      <c r="EB34" s="637"/>
      <c r="EC34" s="639"/>
    </row>
    <row r="35" spans="2:133" ht="11.25" customHeight="1">
      <c r="B35" s="600" t="s">
        <v>312</v>
      </c>
      <c r="C35" s="601"/>
      <c r="D35" s="601"/>
      <c r="E35" s="601"/>
      <c r="F35" s="601"/>
      <c r="G35" s="601"/>
      <c r="H35" s="601"/>
      <c r="I35" s="601"/>
      <c r="J35" s="601"/>
      <c r="K35" s="601"/>
      <c r="L35" s="601"/>
      <c r="M35" s="601"/>
      <c r="N35" s="601"/>
      <c r="O35" s="601"/>
      <c r="P35" s="601"/>
      <c r="Q35" s="602"/>
      <c r="R35" s="603">
        <v>1000900</v>
      </c>
      <c r="S35" s="606"/>
      <c r="T35" s="606"/>
      <c r="U35" s="606"/>
      <c r="V35" s="606"/>
      <c r="W35" s="606"/>
      <c r="X35" s="606"/>
      <c r="Y35" s="607"/>
      <c r="Z35" s="665">
        <v>9.1999999999999993</v>
      </c>
      <c r="AA35" s="665"/>
      <c r="AB35" s="665"/>
      <c r="AC35" s="665"/>
      <c r="AD35" s="666" t="s">
        <v>118</v>
      </c>
      <c r="AE35" s="666"/>
      <c r="AF35" s="666"/>
      <c r="AG35" s="666"/>
      <c r="AH35" s="666"/>
      <c r="AI35" s="666"/>
      <c r="AJ35" s="666"/>
      <c r="AK35" s="666"/>
      <c r="AL35" s="608" t="s">
        <v>221</v>
      </c>
      <c r="AM35" s="609"/>
      <c r="AN35" s="609"/>
      <c r="AO35" s="667"/>
      <c r="AP35" s="214"/>
      <c r="AQ35" s="671" t="s">
        <v>313</v>
      </c>
      <c r="AR35" s="672"/>
      <c r="AS35" s="672"/>
      <c r="AT35" s="672"/>
      <c r="AU35" s="672"/>
      <c r="AV35" s="672"/>
      <c r="AW35" s="672"/>
      <c r="AX35" s="672"/>
      <c r="AY35" s="673"/>
      <c r="AZ35" s="668">
        <v>1420972</v>
      </c>
      <c r="BA35" s="669"/>
      <c r="BB35" s="669"/>
      <c r="BC35" s="669"/>
      <c r="BD35" s="669"/>
      <c r="BE35" s="669"/>
      <c r="BF35" s="670"/>
      <c r="BG35" s="674" t="s">
        <v>314</v>
      </c>
      <c r="BH35" s="675"/>
      <c r="BI35" s="675"/>
      <c r="BJ35" s="675"/>
      <c r="BK35" s="675"/>
      <c r="BL35" s="675"/>
      <c r="BM35" s="675"/>
      <c r="BN35" s="675"/>
      <c r="BO35" s="675"/>
      <c r="BP35" s="675"/>
      <c r="BQ35" s="675"/>
      <c r="BR35" s="675"/>
      <c r="BS35" s="675"/>
      <c r="BT35" s="675"/>
      <c r="BU35" s="676"/>
      <c r="BV35" s="668">
        <v>40156</v>
      </c>
      <c r="BW35" s="669"/>
      <c r="BX35" s="669"/>
      <c r="BY35" s="669"/>
      <c r="BZ35" s="669"/>
      <c r="CA35" s="669"/>
      <c r="CB35" s="670"/>
      <c r="CD35" s="647" t="s">
        <v>315</v>
      </c>
      <c r="CE35" s="644"/>
      <c r="CF35" s="644"/>
      <c r="CG35" s="644"/>
      <c r="CH35" s="644"/>
      <c r="CI35" s="644"/>
      <c r="CJ35" s="644"/>
      <c r="CK35" s="644"/>
      <c r="CL35" s="644"/>
      <c r="CM35" s="644"/>
      <c r="CN35" s="644"/>
      <c r="CO35" s="644"/>
      <c r="CP35" s="644"/>
      <c r="CQ35" s="645"/>
      <c r="CR35" s="603">
        <v>123570</v>
      </c>
      <c r="CS35" s="604"/>
      <c r="CT35" s="604"/>
      <c r="CU35" s="604"/>
      <c r="CV35" s="604"/>
      <c r="CW35" s="604"/>
      <c r="CX35" s="604"/>
      <c r="CY35" s="605"/>
      <c r="CZ35" s="608">
        <v>1.2</v>
      </c>
      <c r="DA35" s="637"/>
      <c r="DB35" s="637"/>
      <c r="DC35" s="638"/>
      <c r="DD35" s="611">
        <v>102093</v>
      </c>
      <c r="DE35" s="604"/>
      <c r="DF35" s="604"/>
      <c r="DG35" s="604"/>
      <c r="DH35" s="604"/>
      <c r="DI35" s="604"/>
      <c r="DJ35" s="604"/>
      <c r="DK35" s="605"/>
      <c r="DL35" s="611">
        <v>101996</v>
      </c>
      <c r="DM35" s="604"/>
      <c r="DN35" s="604"/>
      <c r="DO35" s="604"/>
      <c r="DP35" s="604"/>
      <c r="DQ35" s="604"/>
      <c r="DR35" s="604"/>
      <c r="DS35" s="604"/>
      <c r="DT35" s="604"/>
      <c r="DU35" s="604"/>
      <c r="DV35" s="605"/>
      <c r="DW35" s="608">
        <v>1.8</v>
      </c>
      <c r="DX35" s="637"/>
      <c r="DY35" s="637"/>
      <c r="DZ35" s="637"/>
      <c r="EA35" s="637"/>
      <c r="EB35" s="637"/>
      <c r="EC35" s="639"/>
    </row>
    <row r="36" spans="2:133" ht="11.25" customHeight="1">
      <c r="B36" s="600" t="s">
        <v>316</v>
      </c>
      <c r="C36" s="601"/>
      <c r="D36" s="601"/>
      <c r="E36" s="601"/>
      <c r="F36" s="601"/>
      <c r="G36" s="601"/>
      <c r="H36" s="601"/>
      <c r="I36" s="601"/>
      <c r="J36" s="601"/>
      <c r="K36" s="601"/>
      <c r="L36" s="601"/>
      <c r="M36" s="601"/>
      <c r="N36" s="601"/>
      <c r="O36" s="601"/>
      <c r="P36" s="601"/>
      <c r="Q36" s="602"/>
      <c r="R36" s="603" t="s">
        <v>221</v>
      </c>
      <c r="S36" s="606"/>
      <c r="T36" s="606"/>
      <c r="U36" s="606"/>
      <c r="V36" s="606"/>
      <c r="W36" s="606"/>
      <c r="X36" s="606"/>
      <c r="Y36" s="607"/>
      <c r="Z36" s="665" t="s">
        <v>221</v>
      </c>
      <c r="AA36" s="665"/>
      <c r="AB36" s="665"/>
      <c r="AC36" s="665"/>
      <c r="AD36" s="666" t="s">
        <v>118</v>
      </c>
      <c r="AE36" s="666"/>
      <c r="AF36" s="666"/>
      <c r="AG36" s="666"/>
      <c r="AH36" s="666"/>
      <c r="AI36" s="666"/>
      <c r="AJ36" s="666"/>
      <c r="AK36" s="666"/>
      <c r="AL36" s="608" t="s">
        <v>118</v>
      </c>
      <c r="AM36" s="609"/>
      <c r="AN36" s="609"/>
      <c r="AO36" s="667"/>
      <c r="AQ36" s="640" t="s">
        <v>317</v>
      </c>
      <c r="AR36" s="641"/>
      <c r="AS36" s="641"/>
      <c r="AT36" s="641"/>
      <c r="AU36" s="641"/>
      <c r="AV36" s="641"/>
      <c r="AW36" s="641"/>
      <c r="AX36" s="641"/>
      <c r="AY36" s="642"/>
      <c r="AZ36" s="603">
        <v>401145</v>
      </c>
      <c r="BA36" s="606"/>
      <c r="BB36" s="606"/>
      <c r="BC36" s="606"/>
      <c r="BD36" s="604"/>
      <c r="BE36" s="604"/>
      <c r="BF36" s="643"/>
      <c r="BG36" s="647" t="s">
        <v>318</v>
      </c>
      <c r="BH36" s="644"/>
      <c r="BI36" s="644"/>
      <c r="BJ36" s="644"/>
      <c r="BK36" s="644"/>
      <c r="BL36" s="644"/>
      <c r="BM36" s="644"/>
      <c r="BN36" s="644"/>
      <c r="BO36" s="644"/>
      <c r="BP36" s="644"/>
      <c r="BQ36" s="644"/>
      <c r="BR36" s="644"/>
      <c r="BS36" s="644"/>
      <c r="BT36" s="644"/>
      <c r="BU36" s="645"/>
      <c r="BV36" s="603">
        <v>4195</v>
      </c>
      <c r="BW36" s="606"/>
      <c r="BX36" s="606"/>
      <c r="BY36" s="606"/>
      <c r="BZ36" s="606"/>
      <c r="CA36" s="606"/>
      <c r="CB36" s="646"/>
      <c r="CD36" s="647" t="s">
        <v>319</v>
      </c>
      <c r="CE36" s="644"/>
      <c r="CF36" s="644"/>
      <c r="CG36" s="644"/>
      <c r="CH36" s="644"/>
      <c r="CI36" s="644"/>
      <c r="CJ36" s="644"/>
      <c r="CK36" s="644"/>
      <c r="CL36" s="644"/>
      <c r="CM36" s="644"/>
      <c r="CN36" s="644"/>
      <c r="CO36" s="644"/>
      <c r="CP36" s="644"/>
      <c r="CQ36" s="645"/>
      <c r="CR36" s="603">
        <v>1150078</v>
      </c>
      <c r="CS36" s="606"/>
      <c r="CT36" s="606"/>
      <c r="CU36" s="606"/>
      <c r="CV36" s="606"/>
      <c r="CW36" s="606"/>
      <c r="CX36" s="606"/>
      <c r="CY36" s="607"/>
      <c r="CZ36" s="608">
        <v>11.1</v>
      </c>
      <c r="DA36" s="637"/>
      <c r="DB36" s="637"/>
      <c r="DC36" s="638"/>
      <c r="DD36" s="611">
        <v>898417</v>
      </c>
      <c r="DE36" s="606"/>
      <c r="DF36" s="606"/>
      <c r="DG36" s="606"/>
      <c r="DH36" s="606"/>
      <c r="DI36" s="606"/>
      <c r="DJ36" s="606"/>
      <c r="DK36" s="607"/>
      <c r="DL36" s="611">
        <v>808551</v>
      </c>
      <c r="DM36" s="606"/>
      <c r="DN36" s="606"/>
      <c r="DO36" s="606"/>
      <c r="DP36" s="606"/>
      <c r="DQ36" s="606"/>
      <c r="DR36" s="606"/>
      <c r="DS36" s="606"/>
      <c r="DT36" s="606"/>
      <c r="DU36" s="606"/>
      <c r="DV36" s="607"/>
      <c r="DW36" s="608">
        <v>14.2</v>
      </c>
      <c r="DX36" s="637"/>
      <c r="DY36" s="637"/>
      <c r="DZ36" s="637"/>
      <c r="EA36" s="637"/>
      <c r="EB36" s="637"/>
      <c r="EC36" s="639"/>
    </row>
    <row r="37" spans="2:133" ht="11.25" customHeight="1">
      <c r="B37" s="600" t="s">
        <v>320</v>
      </c>
      <c r="C37" s="601"/>
      <c r="D37" s="601"/>
      <c r="E37" s="601"/>
      <c r="F37" s="601"/>
      <c r="G37" s="601"/>
      <c r="H37" s="601"/>
      <c r="I37" s="601"/>
      <c r="J37" s="601"/>
      <c r="K37" s="601"/>
      <c r="L37" s="601"/>
      <c r="M37" s="601"/>
      <c r="N37" s="601"/>
      <c r="O37" s="601"/>
      <c r="P37" s="601"/>
      <c r="Q37" s="602"/>
      <c r="R37" s="603">
        <v>180900</v>
      </c>
      <c r="S37" s="606"/>
      <c r="T37" s="606"/>
      <c r="U37" s="606"/>
      <c r="V37" s="606"/>
      <c r="W37" s="606"/>
      <c r="X37" s="606"/>
      <c r="Y37" s="607"/>
      <c r="Z37" s="665">
        <v>1.7</v>
      </c>
      <c r="AA37" s="665"/>
      <c r="AB37" s="665"/>
      <c r="AC37" s="665"/>
      <c r="AD37" s="666" t="s">
        <v>221</v>
      </c>
      <c r="AE37" s="666"/>
      <c r="AF37" s="666"/>
      <c r="AG37" s="666"/>
      <c r="AH37" s="666"/>
      <c r="AI37" s="666"/>
      <c r="AJ37" s="666"/>
      <c r="AK37" s="666"/>
      <c r="AL37" s="608" t="s">
        <v>118</v>
      </c>
      <c r="AM37" s="609"/>
      <c r="AN37" s="609"/>
      <c r="AO37" s="667"/>
      <c r="AQ37" s="640" t="s">
        <v>321</v>
      </c>
      <c r="AR37" s="641"/>
      <c r="AS37" s="641"/>
      <c r="AT37" s="641"/>
      <c r="AU37" s="641"/>
      <c r="AV37" s="641"/>
      <c r="AW37" s="641"/>
      <c r="AX37" s="641"/>
      <c r="AY37" s="642"/>
      <c r="AZ37" s="603">
        <v>267201</v>
      </c>
      <c r="BA37" s="606"/>
      <c r="BB37" s="606"/>
      <c r="BC37" s="606"/>
      <c r="BD37" s="604"/>
      <c r="BE37" s="604"/>
      <c r="BF37" s="643"/>
      <c r="BG37" s="647" t="s">
        <v>322</v>
      </c>
      <c r="BH37" s="644"/>
      <c r="BI37" s="644"/>
      <c r="BJ37" s="644"/>
      <c r="BK37" s="644"/>
      <c r="BL37" s="644"/>
      <c r="BM37" s="644"/>
      <c r="BN37" s="644"/>
      <c r="BO37" s="644"/>
      <c r="BP37" s="644"/>
      <c r="BQ37" s="644"/>
      <c r="BR37" s="644"/>
      <c r="BS37" s="644"/>
      <c r="BT37" s="644"/>
      <c r="BU37" s="645"/>
      <c r="BV37" s="603">
        <v>1857</v>
      </c>
      <c r="BW37" s="606"/>
      <c r="BX37" s="606"/>
      <c r="BY37" s="606"/>
      <c r="BZ37" s="606"/>
      <c r="CA37" s="606"/>
      <c r="CB37" s="646"/>
      <c r="CD37" s="647" t="s">
        <v>323</v>
      </c>
      <c r="CE37" s="644"/>
      <c r="CF37" s="644"/>
      <c r="CG37" s="644"/>
      <c r="CH37" s="644"/>
      <c r="CI37" s="644"/>
      <c r="CJ37" s="644"/>
      <c r="CK37" s="644"/>
      <c r="CL37" s="644"/>
      <c r="CM37" s="644"/>
      <c r="CN37" s="644"/>
      <c r="CO37" s="644"/>
      <c r="CP37" s="644"/>
      <c r="CQ37" s="645"/>
      <c r="CR37" s="603">
        <v>346657</v>
      </c>
      <c r="CS37" s="604"/>
      <c r="CT37" s="604"/>
      <c r="CU37" s="604"/>
      <c r="CV37" s="604"/>
      <c r="CW37" s="604"/>
      <c r="CX37" s="604"/>
      <c r="CY37" s="605"/>
      <c r="CZ37" s="608">
        <v>3.4</v>
      </c>
      <c r="DA37" s="637"/>
      <c r="DB37" s="637"/>
      <c r="DC37" s="638"/>
      <c r="DD37" s="611">
        <v>263651</v>
      </c>
      <c r="DE37" s="604"/>
      <c r="DF37" s="604"/>
      <c r="DG37" s="604"/>
      <c r="DH37" s="604"/>
      <c r="DI37" s="604"/>
      <c r="DJ37" s="604"/>
      <c r="DK37" s="605"/>
      <c r="DL37" s="611">
        <v>263651</v>
      </c>
      <c r="DM37" s="604"/>
      <c r="DN37" s="604"/>
      <c r="DO37" s="604"/>
      <c r="DP37" s="604"/>
      <c r="DQ37" s="604"/>
      <c r="DR37" s="604"/>
      <c r="DS37" s="604"/>
      <c r="DT37" s="604"/>
      <c r="DU37" s="604"/>
      <c r="DV37" s="605"/>
      <c r="DW37" s="608">
        <v>4.5999999999999996</v>
      </c>
      <c r="DX37" s="637"/>
      <c r="DY37" s="637"/>
      <c r="DZ37" s="637"/>
      <c r="EA37" s="637"/>
      <c r="EB37" s="637"/>
      <c r="EC37" s="639"/>
    </row>
    <row r="38" spans="2:133" ht="11.25" customHeight="1">
      <c r="B38" s="615" t="s">
        <v>324</v>
      </c>
      <c r="C38" s="616"/>
      <c r="D38" s="616"/>
      <c r="E38" s="616"/>
      <c r="F38" s="616"/>
      <c r="G38" s="616"/>
      <c r="H38" s="616"/>
      <c r="I38" s="616"/>
      <c r="J38" s="616"/>
      <c r="K38" s="616"/>
      <c r="L38" s="616"/>
      <c r="M38" s="616"/>
      <c r="N38" s="616"/>
      <c r="O38" s="616"/>
      <c r="P38" s="616"/>
      <c r="Q38" s="617"/>
      <c r="R38" s="618">
        <v>10833751</v>
      </c>
      <c r="S38" s="655"/>
      <c r="T38" s="655"/>
      <c r="U38" s="655"/>
      <c r="V38" s="655"/>
      <c r="W38" s="655"/>
      <c r="X38" s="655"/>
      <c r="Y38" s="660"/>
      <c r="Z38" s="661">
        <v>100</v>
      </c>
      <c r="AA38" s="661"/>
      <c r="AB38" s="661"/>
      <c r="AC38" s="661"/>
      <c r="AD38" s="662">
        <v>5498546</v>
      </c>
      <c r="AE38" s="662"/>
      <c r="AF38" s="662"/>
      <c r="AG38" s="662"/>
      <c r="AH38" s="662"/>
      <c r="AI38" s="662"/>
      <c r="AJ38" s="662"/>
      <c r="AK38" s="662"/>
      <c r="AL38" s="621">
        <v>100</v>
      </c>
      <c r="AM38" s="663"/>
      <c r="AN38" s="663"/>
      <c r="AO38" s="664"/>
      <c r="AQ38" s="640" t="s">
        <v>325</v>
      </c>
      <c r="AR38" s="641"/>
      <c r="AS38" s="641"/>
      <c r="AT38" s="641"/>
      <c r="AU38" s="641"/>
      <c r="AV38" s="641"/>
      <c r="AW38" s="641"/>
      <c r="AX38" s="641"/>
      <c r="AY38" s="642"/>
      <c r="AZ38" s="603">
        <v>12587</v>
      </c>
      <c r="BA38" s="606"/>
      <c r="BB38" s="606"/>
      <c r="BC38" s="606"/>
      <c r="BD38" s="604"/>
      <c r="BE38" s="604"/>
      <c r="BF38" s="643"/>
      <c r="BG38" s="647" t="s">
        <v>326</v>
      </c>
      <c r="BH38" s="644"/>
      <c r="BI38" s="644"/>
      <c r="BJ38" s="644"/>
      <c r="BK38" s="644"/>
      <c r="BL38" s="644"/>
      <c r="BM38" s="644"/>
      <c r="BN38" s="644"/>
      <c r="BO38" s="644"/>
      <c r="BP38" s="644"/>
      <c r="BQ38" s="644"/>
      <c r="BR38" s="644"/>
      <c r="BS38" s="644"/>
      <c r="BT38" s="644"/>
      <c r="BU38" s="645"/>
      <c r="BV38" s="603">
        <v>3055</v>
      </c>
      <c r="BW38" s="606"/>
      <c r="BX38" s="606"/>
      <c r="BY38" s="606"/>
      <c r="BZ38" s="606"/>
      <c r="CA38" s="606"/>
      <c r="CB38" s="646"/>
      <c r="CD38" s="647" t="s">
        <v>327</v>
      </c>
      <c r="CE38" s="644"/>
      <c r="CF38" s="644"/>
      <c r="CG38" s="644"/>
      <c r="CH38" s="644"/>
      <c r="CI38" s="644"/>
      <c r="CJ38" s="644"/>
      <c r="CK38" s="644"/>
      <c r="CL38" s="644"/>
      <c r="CM38" s="644"/>
      <c r="CN38" s="644"/>
      <c r="CO38" s="644"/>
      <c r="CP38" s="644"/>
      <c r="CQ38" s="645"/>
      <c r="CR38" s="603">
        <v>1018441</v>
      </c>
      <c r="CS38" s="606"/>
      <c r="CT38" s="606"/>
      <c r="CU38" s="606"/>
      <c r="CV38" s="606"/>
      <c r="CW38" s="606"/>
      <c r="CX38" s="606"/>
      <c r="CY38" s="607"/>
      <c r="CZ38" s="608">
        <v>9.9</v>
      </c>
      <c r="DA38" s="637"/>
      <c r="DB38" s="637"/>
      <c r="DC38" s="638"/>
      <c r="DD38" s="611">
        <v>829864</v>
      </c>
      <c r="DE38" s="606"/>
      <c r="DF38" s="606"/>
      <c r="DG38" s="606"/>
      <c r="DH38" s="606"/>
      <c r="DI38" s="606"/>
      <c r="DJ38" s="606"/>
      <c r="DK38" s="607"/>
      <c r="DL38" s="611">
        <v>556263</v>
      </c>
      <c r="DM38" s="606"/>
      <c r="DN38" s="606"/>
      <c r="DO38" s="606"/>
      <c r="DP38" s="606"/>
      <c r="DQ38" s="606"/>
      <c r="DR38" s="606"/>
      <c r="DS38" s="606"/>
      <c r="DT38" s="606"/>
      <c r="DU38" s="606"/>
      <c r="DV38" s="607"/>
      <c r="DW38" s="608">
        <v>9.8000000000000007</v>
      </c>
      <c r="DX38" s="637"/>
      <c r="DY38" s="637"/>
      <c r="DZ38" s="637"/>
      <c r="EA38" s="637"/>
      <c r="EB38" s="637"/>
      <c r="EC38" s="639"/>
    </row>
    <row r="39" spans="2:133" ht="11.25" customHeight="1">
      <c r="AQ39" s="640" t="s">
        <v>328</v>
      </c>
      <c r="AR39" s="641"/>
      <c r="AS39" s="641"/>
      <c r="AT39" s="641"/>
      <c r="AU39" s="641"/>
      <c r="AV39" s="641"/>
      <c r="AW39" s="641"/>
      <c r="AX39" s="641"/>
      <c r="AY39" s="642"/>
      <c r="AZ39" s="603">
        <v>1386</v>
      </c>
      <c r="BA39" s="606"/>
      <c r="BB39" s="606"/>
      <c r="BC39" s="606"/>
      <c r="BD39" s="604"/>
      <c r="BE39" s="604"/>
      <c r="BF39" s="643"/>
      <c r="BG39" s="648" t="s">
        <v>329</v>
      </c>
      <c r="BH39" s="649"/>
      <c r="BI39" s="649"/>
      <c r="BJ39" s="649"/>
      <c r="BK39" s="649"/>
      <c r="BL39" s="215"/>
      <c r="BM39" s="644" t="s">
        <v>330</v>
      </c>
      <c r="BN39" s="644"/>
      <c r="BO39" s="644"/>
      <c r="BP39" s="644"/>
      <c r="BQ39" s="644"/>
      <c r="BR39" s="644"/>
      <c r="BS39" s="644"/>
      <c r="BT39" s="644"/>
      <c r="BU39" s="645"/>
      <c r="BV39" s="603">
        <v>91</v>
      </c>
      <c r="BW39" s="606"/>
      <c r="BX39" s="606"/>
      <c r="BY39" s="606"/>
      <c r="BZ39" s="606"/>
      <c r="CA39" s="606"/>
      <c r="CB39" s="646"/>
      <c r="CD39" s="647" t="s">
        <v>331</v>
      </c>
      <c r="CE39" s="644"/>
      <c r="CF39" s="644"/>
      <c r="CG39" s="644"/>
      <c r="CH39" s="644"/>
      <c r="CI39" s="644"/>
      <c r="CJ39" s="644"/>
      <c r="CK39" s="644"/>
      <c r="CL39" s="644"/>
      <c r="CM39" s="644"/>
      <c r="CN39" s="644"/>
      <c r="CO39" s="644"/>
      <c r="CP39" s="644"/>
      <c r="CQ39" s="645"/>
      <c r="CR39" s="603">
        <v>1324427</v>
      </c>
      <c r="CS39" s="604"/>
      <c r="CT39" s="604"/>
      <c r="CU39" s="604"/>
      <c r="CV39" s="604"/>
      <c r="CW39" s="604"/>
      <c r="CX39" s="604"/>
      <c r="CY39" s="605"/>
      <c r="CZ39" s="608">
        <v>12.8</v>
      </c>
      <c r="DA39" s="637"/>
      <c r="DB39" s="637"/>
      <c r="DC39" s="638"/>
      <c r="DD39" s="611">
        <v>1312769</v>
      </c>
      <c r="DE39" s="604"/>
      <c r="DF39" s="604"/>
      <c r="DG39" s="604"/>
      <c r="DH39" s="604"/>
      <c r="DI39" s="604"/>
      <c r="DJ39" s="604"/>
      <c r="DK39" s="605"/>
      <c r="DL39" s="611" t="s">
        <v>118</v>
      </c>
      <c r="DM39" s="604"/>
      <c r="DN39" s="604"/>
      <c r="DO39" s="604"/>
      <c r="DP39" s="604"/>
      <c r="DQ39" s="604"/>
      <c r="DR39" s="604"/>
      <c r="DS39" s="604"/>
      <c r="DT39" s="604"/>
      <c r="DU39" s="604"/>
      <c r="DV39" s="605"/>
      <c r="DW39" s="608" t="s">
        <v>118</v>
      </c>
      <c r="DX39" s="637"/>
      <c r="DY39" s="637"/>
      <c r="DZ39" s="637"/>
      <c r="EA39" s="637"/>
      <c r="EB39" s="637"/>
      <c r="EC39" s="639"/>
    </row>
    <row r="40" spans="2:133" ht="11.25" customHeight="1">
      <c r="AQ40" s="640" t="s">
        <v>332</v>
      </c>
      <c r="AR40" s="641"/>
      <c r="AS40" s="641"/>
      <c r="AT40" s="641"/>
      <c r="AU40" s="641"/>
      <c r="AV40" s="641"/>
      <c r="AW40" s="641"/>
      <c r="AX40" s="641"/>
      <c r="AY40" s="642"/>
      <c r="AZ40" s="603">
        <v>271435</v>
      </c>
      <c r="BA40" s="606"/>
      <c r="BB40" s="606"/>
      <c r="BC40" s="606"/>
      <c r="BD40" s="604"/>
      <c r="BE40" s="604"/>
      <c r="BF40" s="643"/>
      <c r="BG40" s="648"/>
      <c r="BH40" s="649"/>
      <c r="BI40" s="649"/>
      <c r="BJ40" s="649"/>
      <c r="BK40" s="649"/>
      <c r="BL40" s="215"/>
      <c r="BM40" s="644" t="s">
        <v>333</v>
      </c>
      <c r="BN40" s="644"/>
      <c r="BO40" s="644"/>
      <c r="BP40" s="644"/>
      <c r="BQ40" s="644"/>
      <c r="BR40" s="644"/>
      <c r="BS40" s="644"/>
      <c r="BT40" s="644"/>
      <c r="BU40" s="645"/>
      <c r="BV40" s="603">
        <v>141</v>
      </c>
      <c r="BW40" s="606"/>
      <c r="BX40" s="606"/>
      <c r="BY40" s="606"/>
      <c r="BZ40" s="606"/>
      <c r="CA40" s="606"/>
      <c r="CB40" s="646"/>
      <c r="CD40" s="647" t="s">
        <v>334</v>
      </c>
      <c r="CE40" s="644"/>
      <c r="CF40" s="644"/>
      <c r="CG40" s="644"/>
      <c r="CH40" s="644"/>
      <c r="CI40" s="644"/>
      <c r="CJ40" s="644"/>
      <c r="CK40" s="644"/>
      <c r="CL40" s="644"/>
      <c r="CM40" s="644"/>
      <c r="CN40" s="644"/>
      <c r="CO40" s="644"/>
      <c r="CP40" s="644"/>
      <c r="CQ40" s="645"/>
      <c r="CR40" s="603">
        <v>332409</v>
      </c>
      <c r="CS40" s="606"/>
      <c r="CT40" s="606"/>
      <c r="CU40" s="606"/>
      <c r="CV40" s="606"/>
      <c r="CW40" s="606"/>
      <c r="CX40" s="606"/>
      <c r="CY40" s="607"/>
      <c r="CZ40" s="608">
        <v>3.2</v>
      </c>
      <c r="DA40" s="637"/>
      <c r="DB40" s="637"/>
      <c r="DC40" s="638"/>
      <c r="DD40" s="611">
        <v>30709</v>
      </c>
      <c r="DE40" s="606"/>
      <c r="DF40" s="606"/>
      <c r="DG40" s="606"/>
      <c r="DH40" s="606"/>
      <c r="DI40" s="606"/>
      <c r="DJ40" s="606"/>
      <c r="DK40" s="607"/>
      <c r="DL40" s="611" t="s">
        <v>221</v>
      </c>
      <c r="DM40" s="606"/>
      <c r="DN40" s="606"/>
      <c r="DO40" s="606"/>
      <c r="DP40" s="606"/>
      <c r="DQ40" s="606"/>
      <c r="DR40" s="606"/>
      <c r="DS40" s="606"/>
      <c r="DT40" s="606"/>
      <c r="DU40" s="606"/>
      <c r="DV40" s="607"/>
      <c r="DW40" s="608" t="s">
        <v>118</v>
      </c>
      <c r="DX40" s="637"/>
      <c r="DY40" s="637"/>
      <c r="DZ40" s="637"/>
      <c r="EA40" s="637"/>
      <c r="EB40" s="637"/>
      <c r="EC40" s="639"/>
    </row>
    <row r="41" spans="2:133" ht="11.25" customHeight="1">
      <c r="AQ41" s="652" t="s">
        <v>335</v>
      </c>
      <c r="AR41" s="653"/>
      <c r="AS41" s="653"/>
      <c r="AT41" s="653"/>
      <c r="AU41" s="653"/>
      <c r="AV41" s="653"/>
      <c r="AW41" s="653"/>
      <c r="AX41" s="653"/>
      <c r="AY41" s="654"/>
      <c r="AZ41" s="618">
        <v>467218</v>
      </c>
      <c r="BA41" s="655"/>
      <c r="BB41" s="655"/>
      <c r="BC41" s="655"/>
      <c r="BD41" s="619"/>
      <c r="BE41" s="619"/>
      <c r="BF41" s="656"/>
      <c r="BG41" s="650"/>
      <c r="BH41" s="651"/>
      <c r="BI41" s="651"/>
      <c r="BJ41" s="651"/>
      <c r="BK41" s="651"/>
      <c r="BL41" s="216"/>
      <c r="BM41" s="657" t="s">
        <v>336</v>
      </c>
      <c r="BN41" s="657"/>
      <c r="BO41" s="657"/>
      <c r="BP41" s="657"/>
      <c r="BQ41" s="657"/>
      <c r="BR41" s="657"/>
      <c r="BS41" s="657"/>
      <c r="BT41" s="657"/>
      <c r="BU41" s="658"/>
      <c r="BV41" s="618">
        <v>359</v>
      </c>
      <c r="BW41" s="655"/>
      <c r="BX41" s="655"/>
      <c r="BY41" s="655"/>
      <c r="BZ41" s="655"/>
      <c r="CA41" s="655"/>
      <c r="CB41" s="659"/>
      <c r="CD41" s="647" t="s">
        <v>337</v>
      </c>
      <c r="CE41" s="644"/>
      <c r="CF41" s="644"/>
      <c r="CG41" s="644"/>
      <c r="CH41" s="644"/>
      <c r="CI41" s="644"/>
      <c r="CJ41" s="644"/>
      <c r="CK41" s="644"/>
      <c r="CL41" s="644"/>
      <c r="CM41" s="644"/>
      <c r="CN41" s="644"/>
      <c r="CO41" s="644"/>
      <c r="CP41" s="644"/>
      <c r="CQ41" s="645"/>
      <c r="CR41" s="603" t="s">
        <v>118</v>
      </c>
      <c r="CS41" s="604"/>
      <c r="CT41" s="604"/>
      <c r="CU41" s="604"/>
      <c r="CV41" s="604"/>
      <c r="CW41" s="604"/>
      <c r="CX41" s="604"/>
      <c r="CY41" s="605"/>
      <c r="CZ41" s="608" t="s">
        <v>118</v>
      </c>
      <c r="DA41" s="637"/>
      <c r="DB41" s="637"/>
      <c r="DC41" s="638"/>
      <c r="DD41" s="611" t="s">
        <v>221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338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339</v>
      </c>
      <c r="CE42" s="601"/>
      <c r="CF42" s="601"/>
      <c r="CG42" s="601"/>
      <c r="CH42" s="601"/>
      <c r="CI42" s="601"/>
      <c r="CJ42" s="601"/>
      <c r="CK42" s="601"/>
      <c r="CL42" s="601"/>
      <c r="CM42" s="601"/>
      <c r="CN42" s="601"/>
      <c r="CO42" s="601"/>
      <c r="CP42" s="601"/>
      <c r="CQ42" s="602"/>
      <c r="CR42" s="603">
        <v>1849959</v>
      </c>
      <c r="CS42" s="606"/>
      <c r="CT42" s="606"/>
      <c r="CU42" s="606"/>
      <c r="CV42" s="606"/>
      <c r="CW42" s="606"/>
      <c r="CX42" s="606"/>
      <c r="CY42" s="607"/>
      <c r="CZ42" s="608">
        <v>17.899999999999999</v>
      </c>
      <c r="DA42" s="609"/>
      <c r="DB42" s="609"/>
      <c r="DC42" s="610"/>
      <c r="DD42" s="611">
        <v>806931</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341</v>
      </c>
      <c r="CE43" s="601"/>
      <c r="CF43" s="601"/>
      <c r="CG43" s="601"/>
      <c r="CH43" s="601"/>
      <c r="CI43" s="601"/>
      <c r="CJ43" s="601"/>
      <c r="CK43" s="601"/>
      <c r="CL43" s="601"/>
      <c r="CM43" s="601"/>
      <c r="CN43" s="601"/>
      <c r="CO43" s="601"/>
      <c r="CP43" s="601"/>
      <c r="CQ43" s="602"/>
      <c r="CR43" s="603" t="s">
        <v>221</v>
      </c>
      <c r="CS43" s="604"/>
      <c r="CT43" s="604"/>
      <c r="CU43" s="604"/>
      <c r="CV43" s="604"/>
      <c r="CW43" s="604"/>
      <c r="CX43" s="604"/>
      <c r="CY43" s="605"/>
      <c r="CZ43" s="608" t="s">
        <v>221</v>
      </c>
      <c r="DA43" s="637"/>
      <c r="DB43" s="637"/>
      <c r="DC43" s="638"/>
      <c r="DD43" s="611" t="s">
        <v>221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342</v>
      </c>
      <c r="CD44" s="631" t="s">
        <v>294</v>
      </c>
      <c r="CE44" s="632"/>
      <c r="CF44" s="600" t="s">
        <v>343</v>
      </c>
      <c r="CG44" s="601"/>
      <c r="CH44" s="601"/>
      <c r="CI44" s="601"/>
      <c r="CJ44" s="601"/>
      <c r="CK44" s="601"/>
      <c r="CL44" s="601"/>
      <c r="CM44" s="601"/>
      <c r="CN44" s="601"/>
      <c r="CO44" s="601"/>
      <c r="CP44" s="601"/>
      <c r="CQ44" s="602"/>
      <c r="CR44" s="603">
        <v>1719681</v>
      </c>
      <c r="CS44" s="606"/>
      <c r="CT44" s="606"/>
      <c r="CU44" s="606"/>
      <c r="CV44" s="606"/>
      <c r="CW44" s="606"/>
      <c r="CX44" s="606"/>
      <c r="CY44" s="607"/>
      <c r="CZ44" s="608">
        <v>16.7</v>
      </c>
      <c r="DA44" s="609"/>
      <c r="DB44" s="609"/>
      <c r="DC44" s="610"/>
      <c r="DD44" s="611">
        <v>755661</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344</v>
      </c>
      <c r="CG45" s="601"/>
      <c r="CH45" s="601"/>
      <c r="CI45" s="601"/>
      <c r="CJ45" s="601"/>
      <c r="CK45" s="601"/>
      <c r="CL45" s="601"/>
      <c r="CM45" s="601"/>
      <c r="CN45" s="601"/>
      <c r="CO45" s="601"/>
      <c r="CP45" s="601"/>
      <c r="CQ45" s="602"/>
      <c r="CR45" s="603">
        <v>594836</v>
      </c>
      <c r="CS45" s="604"/>
      <c r="CT45" s="604"/>
      <c r="CU45" s="604"/>
      <c r="CV45" s="604"/>
      <c r="CW45" s="604"/>
      <c r="CX45" s="604"/>
      <c r="CY45" s="605"/>
      <c r="CZ45" s="608">
        <v>5.8</v>
      </c>
      <c r="DA45" s="637"/>
      <c r="DB45" s="637"/>
      <c r="DC45" s="638"/>
      <c r="DD45" s="611">
        <v>22590</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345</v>
      </c>
      <c r="CG46" s="601"/>
      <c r="CH46" s="601"/>
      <c r="CI46" s="601"/>
      <c r="CJ46" s="601"/>
      <c r="CK46" s="601"/>
      <c r="CL46" s="601"/>
      <c r="CM46" s="601"/>
      <c r="CN46" s="601"/>
      <c r="CO46" s="601"/>
      <c r="CP46" s="601"/>
      <c r="CQ46" s="602"/>
      <c r="CR46" s="603">
        <v>1026957</v>
      </c>
      <c r="CS46" s="606"/>
      <c r="CT46" s="606"/>
      <c r="CU46" s="606"/>
      <c r="CV46" s="606"/>
      <c r="CW46" s="606"/>
      <c r="CX46" s="606"/>
      <c r="CY46" s="607"/>
      <c r="CZ46" s="608">
        <v>9.9</v>
      </c>
      <c r="DA46" s="609"/>
      <c r="DB46" s="609"/>
      <c r="DC46" s="610"/>
      <c r="DD46" s="611">
        <v>712270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346</v>
      </c>
      <c r="CG47" s="601"/>
      <c r="CH47" s="601"/>
      <c r="CI47" s="601"/>
      <c r="CJ47" s="601"/>
      <c r="CK47" s="601"/>
      <c r="CL47" s="601"/>
      <c r="CM47" s="601"/>
      <c r="CN47" s="601"/>
      <c r="CO47" s="601"/>
      <c r="CP47" s="601"/>
      <c r="CQ47" s="602"/>
      <c r="CR47" s="603">
        <v>130278</v>
      </c>
      <c r="CS47" s="604"/>
      <c r="CT47" s="604"/>
      <c r="CU47" s="604"/>
      <c r="CV47" s="604"/>
      <c r="CW47" s="604"/>
      <c r="CX47" s="604"/>
      <c r="CY47" s="605"/>
      <c r="CZ47" s="608">
        <v>1.3</v>
      </c>
      <c r="DA47" s="637"/>
      <c r="DB47" s="637"/>
      <c r="DC47" s="638"/>
      <c r="DD47" s="611">
        <v>51270</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347</v>
      </c>
      <c r="CG48" s="601"/>
      <c r="CH48" s="601"/>
      <c r="CI48" s="601"/>
      <c r="CJ48" s="601"/>
      <c r="CK48" s="601"/>
      <c r="CL48" s="601"/>
      <c r="CM48" s="601"/>
      <c r="CN48" s="601"/>
      <c r="CO48" s="601"/>
      <c r="CP48" s="601"/>
      <c r="CQ48" s="602"/>
      <c r="CR48" s="603" t="s">
        <v>221</v>
      </c>
      <c r="CS48" s="606"/>
      <c r="CT48" s="606"/>
      <c r="CU48" s="606"/>
      <c r="CV48" s="606"/>
      <c r="CW48" s="606"/>
      <c r="CX48" s="606"/>
      <c r="CY48" s="607"/>
      <c r="CZ48" s="608" t="s">
        <v>118</v>
      </c>
      <c r="DA48" s="609"/>
      <c r="DB48" s="609"/>
      <c r="DC48" s="610"/>
      <c r="DD48" s="611" t="s">
        <v>221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348</v>
      </c>
      <c r="CE49" s="616"/>
      <c r="CF49" s="616"/>
      <c r="CG49" s="616"/>
      <c r="CH49" s="616"/>
      <c r="CI49" s="616"/>
      <c r="CJ49" s="616"/>
      <c r="CK49" s="616"/>
      <c r="CL49" s="616"/>
      <c r="CM49" s="616"/>
      <c r="CN49" s="616"/>
      <c r="CO49" s="616"/>
      <c r="CP49" s="616"/>
      <c r="CQ49" s="617"/>
      <c r="CR49" s="618">
        <v>10321753</v>
      </c>
      <c r="CS49" s="619"/>
      <c r="CT49" s="619"/>
      <c r="CU49" s="619"/>
      <c r="CV49" s="619"/>
      <c r="CW49" s="619"/>
      <c r="CX49" s="619"/>
      <c r="CY49" s="620"/>
      <c r="CZ49" s="621">
        <v>100</v>
      </c>
      <c r="DA49" s="622"/>
      <c r="DB49" s="622"/>
      <c r="DC49" s="623"/>
      <c r="DD49" s="624">
        <v>7406471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6bSZtl7DZ01HsHmfNvB6a9/nol/zh77eCF85McLPzAX8RelsOt7XZPm9JAxeqyvgp0dkA+kfgqZmcJCPQUlHw==" saltValue="a9LpBXdpt3NQD1bkUZj+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7" zoomScale="70" zoomScaleNormal="70" zoomScaleSheetLayoutView="70" workbookViewId="0">
      <selection activeCell="AK76" sqref="AK76:AO76"/>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349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350</v>
      </c>
      <c r="DK2" s="1142"/>
      <c r="DL2" s="1142"/>
      <c r="DM2" s="1142"/>
      <c r="DN2" s="1142"/>
      <c r="DO2" s="1143"/>
      <c r="DP2" s="229"/>
      <c r="DQ2" s="1141" t="s">
        <v>351</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354</v>
      </c>
      <c r="B5" s="1027"/>
      <c r="C5" s="1027"/>
      <c r="D5" s="1027"/>
      <c r="E5" s="1027"/>
      <c r="F5" s="1027"/>
      <c r="G5" s="1027"/>
      <c r="H5" s="1027"/>
      <c r="I5" s="1027"/>
      <c r="J5" s="1027"/>
      <c r="K5" s="1027"/>
      <c r="L5" s="1027"/>
      <c r="M5" s="1027"/>
      <c r="N5" s="1027"/>
      <c r="O5" s="1027"/>
      <c r="P5" s="1028"/>
      <c r="Q5" s="1032" t="s">
        <v>355</v>
      </c>
      <c r="R5" s="1033"/>
      <c r="S5" s="1033"/>
      <c r="T5" s="1033"/>
      <c r="U5" s="1034"/>
      <c r="V5" s="1032" t="s">
        <v>356</v>
      </c>
      <c r="W5" s="1033"/>
      <c r="X5" s="1033"/>
      <c r="Y5" s="1033"/>
      <c r="Z5" s="1034"/>
      <c r="AA5" s="1032" t="s">
        <v>357</v>
      </c>
      <c r="AB5" s="1033"/>
      <c r="AC5" s="1033"/>
      <c r="AD5" s="1033"/>
      <c r="AE5" s="1033"/>
      <c r="AF5" s="1144" t="s">
        <v>358</v>
      </c>
      <c r="AG5" s="1033"/>
      <c r="AH5" s="1033"/>
      <c r="AI5" s="1033"/>
      <c r="AJ5" s="1048"/>
      <c r="AK5" s="1033" t="s">
        <v>359</v>
      </c>
      <c r="AL5" s="1033"/>
      <c r="AM5" s="1033"/>
      <c r="AN5" s="1033"/>
      <c r="AO5" s="1034"/>
      <c r="AP5" s="1032" t="s">
        <v>360</v>
      </c>
      <c r="AQ5" s="1033"/>
      <c r="AR5" s="1033"/>
      <c r="AS5" s="1033"/>
      <c r="AT5" s="1034"/>
      <c r="AU5" s="1032" t="s">
        <v>361</v>
      </c>
      <c r="AV5" s="1033"/>
      <c r="AW5" s="1033"/>
      <c r="AX5" s="1033"/>
      <c r="AY5" s="1048"/>
      <c r="AZ5" s="236"/>
      <c r="BA5" s="236"/>
      <c r="BB5" s="236"/>
      <c r="BC5" s="236"/>
      <c r="BD5" s="236"/>
      <c r="BE5" s="237"/>
      <c r="BF5" s="237"/>
      <c r="BG5" s="237"/>
      <c r="BH5" s="237"/>
      <c r="BI5" s="237"/>
      <c r="BJ5" s="237"/>
      <c r="BK5" s="237"/>
      <c r="BL5" s="237"/>
      <c r="BM5" s="237"/>
      <c r="BN5" s="237"/>
      <c r="BO5" s="237"/>
      <c r="BP5" s="237"/>
      <c r="BQ5" s="1026" t="s">
        <v>362</v>
      </c>
      <c r="BR5" s="1027"/>
      <c r="BS5" s="1027"/>
      <c r="BT5" s="1027"/>
      <c r="BU5" s="1027"/>
      <c r="BV5" s="1027"/>
      <c r="BW5" s="1027"/>
      <c r="BX5" s="1027"/>
      <c r="BY5" s="1027"/>
      <c r="BZ5" s="1027"/>
      <c r="CA5" s="1027"/>
      <c r="CB5" s="1027"/>
      <c r="CC5" s="1027"/>
      <c r="CD5" s="1027"/>
      <c r="CE5" s="1027"/>
      <c r="CF5" s="1027"/>
      <c r="CG5" s="1028"/>
      <c r="CH5" s="1032" t="s">
        <v>363</v>
      </c>
      <c r="CI5" s="1033"/>
      <c r="CJ5" s="1033"/>
      <c r="CK5" s="1033"/>
      <c r="CL5" s="1034"/>
      <c r="CM5" s="1032" t="s">
        <v>364</v>
      </c>
      <c r="CN5" s="1033"/>
      <c r="CO5" s="1033"/>
      <c r="CP5" s="1033"/>
      <c r="CQ5" s="1034"/>
      <c r="CR5" s="1032" t="s">
        <v>365</v>
      </c>
      <c r="CS5" s="1033"/>
      <c r="CT5" s="1033"/>
      <c r="CU5" s="1033"/>
      <c r="CV5" s="1034"/>
      <c r="CW5" s="1032" t="s">
        <v>366</v>
      </c>
      <c r="CX5" s="1033"/>
      <c r="CY5" s="1033"/>
      <c r="CZ5" s="1033"/>
      <c r="DA5" s="1034"/>
      <c r="DB5" s="1032" t="s">
        <v>367</v>
      </c>
      <c r="DC5" s="1033"/>
      <c r="DD5" s="1033"/>
      <c r="DE5" s="1033"/>
      <c r="DF5" s="1034"/>
      <c r="DG5" s="1129" t="s">
        <v>368</v>
      </c>
      <c r="DH5" s="1130"/>
      <c r="DI5" s="1130"/>
      <c r="DJ5" s="1130"/>
      <c r="DK5" s="1131"/>
      <c r="DL5" s="1129" t="s">
        <v>369</v>
      </c>
      <c r="DM5" s="1130"/>
      <c r="DN5" s="1130"/>
      <c r="DO5" s="1130"/>
      <c r="DP5" s="1131"/>
      <c r="DQ5" s="1032" t="s">
        <v>370</v>
      </c>
      <c r="DR5" s="1033"/>
      <c r="DS5" s="1033"/>
      <c r="DT5" s="1033"/>
      <c r="DU5" s="1034"/>
      <c r="DV5" s="1032" t="s">
        <v>361</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371</v>
      </c>
      <c r="C7" s="1082"/>
      <c r="D7" s="1082"/>
      <c r="E7" s="1082"/>
      <c r="F7" s="1082"/>
      <c r="G7" s="1082"/>
      <c r="H7" s="1082"/>
      <c r="I7" s="1082"/>
      <c r="J7" s="1082"/>
      <c r="K7" s="1082"/>
      <c r="L7" s="1082"/>
      <c r="M7" s="1082"/>
      <c r="N7" s="1082"/>
      <c r="O7" s="1082"/>
      <c r="P7" s="1083"/>
      <c r="Q7" s="1135">
        <v>10800</v>
      </c>
      <c r="R7" s="1136"/>
      <c r="S7" s="1136"/>
      <c r="T7" s="1136"/>
      <c r="U7" s="1136"/>
      <c r="V7" s="1136">
        <v>10288</v>
      </c>
      <c r="W7" s="1136"/>
      <c r="X7" s="1136"/>
      <c r="Y7" s="1136"/>
      <c r="Z7" s="1136"/>
      <c r="AA7" s="1136">
        <v>512</v>
      </c>
      <c r="AB7" s="1136"/>
      <c r="AC7" s="1136"/>
      <c r="AD7" s="1136"/>
      <c r="AE7" s="1137"/>
      <c r="AF7" s="1138">
        <v>442</v>
      </c>
      <c r="AG7" s="1139"/>
      <c r="AH7" s="1139"/>
      <c r="AI7" s="1139"/>
      <c r="AJ7" s="1140"/>
      <c r="AK7" s="1122">
        <v>487</v>
      </c>
      <c r="AL7" s="1123"/>
      <c r="AM7" s="1123"/>
      <c r="AN7" s="1123"/>
      <c r="AO7" s="1123"/>
      <c r="AP7" s="1123">
        <v>10652</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599</v>
      </c>
      <c r="BT7" s="1127"/>
      <c r="BU7" s="1127"/>
      <c r="BV7" s="1127"/>
      <c r="BW7" s="1127"/>
      <c r="BX7" s="1127"/>
      <c r="BY7" s="1127"/>
      <c r="BZ7" s="1127"/>
      <c r="CA7" s="1127"/>
      <c r="CB7" s="1127"/>
      <c r="CC7" s="1127"/>
      <c r="CD7" s="1127"/>
      <c r="CE7" s="1127"/>
      <c r="CF7" s="1127"/>
      <c r="CG7" s="1128"/>
      <c r="CH7" s="1119">
        <v>0</v>
      </c>
      <c r="CI7" s="1120"/>
      <c r="CJ7" s="1120"/>
      <c r="CK7" s="1120"/>
      <c r="CL7" s="1121"/>
      <c r="CM7" s="1119">
        <v>58</v>
      </c>
      <c r="CN7" s="1120"/>
      <c r="CO7" s="1120"/>
      <c r="CP7" s="1120"/>
      <c r="CQ7" s="1121"/>
      <c r="CR7" s="1119">
        <v>5</v>
      </c>
      <c r="CS7" s="1120"/>
      <c r="CT7" s="1120"/>
      <c r="CU7" s="1120"/>
      <c r="CV7" s="1121"/>
      <c r="CW7" s="1119">
        <v>13</v>
      </c>
      <c r="CX7" s="1120"/>
      <c r="CY7" s="1120"/>
      <c r="CZ7" s="1120"/>
      <c r="DA7" s="1121"/>
      <c r="DB7" s="1119" t="s">
        <v>579</v>
      </c>
      <c r="DC7" s="1120"/>
      <c r="DD7" s="1120"/>
      <c r="DE7" s="1120"/>
      <c r="DF7" s="1121"/>
      <c r="DG7" s="1119" t="s">
        <v>579</v>
      </c>
      <c r="DH7" s="1120"/>
      <c r="DI7" s="1120"/>
      <c r="DJ7" s="1120"/>
      <c r="DK7" s="1121"/>
      <c r="DL7" s="1119" t="s">
        <v>579</v>
      </c>
      <c r="DM7" s="1120"/>
      <c r="DN7" s="1120"/>
      <c r="DO7" s="1120"/>
      <c r="DP7" s="1121"/>
      <c r="DQ7" s="1119" t="s">
        <v>579</v>
      </c>
      <c r="DR7" s="1120"/>
      <c r="DS7" s="1120"/>
      <c r="DT7" s="1120"/>
      <c r="DU7" s="1121"/>
      <c r="DV7" s="1146"/>
      <c r="DW7" s="1147"/>
      <c r="DX7" s="1147"/>
      <c r="DY7" s="1147"/>
      <c r="DZ7" s="1148"/>
      <c r="EA7" s="234"/>
    </row>
    <row r="8" spans="1:131" s="235" customFormat="1" ht="26.25" customHeight="1">
      <c r="A8" s="241">
        <v>2</v>
      </c>
      <c r="B8" s="1068" t="s">
        <v>372</v>
      </c>
      <c r="C8" s="1069"/>
      <c r="D8" s="1069"/>
      <c r="E8" s="1069"/>
      <c r="F8" s="1069"/>
      <c r="G8" s="1069"/>
      <c r="H8" s="1069"/>
      <c r="I8" s="1069"/>
      <c r="J8" s="1069"/>
      <c r="K8" s="1069"/>
      <c r="L8" s="1069"/>
      <c r="M8" s="1069"/>
      <c r="N8" s="1069"/>
      <c r="O8" s="1069"/>
      <c r="P8" s="1070"/>
      <c r="Q8" s="1074">
        <v>30</v>
      </c>
      <c r="R8" s="1075"/>
      <c r="S8" s="1075"/>
      <c r="T8" s="1075"/>
      <c r="U8" s="1075"/>
      <c r="V8" s="1075">
        <v>30</v>
      </c>
      <c r="W8" s="1075"/>
      <c r="X8" s="1075"/>
      <c r="Y8" s="1075"/>
      <c r="Z8" s="1075"/>
      <c r="AA8" s="1075">
        <v>0</v>
      </c>
      <c r="AB8" s="1075"/>
      <c r="AC8" s="1075"/>
      <c r="AD8" s="1075"/>
      <c r="AE8" s="1076"/>
      <c r="AF8" s="1050">
        <v>0</v>
      </c>
      <c r="AG8" s="1051"/>
      <c r="AH8" s="1051"/>
      <c r="AI8" s="1051"/>
      <c r="AJ8" s="1052"/>
      <c r="AK8" s="1117">
        <v>0</v>
      </c>
      <c r="AL8" s="1118"/>
      <c r="AM8" s="1118"/>
      <c r="AN8" s="1118"/>
      <c r="AO8" s="1118"/>
      <c r="AP8" s="1118" t="s">
        <v>579</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373</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374</v>
      </c>
      <c r="B23" s="975" t="s">
        <v>375</v>
      </c>
      <c r="C23" s="976"/>
      <c r="D23" s="976"/>
      <c r="E23" s="976"/>
      <c r="F23" s="976"/>
      <c r="G23" s="976"/>
      <c r="H23" s="976"/>
      <c r="I23" s="976"/>
      <c r="J23" s="976"/>
      <c r="K23" s="976"/>
      <c r="L23" s="976"/>
      <c r="M23" s="976"/>
      <c r="N23" s="976"/>
      <c r="O23" s="976"/>
      <c r="P23" s="977"/>
      <c r="Q23" s="1099">
        <v>10830</v>
      </c>
      <c r="R23" s="1100"/>
      <c r="S23" s="1100"/>
      <c r="T23" s="1100"/>
      <c r="U23" s="1100"/>
      <c r="V23" s="1100">
        <v>10318</v>
      </c>
      <c r="W23" s="1100"/>
      <c r="X23" s="1100"/>
      <c r="Y23" s="1100"/>
      <c r="Z23" s="1100"/>
      <c r="AA23" s="1100">
        <v>512</v>
      </c>
      <c r="AB23" s="1100"/>
      <c r="AC23" s="1100"/>
      <c r="AD23" s="1100"/>
      <c r="AE23" s="1101"/>
      <c r="AF23" s="1102">
        <v>442</v>
      </c>
      <c r="AG23" s="1100"/>
      <c r="AH23" s="1100"/>
      <c r="AI23" s="1100"/>
      <c r="AJ23" s="1103"/>
      <c r="AK23" s="1104"/>
      <c r="AL23" s="1105"/>
      <c r="AM23" s="1105"/>
      <c r="AN23" s="1105"/>
      <c r="AO23" s="1105"/>
      <c r="AP23" s="1100">
        <v>10652</v>
      </c>
      <c r="AQ23" s="1100"/>
      <c r="AR23" s="1100"/>
      <c r="AS23" s="1100"/>
      <c r="AT23" s="1100"/>
      <c r="AU23" s="1106"/>
      <c r="AV23" s="1106"/>
      <c r="AW23" s="1106"/>
      <c r="AX23" s="1106"/>
      <c r="AY23" s="1107"/>
      <c r="AZ23" s="1096" t="s">
        <v>376</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377</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378</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354</v>
      </c>
      <c r="B26" s="1027"/>
      <c r="C26" s="1027"/>
      <c r="D26" s="1027"/>
      <c r="E26" s="1027"/>
      <c r="F26" s="1027"/>
      <c r="G26" s="1027"/>
      <c r="H26" s="1027"/>
      <c r="I26" s="1027"/>
      <c r="J26" s="1027"/>
      <c r="K26" s="1027"/>
      <c r="L26" s="1027"/>
      <c r="M26" s="1027"/>
      <c r="N26" s="1027"/>
      <c r="O26" s="1027"/>
      <c r="P26" s="1028"/>
      <c r="Q26" s="1032" t="s">
        <v>379</v>
      </c>
      <c r="R26" s="1033"/>
      <c r="S26" s="1033"/>
      <c r="T26" s="1033"/>
      <c r="U26" s="1034"/>
      <c r="V26" s="1032" t="s">
        <v>380</v>
      </c>
      <c r="W26" s="1033"/>
      <c r="X26" s="1033"/>
      <c r="Y26" s="1033"/>
      <c r="Z26" s="1034"/>
      <c r="AA26" s="1032" t="s">
        <v>381</v>
      </c>
      <c r="AB26" s="1033"/>
      <c r="AC26" s="1033"/>
      <c r="AD26" s="1033"/>
      <c r="AE26" s="1033"/>
      <c r="AF26" s="1090" t="s">
        <v>382</v>
      </c>
      <c r="AG26" s="1039"/>
      <c r="AH26" s="1039"/>
      <c r="AI26" s="1039"/>
      <c r="AJ26" s="1091"/>
      <c r="AK26" s="1033" t="s">
        <v>383</v>
      </c>
      <c r="AL26" s="1033"/>
      <c r="AM26" s="1033"/>
      <c r="AN26" s="1033"/>
      <c r="AO26" s="1034"/>
      <c r="AP26" s="1032" t="s">
        <v>384</v>
      </c>
      <c r="AQ26" s="1033"/>
      <c r="AR26" s="1033"/>
      <c r="AS26" s="1033"/>
      <c r="AT26" s="1034"/>
      <c r="AU26" s="1032" t="s">
        <v>385</v>
      </c>
      <c r="AV26" s="1033"/>
      <c r="AW26" s="1033"/>
      <c r="AX26" s="1033"/>
      <c r="AY26" s="1034"/>
      <c r="AZ26" s="1032" t="s">
        <v>386</v>
      </c>
      <c r="BA26" s="1033"/>
      <c r="BB26" s="1033"/>
      <c r="BC26" s="1033"/>
      <c r="BD26" s="1034"/>
      <c r="BE26" s="1032" t="s">
        <v>361</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387</v>
      </c>
      <c r="C28" s="1082"/>
      <c r="D28" s="1082"/>
      <c r="E28" s="1082"/>
      <c r="F28" s="1082"/>
      <c r="G28" s="1082"/>
      <c r="H28" s="1082"/>
      <c r="I28" s="1082"/>
      <c r="J28" s="1082"/>
      <c r="K28" s="1082"/>
      <c r="L28" s="1082"/>
      <c r="M28" s="1082"/>
      <c r="N28" s="1082"/>
      <c r="O28" s="1082"/>
      <c r="P28" s="1083"/>
      <c r="Q28" s="1084">
        <v>1909</v>
      </c>
      <c r="R28" s="1085"/>
      <c r="S28" s="1085"/>
      <c r="T28" s="1085"/>
      <c r="U28" s="1085"/>
      <c r="V28" s="1085">
        <v>1869</v>
      </c>
      <c r="W28" s="1085"/>
      <c r="X28" s="1085"/>
      <c r="Y28" s="1085"/>
      <c r="Z28" s="1085"/>
      <c r="AA28" s="1085">
        <v>40</v>
      </c>
      <c r="AB28" s="1085"/>
      <c r="AC28" s="1085"/>
      <c r="AD28" s="1085"/>
      <c r="AE28" s="1086"/>
      <c r="AF28" s="1087">
        <v>40</v>
      </c>
      <c r="AG28" s="1085"/>
      <c r="AH28" s="1085"/>
      <c r="AI28" s="1085"/>
      <c r="AJ28" s="1088"/>
      <c r="AK28" s="1089">
        <v>177</v>
      </c>
      <c r="AL28" s="1077"/>
      <c r="AM28" s="1077"/>
      <c r="AN28" s="1077"/>
      <c r="AO28" s="1077"/>
      <c r="AP28" s="1077" t="s">
        <v>579</v>
      </c>
      <c r="AQ28" s="1077"/>
      <c r="AR28" s="1077"/>
      <c r="AS28" s="1077"/>
      <c r="AT28" s="1077"/>
      <c r="AU28" s="1077" t="s">
        <v>579</v>
      </c>
      <c r="AV28" s="1077"/>
      <c r="AW28" s="1077"/>
      <c r="AX28" s="1077"/>
      <c r="AY28" s="1077"/>
      <c r="AZ28" s="1078" t="s">
        <v>608</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388</v>
      </c>
      <c r="C29" s="1069"/>
      <c r="D29" s="1069"/>
      <c r="E29" s="1069"/>
      <c r="F29" s="1069"/>
      <c r="G29" s="1069"/>
      <c r="H29" s="1069"/>
      <c r="I29" s="1069"/>
      <c r="J29" s="1069"/>
      <c r="K29" s="1069"/>
      <c r="L29" s="1069"/>
      <c r="M29" s="1069"/>
      <c r="N29" s="1069"/>
      <c r="O29" s="1069"/>
      <c r="P29" s="1070"/>
      <c r="Q29" s="1074">
        <v>455</v>
      </c>
      <c r="R29" s="1075"/>
      <c r="S29" s="1075"/>
      <c r="T29" s="1075"/>
      <c r="U29" s="1075"/>
      <c r="V29" s="1075">
        <v>455</v>
      </c>
      <c r="W29" s="1075"/>
      <c r="X29" s="1075"/>
      <c r="Y29" s="1075"/>
      <c r="Z29" s="1075"/>
      <c r="AA29" s="1075" t="s">
        <v>579</v>
      </c>
      <c r="AB29" s="1075"/>
      <c r="AC29" s="1075"/>
      <c r="AD29" s="1075"/>
      <c r="AE29" s="1076"/>
      <c r="AF29" s="1050" t="s">
        <v>389</v>
      </c>
      <c r="AG29" s="1051"/>
      <c r="AH29" s="1051"/>
      <c r="AI29" s="1051"/>
      <c r="AJ29" s="1052"/>
      <c r="AK29" s="1011">
        <v>95</v>
      </c>
      <c r="AL29" s="1002"/>
      <c r="AM29" s="1002"/>
      <c r="AN29" s="1002"/>
      <c r="AO29" s="1002"/>
      <c r="AP29" s="1002">
        <v>11</v>
      </c>
      <c r="AQ29" s="1002"/>
      <c r="AR29" s="1002"/>
      <c r="AS29" s="1002"/>
      <c r="AT29" s="1002"/>
      <c r="AU29" s="1002">
        <v>2</v>
      </c>
      <c r="AV29" s="1002"/>
      <c r="AW29" s="1002"/>
      <c r="AX29" s="1002"/>
      <c r="AY29" s="1002"/>
      <c r="AZ29" s="1073" t="s">
        <v>606</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390</v>
      </c>
      <c r="C30" s="1069"/>
      <c r="D30" s="1069"/>
      <c r="E30" s="1069"/>
      <c r="F30" s="1069"/>
      <c r="G30" s="1069"/>
      <c r="H30" s="1069"/>
      <c r="I30" s="1069"/>
      <c r="J30" s="1069"/>
      <c r="K30" s="1069"/>
      <c r="L30" s="1069"/>
      <c r="M30" s="1069"/>
      <c r="N30" s="1069"/>
      <c r="O30" s="1069"/>
      <c r="P30" s="1070"/>
      <c r="Q30" s="1074">
        <v>166</v>
      </c>
      <c r="R30" s="1075"/>
      <c r="S30" s="1075"/>
      <c r="T30" s="1075"/>
      <c r="U30" s="1075"/>
      <c r="V30" s="1075">
        <v>166</v>
      </c>
      <c r="W30" s="1075"/>
      <c r="X30" s="1075"/>
      <c r="Y30" s="1075"/>
      <c r="Z30" s="1075"/>
      <c r="AA30" s="1075" t="s">
        <v>579</v>
      </c>
      <c r="AB30" s="1075"/>
      <c r="AC30" s="1075"/>
      <c r="AD30" s="1075"/>
      <c r="AE30" s="1076"/>
      <c r="AF30" s="1050" t="s">
        <v>391</v>
      </c>
      <c r="AG30" s="1051"/>
      <c r="AH30" s="1051"/>
      <c r="AI30" s="1051"/>
      <c r="AJ30" s="1052"/>
      <c r="AK30" s="1011">
        <v>75</v>
      </c>
      <c r="AL30" s="1002"/>
      <c r="AM30" s="1002"/>
      <c r="AN30" s="1002"/>
      <c r="AO30" s="1002"/>
      <c r="AP30" s="1002" t="s">
        <v>579</v>
      </c>
      <c r="AQ30" s="1002"/>
      <c r="AR30" s="1002"/>
      <c r="AS30" s="1002"/>
      <c r="AT30" s="1002"/>
      <c r="AU30" s="1002" t="s">
        <v>579</v>
      </c>
      <c r="AV30" s="1002"/>
      <c r="AW30" s="1002"/>
      <c r="AX30" s="1002"/>
      <c r="AY30" s="1002"/>
      <c r="AZ30" s="1073" t="s">
        <v>606</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392</v>
      </c>
      <c r="C31" s="1069"/>
      <c r="D31" s="1069"/>
      <c r="E31" s="1069"/>
      <c r="F31" s="1069"/>
      <c r="G31" s="1069"/>
      <c r="H31" s="1069"/>
      <c r="I31" s="1069"/>
      <c r="J31" s="1069"/>
      <c r="K31" s="1069"/>
      <c r="L31" s="1069"/>
      <c r="M31" s="1069"/>
      <c r="N31" s="1069"/>
      <c r="O31" s="1069"/>
      <c r="P31" s="1070"/>
      <c r="Q31" s="1074">
        <v>1284</v>
      </c>
      <c r="R31" s="1075"/>
      <c r="S31" s="1075"/>
      <c r="T31" s="1075"/>
      <c r="U31" s="1075"/>
      <c r="V31" s="1075">
        <v>1256</v>
      </c>
      <c r="W31" s="1075"/>
      <c r="X31" s="1075"/>
      <c r="Y31" s="1075"/>
      <c r="Z31" s="1075"/>
      <c r="AA31" s="1075">
        <v>28</v>
      </c>
      <c r="AB31" s="1075"/>
      <c r="AC31" s="1075"/>
      <c r="AD31" s="1075"/>
      <c r="AE31" s="1076"/>
      <c r="AF31" s="1050">
        <v>28</v>
      </c>
      <c r="AG31" s="1051"/>
      <c r="AH31" s="1051"/>
      <c r="AI31" s="1051"/>
      <c r="AJ31" s="1052"/>
      <c r="AK31" s="1011">
        <v>221</v>
      </c>
      <c r="AL31" s="1002"/>
      <c r="AM31" s="1002"/>
      <c r="AN31" s="1002"/>
      <c r="AO31" s="1002"/>
      <c r="AP31" s="1002" t="s">
        <v>579</v>
      </c>
      <c r="AQ31" s="1002"/>
      <c r="AR31" s="1002"/>
      <c r="AS31" s="1002"/>
      <c r="AT31" s="1002"/>
      <c r="AU31" s="1002" t="s">
        <v>579</v>
      </c>
      <c r="AV31" s="1002"/>
      <c r="AW31" s="1002"/>
      <c r="AX31" s="1002"/>
      <c r="AY31" s="1002"/>
      <c r="AZ31" s="1073" t="s">
        <v>606</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393</v>
      </c>
      <c r="C32" s="1069"/>
      <c r="D32" s="1069"/>
      <c r="E32" s="1069"/>
      <c r="F32" s="1069"/>
      <c r="G32" s="1069"/>
      <c r="H32" s="1069"/>
      <c r="I32" s="1069"/>
      <c r="J32" s="1069"/>
      <c r="K32" s="1069"/>
      <c r="L32" s="1069"/>
      <c r="M32" s="1069"/>
      <c r="N32" s="1069"/>
      <c r="O32" s="1069"/>
      <c r="P32" s="1070"/>
      <c r="Q32" s="1074">
        <v>15</v>
      </c>
      <c r="R32" s="1075"/>
      <c r="S32" s="1075"/>
      <c r="T32" s="1075"/>
      <c r="U32" s="1075"/>
      <c r="V32" s="1075">
        <v>15</v>
      </c>
      <c r="W32" s="1075"/>
      <c r="X32" s="1075"/>
      <c r="Y32" s="1075"/>
      <c r="Z32" s="1075"/>
      <c r="AA32" s="1075" t="s">
        <v>579</v>
      </c>
      <c r="AB32" s="1075"/>
      <c r="AC32" s="1075"/>
      <c r="AD32" s="1075"/>
      <c r="AE32" s="1076"/>
      <c r="AF32" s="1050" t="s">
        <v>391</v>
      </c>
      <c r="AG32" s="1051"/>
      <c r="AH32" s="1051"/>
      <c r="AI32" s="1051"/>
      <c r="AJ32" s="1052"/>
      <c r="AK32" s="1011">
        <v>2</v>
      </c>
      <c r="AL32" s="1002"/>
      <c r="AM32" s="1002"/>
      <c r="AN32" s="1002"/>
      <c r="AO32" s="1002"/>
      <c r="AP32" s="1002" t="s">
        <v>579</v>
      </c>
      <c r="AQ32" s="1002"/>
      <c r="AR32" s="1002"/>
      <c r="AS32" s="1002"/>
      <c r="AT32" s="1002"/>
      <c r="AU32" s="1002" t="s">
        <v>579</v>
      </c>
      <c r="AV32" s="1002"/>
      <c r="AW32" s="1002"/>
      <c r="AX32" s="1002"/>
      <c r="AY32" s="1002"/>
      <c r="AZ32" s="1073" t="s">
        <v>606</v>
      </c>
      <c r="BA32" s="1073"/>
      <c r="BB32" s="1073"/>
      <c r="BC32" s="1073"/>
      <c r="BD32" s="1073"/>
      <c r="BE32" s="1063"/>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394</v>
      </c>
      <c r="C33" s="1069"/>
      <c r="D33" s="1069"/>
      <c r="E33" s="1069"/>
      <c r="F33" s="1069"/>
      <c r="G33" s="1069"/>
      <c r="H33" s="1069"/>
      <c r="I33" s="1069"/>
      <c r="J33" s="1069"/>
      <c r="K33" s="1069"/>
      <c r="L33" s="1069"/>
      <c r="M33" s="1069"/>
      <c r="N33" s="1069"/>
      <c r="O33" s="1069"/>
      <c r="P33" s="1070"/>
      <c r="Q33" s="1074">
        <v>368</v>
      </c>
      <c r="R33" s="1075"/>
      <c r="S33" s="1075"/>
      <c r="T33" s="1075"/>
      <c r="U33" s="1075"/>
      <c r="V33" s="1075">
        <v>365</v>
      </c>
      <c r="W33" s="1075"/>
      <c r="X33" s="1075"/>
      <c r="Y33" s="1075"/>
      <c r="Z33" s="1075"/>
      <c r="AA33" s="1075">
        <v>3</v>
      </c>
      <c r="AB33" s="1075"/>
      <c r="AC33" s="1075"/>
      <c r="AD33" s="1075"/>
      <c r="AE33" s="1076"/>
      <c r="AF33" s="1050">
        <v>122</v>
      </c>
      <c r="AG33" s="1051"/>
      <c r="AH33" s="1051"/>
      <c r="AI33" s="1051"/>
      <c r="AJ33" s="1052"/>
      <c r="AK33" s="1011">
        <v>86</v>
      </c>
      <c r="AL33" s="1002"/>
      <c r="AM33" s="1002"/>
      <c r="AN33" s="1002"/>
      <c r="AO33" s="1002"/>
      <c r="AP33" s="1002">
        <v>363</v>
      </c>
      <c r="AQ33" s="1002"/>
      <c r="AR33" s="1002"/>
      <c r="AS33" s="1002"/>
      <c r="AT33" s="1002"/>
      <c r="AU33" s="1002">
        <v>334</v>
      </c>
      <c r="AV33" s="1002"/>
      <c r="AW33" s="1002"/>
      <c r="AX33" s="1002"/>
      <c r="AY33" s="1002"/>
      <c r="AZ33" s="1073" t="s">
        <v>606</v>
      </c>
      <c r="BA33" s="1073"/>
      <c r="BB33" s="1073"/>
      <c r="BC33" s="1073"/>
      <c r="BD33" s="1073"/>
      <c r="BE33" s="1063" t="s">
        <v>395</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396</v>
      </c>
      <c r="C34" s="1069"/>
      <c r="D34" s="1069"/>
      <c r="E34" s="1069"/>
      <c r="F34" s="1069"/>
      <c r="G34" s="1069"/>
      <c r="H34" s="1069"/>
      <c r="I34" s="1069"/>
      <c r="J34" s="1069"/>
      <c r="K34" s="1069"/>
      <c r="L34" s="1069"/>
      <c r="M34" s="1069"/>
      <c r="N34" s="1069"/>
      <c r="O34" s="1069"/>
      <c r="P34" s="1070"/>
      <c r="Q34" s="1074">
        <v>94</v>
      </c>
      <c r="R34" s="1075"/>
      <c r="S34" s="1075"/>
      <c r="T34" s="1075"/>
      <c r="U34" s="1075"/>
      <c r="V34" s="1075">
        <v>58</v>
      </c>
      <c r="W34" s="1075"/>
      <c r="X34" s="1075"/>
      <c r="Y34" s="1075"/>
      <c r="Z34" s="1075"/>
      <c r="AA34" s="1075">
        <v>35</v>
      </c>
      <c r="AB34" s="1075"/>
      <c r="AC34" s="1075"/>
      <c r="AD34" s="1075"/>
      <c r="AE34" s="1076"/>
      <c r="AF34" s="1050">
        <v>35</v>
      </c>
      <c r="AG34" s="1051"/>
      <c r="AH34" s="1051"/>
      <c r="AI34" s="1051"/>
      <c r="AJ34" s="1052"/>
      <c r="AK34" s="1011" t="s">
        <v>579</v>
      </c>
      <c r="AL34" s="1002"/>
      <c r="AM34" s="1002"/>
      <c r="AN34" s="1002"/>
      <c r="AO34" s="1002"/>
      <c r="AP34" s="1002">
        <v>45</v>
      </c>
      <c r="AQ34" s="1002"/>
      <c r="AR34" s="1002"/>
      <c r="AS34" s="1002"/>
      <c r="AT34" s="1002"/>
      <c r="AU34" s="1002" t="s">
        <v>579</v>
      </c>
      <c r="AV34" s="1002"/>
      <c r="AW34" s="1002"/>
      <c r="AX34" s="1002"/>
      <c r="AY34" s="1002"/>
      <c r="AZ34" s="1073" t="s">
        <v>607</v>
      </c>
      <c r="BA34" s="1073"/>
      <c r="BB34" s="1073"/>
      <c r="BC34" s="1073"/>
      <c r="BD34" s="1073"/>
      <c r="BE34" s="1063" t="s">
        <v>397</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398</v>
      </c>
      <c r="C35" s="1069"/>
      <c r="D35" s="1069"/>
      <c r="E35" s="1069"/>
      <c r="F35" s="1069"/>
      <c r="G35" s="1069"/>
      <c r="H35" s="1069"/>
      <c r="I35" s="1069"/>
      <c r="J35" s="1069"/>
      <c r="K35" s="1069"/>
      <c r="L35" s="1069"/>
      <c r="M35" s="1069"/>
      <c r="N35" s="1069"/>
      <c r="O35" s="1069"/>
      <c r="P35" s="1070"/>
      <c r="Q35" s="1074">
        <v>59</v>
      </c>
      <c r="R35" s="1075"/>
      <c r="S35" s="1075"/>
      <c r="T35" s="1075"/>
      <c r="U35" s="1075"/>
      <c r="V35" s="1075">
        <v>6</v>
      </c>
      <c r="W35" s="1075"/>
      <c r="X35" s="1075"/>
      <c r="Y35" s="1075"/>
      <c r="Z35" s="1075"/>
      <c r="AA35" s="1075">
        <v>53</v>
      </c>
      <c r="AB35" s="1075"/>
      <c r="AC35" s="1075"/>
      <c r="AD35" s="1075"/>
      <c r="AE35" s="1076"/>
      <c r="AF35" s="1050">
        <v>53</v>
      </c>
      <c r="AG35" s="1051"/>
      <c r="AH35" s="1051"/>
      <c r="AI35" s="1051"/>
      <c r="AJ35" s="1052"/>
      <c r="AK35" s="1011" t="s">
        <v>579</v>
      </c>
      <c r="AL35" s="1002"/>
      <c r="AM35" s="1002"/>
      <c r="AN35" s="1002"/>
      <c r="AO35" s="1002"/>
      <c r="AP35" s="1002" t="s">
        <v>579</v>
      </c>
      <c r="AQ35" s="1002"/>
      <c r="AR35" s="1002"/>
      <c r="AS35" s="1002"/>
      <c r="AT35" s="1002"/>
      <c r="AU35" s="1002" t="s">
        <v>579</v>
      </c>
      <c r="AV35" s="1002"/>
      <c r="AW35" s="1002"/>
      <c r="AX35" s="1002"/>
      <c r="AY35" s="1002"/>
      <c r="AZ35" s="1073" t="s">
        <v>607</v>
      </c>
      <c r="BA35" s="1073"/>
      <c r="BB35" s="1073"/>
      <c r="BC35" s="1073"/>
      <c r="BD35" s="1073"/>
      <c r="BE35" s="1063" t="s">
        <v>399</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t="s">
        <v>400</v>
      </c>
      <c r="C36" s="1069"/>
      <c r="D36" s="1069"/>
      <c r="E36" s="1069"/>
      <c r="F36" s="1069"/>
      <c r="G36" s="1069"/>
      <c r="H36" s="1069"/>
      <c r="I36" s="1069"/>
      <c r="J36" s="1069"/>
      <c r="K36" s="1069"/>
      <c r="L36" s="1069"/>
      <c r="M36" s="1069"/>
      <c r="N36" s="1069"/>
      <c r="O36" s="1069"/>
      <c r="P36" s="1070"/>
      <c r="Q36" s="1074">
        <v>224</v>
      </c>
      <c r="R36" s="1075"/>
      <c r="S36" s="1075"/>
      <c r="T36" s="1075"/>
      <c r="U36" s="1075"/>
      <c r="V36" s="1075">
        <v>224</v>
      </c>
      <c r="W36" s="1075"/>
      <c r="X36" s="1075"/>
      <c r="Y36" s="1075"/>
      <c r="Z36" s="1075"/>
      <c r="AA36" s="1075">
        <v>0</v>
      </c>
      <c r="AB36" s="1075"/>
      <c r="AC36" s="1075"/>
      <c r="AD36" s="1075"/>
      <c r="AE36" s="1076"/>
      <c r="AF36" s="1050">
        <v>0</v>
      </c>
      <c r="AG36" s="1051"/>
      <c r="AH36" s="1051"/>
      <c r="AI36" s="1051"/>
      <c r="AJ36" s="1052"/>
      <c r="AK36" s="1011">
        <v>180</v>
      </c>
      <c r="AL36" s="1002"/>
      <c r="AM36" s="1002"/>
      <c r="AN36" s="1002"/>
      <c r="AO36" s="1002"/>
      <c r="AP36" s="1002">
        <v>2001</v>
      </c>
      <c r="AQ36" s="1002"/>
      <c r="AR36" s="1002"/>
      <c r="AS36" s="1002"/>
      <c r="AT36" s="1002"/>
      <c r="AU36" s="1002">
        <v>1799</v>
      </c>
      <c r="AV36" s="1002"/>
      <c r="AW36" s="1002"/>
      <c r="AX36" s="1002"/>
      <c r="AY36" s="1002"/>
      <c r="AZ36" s="1073" t="s">
        <v>607</v>
      </c>
      <c r="BA36" s="1073"/>
      <c r="BB36" s="1073"/>
      <c r="BC36" s="1073"/>
      <c r="BD36" s="1073"/>
      <c r="BE36" s="1063" t="s">
        <v>397</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t="s">
        <v>401</v>
      </c>
      <c r="C37" s="1069"/>
      <c r="D37" s="1069"/>
      <c r="E37" s="1069"/>
      <c r="F37" s="1069"/>
      <c r="G37" s="1069"/>
      <c r="H37" s="1069"/>
      <c r="I37" s="1069"/>
      <c r="J37" s="1069"/>
      <c r="K37" s="1069"/>
      <c r="L37" s="1069"/>
      <c r="M37" s="1069"/>
      <c r="N37" s="1069"/>
      <c r="O37" s="1069"/>
      <c r="P37" s="1070"/>
      <c r="Q37" s="1074">
        <v>67</v>
      </c>
      <c r="R37" s="1075"/>
      <c r="S37" s="1075"/>
      <c r="T37" s="1075"/>
      <c r="U37" s="1075"/>
      <c r="V37" s="1075">
        <v>67</v>
      </c>
      <c r="W37" s="1075"/>
      <c r="X37" s="1075"/>
      <c r="Y37" s="1075"/>
      <c r="Z37" s="1075"/>
      <c r="AA37" s="1075">
        <v>0</v>
      </c>
      <c r="AB37" s="1075"/>
      <c r="AC37" s="1075"/>
      <c r="AD37" s="1075"/>
      <c r="AE37" s="1076"/>
      <c r="AF37" s="1050">
        <v>0</v>
      </c>
      <c r="AG37" s="1051"/>
      <c r="AH37" s="1051"/>
      <c r="AI37" s="1051"/>
      <c r="AJ37" s="1052"/>
      <c r="AK37" s="1011">
        <v>51</v>
      </c>
      <c r="AL37" s="1002"/>
      <c r="AM37" s="1002"/>
      <c r="AN37" s="1002"/>
      <c r="AO37" s="1002"/>
      <c r="AP37" s="1002">
        <v>457</v>
      </c>
      <c r="AQ37" s="1002"/>
      <c r="AR37" s="1002"/>
      <c r="AS37" s="1002"/>
      <c r="AT37" s="1002"/>
      <c r="AU37" s="1002">
        <v>400</v>
      </c>
      <c r="AV37" s="1002"/>
      <c r="AW37" s="1002"/>
      <c r="AX37" s="1002"/>
      <c r="AY37" s="1002"/>
      <c r="AZ37" s="1073" t="s">
        <v>607</v>
      </c>
      <c r="BA37" s="1073"/>
      <c r="BB37" s="1073"/>
      <c r="BC37" s="1073"/>
      <c r="BD37" s="1073"/>
      <c r="BE37" s="1063" t="s">
        <v>402</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t="s">
        <v>403</v>
      </c>
      <c r="C38" s="1069"/>
      <c r="D38" s="1069"/>
      <c r="E38" s="1069"/>
      <c r="F38" s="1069"/>
      <c r="G38" s="1069"/>
      <c r="H38" s="1069"/>
      <c r="I38" s="1069"/>
      <c r="J38" s="1069"/>
      <c r="K38" s="1069"/>
      <c r="L38" s="1069"/>
      <c r="M38" s="1069"/>
      <c r="N38" s="1069"/>
      <c r="O38" s="1069"/>
      <c r="P38" s="1070"/>
      <c r="Q38" s="1074">
        <v>37</v>
      </c>
      <c r="R38" s="1075"/>
      <c r="S38" s="1075"/>
      <c r="T38" s="1075"/>
      <c r="U38" s="1075"/>
      <c r="V38" s="1075">
        <v>37</v>
      </c>
      <c r="W38" s="1075"/>
      <c r="X38" s="1075"/>
      <c r="Y38" s="1075"/>
      <c r="Z38" s="1075"/>
      <c r="AA38" s="1075" t="s">
        <v>579</v>
      </c>
      <c r="AB38" s="1075"/>
      <c r="AC38" s="1075"/>
      <c r="AD38" s="1075"/>
      <c r="AE38" s="1076"/>
      <c r="AF38" s="1050" t="s">
        <v>389</v>
      </c>
      <c r="AG38" s="1051"/>
      <c r="AH38" s="1051"/>
      <c r="AI38" s="1051"/>
      <c r="AJ38" s="1052"/>
      <c r="AK38" s="1011">
        <v>10</v>
      </c>
      <c r="AL38" s="1002"/>
      <c r="AM38" s="1002"/>
      <c r="AN38" s="1002"/>
      <c r="AO38" s="1002"/>
      <c r="AP38" s="1002">
        <v>65</v>
      </c>
      <c r="AQ38" s="1002"/>
      <c r="AR38" s="1002"/>
      <c r="AS38" s="1002"/>
      <c r="AT38" s="1002"/>
      <c r="AU38" s="1002">
        <v>47</v>
      </c>
      <c r="AV38" s="1002"/>
      <c r="AW38" s="1002"/>
      <c r="AX38" s="1002"/>
      <c r="AY38" s="1002"/>
      <c r="AZ38" s="1073" t="s">
        <v>606</v>
      </c>
      <c r="BA38" s="1073"/>
      <c r="BB38" s="1073"/>
      <c r="BC38" s="1073"/>
      <c r="BD38" s="1073"/>
      <c r="BE38" s="1063" t="s">
        <v>397</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404</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374</v>
      </c>
      <c r="B63" s="975" t="s">
        <v>405</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279</v>
      </c>
      <c r="AG63" s="990"/>
      <c r="AH63" s="990"/>
      <c r="AI63" s="990"/>
      <c r="AJ63" s="1061"/>
      <c r="AK63" s="1062"/>
      <c r="AL63" s="994"/>
      <c r="AM63" s="994"/>
      <c r="AN63" s="994"/>
      <c r="AO63" s="994"/>
      <c r="AP63" s="990">
        <v>2942</v>
      </c>
      <c r="AQ63" s="990"/>
      <c r="AR63" s="990"/>
      <c r="AS63" s="990"/>
      <c r="AT63" s="990"/>
      <c r="AU63" s="990">
        <v>2582</v>
      </c>
      <c r="AV63" s="990"/>
      <c r="AW63" s="990"/>
      <c r="AX63" s="990"/>
      <c r="AY63" s="990"/>
      <c r="AZ63" s="1056"/>
      <c r="BA63" s="1056"/>
      <c r="BB63" s="1056"/>
      <c r="BC63" s="1056"/>
      <c r="BD63" s="1056"/>
      <c r="BE63" s="991"/>
      <c r="BF63" s="991"/>
      <c r="BG63" s="991"/>
      <c r="BH63" s="991"/>
      <c r="BI63" s="992"/>
      <c r="BJ63" s="1057" t="s">
        <v>406</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408</v>
      </c>
      <c r="B66" s="1027"/>
      <c r="C66" s="1027"/>
      <c r="D66" s="1027"/>
      <c r="E66" s="1027"/>
      <c r="F66" s="1027"/>
      <c r="G66" s="1027"/>
      <c r="H66" s="1027"/>
      <c r="I66" s="1027"/>
      <c r="J66" s="1027"/>
      <c r="K66" s="1027"/>
      <c r="L66" s="1027"/>
      <c r="M66" s="1027"/>
      <c r="N66" s="1027"/>
      <c r="O66" s="1027"/>
      <c r="P66" s="1028"/>
      <c r="Q66" s="1032" t="s">
        <v>409</v>
      </c>
      <c r="R66" s="1033"/>
      <c r="S66" s="1033"/>
      <c r="T66" s="1033"/>
      <c r="U66" s="1034"/>
      <c r="V66" s="1032" t="s">
        <v>410</v>
      </c>
      <c r="W66" s="1033"/>
      <c r="X66" s="1033"/>
      <c r="Y66" s="1033"/>
      <c r="Z66" s="1034"/>
      <c r="AA66" s="1032" t="s">
        <v>411</v>
      </c>
      <c r="AB66" s="1033"/>
      <c r="AC66" s="1033"/>
      <c r="AD66" s="1033"/>
      <c r="AE66" s="1034"/>
      <c r="AF66" s="1038" t="s">
        <v>412</v>
      </c>
      <c r="AG66" s="1039"/>
      <c r="AH66" s="1039"/>
      <c r="AI66" s="1039"/>
      <c r="AJ66" s="1040"/>
      <c r="AK66" s="1032" t="s">
        <v>413</v>
      </c>
      <c r="AL66" s="1027"/>
      <c r="AM66" s="1027"/>
      <c r="AN66" s="1027"/>
      <c r="AO66" s="1028"/>
      <c r="AP66" s="1032" t="s">
        <v>414</v>
      </c>
      <c r="AQ66" s="1033"/>
      <c r="AR66" s="1033"/>
      <c r="AS66" s="1033"/>
      <c r="AT66" s="1034"/>
      <c r="AU66" s="1032" t="s">
        <v>415</v>
      </c>
      <c r="AV66" s="1033"/>
      <c r="AW66" s="1033"/>
      <c r="AX66" s="1033"/>
      <c r="AY66" s="1034"/>
      <c r="AZ66" s="1032" t="s">
        <v>361</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580</v>
      </c>
      <c r="C68" s="1017"/>
      <c r="D68" s="1017"/>
      <c r="E68" s="1017"/>
      <c r="F68" s="1017"/>
      <c r="G68" s="1017"/>
      <c r="H68" s="1017"/>
      <c r="I68" s="1017"/>
      <c r="J68" s="1017"/>
      <c r="K68" s="1017"/>
      <c r="L68" s="1017"/>
      <c r="M68" s="1017"/>
      <c r="N68" s="1017"/>
      <c r="O68" s="1017"/>
      <c r="P68" s="1018"/>
      <c r="Q68" s="1019">
        <v>9347</v>
      </c>
      <c r="R68" s="1013"/>
      <c r="S68" s="1013"/>
      <c r="T68" s="1013"/>
      <c r="U68" s="1013"/>
      <c r="V68" s="1013">
        <v>8885</v>
      </c>
      <c r="W68" s="1013"/>
      <c r="X68" s="1013"/>
      <c r="Y68" s="1013"/>
      <c r="Z68" s="1013"/>
      <c r="AA68" s="1013">
        <v>462</v>
      </c>
      <c r="AB68" s="1013"/>
      <c r="AC68" s="1013"/>
      <c r="AD68" s="1013"/>
      <c r="AE68" s="1013"/>
      <c r="AF68" s="1013">
        <v>462</v>
      </c>
      <c r="AG68" s="1013"/>
      <c r="AH68" s="1013"/>
      <c r="AI68" s="1013"/>
      <c r="AJ68" s="1013"/>
      <c r="AK68" s="1013">
        <v>3300</v>
      </c>
      <c r="AL68" s="1013"/>
      <c r="AM68" s="1013"/>
      <c r="AN68" s="1013"/>
      <c r="AO68" s="1013"/>
      <c r="AP68" s="1013" t="s">
        <v>605</v>
      </c>
      <c r="AQ68" s="1013"/>
      <c r="AR68" s="1013"/>
      <c r="AS68" s="1013"/>
      <c r="AT68" s="1013"/>
      <c r="AU68" s="1013" t="s">
        <v>606</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581</v>
      </c>
      <c r="C69" s="1006"/>
      <c r="D69" s="1006"/>
      <c r="E69" s="1006"/>
      <c r="F69" s="1006"/>
      <c r="G69" s="1006"/>
      <c r="H69" s="1006"/>
      <c r="I69" s="1006"/>
      <c r="J69" s="1006"/>
      <c r="K69" s="1006"/>
      <c r="L69" s="1006"/>
      <c r="M69" s="1006"/>
      <c r="N69" s="1006"/>
      <c r="O69" s="1006"/>
      <c r="P69" s="1007"/>
      <c r="Q69" s="1008">
        <v>552</v>
      </c>
      <c r="R69" s="1002"/>
      <c r="S69" s="1002"/>
      <c r="T69" s="1002"/>
      <c r="U69" s="1002"/>
      <c r="V69" s="1002">
        <v>550</v>
      </c>
      <c r="W69" s="1002"/>
      <c r="X69" s="1002"/>
      <c r="Y69" s="1002"/>
      <c r="Z69" s="1002"/>
      <c r="AA69" s="1002">
        <v>2</v>
      </c>
      <c r="AB69" s="1002"/>
      <c r="AC69" s="1002"/>
      <c r="AD69" s="1002"/>
      <c r="AE69" s="1002"/>
      <c r="AF69" s="1002">
        <v>2</v>
      </c>
      <c r="AG69" s="1002"/>
      <c r="AH69" s="1002"/>
      <c r="AI69" s="1002"/>
      <c r="AJ69" s="1002"/>
      <c r="AK69" s="1002" t="s">
        <v>609</v>
      </c>
      <c r="AL69" s="1002"/>
      <c r="AM69" s="1002"/>
      <c r="AN69" s="1002"/>
      <c r="AO69" s="1002"/>
      <c r="AP69" s="1002" t="s">
        <v>606</v>
      </c>
      <c r="AQ69" s="1002"/>
      <c r="AR69" s="1002"/>
      <c r="AS69" s="1002"/>
      <c r="AT69" s="1002"/>
      <c r="AU69" s="1002" t="s">
        <v>606</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582</v>
      </c>
      <c r="C70" s="1006"/>
      <c r="D70" s="1006"/>
      <c r="E70" s="1006"/>
      <c r="F70" s="1006"/>
      <c r="G70" s="1006"/>
      <c r="H70" s="1006"/>
      <c r="I70" s="1006"/>
      <c r="J70" s="1006"/>
      <c r="K70" s="1006"/>
      <c r="L70" s="1006"/>
      <c r="M70" s="1006"/>
      <c r="N70" s="1006"/>
      <c r="O70" s="1006"/>
      <c r="P70" s="1007"/>
      <c r="Q70" s="1008">
        <v>51</v>
      </c>
      <c r="R70" s="1002"/>
      <c r="S70" s="1002"/>
      <c r="T70" s="1002"/>
      <c r="U70" s="1002"/>
      <c r="V70" s="1002">
        <v>41</v>
      </c>
      <c r="W70" s="1002"/>
      <c r="X70" s="1002"/>
      <c r="Y70" s="1002"/>
      <c r="Z70" s="1002"/>
      <c r="AA70" s="1002">
        <v>9</v>
      </c>
      <c r="AB70" s="1002"/>
      <c r="AC70" s="1002"/>
      <c r="AD70" s="1002"/>
      <c r="AE70" s="1002"/>
      <c r="AF70" s="1002">
        <v>9</v>
      </c>
      <c r="AG70" s="1002"/>
      <c r="AH70" s="1002"/>
      <c r="AI70" s="1002"/>
      <c r="AJ70" s="1002"/>
      <c r="AK70" s="1002" t="s">
        <v>609</v>
      </c>
      <c r="AL70" s="1002"/>
      <c r="AM70" s="1002"/>
      <c r="AN70" s="1002"/>
      <c r="AO70" s="1002"/>
      <c r="AP70" s="1002" t="s">
        <v>605</v>
      </c>
      <c r="AQ70" s="1002"/>
      <c r="AR70" s="1002"/>
      <c r="AS70" s="1002"/>
      <c r="AT70" s="1002"/>
      <c r="AU70" s="1002" t="s">
        <v>606</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583</v>
      </c>
      <c r="C71" s="1006"/>
      <c r="D71" s="1006"/>
      <c r="E71" s="1006"/>
      <c r="F71" s="1006"/>
      <c r="G71" s="1006"/>
      <c r="H71" s="1006"/>
      <c r="I71" s="1006"/>
      <c r="J71" s="1006"/>
      <c r="K71" s="1006"/>
      <c r="L71" s="1006"/>
      <c r="M71" s="1006"/>
      <c r="N71" s="1006"/>
      <c r="O71" s="1006"/>
      <c r="P71" s="1007"/>
      <c r="Q71" s="1008">
        <v>18</v>
      </c>
      <c r="R71" s="1002"/>
      <c r="S71" s="1002"/>
      <c r="T71" s="1002"/>
      <c r="U71" s="1002"/>
      <c r="V71" s="1002">
        <v>14</v>
      </c>
      <c r="W71" s="1002"/>
      <c r="X71" s="1002"/>
      <c r="Y71" s="1002"/>
      <c r="Z71" s="1002"/>
      <c r="AA71" s="1002">
        <v>4</v>
      </c>
      <c r="AB71" s="1002"/>
      <c r="AC71" s="1002"/>
      <c r="AD71" s="1002"/>
      <c r="AE71" s="1002"/>
      <c r="AF71" s="1002">
        <v>4</v>
      </c>
      <c r="AG71" s="1002"/>
      <c r="AH71" s="1002"/>
      <c r="AI71" s="1002"/>
      <c r="AJ71" s="1002"/>
      <c r="AK71" s="1002" t="s">
        <v>609</v>
      </c>
      <c r="AL71" s="1002"/>
      <c r="AM71" s="1002"/>
      <c r="AN71" s="1002"/>
      <c r="AO71" s="1002"/>
      <c r="AP71" s="1002" t="s">
        <v>606</v>
      </c>
      <c r="AQ71" s="1002"/>
      <c r="AR71" s="1002"/>
      <c r="AS71" s="1002"/>
      <c r="AT71" s="1002"/>
      <c r="AU71" s="1002" t="s">
        <v>606</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584</v>
      </c>
      <c r="C72" s="1006"/>
      <c r="D72" s="1006"/>
      <c r="E72" s="1006"/>
      <c r="F72" s="1006"/>
      <c r="G72" s="1006"/>
      <c r="H72" s="1006"/>
      <c r="I72" s="1006"/>
      <c r="J72" s="1006"/>
      <c r="K72" s="1006"/>
      <c r="L72" s="1006"/>
      <c r="M72" s="1006"/>
      <c r="N72" s="1006"/>
      <c r="O72" s="1006"/>
      <c r="P72" s="1007"/>
      <c r="Q72" s="1008">
        <v>0</v>
      </c>
      <c r="R72" s="1002"/>
      <c r="S72" s="1002"/>
      <c r="T72" s="1002"/>
      <c r="U72" s="1002"/>
      <c r="V72" s="1002">
        <v>0</v>
      </c>
      <c r="W72" s="1002"/>
      <c r="X72" s="1002"/>
      <c r="Y72" s="1002"/>
      <c r="Z72" s="1002"/>
      <c r="AA72" s="1002">
        <v>0</v>
      </c>
      <c r="AB72" s="1002"/>
      <c r="AC72" s="1002"/>
      <c r="AD72" s="1002"/>
      <c r="AE72" s="1002"/>
      <c r="AF72" s="1002">
        <v>0</v>
      </c>
      <c r="AG72" s="1002"/>
      <c r="AH72" s="1002"/>
      <c r="AI72" s="1002"/>
      <c r="AJ72" s="1002"/>
      <c r="AK72" s="1002" t="s">
        <v>609</v>
      </c>
      <c r="AL72" s="1002"/>
      <c r="AM72" s="1002"/>
      <c r="AN72" s="1002"/>
      <c r="AO72" s="1002"/>
      <c r="AP72" s="1002" t="s">
        <v>607</v>
      </c>
      <c r="AQ72" s="1002"/>
      <c r="AR72" s="1002"/>
      <c r="AS72" s="1002"/>
      <c r="AT72" s="1002"/>
      <c r="AU72" s="1002" t="s">
        <v>606</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585</v>
      </c>
      <c r="C73" s="1006"/>
      <c r="D73" s="1006"/>
      <c r="E73" s="1006"/>
      <c r="F73" s="1006"/>
      <c r="G73" s="1006"/>
      <c r="H73" s="1006"/>
      <c r="I73" s="1006"/>
      <c r="J73" s="1006"/>
      <c r="K73" s="1006"/>
      <c r="L73" s="1006"/>
      <c r="M73" s="1006"/>
      <c r="N73" s="1006"/>
      <c r="O73" s="1006"/>
      <c r="P73" s="1007"/>
      <c r="Q73" s="1008">
        <v>49</v>
      </c>
      <c r="R73" s="1002"/>
      <c r="S73" s="1002"/>
      <c r="T73" s="1002"/>
      <c r="U73" s="1002"/>
      <c r="V73" s="1002">
        <v>49</v>
      </c>
      <c r="W73" s="1002"/>
      <c r="X73" s="1002"/>
      <c r="Y73" s="1002"/>
      <c r="Z73" s="1002"/>
      <c r="AA73" s="1002">
        <v>0</v>
      </c>
      <c r="AB73" s="1002"/>
      <c r="AC73" s="1002"/>
      <c r="AD73" s="1002"/>
      <c r="AE73" s="1002"/>
      <c r="AF73" s="1002">
        <v>0</v>
      </c>
      <c r="AG73" s="1002"/>
      <c r="AH73" s="1002"/>
      <c r="AI73" s="1002"/>
      <c r="AJ73" s="1002"/>
      <c r="AK73" s="1002" t="s">
        <v>609</v>
      </c>
      <c r="AL73" s="1002"/>
      <c r="AM73" s="1002"/>
      <c r="AN73" s="1002"/>
      <c r="AO73" s="1002"/>
      <c r="AP73" s="1002" t="s">
        <v>606</v>
      </c>
      <c r="AQ73" s="1002"/>
      <c r="AR73" s="1002"/>
      <c r="AS73" s="1002"/>
      <c r="AT73" s="1002"/>
      <c r="AU73" s="1002" t="s">
        <v>606</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586</v>
      </c>
      <c r="C74" s="1006"/>
      <c r="D74" s="1006"/>
      <c r="E74" s="1006"/>
      <c r="F74" s="1006"/>
      <c r="G74" s="1006"/>
      <c r="H74" s="1006"/>
      <c r="I74" s="1006"/>
      <c r="J74" s="1006"/>
      <c r="K74" s="1006"/>
      <c r="L74" s="1006"/>
      <c r="M74" s="1006"/>
      <c r="N74" s="1006"/>
      <c r="O74" s="1006"/>
      <c r="P74" s="1007"/>
      <c r="Q74" s="1008">
        <v>21</v>
      </c>
      <c r="R74" s="1002"/>
      <c r="S74" s="1002"/>
      <c r="T74" s="1002"/>
      <c r="U74" s="1002"/>
      <c r="V74" s="1002">
        <v>19</v>
      </c>
      <c r="W74" s="1002"/>
      <c r="X74" s="1002"/>
      <c r="Y74" s="1002"/>
      <c r="Z74" s="1002"/>
      <c r="AA74" s="1002">
        <v>2</v>
      </c>
      <c r="AB74" s="1002"/>
      <c r="AC74" s="1002"/>
      <c r="AD74" s="1002"/>
      <c r="AE74" s="1002"/>
      <c r="AF74" s="1002">
        <v>2</v>
      </c>
      <c r="AG74" s="1002"/>
      <c r="AH74" s="1002"/>
      <c r="AI74" s="1002"/>
      <c r="AJ74" s="1002"/>
      <c r="AK74" s="1002" t="s">
        <v>609</v>
      </c>
      <c r="AL74" s="1002"/>
      <c r="AM74" s="1002"/>
      <c r="AN74" s="1002"/>
      <c r="AO74" s="1002"/>
      <c r="AP74" s="1002" t="s">
        <v>607</v>
      </c>
      <c r="AQ74" s="1002"/>
      <c r="AR74" s="1002"/>
      <c r="AS74" s="1002"/>
      <c r="AT74" s="1002"/>
      <c r="AU74" s="1002" t="s">
        <v>606</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587</v>
      </c>
      <c r="C75" s="1006"/>
      <c r="D75" s="1006"/>
      <c r="E75" s="1006"/>
      <c r="F75" s="1006"/>
      <c r="G75" s="1006"/>
      <c r="H75" s="1006"/>
      <c r="I75" s="1006"/>
      <c r="J75" s="1006"/>
      <c r="K75" s="1006"/>
      <c r="L75" s="1006"/>
      <c r="M75" s="1006"/>
      <c r="N75" s="1006"/>
      <c r="O75" s="1006"/>
      <c r="P75" s="1007"/>
      <c r="Q75" s="1009">
        <v>1283</v>
      </c>
      <c r="R75" s="1010"/>
      <c r="S75" s="1010"/>
      <c r="T75" s="1010"/>
      <c r="U75" s="1011"/>
      <c r="V75" s="1012">
        <v>1266</v>
      </c>
      <c r="W75" s="1010"/>
      <c r="X75" s="1010"/>
      <c r="Y75" s="1010"/>
      <c r="Z75" s="1011"/>
      <c r="AA75" s="1012">
        <v>17</v>
      </c>
      <c r="AB75" s="1010"/>
      <c r="AC75" s="1010"/>
      <c r="AD75" s="1010"/>
      <c r="AE75" s="1011"/>
      <c r="AF75" s="1012">
        <v>17</v>
      </c>
      <c r="AG75" s="1010"/>
      <c r="AH75" s="1010"/>
      <c r="AI75" s="1010"/>
      <c r="AJ75" s="1011"/>
      <c r="AK75" s="1002" t="s">
        <v>609</v>
      </c>
      <c r="AL75" s="1002"/>
      <c r="AM75" s="1002"/>
      <c r="AN75" s="1002"/>
      <c r="AO75" s="1002"/>
      <c r="AP75" s="1012" t="s">
        <v>606</v>
      </c>
      <c r="AQ75" s="1010"/>
      <c r="AR75" s="1010"/>
      <c r="AS75" s="1010"/>
      <c r="AT75" s="1011"/>
      <c r="AU75" s="1012" t="s">
        <v>607</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588</v>
      </c>
      <c r="C76" s="1006"/>
      <c r="D76" s="1006"/>
      <c r="E76" s="1006"/>
      <c r="F76" s="1006"/>
      <c r="G76" s="1006"/>
      <c r="H76" s="1006"/>
      <c r="I76" s="1006"/>
      <c r="J76" s="1006"/>
      <c r="K76" s="1006"/>
      <c r="L76" s="1006"/>
      <c r="M76" s="1006"/>
      <c r="N76" s="1006"/>
      <c r="O76" s="1006"/>
      <c r="P76" s="1007"/>
      <c r="Q76" s="1009">
        <v>95</v>
      </c>
      <c r="R76" s="1010"/>
      <c r="S76" s="1010"/>
      <c r="T76" s="1010"/>
      <c r="U76" s="1011"/>
      <c r="V76" s="1012">
        <v>85</v>
      </c>
      <c r="W76" s="1010"/>
      <c r="X76" s="1010"/>
      <c r="Y76" s="1010"/>
      <c r="Z76" s="1011"/>
      <c r="AA76" s="1012">
        <v>10</v>
      </c>
      <c r="AB76" s="1010"/>
      <c r="AC76" s="1010"/>
      <c r="AD76" s="1010"/>
      <c r="AE76" s="1011"/>
      <c r="AF76" s="1012">
        <v>10</v>
      </c>
      <c r="AG76" s="1010"/>
      <c r="AH76" s="1010"/>
      <c r="AI76" s="1010"/>
      <c r="AJ76" s="1011"/>
      <c r="AK76" s="1002" t="s">
        <v>609</v>
      </c>
      <c r="AL76" s="1002"/>
      <c r="AM76" s="1002"/>
      <c r="AN76" s="1002"/>
      <c r="AO76" s="1002"/>
      <c r="AP76" s="1012" t="s">
        <v>607</v>
      </c>
      <c r="AQ76" s="1010"/>
      <c r="AR76" s="1010"/>
      <c r="AS76" s="1010"/>
      <c r="AT76" s="1011"/>
      <c r="AU76" s="1012" t="s">
        <v>606</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589</v>
      </c>
      <c r="C77" s="1006"/>
      <c r="D77" s="1006"/>
      <c r="E77" s="1006"/>
      <c r="F77" s="1006"/>
      <c r="G77" s="1006"/>
      <c r="H77" s="1006"/>
      <c r="I77" s="1006"/>
      <c r="J77" s="1006"/>
      <c r="K77" s="1006"/>
      <c r="L77" s="1006"/>
      <c r="M77" s="1006"/>
      <c r="N77" s="1006"/>
      <c r="O77" s="1006"/>
      <c r="P77" s="1007"/>
      <c r="Q77" s="1009">
        <v>164</v>
      </c>
      <c r="R77" s="1010"/>
      <c r="S77" s="1010"/>
      <c r="T77" s="1010"/>
      <c r="U77" s="1011"/>
      <c r="V77" s="1012">
        <v>147</v>
      </c>
      <c r="W77" s="1010"/>
      <c r="X77" s="1010"/>
      <c r="Y77" s="1010"/>
      <c r="Z77" s="1011"/>
      <c r="AA77" s="1012">
        <v>17</v>
      </c>
      <c r="AB77" s="1010"/>
      <c r="AC77" s="1010"/>
      <c r="AD77" s="1010"/>
      <c r="AE77" s="1011"/>
      <c r="AF77" s="1012">
        <v>17</v>
      </c>
      <c r="AG77" s="1010"/>
      <c r="AH77" s="1010"/>
      <c r="AI77" s="1010"/>
      <c r="AJ77" s="1011"/>
      <c r="AK77" s="1002" t="s">
        <v>609</v>
      </c>
      <c r="AL77" s="1002"/>
      <c r="AM77" s="1002"/>
      <c r="AN77" s="1002"/>
      <c r="AO77" s="1002"/>
      <c r="AP77" s="1012" t="s">
        <v>607</v>
      </c>
      <c r="AQ77" s="1010"/>
      <c r="AR77" s="1010"/>
      <c r="AS77" s="1010"/>
      <c r="AT77" s="1011"/>
      <c r="AU77" s="1012" t="s">
        <v>607</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590</v>
      </c>
      <c r="C78" s="1006"/>
      <c r="D78" s="1006"/>
      <c r="E78" s="1006"/>
      <c r="F78" s="1006"/>
      <c r="G78" s="1006"/>
      <c r="H78" s="1006"/>
      <c r="I78" s="1006"/>
      <c r="J78" s="1006"/>
      <c r="K78" s="1006"/>
      <c r="L78" s="1006"/>
      <c r="M78" s="1006"/>
      <c r="N78" s="1006"/>
      <c r="O78" s="1006"/>
      <c r="P78" s="1007"/>
      <c r="Q78" s="1008">
        <v>492</v>
      </c>
      <c r="R78" s="1002"/>
      <c r="S78" s="1002"/>
      <c r="T78" s="1002"/>
      <c r="U78" s="1002"/>
      <c r="V78" s="1002">
        <v>441</v>
      </c>
      <c r="W78" s="1002"/>
      <c r="X78" s="1002"/>
      <c r="Y78" s="1002"/>
      <c r="Z78" s="1002"/>
      <c r="AA78" s="1002">
        <v>52</v>
      </c>
      <c r="AB78" s="1002"/>
      <c r="AC78" s="1002"/>
      <c r="AD78" s="1002"/>
      <c r="AE78" s="1002"/>
      <c r="AF78" s="1002">
        <v>52</v>
      </c>
      <c r="AG78" s="1002"/>
      <c r="AH78" s="1002"/>
      <c r="AI78" s="1002"/>
      <c r="AJ78" s="1002"/>
      <c r="AK78" s="1002" t="s">
        <v>609</v>
      </c>
      <c r="AL78" s="1002"/>
      <c r="AM78" s="1002"/>
      <c r="AN78" s="1002"/>
      <c r="AO78" s="1002"/>
      <c r="AP78" s="1002">
        <v>173</v>
      </c>
      <c r="AQ78" s="1002"/>
      <c r="AR78" s="1002"/>
      <c r="AS78" s="1002"/>
      <c r="AT78" s="1002"/>
      <c r="AU78" s="1002">
        <v>31</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591</v>
      </c>
      <c r="C79" s="1006"/>
      <c r="D79" s="1006"/>
      <c r="E79" s="1006"/>
      <c r="F79" s="1006"/>
      <c r="G79" s="1006"/>
      <c r="H79" s="1006"/>
      <c r="I79" s="1006"/>
      <c r="J79" s="1006"/>
      <c r="K79" s="1006"/>
      <c r="L79" s="1006"/>
      <c r="M79" s="1006"/>
      <c r="N79" s="1006"/>
      <c r="O79" s="1006"/>
      <c r="P79" s="1007"/>
      <c r="Q79" s="1008">
        <v>4</v>
      </c>
      <c r="R79" s="1002"/>
      <c r="S79" s="1002"/>
      <c r="T79" s="1002"/>
      <c r="U79" s="1002"/>
      <c r="V79" s="1002">
        <v>4</v>
      </c>
      <c r="W79" s="1002"/>
      <c r="X79" s="1002"/>
      <c r="Y79" s="1002"/>
      <c r="Z79" s="1002"/>
      <c r="AA79" s="1002">
        <v>1</v>
      </c>
      <c r="AB79" s="1002"/>
      <c r="AC79" s="1002"/>
      <c r="AD79" s="1002"/>
      <c r="AE79" s="1002"/>
      <c r="AF79" s="1002">
        <v>1</v>
      </c>
      <c r="AG79" s="1002"/>
      <c r="AH79" s="1002"/>
      <c r="AI79" s="1002"/>
      <c r="AJ79" s="1002"/>
      <c r="AK79" s="1002" t="s">
        <v>609</v>
      </c>
      <c r="AL79" s="1002"/>
      <c r="AM79" s="1002"/>
      <c r="AN79" s="1002"/>
      <c r="AO79" s="1002"/>
      <c r="AP79" s="1002" t="s">
        <v>606</v>
      </c>
      <c r="AQ79" s="1002"/>
      <c r="AR79" s="1002"/>
      <c r="AS79" s="1002"/>
      <c r="AT79" s="1002"/>
      <c r="AU79" s="1002" t="s">
        <v>606</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592</v>
      </c>
      <c r="C80" s="1006"/>
      <c r="D80" s="1006"/>
      <c r="E80" s="1006"/>
      <c r="F80" s="1006"/>
      <c r="G80" s="1006"/>
      <c r="H80" s="1006"/>
      <c r="I80" s="1006"/>
      <c r="J80" s="1006"/>
      <c r="K80" s="1006"/>
      <c r="L80" s="1006"/>
      <c r="M80" s="1006"/>
      <c r="N80" s="1006"/>
      <c r="O80" s="1006"/>
      <c r="P80" s="1007"/>
      <c r="Q80" s="1008">
        <v>1</v>
      </c>
      <c r="R80" s="1002"/>
      <c r="S80" s="1002"/>
      <c r="T80" s="1002"/>
      <c r="U80" s="1002"/>
      <c r="V80" s="1002">
        <v>0</v>
      </c>
      <c r="W80" s="1002"/>
      <c r="X80" s="1002"/>
      <c r="Y80" s="1002"/>
      <c r="Z80" s="1002"/>
      <c r="AA80" s="1002">
        <v>1</v>
      </c>
      <c r="AB80" s="1002"/>
      <c r="AC80" s="1002"/>
      <c r="AD80" s="1002"/>
      <c r="AE80" s="1002"/>
      <c r="AF80" s="1002">
        <v>1</v>
      </c>
      <c r="AG80" s="1002"/>
      <c r="AH80" s="1002"/>
      <c r="AI80" s="1002"/>
      <c r="AJ80" s="1002"/>
      <c r="AK80" s="1002" t="s">
        <v>609</v>
      </c>
      <c r="AL80" s="1002"/>
      <c r="AM80" s="1002"/>
      <c r="AN80" s="1002"/>
      <c r="AO80" s="1002"/>
      <c r="AP80" s="1002" t="s">
        <v>606</v>
      </c>
      <c r="AQ80" s="1002"/>
      <c r="AR80" s="1002"/>
      <c r="AS80" s="1002"/>
      <c r="AT80" s="1002"/>
      <c r="AU80" s="1002" t="s">
        <v>606</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t="s">
        <v>593</v>
      </c>
      <c r="C81" s="1006"/>
      <c r="D81" s="1006"/>
      <c r="E81" s="1006"/>
      <c r="F81" s="1006"/>
      <c r="G81" s="1006"/>
      <c r="H81" s="1006"/>
      <c r="I81" s="1006"/>
      <c r="J81" s="1006"/>
      <c r="K81" s="1006"/>
      <c r="L81" s="1006"/>
      <c r="M81" s="1006"/>
      <c r="N81" s="1006"/>
      <c r="O81" s="1006"/>
      <c r="P81" s="1007"/>
      <c r="Q81" s="1008">
        <v>9</v>
      </c>
      <c r="R81" s="1002"/>
      <c r="S81" s="1002"/>
      <c r="T81" s="1002"/>
      <c r="U81" s="1002"/>
      <c r="V81" s="1002">
        <v>4</v>
      </c>
      <c r="W81" s="1002"/>
      <c r="X81" s="1002"/>
      <c r="Y81" s="1002"/>
      <c r="Z81" s="1002"/>
      <c r="AA81" s="1002">
        <v>5</v>
      </c>
      <c r="AB81" s="1002"/>
      <c r="AC81" s="1002"/>
      <c r="AD81" s="1002"/>
      <c r="AE81" s="1002"/>
      <c r="AF81" s="1002">
        <v>5</v>
      </c>
      <c r="AG81" s="1002"/>
      <c r="AH81" s="1002"/>
      <c r="AI81" s="1002"/>
      <c r="AJ81" s="1002"/>
      <c r="AK81" s="1002">
        <v>6</v>
      </c>
      <c r="AL81" s="1002"/>
      <c r="AM81" s="1002"/>
      <c r="AN81" s="1002"/>
      <c r="AO81" s="1002"/>
      <c r="AP81" s="1002" t="s">
        <v>607</v>
      </c>
      <c r="AQ81" s="1002"/>
      <c r="AR81" s="1002"/>
      <c r="AS81" s="1002"/>
      <c r="AT81" s="1002"/>
      <c r="AU81" s="1002" t="s">
        <v>606</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t="s">
        <v>594</v>
      </c>
      <c r="C82" s="1006"/>
      <c r="D82" s="1006"/>
      <c r="E82" s="1006"/>
      <c r="F82" s="1006"/>
      <c r="G82" s="1006"/>
      <c r="H82" s="1006"/>
      <c r="I82" s="1006"/>
      <c r="J82" s="1006"/>
      <c r="K82" s="1006"/>
      <c r="L82" s="1006"/>
      <c r="M82" s="1006"/>
      <c r="N82" s="1006"/>
      <c r="O82" s="1006"/>
      <c r="P82" s="1007"/>
      <c r="Q82" s="1008">
        <v>97</v>
      </c>
      <c r="R82" s="1002"/>
      <c r="S82" s="1002"/>
      <c r="T82" s="1002"/>
      <c r="U82" s="1002"/>
      <c r="V82" s="1002">
        <v>75</v>
      </c>
      <c r="W82" s="1002"/>
      <c r="X82" s="1002"/>
      <c r="Y82" s="1002"/>
      <c r="Z82" s="1002"/>
      <c r="AA82" s="1002">
        <v>22</v>
      </c>
      <c r="AB82" s="1002"/>
      <c r="AC82" s="1002"/>
      <c r="AD82" s="1002"/>
      <c r="AE82" s="1002"/>
      <c r="AF82" s="1002">
        <v>22</v>
      </c>
      <c r="AG82" s="1002"/>
      <c r="AH82" s="1002"/>
      <c r="AI82" s="1002"/>
      <c r="AJ82" s="1002"/>
      <c r="AK82" s="1002" t="s">
        <v>609</v>
      </c>
      <c r="AL82" s="1002"/>
      <c r="AM82" s="1002"/>
      <c r="AN82" s="1002"/>
      <c r="AO82" s="1002"/>
      <c r="AP82" s="1002" t="s">
        <v>606</v>
      </c>
      <c r="AQ82" s="1002"/>
      <c r="AR82" s="1002"/>
      <c r="AS82" s="1002"/>
      <c r="AT82" s="1002"/>
      <c r="AU82" s="1002" t="s">
        <v>606</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t="s">
        <v>595</v>
      </c>
      <c r="C83" s="1006"/>
      <c r="D83" s="1006"/>
      <c r="E83" s="1006"/>
      <c r="F83" s="1006"/>
      <c r="G83" s="1006"/>
      <c r="H83" s="1006"/>
      <c r="I83" s="1006"/>
      <c r="J83" s="1006"/>
      <c r="K83" s="1006"/>
      <c r="L83" s="1006"/>
      <c r="M83" s="1006"/>
      <c r="N83" s="1006"/>
      <c r="O83" s="1006"/>
      <c r="P83" s="1007"/>
      <c r="Q83" s="1008">
        <v>164</v>
      </c>
      <c r="R83" s="1002"/>
      <c r="S83" s="1002"/>
      <c r="T83" s="1002"/>
      <c r="U83" s="1002"/>
      <c r="V83" s="1002">
        <v>104</v>
      </c>
      <c r="W83" s="1002"/>
      <c r="X83" s="1002"/>
      <c r="Y83" s="1002"/>
      <c r="Z83" s="1002"/>
      <c r="AA83" s="1002">
        <v>60</v>
      </c>
      <c r="AB83" s="1002"/>
      <c r="AC83" s="1002"/>
      <c r="AD83" s="1002"/>
      <c r="AE83" s="1002"/>
      <c r="AF83" s="1002">
        <v>60</v>
      </c>
      <c r="AG83" s="1002"/>
      <c r="AH83" s="1002"/>
      <c r="AI83" s="1002"/>
      <c r="AJ83" s="1002"/>
      <c r="AK83" s="1002" t="s">
        <v>609</v>
      </c>
      <c r="AL83" s="1002"/>
      <c r="AM83" s="1002"/>
      <c r="AN83" s="1002"/>
      <c r="AO83" s="1002"/>
      <c r="AP83" s="1002" t="s">
        <v>606</v>
      </c>
      <c r="AQ83" s="1002"/>
      <c r="AR83" s="1002"/>
      <c r="AS83" s="1002"/>
      <c r="AT83" s="1002"/>
      <c r="AU83" s="1002" t="s">
        <v>606</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t="s">
        <v>596</v>
      </c>
      <c r="C84" s="1006"/>
      <c r="D84" s="1006"/>
      <c r="E84" s="1006"/>
      <c r="F84" s="1006"/>
      <c r="G84" s="1006"/>
      <c r="H84" s="1006"/>
      <c r="I84" s="1006"/>
      <c r="J84" s="1006"/>
      <c r="K84" s="1006"/>
      <c r="L84" s="1006"/>
      <c r="M84" s="1006"/>
      <c r="N84" s="1006"/>
      <c r="O84" s="1006"/>
      <c r="P84" s="1007"/>
      <c r="Q84" s="1008">
        <v>189</v>
      </c>
      <c r="R84" s="1002"/>
      <c r="S84" s="1002"/>
      <c r="T84" s="1002"/>
      <c r="U84" s="1002"/>
      <c r="V84" s="1002">
        <v>182</v>
      </c>
      <c r="W84" s="1002"/>
      <c r="X84" s="1002"/>
      <c r="Y84" s="1002"/>
      <c r="Z84" s="1002"/>
      <c r="AA84" s="1002">
        <v>6</v>
      </c>
      <c r="AB84" s="1002"/>
      <c r="AC84" s="1002"/>
      <c r="AD84" s="1002"/>
      <c r="AE84" s="1002"/>
      <c r="AF84" s="1002">
        <v>6</v>
      </c>
      <c r="AG84" s="1002"/>
      <c r="AH84" s="1002"/>
      <c r="AI84" s="1002"/>
      <c r="AJ84" s="1002"/>
      <c r="AK84" s="1002" t="s">
        <v>609</v>
      </c>
      <c r="AL84" s="1002"/>
      <c r="AM84" s="1002"/>
      <c r="AN84" s="1002"/>
      <c r="AO84" s="1002"/>
      <c r="AP84" s="1002" t="s">
        <v>608</v>
      </c>
      <c r="AQ84" s="1002"/>
      <c r="AR84" s="1002"/>
      <c r="AS84" s="1002"/>
      <c r="AT84" s="1002"/>
      <c r="AU84" s="1002" t="s">
        <v>606</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t="s">
        <v>597</v>
      </c>
      <c r="C85" s="1006"/>
      <c r="D85" s="1006"/>
      <c r="E85" s="1006"/>
      <c r="F85" s="1006"/>
      <c r="G85" s="1006"/>
      <c r="H85" s="1006"/>
      <c r="I85" s="1006"/>
      <c r="J85" s="1006"/>
      <c r="K85" s="1006"/>
      <c r="L85" s="1006"/>
      <c r="M85" s="1006"/>
      <c r="N85" s="1006"/>
      <c r="O85" s="1006"/>
      <c r="P85" s="1007"/>
      <c r="Q85" s="1008">
        <v>213845</v>
      </c>
      <c r="R85" s="1002"/>
      <c r="S85" s="1002"/>
      <c r="T85" s="1002"/>
      <c r="U85" s="1002"/>
      <c r="V85" s="1002">
        <v>205252</v>
      </c>
      <c r="W85" s="1002"/>
      <c r="X85" s="1002"/>
      <c r="Y85" s="1002"/>
      <c r="Z85" s="1002"/>
      <c r="AA85" s="1002">
        <v>8593</v>
      </c>
      <c r="AB85" s="1002"/>
      <c r="AC85" s="1002"/>
      <c r="AD85" s="1002"/>
      <c r="AE85" s="1002"/>
      <c r="AF85" s="1002">
        <v>8593</v>
      </c>
      <c r="AG85" s="1002"/>
      <c r="AH85" s="1002"/>
      <c r="AI85" s="1002"/>
      <c r="AJ85" s="1002"/>
      <c r="AK85" s="1002" t="s">
        <v>609</v>
      </c>
      <c r="AL85" s="1002"/>
      <c r="AM85" s="1002"/>
      <c r="AN85" s="1002"/>
      <c r="AO85" s="1002"/>
      <c r="AP85" s="1002" t="s">
        <v>606</v>
      </c>
      <c r="AQ85" s="1002"/>
      <c r="AR85" s="1002"/>
      <c r="AS85" s="1002"/>
      <c r="AT85" s="1002"/>
      <c r="AU85" s="1002" t="s">
        <v>606</v>
      </c>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t="s">
        <v>598</v>
      </c>
      <c r="C86" s="1006"/>
      <c r="D86" s="1006"/>
      <c r="E86" s="1006"/>
      <c r="F86" s="1006"/>
      <c r="G86" s="1006"/>
      <c r="H86" s="1006"/>
      <c r="I86" s="1006"/>
      <c r="J86" s="1006"/>
      <c r="K86" s="1006"/>
      <c r="L86" s="1006"/>
      <c r="M86" s="1006"/>
      <c r="N86" s="1006"/>
      <c r="O86" s="1006"/>
      <c r="P86" s="1007"/>
      <c r="Q86" s="1008">
        <v>921</v>
      </c>
      <c r="R86" s="1002"/>
      <c r="S86" s="1002"/>
      <c r="T86" s="1002"/>
      <c r="U86" s="1002"/>
      <c r="V86" s="1002">
        <v>794</v>
      </c>
      <c r="W86" s="1002"/>
      <c r="X86" s="1002"/>
      <c r="Y86" s="1002"/>
      <c r="Z86" s="1002"/>
      <c r="AA86" s="1002">
        <v>127</v>
      </c>
      <c r="AB86" s="1002"/>
      <c r="AC86" s="1002"/>
      <c r="AD86" s="1002"/>
      <c r="AE86" s="1002"/>
      <c r="AF86" s="1002">
        <v>1093</v>
      </c>
      <c r="AG86" s="1002"/>
      <c r="AH86" s="1002"/>
      <c r="AI86" s="1002"/>
      <c r="AJ86" s="1002"/>
      <c r="AK86" s="1002">
        <v>9</v>
      </c>
      <c r="AL86" s="1002"/>
      <c r="AM86" s="1002"/>
      <c r="AN86" s="1002"/>
      <c r="AO86" s="1002"/>
      <c r="AP86" s="1002">
        <v>11</v>
      </c>
      <c r="AQ86" s="1002"/>
      <c r="AR86" s="1002"/>
      <c r="AS86" s="1002"/>
      <c r="AT86" s="1002"/>
      <c r="AU86" s="1002">
        <v>1</v>
      </c>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374</v>
      </c>
      <c r="B88" s="975" t="s">
        <v>416</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10356</v>
      </c>
      <c r="AG88" s="990"/>
      <c r="AH88" s="990"/>
      <c r="AI88" s="990"/>
      <c r="AJ88" s="990"/>
      <c r="AK88" s="994"/>
      <c r="AL88" s="994"/>
      <c r="AM88" s="994"/>
      <c r="AN88" s="994"/>
      <c r="AO88" s="994"/>
      <c r="AP88" s="990">
        <v>184</v>
      </c>
      <c r="AQ88" s="990"/>
      <c r="AR88" s="990"/>
      <c r="AS88" s="990"/>
      <c r="AT88" s="990"/>
      <c r="AU88" s="990">
        <v>32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374</v>
      </c>
      <c r="BR102" s="975" t="s">
        <v>417</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v>
      </c>
      <c r="CS102" s="982"/>
      <c r="CT102" s="982"/>
      <c r="CU102" s="982"/>
      <c r="CV102" s="983"/>
      <c r="CW102" s="981">
        <v>13</v>
      </c>
      <c r="CX102" s="982"/>
      <c r="CY102" s="982"/>
      <c r="CZ102" s="982"/>
      <c r="DA102" s="983"/>
      <c r="DB102" s="981" t="s">
        <v>579</v>
      </c>
      <c r="DC102" s="982"/>
      <c r="DD102" s="982"/>
      <c r="DE102" s="982"/>
      <c r="DF102" s="983"/>
      <c r="DG102" s="981" t="s">
        <v>579</v>
      </c>
      <c r="DH102" s="982"/>
      <c r="DI102" s="982"/>
      <c r="DJ102" s="982"/>
      <c r="DK102" s="983"/>
      <c r="DL102" s="981" t="s">
        <v>579</v>
      </c>
      <c r="DM102" s="982"/>
      <c r="DN102" s="982"/>
      <c r="DO102" s="982"/>
      <c r="DP102" s="983"/>
      <c r="DQ102" s="981" t="s">
        <v>579</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424</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425</v>
      </c>
      <c r="AB109" s="925"/>
      <c r="AC109" s="925"/>
      <c r="AD109" s="925"/>
      <c r="AE109" s="926"/>
      <c r="AF109" s="927" t="s">
        <v>293</v>
      </c>
      <c r="AG109" s="925"/>
      <c r="AH109" s="925"/>
      <c r="AI109" s="925"/>
      <c r="AJ109" s="926"/>
      <c r="AK109" s="927" t="s">
        <v>292</v>
      </c>
      <c r="AL109" s="925"/>
      <c r="AM109" s="925"/>
      <c r="AN109" s="925"/>
      <c r="AO109" s="926"/>
      <c r="AP109" s="927" t="s">
        <v>426</v>
      </c>
      <c r="AQ109" s="925"/>
      <c r="AR109" s="925"/>
      <c r="AS109" s="925"/>
      <c r="AT109" s="956"/>
      <c r="AU109" s="924" t="s">
        <v>424</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425</v>
      </c>
      <c r="BR109" s="925"/>
      <c r="BS109" s="925"/>
      <c r="BT109" s="925"/>
      <c r="BU109" s="926"/>
      <c r="BV109" s="927" t="s">
        <v>293</v>
      </c>
      <c r="BW109" s="925"/>
      <c r="BX109" s="925"/>
      <c r="BY109" s="925"/>
      <c r="BZ109" s="926"/>
      <c r="CA109" s="927" t="s">
        <v>292</v>
      </c>
      <c r="CB109" s="925"/>
      <c r="CC109" s="925"/>
      <c r="CD109" s="925"/>
      <c r="CE109" s="926"/>
      <c r="CF109" s="963" t="s">
        <v>426</v>
      </c>
      <c r="CG109" s="963"/>
      <c r="CH109" s="963"/>
      <c r="CI109" s="963"/>
      <c r="CJ109" s="963"/>
      <c r="CK109" s="927" t="s">
        <v>427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425</v>
      </c>
      <c r="DH109" s="925"/>
      <c r="DI109" s="925"/>
      <c r="DJ109" s="925"/>
      <c r="DK109" s="926"/>
      <c r="DL109" s="927" t="s">
        <v>293</v>
      </c>
      <c r="DM109" s="925"/>
      <c r="DN109" s="925"/>
      <c r="DO109" s="925"/>
      <c r="DP109" s="926"/>
      <c r="DQ109" s="927" t="s">
        <v>292</v>
      </c>
      <c r="DR109" s="925"/>
      <c r="DS109" s="925"/>
      <c r="DT109" s="925"/>
      <c r="DU109" s="926"/>
      <c r="DV109" s="927" t="s">
        <v>426</v>
      </c>
      <c r="DW109" s="925"/>
      <c r="DX109" s="925"/>
      <c r="DY109" s="925"/>
      <c r="DZ109" s="956"/>
    </row>
    <row r="110" spans="1:131" s="226" customFormat="1" ht="26.25" customHeight="1">
      <c r="A110" s="827" t="s">
        <v>428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1187628</v>
      </c>
      <c r="AB110" s="918"/>
      <c r="AC110" s="918"/>
      <c r="AD110" s="918"/>
      <c r="AE110" s="919"/>
      <c r="AF110" s="920">
        <v>1112520</v>
      </c>
      <c r="AG110" s="918"/>
      <c r="AH110" s="918"/>
      <c r="AI110" s="918"/>
      <c r="AJ110" s="919"/>
      <c r="AK110" s="920">
        <v>1043600</v>
      </c>
      <c r="AL110" s="918"/>
      <c r="AM110" s="918"/>
      <c r="AN110" s="918"/>
      <c r="AO110" s="919"/>
      <c r="AP110" s="921">
        <v>22.4</v>
      </c>
      <c r="AQ110" s="922"/>
      <c r="AR110" s="922"/>
      <c r="AS110" s="922"/>
      <c r="AT110" s="923"/>
      <c r="AU110" s="957" t="s">
        <v>63</v>
      </c>
      <c r="AV110" s="958"/>
      <c r="AW110" s="958"/>
      <c r="AX110" s="958"/>
      <c r="AY110" s="958"/>
      <c r="AZ110" s="883" t="s">
        <v>429</v>
      </c>
      <c r="BA110" s="828"/>
      <c r="BB110" s="828"/>
      <c r="BC110" s="828"/>
      <c r="BD110" s="828"/>
      <c r="BE110" s="828"/>
      <c r="BF110" s="828"/>
      <c r="BG110" s="828"/>
      <c r="BH110" s="828"/>
      <c r="BI110" s="828"/>
      <c r="BJ110" s="828"/>
      <c r="BK110" s="828"/>
      <c r="BL110" s="828"/>
      <c r="BM110" s="828"/>
      <c r="BN110" s="828"/>
      <c r="BO110" s="828"/>
      <c r="BP110" s="829"/>
      <c r="BQ110" s="884">
        <v>10746667</v>
      </c>
      <c r="BR110" s="865"/>
      <c r="BS110" s="865"/>
      <c r="BT110" s="865"/>
      <c r="BU110" s="865"/>
      <c r="BV110" s="865">
        <v>10595145</v>
      </c>
      <c r="BW110" s="865"/>
      <c r="BX110" s="865"/>
      <c r="BY110" s="865"/>
      <c r="BZ110" s="865"/>
      <c r="CA110" s="865">
        <v>10652345</v>
      </c>
      <c r="CB110" s="865"/>
      <c r="CC110" s="865"/>
      <c r="CD110" s="865"/>
      <c r="CE110" s="865"/>
      <c r="CF110" s="889">
        <v>228.8</v>
      </c>
      <c r="CG110" s="890"/>
      <c r="CH110" s="890"/>
      <c r="CI110" s="890"/>
      <c r="CJ110" s="890"/>
      <c r="CK110" s="953" t="s">
        <v>430</v>
      </c>
      <c r="CL110" s="839"/>
      <c r="CM110" s="914" t="s">
        <v>431</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406</v>
      </c>
      <c r="DH110" s="865"/>
      <c r="DI110" s="865"/>
      <c r="DJ110" s="865"/>
      <c r="DK110" s="865"/>
      <c r="DL110" s="865" t="s">
        <v>406</v>
      </c>
      <c r="DM110" s="865"/>
      <c r="DN110" s="865"/>
      <c r="DO110" s="865"/>
      <c r="DP110" s="865"/>
      <c r="DQ110" s="865" t="s">
        <v>432</v>
      </c>
      <c r="DR110" s="865"/>
      <c r="DS110" s="865"/>
      <c r="DT110" s="865"/>
      <c r="DU110" s="865"/>
      <c r="DV110" s="866" t="s">
        <v>433</v>
      </c>
      <c r="DW110" s="866"/>
      <c r="DX110" s="866"/>
      <c r="DY110" s="866"/>
      <c r="DZ110" s="867"/>
    </row>
    <row r="111" spans="1:131" s="226" customFormat="1" ht="26.25" customHeight="1">
      <c r="A111" s="794" t="s">
        <v>434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435</v>
      </c>
      <c r="AB111" s="946"/>
      <c r="AC111" s="946"/>
      <c r="AD111" s="946"/>
      <c r="AE111" s="947"/>
      <c r="AF111" s="948" t="s">
        <v>432</v>
      </c>
      <c r="AG111" s="946"/>
      <c r="AH111" s="946"/>
      <c r="AI111" s="946"/>
      <c r="AJ111" s="947"/>
      <c r="AK111" s="948" t="s">
        <v>436</v>
      </c>
      <c r="AL111" s="946"/>
      <c r="AM111" s="946"/>
      <c r="AN111" s="946"/>
      <c r="AO111" s="947"/>
      <c r="AP111" s="949" t="s">
        <v>437</v>
      </c>
      <c r="AQ111" s="950"/>
      <c r="AR111" s="950"/>
      <c r="AS111" s="950"/>
      <c r="AT111" s="951"/>
      <c r="AU111" s="959"/>
      <c r="AV111" s="960"/>
      <c r="AW111" s="960"/>
      <c r="AX111" s="960"/>
      <c r="AY111" s="960"/>
      <c r="AZ111" s="835" t="s">
        <v>438</v>
      </c>
      <c r="BA111" s="770"/>
      <c r="BB111" s="770"/>
      <c r="BC111" s="770"/>
      <c r="BD111" s="770"/>
      <c r="BE111" s="770"/>
      <c r="BF111" s="770"/>
      <c r="BG111" s="770"/>
      <c r="BH111" s="770"/>
      <c r="BI111" s="770"/>
      <c r="BJ111" s="770"/>
      <c r="BK111" s="770"/>
      <c r="BL111" s="770"/>
      <c r="BM111" s="770"/>
      <c r="BN111" s="770"/>
      <c r="BO111" s="770"/>
      <c r="BP111" s="771"/>
      <c r="BQ111" s="836">
        <v>62217</v>
      </c>
      <c r="BR111" s="837"/>
      <c r="BS111" s="837"/>
      <c r="BT111" s="837"/>
      <c r="BU111" s="837"/>
      <c r="BV111" s="837">
        <v>184498</v>
      </c>
      <c r="BW111" s="837"/>
      <c r="BX111" s="837"/>
      <c r="BY111" s="837"/>
      <c r="BZ111" s="837"/>
      <c r="CA111" s="837">
        <v>131803</v>
      </c>
      <c r="CB111" s="837"/>
      <c r="CC111" s="837"/>
      <c r="CD111" s="837"/>
      <c r="CE111" s="837"/>
      <c r="CF111" s="898">
        <v>2.8</v>
      </c>
      <c r="CG111" s="899"/>
      <c r="CH111" s="899"/>
      <c r="CI111" s="899"/>
      <c r="CJ111" s="899"/>
      <c r="CK111" s="954"/>
      <c r="CL111" s="841"/>
      <c r="CM111" s="844" t="s">
        <v>439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435</v>
      </c>
      <c r="DH111" s="837"/>
      <c r="DI111" s="837"/>
      <c r="DJ111" s="837"/>
      <c r="DK111" s="837"/>
      <c r="DL111" s="837" t="s">
        <v>436</v>
      </c>
      <c r="DM111" s="837"/>
      <c r="DN111" s="837"/>
      <c r="DO111" s="837"/>
      <c r="DP111" s="837"/>
      <c r="DQ111" s="837" t="s">
        <v>437</v>
      </c>
      <c r="DR111" s="837"/>
      <c r="DS111" s="837"/>
      <c r="DT111" s="837"/>
      <c r="DU111" s="837"/>
      <c r="DV111" s="814" t="s">
        <v>437</v>
      </c>
      <c r="DW111" s="814"/>
      <c r="DX111" s="814"/>
      <c r="DY111" s="814"/>
      <c r="DZ111" s="815"/>
    </row>
    <row r="112" spans="1:131" s="226" customFormat="1" ht="26.25" customHeight="1">
      <c r="A112" s="939" t="s">
        <v>440</v>
      </c>
      <c r="B112" s="940"/>
      <c r="C112" s="770" t="s">
        <v>441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437</v>
      </c>
      <c r="AB112" s="800"/>
      <c r="AC112" s="800"/>
      <c r="AD112" s="800"/>
      <c r="AE112" s="801"/>
      <c r="AF112" s="802" t="s">
        <v>442</v>
      </c>
      <c r="AG112" s="800"/>
      <c r="AH112" s="800"/>
      <c r="AI112" s="800"/>
      <c r="AJ112" s="801"/>
      <c r="AK112" s="802" t="s">
        <v>406</v>
      </c>
      <c r="AL112" s="800"/>
      <c r="AM112" s="800"/>
      <c r="AN112" s="800"/>
      <c r="AO112" s="801"/>
      <c r="AP112" s="847" t="s">
        <v>435</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2590284</v>
      </c>
      <c r="BR112" s="837"/>
      <c r="BS112" s="837"/>
      <c r="BT112" s="837"/>
      <c r="BU112" s="837"/>
      <c r="BV112" s="837">
        <v>2623876</v>
      </c>
      <c r="BW112" s="837"/>
      <c r="BX112" s="837"/>
      <c r="BY112" s="837"/>
      <c r="BZ112" s="837"/>
      <c r="CA112" s="837">
        <v>2581415</v>
      </c>
      <c r="CB112" s="837"/>
      <c r="CC112" s="837"/>
      <c r="CD112" s="837"/>
      <c r="CE112" s="837"/>
      <c r="CF112" s="898">
        <v>55.4</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406</v>
      </c>
      <c r="DH112" s="837"/>
      <c r="DI112" s="837"/>
      <c r="DJ112" s="837"/>
      <c r="DK112" s="837"/>
      <c r="DL112" s="837" t="s">
        <v>433</v>
      </c>
      <c r="DM112" s="837"/>
      <c r="DN112" s="837"/>
      <c r="DO112" s="837"/>
      <c r="DP112" s="837"/>
      <c r="DQ112" s="837" t="s">
        <v>437</v>
      </c>
      <c r="DR112" s="837"/>
      <c r="DS112" s="837"/>
      <c r="DT112" s="837"/>
      <c r="DU112" s="837"/>
      <c r="DV112" s="814" t="s">
        <v>442</v>
      </c>
      <c r="DW112" s="814"/>
      <c r="DX112" s="814"/>
      <c r="DY112" s="814"/>
      <c r="DZ112" s="815"/>
    </row>
    <row r="113" spans="1:130" s="226" customFormat="1" ht="26.25" customHeight="1">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196796</v>
      </c>
      <c r="AB113" s="946"/>
      <c r="AC113" s="946"/>
      <c r="AD113" s="946"/>
      <c r="AE113" s="947"/>
      <c r="AF113" s="948">
        <v>210448</v>
      </c>
      <c r="AG113" s="946"/>
      <c r="AH113" s="946"/>
      <c r="AI113" s="946"/>
      <c r="AJ113" s="947"/>
      <c r="AK113" s="948">
        <v>211666</v>
      </c>
      <c r="AL113" s="946"/>
      <c r="AM113" s="946"/>
      <c r="AN113" s="946"/>
      <c r="AO113" s="947"/>
      <c r="AP113" s="949">
        <v>4.5</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v>49822</v>
      </c>
      <c r="BR113" s="837"/>
      <c r="BS113" s="837"/>
      <c r="BT113" s="837"/>
      <c r="BU113" s="837"/>
      <c r="BV113" s="837">
        <v>40714</v>
      </c>
      <c r="BW113" s="837"/>
      <c r="BX113" s="837"/>
      <c r="BY113" s="837"/>
      <c r="BZ113" s="837"/>
      <c r="CA113" s="837">
        <v>32081</v>
      </c>
      <c r="CB113" s="837"/>
      <c r="CC113" s="837"/>
      <c r="CD113" s="837"/>
      <c r="CE113" s="837"/>
      <c r="CF113" s="898">
        <v>0.7</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448</v>
      </c>
      <c r="DH113" s="800"/>
      <c r="DI113" s="800"/>
      <c r="DJ113" s="800"/>
      <c r="DK113" s="801"/>
      <c r="DL113" s="802" t="s">
        <v>406</v>
      </c>
      <c r="DM113" s="800"/>
      <c r="DN113" s="800"/>
      <c r="DO113" s="800"/>
      <c r="DP113" s="801"/>
      <c r="DQ113" s="802" t="s">
        <v>406</v>
      </c>
      <c r="DR113" s="800"/>
      <c r="DS113" s="800"/>
      <c r="DT113" s="800"/>
      <c r="DU113" s="801"/>
      <c r="DV113" s="847" t="s">
        <v>406</v>
      </c>
      <c r="DW113" s="848"/>
      <c r="DX113" s="848"/>
      <c r="DY113" s="848"/>
      <c r="DZ113" s="849"/>
    </row>
    <row r="114" spans="1:130" s="226" customFormat="1" ht="26.25" customHeight="1">
      <c r="A114" s="941"/>
      <c r="B114" s="942"/>
      <c r="C114" s="770" t="s">
        <v>449</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318</v>
      </c>
      <c r="AB114" s="800"/>
      <c r="AC114" s="800"/>
      <c r="AD114" s="800"/>
      <c r="AE114" s="801"/>
      <c r="AF114" s="802">
        <v>1233</v>
      </c>
      <c r="AG114" s="800"/>
      <c r="AH114" s="800"/>
      <c r="AI114" s="800"/>
      <c r="AJ114" s="801"/>
      <c r="AK114" s="802">
        <v>856</v>
      </c>
      <c r="AL114" s="800"/>
      <c r="AM114" s="800"/>
      <c r="AN114" s="800"/>
      <c r="AO114" s="801"/>
      <c r="AP114" s="847">
        <v>0</v>
      </c>
      <c r="AQ114" s="848"/>
      <c r="AR114" s="848"/>
      <c r="AS114" s="848"/>
      <c r="AT114" s="849"/>
      <c r="AU114" s="959"/>
      <c r="AV114" s="960"/>
      <c r="AW114" s="960"/>
      <c r="AX114" s="960"/>
      <c r="AY114" s="960"/>
      <c r="AZ114" s="835" t="s">
        <v>450</v>
      </c>
      <c r="BA114" s="770"/>
      <c r="BB114" s="770"/>
      <c r="BC114" s="770"/>
      <c r="BD114" s="770"/>
      <c r="BE114" s="770"/>
      <c r="BF114" s="770"/>
      <c r="BG114" s="770"/>
      <c r="BH114" s="770"/>
      <c r="BI114" s="770"/>
      <c r="BJ114" s="770"/>
      <c r="BK114" s="770"/>
      <c r="BL114" s="770"/>
      <c r="BM114" s="770"/>
      <c r="BN114" s="770"/>
      <c r="BO114" s="770"/>
      <c r="BP114" s="771"/>
      <c r="BQ114" s="836">
        <v>1606427</v>
      </c>
      <c r="BR114" s="837"/>
      <c r="BS114" s="837"/>
      <c r="BT114" s="837"/>
      <c r="BU114" s="837"/>
      <c r="BV114" s="837">
        <v>1478000</v>
      </c>
      <c r="BW114" s="837"/>
      <c r="BX114" s="837"/>
      <c r="BY114" s="837"/>
      <c r="BZ114" s="837"/>
      <c r="CA114" s="837">
        <v>1248190</v>
      </c>
      <c r="CB114" s="837"/>
      <c r="CC114" s="837"/>
      <c r="CD114" s="837"/>
      <c r="CE114" s="837"/>
      <c r="CF114" s="898">
        <v>26.8</v>
      </c>
      <c r="CG114" s="899"/>
      <c r="CH114" s="899"/>
      <c r="CI114" s="899"/>
      <c r="CJ114" s="899"/>
      <c r="CK114" s="954"/>
      <c r="CL114" s="841"/>
      <c r="CM114" s="844" t="s">
        <v>451</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406</v>
      </c>
      <c r="DH114" s="800"/>
      <c r="DI114" s="800"/>
      <c r="DJ114" s="800"/>
      <c r="DK114" s="801"/>
      <c r="DL114" s="802" t="s">
        <v>437</v>
      </c>
      <c r="DM114" s="800"/>
      <c r="DN114" s="800"/>
      <c r="DO114" s="800"/>
      <c r="DP114" s="801"/>
      <c r="DQ114" s="802" t="s">
        <v>436</v>
      </c>
      <c r="DR114" s="800"/>
      <c r="DS114" s="800"/>
      <c r="DT114" s="800"/>
      <c r="DU114" s="801"/>
      <c r="DV114" s="847" t="s">
        <v>406</v>
      </c>
      <c r="DW114" s="848"/>
      <c r="DX114" s="848"/>
      <c r="DY114" s="848"/>
      <c r="DZ114" s="849"/>
    </row>
    <row r="115" spans="1:130" s="226" customFormat="1" ht="26.25" customHeight="1">
      <c r="A115" s="941"/>
      <c r="B115" s="942"/>
      <c r="C115" s="770" t="s">
        <v>452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19931</v>
      </c>
      <c r="AB115" s="946"/>
      <c r="AC115" s="946"/>
      <c r="AD115" s="946"/>
      <c r="AE115" s="947"/>
      <c r="AF115" s="948">
        <v>18643</v>
      </c>
      <c r="AG115" s="946"/>
      <c r="AH115" s="946"/>
      <c r="AI115" s="946"/>
      <c r="AJ115" s="947"/>
      <c r="AK115" s="948">
        <v>19256</v>
      </c>
      <c r="AL115" s="946"/>
      <c r="AM115" s="946"/>
      <c r="AN115" s="946"/>
      <c r="AO115" s="947"/>
      <c r="AP115" s="949">
        <v>0.4</v>
      </c>
      <c r="AQ115" s="950"/>
      <c r="AR115" s="950"/>
      <c r="AS115" s="950"/>
      <c r="AT115" s="951"/>
      <c r="AU115" s="959"/>
      <c r="AV115" s="960"/>
      <c r="AW115" s="960"/>
      <c r="AX115" s="960"/>
      <c r="AY115" s="960"/>
      <c r="AZ115" s="835" t="s">
        <v>453</v>
      </c>
      <c r="BA115" s="770"/>
      <c r="BB115" s="770"/>
      <c r="BC115" s="770"/>
      <c r="BD115" s="770"/>
      <c r="BE115" s="770"/>
      <c r="BF115" s="770"/>
      <c r="BG115" s="770"/>
      <c r="BH115" s="770"/>
      <c r="BI115" s="770"/>
      <c r="BJ115" s="770"/>
      <c r="BK115" s="770"/>
      <c r="BL115" s="770"/>
      <c r="BM115" s="770"/>
      <c r="BN115" s="770"/>
      <c r="BO115" s="770"/>
      <c r="BP115" s="771"/>
      <c r="BQ115" s="836" t="s">
        <v>442</v>
      </c>
      <c r="BR115" s="837"/>
      <c r="BS115" s="837"/>
      <c r="BT115" s="837"/>
      <c r="BU115" s="837"/>
      <c r="BV115" s="837" t="s">
        <v>435</v>
      </c>
      <c r="BW115" s="837"/>
      <c r="BX115" s="837"/>
      <c r="BY115" s="837"/>
      <c r="BZ115" s="837"/>
      <c r="CA115" s="837" t="s">
        <v>406</v>
      </c>
      <c r="CB115" s="837"/>
      <c r="CC115" s="837"/>
      <c r="CD115" s="837"/>
      <c r="CE115" s="837"/>
      <c r="CF115" s="898" t="s">
        <v>442</v>
      </c>
      <c r="CG115" s="899"/>
      <c r="CH115" s="899"/>
      <c r="CI115" s="899"/>
      <c r="CJ115" s="899"/>
      <c r="CK115" s="954"/>
      <c r="CL115" s="841"/>
      <c r="CM115" s="835" t="s">
        <v>454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437</v>
      </c>
      <c r="DH115" s="800"/>
      <c r="DI115" s="800"/>
      <c r="DJ115" s="800"/>
      <c r="DK115" s="801"/>
      <c r="DL115" s="802" t="s">
        <v>455</v>
      </c>
      <c r="DM115" s="800"/>
      <c r="DN115" s="800"/>
      <c r="DO115" s="800"/>
      <c r="DP115" s="801"/>
      <c r="DQ115" s="802" t="s">
        <v>437</v>
      </c>
      <c r="DR115" s="800"/>
      <c r="DS115" s="800"/>
      <c r="DT115" s="800"/>
      <c r="DU115" s="801"/>
      <c r="DV115" s="847" t="s">
        <v>437</v>
      </c>
      <c r="DW115" s="848"/>
      <c r="DX115" s="848"/>
      <c r="DY115" s="848"/>
      <c r="DZ115" s="849"/>
    </row>
    <row r="116" spans="1:130" s="226" customFormat="1" ht="26.25" customHeight="1">
      <c r="A116" s="943"/>
      <c r="B116" s="944"/>
      <c r="C116" s="903" t="s">
        <v>456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437</v>
      </c>
      <c r="AB116" s="800"/>
      <c r="AC116" s="800"/>
      <c r="AD116" s="800"/>
      <c r="AE116" s="801"/>
      <c r="AF116" s="802" t="s">
        <v>436</v>
      </c>
      <c r="AG116" s="800"/>
      <c r="AH116" s="800"/>
      <c r="AI116" s="800"/>
      <c r="AJ116" s="801"/>
      <c r="AK116" s="802" t="s">
        <v>455</v>
      </c>
      <c r="AL116" s="800"/>
      <c r="AM116" s="800"/>
      <c r="AN116" s="800"/>
      <c r="AO116" s="801"/>
      <c r="AP116" s="847" t="s">
        <v>457</v>
      </c>
      <c r="AQ116" s="848"/>
      <c r="AR116" s="848"/>
      <c r="AS116" s="848"/>
      <c r="AT116" s="849"/>
      <c r="AU116" s="959"/>
      <c r="AV116" s="960"/>
      <c r="AW116" s="960"/>
      <c r="AX116" s="960"/>
      <c r="AY116" s="960"/>
      <c r="AZ116" s="886" t="s">
        <v>458</v>
      </c>
      <c r="BA116" s="887"/>
      <c r="BB116" s="887"/>
      <c r="BC116" s="887"/>
      <c r="BD116" s="887"/>
      <c r="BE116" s="887"/>
      <c r="BF116" s="887"/>
      <c r="BG116" s="887"/>
      <c r="BH116" s="887"/>
      <c r="BI116" s="887"/>
      <c r="BJ116" s="887"/>
      <c r="BK116" s="887"/>
      <c r="BL116" s="887"/>
      <c r="BM116" s="887"/>
      <c r="BN116" s="887"/>
      <c r="BO116" s="887"/>
      <c r="BP116" s="888"/>
      <c r="BQ116" s="836" t="s">
        <v>437</v>
      </c>
      <c r="BR116" s="837"/>
      <c r="BS116" s="837"/>
      <c r="BT116" s="837"/>
      <c r="BU116" s="837"/>
      <c r="BV116" s="837" t="s">
        <v>436</v>
      </c>
      <c r="BW116" s="837"/>
      <c r="BX116" s="837"/>
      <c r="BY116" s="837"/>
      <c r="BZ116" s="837"/>
      <c r="CA116" s="837" t="s">
        <v>437</v>
      </c>
      <c r="CB116" s="837"/>
      <c r="CC116" s="837"/>
      <c r="CD116" s="837"/>
      <c r="CE116" s="837"/>
      <c r="CF116" s="898" t="s">
        <v>437</v>
      </c>
      <c r="CG116" s="899"/>
      <c r="CH116" s="899"/>
      <c r="CI116" s="899"/>
      <c r="CJ116" s="899"/>
      <c r="CK116" s="954"/>
      <c r="CL116" s="841"/>
      <c r="CM116" s="844" t="s">
        <v>459</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406</v>
      </c>
      <c r="DH116" s="800"/>
      <c r="DI116" s="800"/>
      <c r="DJ116" s="800"/>
      <c r="DK116" s="801"/>
      <c r="DL116" s="802" t="s">
        <v>437</v>
      </c>
      <c r="DM116" s="800"/>
      <c r="DN116" s="800"/>
      <c r="DO116" s="800"/>
      <c r="DP116" s="801"/>
      <c r="DQ116" s="802" t="s">
        <v>457</v>
      </c>
      <c r="DR116" s="800"/>
      <c r="DS116" s="800"/>
      <c r="DT116" s="800"/>
      <c r="DU116" s="801"/>
      <c r="DV116" s="847" t="s">
        <v>406</v>
      </c>
      <c r="DW116" s="848"/>
      <c r="DX116" s="848"/>
      <c r="DY116" s="848"/>
      <c r="DZ116" s="849"/>
    </row>
    <row r="117" spans="1:130" s="226" customFormat="1" ht="26.25" customHeight="1">
      <c r="A117" s="924" t="s">
        <v>173</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460</v>
      </c>
      <c r="Z117" s="926"/>
      <c r="AA117" s="931">
        <v>1404673</v>
      </c>
      <c r="AB117" s="932"/>
      <c r="AC117" s="932"/>
      <c r="AD117" s="932"/>
      <c r="AE117" s="933"/>
      <c r="AF117" s="934">
        <v>1342844</v>
      </c>
      <c r="AG117" s="932"/>
      <c r="AH117" s="932"/>
      <c r="AI117" s="932"/>
      <c r="AJ117" s="933"/>
      <c r="AK117" s="934">
        <v>1275378</v>
      </c>
      <c r="AL117" s="932"/>
      <c r="AM117" s="932"/>
      <c r="AN117" s="932"/>
      <c r="AO117" s="933"/>
      <c r="AP117" s="935"/>
      <c r="AQ117" s="936"/>
      <c r="AR117" s="936"/>
      <c r="AS117" s="936"/>
      <c r="AT117" s="937"/>
      <c r="AU117" s="959"/>
      <c r="AV117" s="960"/>
      <c r="AW117" s="960"/>
      <c r="AX117" s="960"/>
      <c r="AY117" s="960"/>
      <c r="AZ117" s="886" t="s">
        <v>461</v>
      </c>
      <c r="BA117" s="887"/>
      <c r="BB117" s="887"/>
      <c r="BC117" s="887"/>
      <c r="BD117" s="887"/>
      <c r="BE117" s="887"/>
      <c r="BF117" s="887"/>
      <c r="BG117" s="887"/>
      <c r="BH117" s="887"/>
      <c r="BI117" s="887"/>
      <c r="BJ117" s="887"/>
      <c r="BK117" s="887"/>
      <c r="BL117" s="887"/>
      <c r="BM117" s="887"/>
      <c r="BN117" s="887"/>
      <c r="BO117" s="887"/>
      <c r="BP117" s="888"/>
      <c r="BQ117" s="836" t="s">
        <v>437</v>
      </c>
      <c r="BR117" s="837"/>
      <c r="BS117" s="837"/>
      <c r="BT117" s="837"/>
      <c r="BU117" s="837"/>
      <c r="BV117" s="837" t="s">
        <v>462</v>
      </c>
      <c r="BW117" s="837"/>
      <c r="BX117" s="837"/>
      <c r="BY117" s="837"/>
      <c r="BZ117" s="837"/>
      <c r="CA117" s="837" t="s">
        <v>448</v>
      </c>
      <c r="CB117" s="837"/>
      <c r="CC117" s="837"/>
      <c r="CD117" s="837"/>
      <c r="CE117" s="837"/>
      <c r="CF117" s="898" t="s">
        <v>437</v>
      </c>
      <c r="CG117" s="899"/>
      <c r="CH117" s="899"/>
      <c r="CI117" s="899"/>
      <c r="CJ117" s="899"/>
      <c r="CK117" s="954"/>
      <c r="CL117" s="841"/>
      <c r="CM117" s="844" t="s">
        <v>463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437</v>
      </c>
      <c r="DH117" s="800"/>
      <c r="DI117" s="800"/>
      <c r="DJ117" s="800"/>
      <c r="DK117" s="801"/>
      <c r="DL117" s="802" t="s">
        <v>437</v>
      </c>
      <c r="DM117" s="800"/>
      <c r="DN117" s="800"/>
      <c r="DO117" s="800"/>
      <c r="DP117" s="801"/>
      <c r="DQ117" s="802" t="s">
        <v>448</v>
      </c>
      <c r="DR117" s="800"/>
      <c r="DS117" s="800"/>
      <c r="DT117" s="800"/>
      <c r="DU117" s="801"/>
      <c r="DV117" s="847" t="s">
        <v>455</v>
      </c>
      <c r="DW117" s="848"/>
      <c r="DX117" s="848"/>
      <c r="DY117" s="848"/>
      <c r="DZ117" s="849"/>
    </row>
    <row r="118" spans="1:130" s="226" customFormat="1" ht="26.25" customHeight="1">
      <c r="A118" s="924" t="s">
        <v>427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425</v>
      </c>
      <c r="AB118" s="925"/>
      <c r="AC118" s="925"/>
      <c r="AD118" s="925"/>
      <c r="AE118" s="926"/>
      <c r="AF118" s="927" t="s">
        <v>293</v>
      </c>
      <c r="AG118" s="925"/>
      <c r="AH118" s="925"/>
      <c r="AI118" s="925"/>
      <c r="AJ118" s="926"/>
      <c r="AK118" s="927" t="s">
        <v>292</v>
      </c>
      <c r="AL118" s="925"/>
      <c r="AM118" s="925"/>
      <c r="AN118" s="925"/>
      <c r="AO118" s="926"/>
      <c r="AP118" s="928" t="s">
        <v>426</v>
      </c>
      <c r="AQ118" s="929"/>
      <c r="AR118" s="929"/>
      <c r="AS118" s="929"/>
      <c r="AT118" s="930"/>
      <c r="AU118" s="959"/>
      <c r="AV118" s="960"/>
      <c r="AW118" s="960"/>
      <c r="AX118" s="960"/>
      <c r="AY118" s="960"/>
      <c r="AZ118" s="902" t="s">
        <v>464</v>
      </c>
      <c r="BA118" s="903"/>
      <c r="BB118" s="903"/>
      <c r="BC118" s="903"/>
      <c r="BD118" s="903"/>
      <c r="BE118" s="903"/>
      <c r="BF118" s="903"/>
      <c r="BG118" s="903"/>
      <c r="BH118" s="903"/>
      <c r="BI118" s="903"/>
      <c r="BJ118" s="903"/>
      <c r="BK118" s="903"/>
      <c r="BL118" s="903"/>
      <c r="BM118" s="903"/>
      <c r="BN118" s="903"/>
      <c r="BO118" s="903"/>
      <c r="BP118" s="904"/>
      <c r="BQ118" s="905" t="s">
        <v>462</v>
      </c>
      <c r="BR118" s="868"/>
      <c r="BS118" s="868"/>
      <c r="BT118" s="868"/>
      <c r="BU118" s="868"/>
      <c r="BV118" s="868" t="s">
        <v>465</v>
      </c>
      <c r="BW118" s="868"/>
      <c r="BX118" s="868"/>
      <c r="BY118" s="868"/>
      <c r="BZ118" s="868"/>
      <c r="CA118" s="868" t="s">
        <v>406</v>
      </c>
      <c r="CB118" s="868"/>
      <c r="CC118" s="868"/>
      <c r="CD118" s="868"/>
      <c r="CE118" s="868"/>
      <c r="CF118" s="898" t="s">
        <v>406</v>
      </c>
      <c r="CG118" s="899"/>
      <c r="CH118" s="899"/>
      <c r="CI118" s="899"/>
      <c r="CJ118" s="899"/>
      <c r="CK118" s="954"/>
      <c r="CL118" s="841"/>
      <c r="CM118" s="844" t="s">
        <v>466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462</v>
      </c>
      <c r="DH118" s="800"/>
      <c r="DI118" s="800"/>
      <c r="DJ118" s="800"/>
      <c r="DK118" s="801"/>
      <c r="DL118" s="802" t="s">
        <v>462</v>
      </c>
      <c r="DM118" s="800"/>
      <c r="DN118" s="800"/>
      <c r="DO118" s="800"/>
      <c r="DP118" s="801"/>
      <c r="DQ118" s="802" t="s">
        <v>437</v>
      </c>
      <c r="DR118" s="800"/>
      <c r="DS118" s="800"/>
      <c r="DT118" s="800"/>
      <c r="DU118" s="801"/>
      <c r="DV118" s="847" t="s">
        <v>462</v>
      </c>
      <c r="DW118" s="848"/>
      <c r="DX118" s="848"/>
      <c r="DY118" s="848"/>
      <c r="DZ118" s="849"/>
    </row>
    <row r="119" spans="1:130" s="226" customFormat="1" ht="26.25" customHeight="1">
      <c r="A119" s="838" t="s">
        <v>430</v>
      </c>
      <c r="B119" s="839"/>
      <c r="C119" s="914" t="s">
        <v>431</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462</v>
      </c>
      <c r="AB119" s="918"/>
      <c r="AC119" s="918"/>
      <c r="AD119" s="918"/>
      <c r="AE119" s="919"/>
      <c r="AF119" s="920" t="s">
        <v>462</v>
      </c>
      <c r="AG119" s="918"/>
      <c r="AH119" s="918"/>
      <c r="AI119" s="918"/>
      <c r="AJ119" s="919"/>
      <c r="AK119" s="920" t="s">
        <v>437</v>
      </c>
      <c r="AL119" s="918"/>
      <c r="AM119" s="918"/>
      <c r="AN119" s="918"/>
      <c r="AO119" s="919"/>
      <c r="AP119" s="921" t="s">
        <v>455</v>
      </c>
      <c r="AQ119" s="922"/>
      <c r="AR119" s="922"/>
      <c r="AS119" s="922"/>
      <c r="AT119" s="923"/>
      <c r="AU119" s="961"/>
      <c r="AV119" s="962"/>
      <c r="AW119" s="962"/>
      <c r="AX119" s="962"/>
      <c r="AY119" s="962"/>
      <c r="AZ119" s="257" t="s">
        <v>173</v>
      </c>
      <c r="BA119" s="257"/>
      <c r="BB119" s="257"/>
      <c r="BC119" s="257"/>
      <c r="BD119" s="257"/>
      <c r="BE119" s="257"/>
      <c r="BF119" s="257"/>
      <c r="BG119" s="257"/>
      <c r="BH119" s="257"/>
      <c r="BI119" s="257"/>
      <c r="BJ119" s="257"/>
      <c r="BK119" s="257"/>
      <c r="BL119" s="257"/>
      <c r="BM119" s="257"/>
      <c r="BN119" s="257"/>
      <c r="BO119" s="900" t="s">
        <v>467</v>
      </c>
      <c r="BP119" s="901"/>
      <c r="BQ119" s="905">
        <v>15055417</v>
      </c>
      <c r="BR119" s="868"/>
      <c r="BS119" s="868"/>
      <c r="BT119" s="868"/>
      <c r="BU119" s="868"/>
      <c r="BV119" s="868">
        <v>14922233</v>
      </c>
      <c r="BW119" s="868"/>
      <c r="BX119" s="868"/>
      <c r="BY119" s="868"/>
      <c r="BZ119" s="868"/>
      <c r="CA119" s="868">
        <v>14645834</v>
      </c>
      <c r="CB119" s="868"/>
      <c r="CC119" s="868"/>
      <c r="CD119" s="868"/>
      <c r="CE119" s="868"/>
      <c r="CF119" s="766"/>
      <c r="CG119" s="767"/>
      <c r="CH119" s="767"/>
      <c r="CI119" s="767"/>
      <c r="CJ119" s="857"/>
      <c r="CK119" s="955"/>
      <c r="CL119" s="843"/>
      <c r="CM119" s="861" t="s">
        <v>468</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62217</v>
      </c>
      <c r="DH119" s="783"/>
      <c r="DI119" s="783"/>
      <c r="DJ119" s="783"/>
      <c r="DK119" s="784"/>
      <c r="DL119" s="785">
        <v>184498</v>
      </c>
      <c r="DM119" s="783"/>
      <c r="DN119" s="783"/>
      <c r="DO119" s="783"/>
      <c r="DP119" s="784"/>
      <c r="DQ119" s="785">
        <v>131803</v>
      </c>
      <c r="DR119" s="783"/>
      <c r="DS119" s="783"/>
      <c r="DT119" s="783"/>
      <c r="DU119" s="784"/>
      <c r="DV119" s="871">
        <v>2.8</v>
      </c>
      <c r="DW119" s="872"/>
      <c r="DX119" s="872"/>
      <c r="DY119" s="872"/>
      <c r="DZ119" s="873"/>
    </row>
    <row r="120" spans="1:130" s="226" customFormat="1" ht="26.25" customHeight="1">
      <c r="A120" s="840"/>
      <c r="B120" s="841"/>
      <c r="C120" s="844" t="s">
        <v>439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437</v>
      </c>
      <c r="AB120" s="800"/>
      <c r="AC120" s="800"/>
      <c r="AD120" s="800"/>
      <c r="AE120" s="801"/>
      <c r="AF120" s="802" t="s">
        <v>457</v>
      </c>
      <c r="AG120" s="800"/>
      <c r="AH120" s="800"/>
      <c r="AI120" s="800"/>
      <c r="AJ120" s="801"/>
      <c r="AK120" s="802" t="s">
        <v>462</v>
      </c>
      <c r="AL120" s="800"/>
      <c r="AM120" s="800"/>
      <c r="AN120" s="800"/>
      <c r="AO120" s="801"/>
      <c r="AP120" s="847" t="s">
        <v>462</v>
      </c>
      <c r="AQ120" s="848"/>
      <c r="AR120" s="848"/>
      <c r="AS120" s="848"/>
      <c r="AT120" s="849"/>
      <c r="AU120" s="906" t="s">
        <v>469</v>
      </c>
      <c r="AV120" s="907"/>
      <c r="AW120" s="907"/>
      <c r="AX120" s="907"/>
      <c r="AY120" s="908"/>
      <c r="AZ120" s="883" t="s">
        <v>470</v>
      </c>
      <c r="BA120" s="828"/>
      <c r="BB120" s="828"/>
      <c r="BC120" s="828"/>
      <c r="BD120" s="828"/>
      <c r="BE120" s="828"/>
      <c r="BF120" s="828"/>
      <c r="BG120" s="828"/>
      <c r="BH120" s="828"/>
      <c r="BI120" s="828"/>
      <c r="BJ120" s="828"/>
      <c r="BK120" s="828"/>
      <c r="BL120" s="828"/>
      <c r="BM120" s="828"/>
      <c r="BN120" s="828"/>
      <c r="BO120" s="828"/>
      <c r="BP120" s="829"/>
      <c r="BQ120" s="884">
        <v>8606455</v>
      </c>
      <c r="BR120" s="865"/>
      <c r="BS120" s="865"/>
      <c r="BT120" s="865"/>
      <c r="BU120" s="865"/>
      <c r="BV120" s="865">
        <v>9133030</v>
      </c>
      <c r="BW120" s="865"/>
      <c r="BX120" s="865"/>
      <c r="BY120" s="865"/>
      <c r="BZ120" s="865"/>
      <c r="CA120" s="865">
        <v>9433934</v>
      </c>
      <c r="CB120" s="865"/>
      <c r="CC120" s="865"/>
      <c r="CD120" s="865"/>
      <c r="CE120" s="865"/>
      <c r="CF120" s="889">
        <v>202.6</v>
      </c>
      <c r="CG120" s="890"/>
      <c r="CH120" s="890"/>
      <c r="CI120" s="890"/>
      <c r="CJ120" s="890"/>
      <c r="CK120" s="891" t="s">
        <v>471</v>
      </c>
      <c r="CL120" s="875"/>
      <c r="CM120" s="875"/>
      <c r="CN120" s="875"/>
      <c r="CO120" s="876"/>
      <c r="CP120" s="895" t="s">
        <v>472</v>
      </c>
      <c r="CQ120" s="896"/>
      <c r="CR120" s="896"/>
      <c r="CS120" s="896"/>
      <c r="CT120" s="896"/>
      <c r="CU120" s="896"/>
      <c r="CV120" s="896"/>
      <c r="CW120" s="896"/>
      <c r="CX120" s="896"/>
      <c r="CY120" s="896"/>
      <c r="CZ120" s="896"/>
      <c r="DA120" s="896"/>
      <c r="DB120" s="896"/>
      <c r="DC120" s="896"/>
      <c r="DD120" s="896"/>
      <c r="DE120" s="896"/>
      <c r="DF120" s="897"/>
      <c r="DG120" s="884">
        <v>2025783</v>
      </c>
      <c r="DH120" s="865"/>
      <c r="DI120" s="865"/>
      <c r="DJ120" s="865"/>
      <c r="DK120" s="865"/>
      <c r="DL120" s="865">
        <v>2034625</v>
      </c>
      <c r="DM120" s="865"/>
      <c r="DN120" s="865"/>
      <c r="DO120" s="865"/>
      <c r="DP120" s="865"/>
      <c r="DQ120" s="865">
        <v>1798534</v>
      </c>
      <c r="DR120" s="865"/>
      <c r="DS120" s="865"/>
      <c r="DT120" s="865"/>
      <c r="DU120" s="865"/>
      <c r="DV120" s="866">
        <v>38.6</v>
      </c>
      <c r="DW120" s="866"/>
      <c r="DX120" s="866"/>
      <c r="DY120" s="866"/>
      <c r="DZ120" s="867"/>
    </row>
    <row r="121" spans="1:130" s="226" customFormat="1" ht="26.25" customHeight="1">
      <c r="A121" s="840"/>
      <c r="B121" s="841"/>
      <c r="C121" s="886" t="s">
        <v>473</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457</v>
      </c>
      <c r="AB121" s="800"/>
      <c r="AC121" s="800"/>
      <c r="AD121" s="800"/>
      <c r="AE121" s="801"/>
      <c r="AF121" s="802" t="s">
        <v>462</v>
      </c>
      <c r="AG121" s="800"/>
      <c r="AH121" s="800"/>
      <c r="AI121" s="800"/>
      <c r="AJ121" s="801"/>
      <c r="AK121" s="802" t="s">
        <v>437</v>
      </c>
      <c r="AL121" s="800"/>
      <c r="AM121" s="800"/>
      <c r="AN121" s="800"/>
      <c r="AO121" s="801"/>
      <c r="AP121" s="847" t="s">
        <v>462</v>
      </c>
      <c r="AQ121" s="848"/>
      <c r="AR121" s="848"/>
      <c r="AS121" s="848"/>
      <c r="AT121" s="849"/>
      <c r="AU121" s="909"/>
      <c r="AV121" s="910"/>
      <c r="AW121" s="910"/>
      <c r="AX121" s="910"/>
      <c r="AY121" s="911"/>
      <c r="AZ121" s="835" t="s">
        <v>474</v>
      </c>
      <c r="BA121" s="770"/>
      <c r="BB121" s="770"/>
      <c r="BC121" s="770"/>
      <c r="BD121" s="770"/>
      <c r="BE121" s="770"/>
      <c r="BF121" s="770"/>
      <c r="BG121" s="770"/>
      <c r="BH121" s="770"/>
      <c r="BI121" s="770"/>
      <c r="BJ121" s="770"/>
      <c r="BK121" s="770"/>
      <c r="BL121" s="770"/>
      <c r="BM121" s="770"/>
      <c r="BN121" s="770"/>
      <c r="BO121" s="770"/>
      <c r="BP121" s="771"/>
      <c r="BQ121" s="836">
        <v>262988</v>
      </c>
      <c r="BR121" s="837"/>
      <c r="BS121" s="837"/>
      <c r="BT121" s="837"/>
      <c r="BU121" s="837"/>
      <c r="BV121" s="837">
        <v>234137</v>
      </c>
      <c r="BW121" s="837"/>
      <c r="BX121" s="837"/>
      <c r="BY121" s="837"/>
      <c r="BZ121" s="837"/>
      <c r="CA121" s="837">
        <v>204479</v>
      </c>
      <c r="CB121" s="837"/>
      <c r="CC121" s="837"/>
      <c r="CD121" s="837"/>
      <c r="CE121" s="837"/>
      <c r="CF121" s="898">
        <v>4.4000000000000004</v>
      </c>
      <c r="CG121" s="899"/>
      <c r="CH121" s="899"/>
      <c r="CI121" s="899"/>
      <c r="CJ121" s="899"/>
      <c r="CK121" s="892"/>
      <c r="CL121" s="878"/>
      <c r="CM121" s="878"/>
      <c r="CN121" s="878"/>
      <c r="CO121" s="879"/>
      <c r="CP121" s="858" t="s">
        <v>475</v>
      </c>
      <c r="CQ121" s="859"/>
      <c r="CR121" s="859"/>
      <c r="CS121" s="859"/>
      <c r="CT121" s="859"/>
      <c r="CU121" s="859"/>
      <c r="CV121" s="859"/>
      <c r="CW121" s="859"/>
      <c r="CX121" s="859"/>
      <c r="CY121" s="859"/>
      <c r="CZ121" s="859"/>
      <c r="DA121" s="859"/>
      <c r="DB121" s="859"/>
      <c r="DC121" s="859"/>
      <c r="DD121" s="859"/>
      <c r="DE121" s="859"/>
      <c r="DF121" s="860"/>
      <c r="DG121" s="836">
        <v>439988</v>
      </c>
      <c r="DH121" s="837"/>
      <c r="DI121" s="837"/>
      <c r="DJ121" s="837"/>
      <c r="DK121" s="837"/>
      <c r="DL121" s="837">
        <v>428123</v>
      </c>
      <c r="DM121" s="837"/>
      <c r="DN121" s="837"/>
      <c r="DO121" s="837"/>
      <c r="DP121" s="837"/>
      <c r="DQ121" s="837">
        <v>400036</v>
      </c>
      <c r="DR121" s="837"/>
      <c r="DS121" s="837"/>
      <c r="DT121" s="837"/>
      <c r="DU121" s="837"/>
      <c r="DV121" s="814">
        <v>8.6</v>
      </c>
      <c r="DW121" s="814"/>
      <c r="DX121" s="814"/>
      <c r="DY121" s="814"/>
      <c r="DZ121" s="815"/>
    </row>
    <row r="122" spans="1:130" s="226" customFormat="1" ht="26.25" customHeight="1">
      <c r="A122" s="840"/>
      <c r="B122" s="841"/>
      <c r="C122" s="844" t="s">
        <v>451</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437</v>
      </c>
      <c r="AB122" s="800"/>
      <c r="AC122" s="800"/>
      <c r="AD122" s="800"/>
      <c r="AE122" s="801"/>
      <c r="AF122" s="802" t="s">
        <v>462</v>
      </c>
      <c r="AG122" s="800"/>
      <c r="AH122" s="800"/>
      <c r="AI122" s="800"/>
      <c r="AJ122" s="801"/>
      <c r="AK122" s="802" t="s">
        <v>457</v>
      </c>
      <c r="AL122" s="800"/>
      <c r="AM122" s="800"/>
      <c r="AN122" s="800"/>
      <c r="AO122" s="801"/>
      <c r="AP122" s="847" t="s">
        <v>455</v>
      </c>
      <c r="AQ122" s="848"/>
      <c r="AR122" s="848"/>
      <c r="AS122" s="848"/>
      <c r="AT122" s="849"/>
      <c r="AU122" s="909"/>
      <c r="AV122" s="910"/>
      <c r="AW122" s="910"/>
      <c r="AX122" s="910"/>
      <c r="AY122" s="911"/>
      <c r="AZ122" s="902" t="s">
        <v>476</v>
      </c>
      <c r="BA122" s="903"/>
      <c r="BB122" s="903"/>
      <c r="BC122" s="903"/>
      <c r="BD122" s="903"/>
      <c r="BE122" s="903"/>
      <c r="BF122" s="903"/>
      <c r="BG122" s="903"/>
      <c r="BH122" s="903"/>
      <c r="BI122" s="903"/>
      <c r="BJ122" s="903"/>
      <c r="BK122" s="903"/>
      <c r="BL122" s="903"/>
      <c r="BM122" s="903"/>
      <c r="BN122" s="903"/>
      <c r="BO122" s="903"/>
      <c r="BP122" s="904"/>
      <c r="BQ122" s="905">
        <v>9927962</v>
      </c>
      <c r="BR122" s="868"/>
      <c r="BS122" s="868"/>
      <c r="BT122" s="868"/>
      <c r="BU122" s="868"/>
      <c r="BV122" s="868">
        <v>9669803</v>
      </c>
      <c r="BW122" s="868"/>
      <c r="BX122" s="868"/>
      <c r="BY122" s="868"/>
      <c r="BZ122" s="868"/>
      <c r="CA122" s="868">
        <v>9513195</v>
      </c>
      <c r="CB122" s="868"/>
      <c r="CC122" s="868"/>
      <c r="CD122" s="868"/>
      <c r="CE122" s="868"/>
      <c r="CF122" s="869">
        <v>204.3</v>
      </c>
      <c r="CG122" s="870"/>
      <c r="CH122" s="870"/>
      <c r="CI122" s="870"/>
      <c r="CJ122" s="870"/>
      <c r="CK122" s="892"/>
      <c r="CL122" s="878"/>
      <c r="CM122" s="878"/>
      <c r="CN122" s="878"/>
      <c r="CO122" s="879"/>
      <c r="CP122" s="858" t="s">
        <v>477</v>
      </c>
      <c r="CQ122" s="859"/>
      <c r="CR122" s="859"/>
      <c r="CS122" s="859"/>
      <c r="CT122" s="859"/>
      <c r="CU122" s="859"/>
      <c r="CV122" s="859"/>
      <c r="CW122" s="859"/>
      <c r="CX122" s="859"/>
      <c r="CY122" s="859"/>
      <c r="CZ122" s="859"/>
      <c r="DA122" s="859"/>
      <c r="DB122" s="859"/>
      <c r="DC122" s="859"/>
      <c r="DD122" s="859"/>
      <c r="DE122" s="859"/>
      <c r="DF122" s="860"/>
      <c r="DG122" s="836">
        <v>67632</v>
      </c>
      <c r="DH122" s="837"/>
      <c r="DI122" s="837"/>
      <c r="DJ122" s="837"/>
      <c r="DK122" s="837"/>
      <c r="DL122" s="837">
        <v>102373</v>
      </c>
      <c r="DM122" s="837"/>
      <c r="DN122" s="837"/>
      <c r="DO122" s="837"/>
      <c r="DP122" s="837"/>
      <c r="DQ122" s="837">
        <v>333691</v>
      </c>
      <c r="DR122" s="837"/>
      <c r="DS122" s="837"/>
      <c r="DT122" s="837"/>
      <c r="DU122" s="837"/>
      <c r="DV122" s="814">
        <v>7.2</v>
      </c>
      <c r="DW122" s="814"/>
      <c r="DX122" s="814"/>
      <c r="DY122" s="814"/>
      <c r="DZ122" s="815"/>
    </row>
    <row r="123" spans="1:130" s="226" customFormat="1" ht="26.25" customHeight="1">
      <c r="A123" s="840"/>
      <c r="B123" s="841"/>
      <c r="C123" s="844" t="s">
        <v>459</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406</v>
      </c>
      <c r="AB123" s="800"/>
      <c r="AC123" s="800"/>
      <c r="AD123" s="800"/>
      <c r="AE123" s="801"/>
      <c r="AF123" s="802" t="s">
        <v>406</v>
      </c>
      <c r="AG123" s="800"/>
      <c r="AH123" s="800"/>
      <c r="AI123" s="800"/>
      <c r="AJ123" s="801"/>
      <c r="AK123" s="802" t="s">
        <v>462</v>
      </c>
      <c r="AL123" s="800"/>
      <c r="AM123" s="800"/>
      <c r="AN123" s="800"/>
      <c r="AO123" s="801"/>
      <c r="AP123" s="847" t="s">
        <v>462</v>
      </c>
      <c r="AQ123" s="848"/>
      <c r="AR123" s="848"/>
      <c r="AS123" s="848"/>
      <c r="AT123" s="849"/>
      <c r="AU123" s="912"/>
      <c r="AV123" s="913"/>
      <c r="AW123" s="913"/>
      <c r="AX123" s="913"/>
      <c r="AY123" s="913"/>
      <c r="AZ123" s="257" t="s">
        <v>173</v>
      </c>
      <c r="BA123" s="257"/>
      <c r="BB123" s="257"/>
      <c r="BC123" s="257"/>
      <c r="BD123" s="257"/>
      <c r="BE123" s="257"/>
      <c r="BF123" s="257"/>
      <c r="BG123" s="257"/>
      <c r="BH123" s="257"/>
      <c r="BI123" s="257"/>
      <c r="BJ123" s="257"/>
      <c r="BK123" s="257"/>
      <c r="BL123" s="257"/>
      <c r="BM123" s="257"/>
      <c r="BN123" s="257"/>
      <c r="BO123" s="900" t="s">
        <v>478</v>
      </c>
      <c r="BP123" s="901"/>
      <c r="BQ123" s="855">
        <v>18797405</v>
      </c>
      <c r="BR123" s="856"/>
      <c r="BS123" s="856"/>
      <c r="BT123" s="856"/>
      <c r="BU123" s="856"/>
      <c r="BV123" s="856">
        <v>19036970</v>
      </c>
      <c r="BW123" s="856"/>
      <c r="BX123" s="856"/>
      <c r="BY123" s="856"/>
      <c r="BZ123" s="856"/>
      <c r="CA123" s="856">
        <v>19151608</v>
      </c>
      <c r="CB123" s="856"/>
      <c r="CC123" s="856"/>
      <c r="CD123" s="856"/>
      <c r="CE123" s="856"/>
      <c r="CF123" s="766"/>
      <c r="CG123" s="767"/>
      <c r="CH123" s="767"/>
      <c r="CI123" s="767"/>
      <c r="CJ123" s="857"/>
      <c r="CK123" s="892"/>
      <c r="CL123" s="878"/>
      <c r="CM123" s="878"/>
      <c r="CN123" s="878"/>
      <c r="CO123" s="879"/>
      <c r="CP123" s="858" t="s">
        <v>479</v>
      </c>
      <c r="CQ123" s="859"/>
      <c r="CR123" s="859"/>
      <c r="CS123" s="859"/>
      <c r="CT123" s="859"/>
      <c r="CU123" s="859"/>
      <c r="CV123" s="859"/>
      <c r="CW123" s="859"/>
      <c r="CX123" s="859"/>
      <c r="CY123" s="859"/>
      <c r="CZ123" s="859"/>
      <c r="DA123" s="859"/>
      <c r="DB123" s="859"/>
      <c r="DC123" s="859"/>
      <c r="DD123" s="859"/>
      <c r="DE123" s="859"/>
      <c r="DF123" s="860"/>
      <c r="DG123" s="799">
        <v>52958</v>
      </c>
      <c r="DH123" s="800"/>
      <c r="DI123" s="800"/>
      <c r="DJ123" s="800"/>
      <c r="DK123" s="801"/>
      <c r="DL123" s="802">
        <v>55583</v>
      </c>
      <c r="DM123" s="800"/>
      <c r="DN123" s="800"/>
      <c r="DO123" s="800"/>
      <c r="DP123" s="801"/>
      <c r="DQ123" s="802">
        <v>46875</v>
      </c>
      <c r="DR123" s="800"/>
      <c r="DS123" s="800"/>
      <c r="DT123" s="800"/>
      <c r="DU123" s="801"/>
      <c r="DV123" s="847">
        <v>1</v>
      </c>
      <c r="DW123" s="848"/>
      <c r="DX123" s="848"/>
      <c r="DY123" s="848"/>
      <c r="DZ123" s="849"/>
    </row>
    <row r="124" spans="1:130" s="226" customFormat="1" ht="26.25" customHeight="1" thickBot="1">
      <c r="A124" s="840"/>
      <c r="B124" s="841"/>
      <c r="C124" s="844" t="s">
        <v>463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457</v>
      </c>
      <c r="AB124" s="800"/>
      <c r="AC124" s="800"/>
      <c r="AD124" s="800"/>
      <c r="AE124" s="801"/>
      <c r="AF124" s="802" t="s">
        <v>448</v>
      </c>
      <c r="AG124" s="800"/>
      <c r="AH124" s="800"/>
      <c r="AI124" s="800"/>
      <c r="AJ124" s="801"/>
      <c r="AK124" s="802" t="s">
        <v>462</v>
      </c>
      <c r="AL124" s="800"/>
      <c r="AM124" s="800"/>
      <c r="AN124" s="800"/>
      <c r="AO124" s="801"/>
      <c r="AP124" s="847" t="s">
        <v>465</v>
      </c>
      <c r="AQ124" s="848"/>
      <c r="AR124" s="848"/>
      <c r="AS124" s="848"/>
      <c r="AT124" s="849"/>
      <c r="AU124" s="850" t="s">
        <v>480</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437</v>
      </c>
      <c r="BR124" s="854"/>
      <c r="BS124" s="854"/>
      <c r="BT124" s="854"/>
      <c r="BU124" s="854"/>
      <c r="BV124" s="854" t="s">
        <v>462</v>
      </c>
      <c r="BW124" s="854"/>
      <c r="BX124" s="854"/>
      <c r="BY124" s="854"/>
      <c r="BZ124" s="854"/>
      <c r="CA124" s="854" t="s">
        <v>462</v>
      </c>
      <c r="CB124" s="854"/>
      <c r="CC124" s="854"/>
      <c r="CD124" s="854"/>
      <c r="CE124" s="854"/>
      <c r="CF124" s="744"/>
      <c r="CG124" s="745"/>
      <c r="CH124" s="745"/>
      <c r="CI124" s="745"/>
      <c r="CJ124" s="885"/>
      <c r="CK124" s="893"/>
      <c r="CL124" s="893"/>
      <c r="CM124" s="893"/>
      <c r="CN124" s="893"/>
      <c r="CO124" s="894"/>
      <c r="CP124" s="858" t="s">
        <v>481</v>
      </c>
      <c r="CQ124" s="859"/>
      <c r="CR124" s="859"/>
      <c r="CS124" s="859"/>
      <c r="CT124" s="859"/>
      <c r="CU124" s="859"/>
      <c r="CV124" s="859"/>
      <c r="CW124" s="859"/>
      <c r="CX124" s="859"/>
      <c r="CY124" s="859"/>
      <c r="CZ124" s="859"/>
      <c r="DA124" s="859"/>
      <c r="DB124" s="859"/>
      <c r="DC124" s="859"/>
      <c r="DD124" s="859"/>
      <c r="DE124" s="859"/>
      <c r="DF124" s="860"/>
      <c r="DG124" s="782">
        <v>3923</v>
      </c>
      <c r="DH124" s="783"/>
      <c r="DI124" s="783"/>
      <c r="DJ124" s="783"/>
      <c r="DK124" s="784"/>
      <c r="DL124" s="785">
        <v>3172</v>
      </c>
      <c r="DM124" s="783"/>
      <c r="DN124" s="783"/>
      <c r="DO124" s="783"/>
      <c r="DP124" s="784"/>
      <c r="DQ124" s="785">
        <v>2279</v>
      </c>
      <c r="DR124" s="783"/>
      <c r="DS124" s="783"/>
      <c r="DT124" s="783"/>
      <c r="DU124" s="784"/>
      <c r="DV124" s="871">
        <v>0</v>
      </c>
      <c r="DW124" s="872"/>
      <c r="DX124" s="872"/>
      <c r="DY124" s="872"/>
      <c r="DZ124" s="873"/>
    </row>
    <row r="125" spans="1:130" s="226" customFormat="1" ht="26.25" customHeight="1">
      <c r="A125" s="840"/>
      <c r="B125" s="841"/>
      <c r="C125" s="844" t="s">
        <v>466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457</v>
      </c>
      <c r="AB125" s="800"/>
      <c r="AC125" s="800"/>
      <c r="AD125" s="800"/>
      <c r="AE125" s="801"/>
      <c r="AF125" s="802" t="s">
        <v>448</v>
      </c>
      <c r="AG125" s="800"/>
      <c r="AH125" s="800"/>
      <c r="AI125" s="800"/>
      <c r="AJ125" s="801"/>
      <c r="AK125" s="802" t="s">
        <v>448</v>
      </c>
      <c r="AL125" s="800"/>
      <c r="AM125" s="800"/>
      <c r="AN125" s="800"/>
      <c r="AO125" s="801"/>
      <c r="AP125" s="847" t="s">
        <v>448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482</v>
      </c>
      <c r="CL125" s="875"/>
      <c r="CM125" s="875"/>
      <c r="CN125" s="875"/>
      <c r="CO125" s="876"/>
      <c r="CP125" s="883" t="s">
        <v>483</v>
      </c>
      <c r="CQ125" s="828"/>
      <c r="CR125" s="828"/>
      <c r="CS125" s="828"/>
      <c r="CT125" s="828"/>
      <c r="CU125" s="828"/>
      <c r="CV125" s="828"/>
      <c r="CW125" s="828"/>
      <c r="CX125" s="828"/>
      <c r="CY125" s="828"/>
      <c r="CZ125" s="828"/>
      <c r="DA125" s="828"/>
      <c r="DB125" s="828"/>
      <c r="DC125" s="828"/>
      <c r="DD125" s="828"/>
      <c r="DE125" s="828"/>
      <c r="DF125" s="829"/>
      <c r="DG125" s="884" t="s">
        <v>437</v>
      </c>
      <c r="DH125" s="865"/>
      <c r="DI125" s="865"/>
      <c r="DJ125" s="865"/>
      <c r="DK125" s="865"/>
      <c r="DL125" s="865" t="s">
        <v>437</v>
      </c>
      <c r="DM125" s="865"/>
      <c r="DN125" s="865"/>
      <c r="DO125" s="865"/>
      <c r="DP125" s="865"/>
      <c r="DQ125" s="865" t="s">
        <v>457</v>
      </c>
      <c r="DR125" s="865"/>
      <c r="DS125" s="865"/>
      <c r="DT125" s="865"/>
      <c r="DU125" s="865"/>
      <c r="DV125" s="866" t="s">
        <v>448</v>
      </c>
      <c r="DW125" s="866"/>
      <c r="DX125" s="866"/>
      <c r="DY125" s="866"/>
      <c r="DZ125" s="867"/>
    </row>
    <row r="126" spans="1:130" s="226" customFormat="1" ht="26.25" customHeight="1" thickBot="1">
      <c r="A126" s="840"/>
      <c r="B126" s="841"/>
      <c r="C126" s="844" t="s">
        <v>468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19931</v>
      </c>
      <c r="AB126" s="800"/>
      <c r="AC126" s="800"/>
      <c r="AD126" s="800"/>
      <c r="AE126" s="801"/>
      <c r="AF126" s="802">
        <v>18643</v>
      </c>
      <c r="AG126" s="800"/>
      <c r="AH126" s="800"/>
      <c r="AI126" s="800"/>
      <c r="AJ126" s="801"/>
      <c r="AK126" s="802">
        <v>19256</v>
      </c>
      <c r="AL126" s="800"/>
      <c r="AM126" s="800"/>
      <c r="AN126" s="800"/>
      <c r="AO126" s="801"/>
      <c r="AP126" s="847">
        <v>0.4</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484</v>
      </c>
      <c r="CQ126" s="770"/>
      <c r="CR126" s="770"/>
      <c r="CS126" s="770"/>
      <c r="CT126" s="770"/>
      <c r="CU126" s="770"/>
      <c r="CV126" s="770"/>
      <c r="CW126" s="770"/>
      <c r="CX126" s="770"/>
      <c r="CY126" s="770"/>
      <c r="CZ126" s="770"/>
      <c r="DA126" s="770"/>
      <c r="DB126" s="770"/>
      <c r="DC126" s="770"/>
      <c r="DD126" s="770"/>
      <c r="DE126" s="770"/>
      <c r="DF126" s="771"/>
      <c r="DG126" s="836" t="s">
        <v>457</v>
      </c>
      <c r="DH126" s="837"/>
      <c r="DI126" s="837"/>
      <c r="DJ126" s="837"/>
      <c r="DK126" s="837"/>
      <c r="DL126" s="837" t="s">
        <v>457</v>
      </c>
      <c r="DM126" s="837"/>
      <c r="DN126" s="837"/>
      <c r="DO126" s="837"/>
      <c r="DP126" s="837"/>
      <c r="DQ126" s="837" t="s">
        <v>448</v>
      </c>
      <c r="DR126" s="837"/>
      <c r="DS126" s="837"/>
      <c r="DT126" s="837"/>
      <c r="DU126" s="837"/>
      <c r="DV126" s="814" t="s">
        <v>457</v>
      </c>
      <c r="DW126" s="814"/>
      <c r="DX126" s="814"/>
      <c r="DY126" s="814"/>
      <c r="DZ126" s="815"/>
    </row>
    <row r="127" spans="1:130" s="226" customFormat="1" ht="26.25" customHeight="1">
      <c r="A127" s="842"/>
      <c r="B127" s="843"/>
      <c r="C127" s="861" t="s">
        <v>485</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457</v>
      </c>
      <c r="AB127" s="800"/>
      <c r="AC127" s="800"/>
      <c r="AD127" s="800"/>
      <c r="AE127" s="801"/>
      <c r="AF127" s="802" t="s">
        <v>457</v>
      </c>
      <c r="AG127" s="800"/>
      <c r="AH127" s="800"/>
      <c r="AI127" s="800"/>
      <c r="AJ127" s="801"/>
      <c r="AK127" s="802" t="s">
        <v>457</v>
      </c>
      <c r="AL127" s="800"/>
      <c r="AM127" s="800"/>
      <c r="AN127" s="800"/>
      <c r="AO127" s="801"/>
      <c r="AP127" s="847" t="s">
        <v>457</v>
      </c>
      <c r="AQ127" s="848"/>
      <c r="AR127" s="848"/>
      <c r="AS127" s="848"/>
      <c r="AT127" s="849"/>
      <c r="AU127" s="262"/>
      <c r="AV127" s="262"/>
      <c r="AW127" s="262"/>
      <c r="AX127" s="864" t="s">
        <v>486</v>
      </c>
      <c r="AY127" s="832"/>
      <c r="AZ127" s="832"/>
      <c r="BA127" s="832"/>
      <c r="BB127" s="832"/>
      <c r="BC127" s="832"/>
      <c r="BD127" s="832"/>
      <c r="BE127" s="833"/>
      <c r="BF127" s="831" t="s">
        <v>487</v>
      </c>
      <c r="BG127" s="832"/>
      <c r="BH127" s="832"/>
      <c r="BI127" s="832"/>
      <c r="BJ127" s="832"/>
      <c r="BK127" s="832"/>
      <c r="BL127" s="833"/>
      <c r="BM127" s="831" t="s">
        <v>488</v>
      </c>
      <c r="BN127" s="832"/>
      <c r="BO127" s="832"/>
      <c r="BP127" s="832"/>
      <c r="BQ127" s="832"/>
      <c r="BR127" s="832"/>
      <c r="BS127" s="833"/>
      <c r="BT127" s="831" t="s">
        <v>489</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490</v>
      </c>
      <c r="CQ127" s="770"/>
      <c r="CR127" s="770"/>
      <c r="CS127" s="770"/>
      <c r="CT127" s="770"/>
      <c r="CU127" s="770"/>
      <c r="CV127" s="770"/>
      <c r="CW127" s="770"/>
      <c r="CX127" s="770"/>
      <c r="CY127" s="770"/>
      <c r="CZ127" s="770"/>
      <c r="DA127" s="770"/>
      <c r="DB127" s="770"/>
      <c r="DC127" s="770"/>
      <c r="DD127" s="770"/>
      <c r="DE127" s="770"/>
      <c r="DF127" s="771"/>
      <c r="DG127" s="836" t="s">
        <v>457</v>
      </c>
      <c r="DH127" s="837"/>
      <c r="DI127" s="837"/>
      <c r="DJ127" s="837"/>
      <c r="DK127" s="837"/>
      <c r="DL127" s="837" t="s">
        <v>448</v>
      </c>
      <c r="DM127" s="837"/>
      <c r="DN127" s="837"/>
      <c r="DO127" s="837"/>
      <c r="DP127" s="837"/>
      <c r="DQ127" s="837" t="s">
        <v>448</v>
      </c>
      <c r="DR127" s="837"/>
      <c r="DS127" s="837"/>
      <c r="DT127" s="837"/>
      <c r="DU127" s="837"/>
      <c r="DV127" s="814" t="s">
        <v>457</v>
      </c>
      <c r="DW127" s="814"/>
      <c r="DX127" s="814"/>
      <c r="DY127" s="814"/>
      <c r="DZ127" s="815"/>
    </row>
    <row r="128" spans="1:130" s="226" customFormat="1" ht="26.25" customHeight="1" thickBot="1">
      <c r="A128" s="816" t="s">
        <v>491</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492</v>
      </c>
      <c r="X128" s="818"/>
      <c r="Y128" s="818"/>
      <c r="Z128" s="819"/>
      <c r="AA128" s="820">
        <v>34125</v>
      </c>
      <c r="AB128" s="821"/>
      <c r="AC128" s="821"/>
      <c r="AD128" s="821"/>
      <c r="AE128" s="822"/>
      <c r="AF128" s="823">
        <v>34125</v>
      </c>
      <c r="AG128" s="821"/>
      <c r="AH128" s="821"/>
      <c r="AI128" s="821"/>
      <c r="AJ128" s="822"/>
      <c r="AK128" s="823">
        <v>34125</v>
      </c>
      <c r="AL128" s="821"/>
      <c r="AM128" s="821"/>
      <c r="AN128" s="821"/>
      <c r="AO128" s="822"/>
      <c r="AP128" s="824"/>
      <c r="AQ128" s="825"/>
      <c r="AR128" s="825"/>
      <c r="AS128" s="825"/>
      <c r="AT128" s="826"/>
      <c r="AU128" s="262"/>
      <c r="AV128" s="262"/>
      <c r="AW128" s="262"/>
      <c r="AX128" s="827" t="s">
        <v>493</v>
      </c>
      <c r="AY128" s="828"/>
      <c r="AZ128" s="828"/>
      <c r="BA128" s="828"/>
      <c r="BB128" s="828"/>
      <c r="BC128" s="828"/>
      <c r="BD128" s="828"/>
      <c r="BE128" s="829"/>
      <c r="BF128" s="806" t="s">
        <v>494</v>
      </c>
      <c r="BG128" s="807"/>
      <c r="BH128" s="807"/>
      <c r="BI128" s="807"/>
      <c r="BJ128" s="807"/>
      <c r="BK128" s="807"/>
      <c r="BL128" s="830"/>
      <c r="BM128" s="806">
        <v>14.62</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495</v>
      </c>
      <c r="CQ128" s="748"/>
      <c r="CR128" s="748"/>
      <c r="CS128" s="748"/>
      <c r="CT128" s="748"/>
      <c r="CU128" s="748"/>
      <c r="CV128" s="748"/>
      <c r="CW128" s="748"/>
      <c r="CX128" s="748"/>
      <c r="CY128" s="748"/>
      <c r="CZ128" s="748"/>
      <c r="DA128" s="748"/>
      <c r="DB128" s="748"/>
      <c r="DC128" s="748"/>
      <c r="DD128" s="748"/>
      <c r="DE128" s="748"/>
      <c r="DF128" s="749"/>
      <c r="DG128" s="810" t="s">
        <v>496</v>
      </c>
      <c r="DH128" s="811"/>
      <c r="DI128" s="811"/>
      <c r="DJ128" s="811"/>
      <c r="DK128" s="811"/>
      <c r="DL128" s="811" t="s">
        <v>497</v>
      </c>
      <c r="DM128" s="811"/>
      <c r="DN128" s="811"/>
      <c r="DO128" s="811"/>
      <c r="DP128" s="811"/>
      <c r="DQ128" s="811" t="s">
        <v>498</v>
      </c>
      <c r="DR128" s="811"/>
      <c r="DS128" s="811"/>
      <c r="DT128" s="811"/>
      <c r="DU128" s="811"/>
      <c r="DV128" s="812" t="s">
        <v>497</v>
      </c>
      <c r="DW128" s="812"/>
      <c r="DX128" s="812"/>
      <c r="DY128" s="812"/>
      <c r="DZ128" s="813"/>
    </row>
    <row r="129" spans="1:131" s="226" customFormat="1" ht="26.25" customHeight="1">
      <c r="A129" s="794" t="s">
        <v>97</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499</v>
      </c>
      <c r="X129" s="797"/>
      <c r="Y129" s="797"/>
      <c r="Z129" s="798"/>
      <c r="AA129" s="799">
        <v>6078027</v>
      </c>
      <c r="AB129" s="800"/>
      <c r="AC129" s="800"/>
      <c r="AD129" s="800"/>
      <c r="AE129" s="801"/>
      <c r="AF129" s="802">
        <v>5875306</v>
      </c>
      <c r="AG129" s="800"/>
      <c r="AH129" s="800"/>
      <c r="AI129" s="800"/>
      <c r="AJ129" s="801"/>
      <c r="AK129" s="802">
        <v>5633881</v>
      </c>
      <c r="AL129" s="800"/>
      <c r="AM129" s="800"/>
      <c r="AN129" s="800"/>
      <c r="AO129" s="801"/>
      <c r="AP129" s="803"/>
      <c r="AQ129" s="804"/>
      <c r="AR129" s="804"/>
      <c r="AS129" s="804"/>
      <c r="AT129" s="805"/>
      <c r="AU129" s="264"/>
      <c r="AV129" s="264"/>
      <c r="AW129" s="264"/>
      <c r="AX129" s="769" t="s">
        <v>500</v>
      </c>
      <c r="AY129" s="770"/>
      <c r="AZ129" s="770"/>
      <c r="BA129" s="770"/>
      <c r="BB129" s="770"/>
      <c r="BC129" s="770"/>
      <c r="BD129" s="770"/>
      <c r="BE129" s="771"/>
      <c r="BF129" s="789" t="s">
        <v>448</v>
      </c>
      <c r="BG129" s="790"/>
      <c r="BH129" s="790"/>
      <c r="BI129" s="790"/>
      <c r="BJ129" s="790"/>
      <c r="BK129" s="790"/>
      <c r="BL129" s="791"/>
      <c r="BM129" s="789">
        <v>19.62</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501</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502</v>
      </c>
      <c r="X130" s="797"/>
      <c r="Y130" s="797"/>
      <c r="Z130" s="798"/>
      <c r="AA130" s="799">
        <v>1106307</v>
      </c>
      <c r="AB130" s="800"/>
      <c r="AC130" s="800"/>
      <c r="AD130" s="800"/>
      <c r="AE130" s="801"/>
      <c r="AF130" s="802">
        <v>1033424</v>
      </c>
      <c r="AG130" s="800"/>
      <c r="AH130" s="800"/>
      <c r="AI130" s="800"/>
      <c r="AJ130" s="801"/>
      <c r="AK130" s="802">
        <v>978209</v>
      </c>
      <c r="AL130" s="800"/>
      <c r="AM130" s="800"/>
      <c r="AN130" s="800"/>
      <c r="AO130" s="801"/>
      <c r="AP130" s="803"/>
      <c r="AQ130" s="804"/>
      <c r="AR130" s="804"/>
      <c r="AS130" s="804"/>
      <c r="AT130" s="805"/>
      <c r="AU130" s="264"/>
      <c r="AV130" s="264"/>
      <c r="AW130" s="264"/>
      <c r="AX130" s="769" t="s">
        <v>503</v>
      </c>
      <c r="AY130" s="770"/>
      <c r="AZ130" s="770"/>
      <c r="BA130" s="770"/>
      <c r="BB130" s="770"/>
      <c r="BC130" s="770"/>
      <c r="BD130" s="770"/>
      <c r="BE130" s="771"/>
      <c r="BF130" s="772">
        <v>5.5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504</v>
      </c>
      <c r="X131" s="780"/>
      <c r="Y131" s="780"/>
      <c r="Z131" s="781"/>
      <c r="AA131" s="782">
        <v>4971720</v>
      </c>
      <c r="AB131" s="783"/>
      <c r="AC131" s="783"/>
      <c r="AD131" s="783"/>
      <c r="AE131" s="784"/>
      <c r="AF131" s="785">
        <v>4841882</v>
      </c>
      <c r="AG131" s="783"/>
      <c r="AH131" s="783"/>
      <c r="AI131" s="783"/>
      <c r="AJ131" s="784"/>
      <c r="AK131" s="785">
        <v>4655672</v>
      </c>
      <c r="AL131" s="783"/>
      <c r="AM131" s="783"/>
      <c r="AN131" s="783"/>
      <c r="AO131" s="784"/>
      <c r="AP131" s="786"/>
      <c r="AQ131" s="787"/>
      <c r="AR131" s="787"/>
      <c r="AS131" s="787"/>
      <c r="AT131" s="788"/>
      <c r="AU131" s="264"/>
      <c r="AV131" s="264"/>
      <c r="AW131" s="264"/>
      <c r="AX131" s="747" t="s">
        <v>505</v>
      </c>
      <c r="AY131" s="748"/>
      <c r="AZ131" s="748"/>
      <c r="BA131" s="748"/>
      <c r="BB131" s="748"/>
      <c r="BC131" s="748"/>
      <c r="BD131" s="748"/>
      <c r="BE131" s="749"/>
      <c r="BF131" s="750" t="s">
        <v>497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506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507</v>
      </c>
      <c r="W132" s="760"/>
      <c r="X132" s="760"/>
      <c r="Y132" s="760"/>
      <c r="Z132" s="761"/>
      <c r="AA132" s="762">
        <v>5.3148809669999997</v>
      </c>
      <c r="AB132" s="763"/>
      <c r="AC132" s="763"/>
      <c r="AD132" s="763"/>
      <c r="AE132" s="764"/>
      <c r="AF132" s="765">
        <v>5.6857023780000002</v>
      </c>
      <c r="AG132" s="763"/>
      <c r="AH132" s="763"/>
      <c r="AI132" s="763"/>
      <c r="AJ132" s="764"/>
      <c r="AK132" s="765">
        <v>5.649968469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508</v>
      </c>
      <c r="W133" s="739"/>
      <c r="X133" s="739"/>
      <c r="Y133" s="739"/>
      <c r="Z133" s="740"/>
      <c r="AA133" s="741">
        <v>6.8</v>
      </c>
      <c r="AB133" s="742"/>
      <c r="AC133" s="742"/>
      <c r="AD133" s="742"/>
      <c r="AE133" s="743"/>
      <c r="AF133" s="741">
        <v>5.9</v>
      </c>
      <c r="AG133" s="742"/>
      <c r="AH133" s="742"/>
      <c r="AI133" s="742"/>
      <c r="AJ133" s="743"/>
      <c r="AK133" s="741">
        <v>5.5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bC1tbYraBMYoQxqDjQH1hoOE5f88CLiHQTymxEX0eYw5DOroLHAcA3+yielnomJOAnk7Bmzksc25SmVDpFHtQg==" saltValue="B5oE3AoQWzfIjCb0THmG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2"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YN0qQ9QMLdA7yiaqLjd9btzrZ//pc4iwqKTXQyrItZiTw0YSJpcww5VhSclzxBuvE1DE+QX7KFC/I/uBifbkQA==" saltValue="oRmWPY1n6UtRnEo16sdh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UNEs65gf8idCG/a75tw92cSaTFIUnALSEJkIgiTc94mHhBdZZe7ncUBnV/RNqGXVvaynXoRlXUbWLx4bfOiMQ==" saltValue="fgBRNu6OudTocAMu2Z9d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512</v>
      </c>
      <c r="AP7" s="283"/>
      <c r="AQ7" s="284" t="s">
        <v>513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514</v>
      </c>
      <c r="AQ8" s="290" t="s">
        <v>515</v>
      </c>
      <c r="AR8" s="291" t="s">
        <v>516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517</v>
      </c>
      <c r="AL9" s="1169"/>
      <c r="AM9" s="1169"/>
      <c r="AN9" s="1170"/>
      <c r="AO9" s="292">
        <v>1468885</v>
      </c>
      <c r="AP9" s="292">
        <v>152295</v>
      </c>
      <c r="AQ9" s="293">
        <v>135358</v>
      </c>
      <c r="AR9" s="294">
        <v>12.5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518</v>
      </c>
      <c r="AL10" s="1169"/>
      <c r="AM10" s="1169"/>
      <c r="AN10" s="1170"/>
      <c r="AO10" s="295">
        <v>147116</v>
      </c>
      <c r="AP10" s="295">
        <v>15253</v>
      </c>
      <c r="AQ10" s="296">
        <v>16285</v>
      </c>
      <c r="AR10" s="297">
        <v>-6.3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519</v>
      </c>
      <c r="AL11" s="1169"/>
      <c r="AM11" s="1169"/>
      <c r="AN11" s="1170"/>
      <c r="AO11" s="295">
        <v>242744</v>
      </c>
      <c r="AP11" s="295">
        <v>25168</v>
      </c>
      <c r="AQ11" s="296">
        <v>23139</v>
      </c>
      <c r="AR11" s="297">
        <v>8.8000000000000007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520</v>
      </c>
      <c r="AL12" s="1169"/>
      <c r="AM12" s="1169"/>
      <c r="AN12" s="1170"/>
      <c r="AO12" s="295" t="s">
        <v>521</v>
      </c>
      <c r="AP12" s="295" t="s">
        <v>521</v>
      </c>
      <c r="AQ12" s="296">
        <v>3507</v>
      </c>
      <c r="AR12" s="297" t="s">
        <v>521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522</v>
      </c>
      <c r="AL13" s="1169"/>
      <c r="AM13" s="1169"/>
      <c r="AN13" s="1170"/>
      <c r="AO13" s="295" t="s">
        <v>521</v>
      </c>
      <c r="AP13" s="295" t="s">
        <v>521</v>
      </c>
      <c r="AQ13" s="296">
        <v>1</v>
      </c>
      <c r="AR13" s="297" t="s">
        <v>521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523</v>
      </c>
      <c r="AL14" s="1169"/>
      <c r="AM14" s="1169"/>
      <c r="AN14" s="1170"/>
      <c r="AO14" s="295">
        <v>186278</v>
      </c>
      <c r="AP14" s="295">
        <v>19313</v>
      </c>
      <c r="AQ14" s="296">
        <v>6299</v>
      </c>
      <c r="AR14" s="297">
        <v>206.6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524</v>
      </c>
      <c r="AL15" s="1169"/>
      <c r="AM15" s="1169"/>
      <c r="AN15" s="1170"/>
      <c r="AO15" s="295" t="s">
        <v>521</v>
      </c>
      <c r="AP15" s="295" t="s">
        <v>521</v>
      </c>
      <c r="AQ15" s="296">
        <v>3566</v>
      </c>
      <c r="AR15" s="297" t="s">
        <v>521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525</v>
      </c>
      <c r="AL16" s="1172"/>
      <c r="AM16" s="1172"/>
      <c r="AN16" s="1173"/>
      <c r="AO16" s="295">
        <v>-278851</v>
      </c>
      <c r="AP16" s="295">
        <v>-28911</v>
      </c>
      <c r="AQ16" s="296">
        <v>-14081</v>
      </c>
      <c r="AR16" s="297">
        <v>105.3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173</v>
      </c>
      <c r="AL17" s="1172"/>
      <c r="AM17" s="1172"/>
      <c r="AN17" s="1173"/>
      <c r="AO17" s="295">
        <v>1766172</v>
      </c>
      <c r="AP17" s="295">
        <v>183118</v>
      </c>
      <c r="AQ17" s="296">
        <v>174073</v>
      </c>
      <c r="AR17" s="297">
        <v>5.2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527</v>
      </c>
      <c r="AP20" s="303" t="s">
        <v>528</v>
      </c>
      <c r="AQ20" s="304" t="s">
        <v>529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530</v>
      </c>
      <c r="AL21" s="1166"/>
      <c r="AM21" s="1166"/>
      <c r="AN21" s="1167"/>
      <c r="AO21" s="307">
        <v>16.07</v>
      </c>
      <c r="AP21" s="308">
        <v>15.56</v>
      </c>
      <c r="AQ21" s="309">
        <v>0.51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531</v>
      </c>
      <c r="AL22" s="1166"/>
      <c r="AM22" s="1166"/>
      <c r="AN22" s="1167"/>
      <c r="AO22" s="312">
        <v>90.4</v>
      </c>
      <c r="AP22" s="313">
        <v>96</v>
      </c>
      <c r="AQ22" s="314">
        <v>-5.6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533</v>
      </c>
      <c r="AO27" s="273"/>
      <c r="AP27" s="273"/>
      <c r="AQ27" s="273"/>
      <c r="AR27" s="273"/>
      <c r="AS27" s="273"/>
      <c r="AT27" s="273"/>
    </row>
    <row r="28" spans="1:46" ht="17.25">
      <c r="A28" s="274" t="s">
        <v>534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512</v>
      </c>
      <c r="AP30" s="283"/>
      <c r="AQ30" s="284" t="s">
        <v>513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514</v>
      </c>
      <c r="AQ31" s="290" t="s">
        <v>515</v>
      </c>
      <c r="AR31" s="291" t="s">
        <v>516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536</v>
      </c>
      <c r="AL32" s="1157"/>
      <c r="AM32" s="1157"/>
      <c r="AN32" s="1158"/>
      <c r="AO32" s="322">
        <v>1043600</v>
      </c>
      <c r="AP32" s="322">
        <v>108201</v>
      </c>
      <c r="AQ32" s="323">
        <v>106722</v>
      </c>
      <c r="AR32" s="324">
        <v>1.4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537</v>
      </c>
      <c r="AL33" s="1157"/>
      <c r="AM33" s="1157"/>
      <c r="AN33" s="1158"/>
      <c r="AO33" s="322" t="s">
        <v>521</v>
      </c>
      <c r="AP33" s="322" t="s">
        <v>521</v>
      </c>
      <c r="AQ33" s="323">
        <v>147</v>
      </c>
      <c r="AR33" s="324" t="s">
        <v>521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538</v>
      </c>
      <c r="AL34" s="1157"/>
      <c r="AM34" s="1157"/>
      <c r="AN34" s="1158"/>
      <c r="AO34" s="322" t="s">
        <v>521</v>
      </c>
      <c r="AP34" s="322" t="s">
        <v>521</v>
      </c>
      <c r="AQ34" s="323">
        <v>287</v>
      </c>
      <c r="AR34" s="324" t="s">
        <v>521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539</v>
      </c>
      <c r="AL35" s="1157"/>
      <c r="AM35" s="1157"/>
      <c r="AN35" s="1158"/>
      <c r="AO35" s="322">
        <v>211666</v>
      </c>
      <c r="AP35" s="322">
        <v>21946</v>
      </c>
      <c r="AQ35" s="323">
        <v>22428</v>
      </c>
      <c r="AR35" s="324">
        <v>-2.1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540</v>
      </c>
      <c r="AL36" s="1157"/>
      <c r="AM36" s="1157"/>
      <c r="AN36" s="1158"/>
      <c r="AO36" s="322">
        <v>856</v>
      </c>
      <c r="AP36" s="322">
        <v>89</v>
      </c>
      <c r="AQ36" s="323">
        <v>4327</v>
      </c>
      <c r="AR36" s="324">
        <v>-97.9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541</v>
      </c>
      <c r="AL37" s="1157"/>
      <c r="AM37" s="1157"/>
      <c r="AN37" s="1158"/>
      <c r="AO37" s="322">
        <v>19256</v>
      </c>
      <c r="AP37" s="322">
        <v>1996</v>
      </c>
      <c r="AQ37" s="323">
        <v>1437</v>
      </c>
      <c r="AR37" s="324">
        <v>38.9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542</v>
      </c>
      <c r="AL38" s="1160"/>
      <c r="AM38" s="1160"/>
      <c r="AN38" s="1161"/>
      <c r="AO38" s="325" t="s">
        <v>521</v>
      </c>
      <c r="AP38" s="325" t="s">
        <v>521</v>
      </c>
      <c r="AQ38" s="326">
        <v>25</v>
      </c>
      <c r="AR38" s="314" t="s">
        <v>521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543</v>
      </c>
      <c r="AL39" s="1160"/>
      <c r="AM39" s="1160"/>
      <c r="AN39" s="1161"/>
      <c r="AO39" s="322">
        <v>-34125</v>
      </c>
      <c r="AP39" s="322">
        <v>-3538</v>
      </c>
      <c r="AQ39" s="323">
        <v>-4811</v>
      </c>
      <c r="AR39" s="324">
        <v>-26.5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544</v>
      </c>
      <c r="AL40" s="1157"/>
      <c r="AM40" s="1157"/>
      <c r="AN40" s="1158"/>
      <c r="AO40" s="322">
        <v>-978209</v>
      </c>
      <c r="AP40" s="322">
        <v>-101421</v>
      </c>
      <c r="AQ40" s="323">
        <v>-91754</v>
      </c>
      <c r="AR40" s="324">
        <v>10.5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287</v>
      </c>
      <c r="AL41" s="1163"/>
      <c r="AM41" s="1163"/>
      <c r="AN41" s="1164"/>
      <c r="AO41" s="322">
        <v>263044</v>
      </c>
      <c r="AP41" s="322">
        <v>27273</v>
      </c>
      <c r="AQ41" s="323">
        <v>38807</v>
      </c>
      <c r="AR41" s="324">
        <v>-29.7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512</v>
      </c>
      <c r="AN49" s="1151" t="s">
        <v>548</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549</v>
      </c>
      <c r="AO50" s="339" t="s">
        <v>550</v>
      </c>
      <c r="AP50" s="340" t="s">
        <v>551</v>
      </c>
      <c r="AQ50" s="341" t="s">
        <v>552</v>
      </c>
      <c r="AR50" s="342" t="s">
        <v>553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554</v>
      </c>
      <c r="AL51" s="335"/>
      <c r="AM51" s="343">
        <v>1991460</v>
      </c>
      <c r="AN51" s="344">
        <v>184942</v>
      </c>
      <c r="AO51" s="345">
        <v>-45</v>
      </c>
      <c r="AP51" s="346">
        <v>136577</v>
      </c>
      <c r="AQ51" s="347">
        <v>19.7</v>
      </c>
      <c r="AR51" s="348">
        <v>-64.7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555</v>
      </c>
      <c r="AM52" s="351">
        <v>1616301</v>
      </c>
      <c r="AN52" s="352">
        <v>150102</v>
      </c>
      <c r="AO52" s="353">
        <v>-34.299999999999997</v>
      </c>
      <c r="AP52" s="354">
        <v>59645</v>
      </c>
      <c r="AQ52" s="355">
        <v>-3.2</v>
      </c>
      <c r="AR52" s="356">
        <v>-31.1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556</v>
      </c>
      <c r="AL53" s="335"/>
      <c r="AM53" s="343">
        <v>2239853</v>
      </c>
      <c r="AN53" s="344">
        <v>213543</v>
      </c>
      <c r="AO53" s="345">
        <v>15.5</v>
      </c>
      <c r="AP53" s="346">
        <v>132212</v>
      </c>
      <c r="AQ53" s="347">
        <v>-3.2</v>
      </c>
      <c r="AR53" s="348">
        <v>18.7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555</v>
      </c>
      <c r="AM54" s="351">
        <v>1776044</v>
      </c>
      <c r="AN54" s="352">
        <v>169324</v>
      </c>
      <c r="AO54" s="353">
        <v>12.8</v>
      </c>
      <c r="AP54" s="354">
        <v>67114</v>
      </c>
      <c r="AQ54" s="355">
        <v>12.5</v>
      </c>
      <c r="AR54" s="356">
        <v>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557</v>
      </c>
      <c r="AL55" s="335"/>
      <c r="AM55" s="343">
        <v>1960833</v>
      </c>
      <c r="AN55" s="344">
        <v>191787</v>
      </c>
      <c r="AO55" s="345">
        <v>-10.199999999999999</v>
      </c>
      <c r="AP55" s="346">
        <v>162193</v>
      </c>
      <c r="AQ55" s="347">
        <v>22.7</v>
      </c>
      <c r="AR55" s="348">
        <v>-32.9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555</v>
      </c>
      <c r="AM56" s="351">
        <v>1643085</v>
      </c>
      <c r="AN56" s="352">
        <v>160709</v>
      </c>
      <c r="AO56" s="353">
        <v>-5.0999999999999996</v>
      </c>
      <c r="AP56" s="354">
        <v>79985</v>
      </c>
      <c r="AQ56" s="355">
        <v>19.2</v>
      </c>
      <c r="AR56" s="356">
        <v>-24.3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558</v>
      </c>
      <c r="AL57" s="335"/>
      <c r="AM57" s="343">
        <v>2082605</v>
      </c>
      <c r="AN57" s="344">
        <v>210004</v>
      </c>
      <c r="AO57" s="345">
        <v>9.5</v>
      </c>
      <c r="AP57" s="346">
        <v>168868</v>
      </c>
      <c r="AQ57" s="347">
        <v>4.0999999999999996</v>
      </c>
      <c r="AR57" s="348">
        <v>5.4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555</v>
      </c>
      <c r="AM58" s="351">
        <v>1493593</v>
      </c>
      <c r="AN58" s="352">
        <v>150609</v>
      </c>
      <c r="AO58" s="353">
        <v>-6.3</v>
      </c>
      <c r="AP58" s="354">
        <v>79360</v>
      </c>
      <c r="AQ58" s="355">
        <v>-0.8</v>
      </c>
      <c r="AR58" s="356">
        <v>-5.5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559</v>
      </c>
      <c r="AL59" s="335"/>
      <c r="AM59" s="343">
        <v>1719681</v>
      </c>
      <c r="AN59" s="344">
        <v>178298</v>
      </c>
      <c r="AO59" s="345">
        <v>-15.1</v>
      </c>
      <c r="AP59" s="346">
        <v>202870</v>
      </c>
      <c r="AQ59" s="347">
        <v>20.100000000000001</v>
      </c>
      <c r="AR59" s="348">
        <v>-35.200000000000003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555</v>
      </c>
      <c r="AM60" s="351">
        <v>1026957</v>
      </c>
      <c r="AN60" s="352">
        <v>106476</v>
      </c>
      <c r="AO60" s="353">
        <v>-29.3</v>
      </c>
      <c r="AP60" s="354">
        <v>79735</v>
      </c>
      <c r="AQ60" s="355">
        <v>0.5</v>
      </c>
      <c r="AR60" s="356">
        <v>-29.8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560</v>
      </c>
      <c r="AL61" s="357"/>
      <c r="AM61" s="358">
        <v>1998886</v>
      </c>
      <c r="AN61" s="359">
        <v>195715</v>
      </c>
      <c r="AO61" s="360">
        <v>-9.1</v>
      </c>
      <c r="AP61" s="361">
        <v>160544</v>
      </c>
      <c r="AQ61" s="362">
        <v>12.7</v>
      </c>
      <c r="AR61" s="348">
        <v>-21.8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555</v>
      </c>
      <c r="AM62" s="351">
        <v>1511196</v>
      </c>
      <c r="AN62" s="352">
        <v>147444</v>
      </c>
      <c r="AO62" s="353">
        <v>-12.4</v>
      </c>
      <c r="AP62" s="354">
        <v>73168</v>
      </c>
      <c r="AQ62" s="355">
        <v>5.6</v>
      </c>
      <c r="AR62" s="356">
        <v>-18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l/rwN1+oK+/btzSqOkQ18r1PVJaHeQu6YUvwWgCmQJk+Xd4lX1wCj/YQEHca/rhhYM5TP2uHr7U9aUYZJz4Rw==" saltValue="nZo/wY/5zCYKsq95W2Tn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rLeEDzE8uxbkitGTUiplDl+z5VQRa9jfDbFBhiNPTvI5neBK4vzGt7aduRHxHvONbxDLL5w+/KzxgtBEwIYRA==" saltValue="HZpNVnvNj3dbjoQ/7qpb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uy0mAQqDB75/XO/3m6hdRSzIJQWu6tqMub9YKsWXuZVsa8iHwfI5KzeJGgGaxiyGH8GLyzyPV4c7t/qM5dDRQ==" saltValue="1zGazH6F1NwQoorM3bXt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174" t="s">
        <v>3</v>
      </c>
      <c r="D47" s="1174"/>
      <c r="E47" s="1175"/>
      <c r="F47" s="11">
        <v>39.85</v>
      </c>
      <c r="G47" s="12">
        <v>44.73</v>
      </c>
      <c r="H47" s="12">
        <v>47.22</v>
      </c>
      <c r="I47" s="12">
        <v>52.48</v>
      </c>
      <c r="J47" s="13">
        <v>59.84</v>
      </c>
    </row>
    <row r="48" spans="2:10" ht="57.75" customHeight="1">
      <c r="B48" s="14"/>
      <c r="C48" s="1176" t="s">
        <v>4</v>
      </c>
      <c r="D48" s="1176"/>
      <c r="E48" s="1177"/>
      <c r="F48" s="15">
        <v>2.4700000000000002</v>
      </c>
      <c r="G48" s="16">
        <v>2.02</v>
      </c>
      <c r="H48" s="16">
        <v>2.67</v>
      </c>
      <c r="I48" s="16">
        <v>1.4</v>
      </c>
      <c r="J48" s="17">
        <v>7.84</v>
      </c>
    </row>
    <row r="49" spans="2:10" ht="57.75" customHeight="1" thickBot="1">
      <c r="B49" s="18"/>
      <c r="C49" s="1178" t="s">
        <v>5</v>
      </c>
      <c r="D49" s="1178"/>
      <c r="E49" s="1179"/>
      <c r="F49" s="19">
        <v>1.66</v>
      </c>
      <c r="G49" s="20">
        <v>4.34</v>
      </c>
      <c r="H49" s="20">
        <v>3.49</v>
      </c>
      <c r="I49" s="20">
        <v>2.27</v>
      </c>
      <c r="J49" s="21">
        <v>11.49</v>
      </c>
    </row>
    <row r="50" spans="2:10" ht="13.5" customHeight="1"/>
    <row r="51" spans="2:10" ht="13.5" hidden="1" customHeight="1"/>
    <row r="52" spans="2:10" ht="13.5" hidden="1" customHeight="1"/>
    <row r="53" spans="2:10" ht="13.5" hidden="1" customHeight="1"/>
  </sheetData>
  <sheetProtection algorithmName="SHA-512" hashValue="yKtInJSh/te7Erl8WpifEo/RSy0ktXjKkImiK2Iz5Gd/Jlrb8JCkNTQgRqINVnD97KhvrpEoqGjLS0bVJgTCHQ==" saltValue="vVWIdrLvbfyqNYW+j/tR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2019-03-18T04:41:01Z</cp:lastPrinted>
  <dcterms:created xsi:type="dcterms:W3CDTF">2019-02-14T04:37:27Z</dcterms:created>
  <dcterms:modified xsi:type="dcterms:W3CDTF">2019-10-28T12:28:11Z</dcterms:modified>
  <cp:category/>
</cp:coreProperties>
</file>