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財政状況資料集（集約）\08-01 財政状況資料集（R3年度の続き）7～8月くらい\20230906　令和３年度財政状況資料集の作成について（2回目・地方公会計関係）\04 HP公表\HP公表用\"/>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CO39" i="10"/>
  <c r="CO40" i="10" s="1"/>
  <c r="CO41" i="10" s="1"/>
  <c r="BW39" i="10"/>
  <c r="BE39" i="10"/>
  <c r="AM39" i="10"/>
  <c r="U39" i="10"/>
  <c r="C39" i="10"/>
  <c r="BW38" i="10"/>
  <c r="BE38" i="10"/>
  <c r="AM38" i="10"/>
  <c r="U38" i="10"/>
  <c r="C38" i="10"/>
  <c r="BW37" i="10"/>
  <c r="BE37" i="10"/>
  <c r="AM37" i="10"/>
  <c r="U37" i="10"/>
  <c r="C37" i="10"/>
  <c r="BE36" i="10"/>
  <c r="AM36" i="10"/>
  <c r="U36" i="10"/>
  <c r="C36" i="10"/>
  <c r="BE35" i="10"/>
  <c r="AM35" i="10"/>
  <c r="U35" i="10"/>
  <c r="C35" i="10"/>
  <c r="BW34" i="10"/>
  <c r="BW35" i="10" s="1"/>
  <c r="BW36" i="10" s="1"/>
  <c r="BE34" i="10"/>
  <c r="AM34" i="10"/>
  <c r="U34" i="10"/>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<sst xmlns="http://schemas.openxmlformats.org/spreadsheetml/2006/main" count="1153" uniqueCount="620">
  <si>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</si>
  <si>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</si>
  <si>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</si>
  <si>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</si>
  <si>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</si>
  <si>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</si>
  <si>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</si>
  <si>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</si>
  <si>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</si>
  <si>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</si>
  <si>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</si>
  <si>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</si>
  <si>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</si>
  <si>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</si>
  <si>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</si>
  <si>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</si>
  <si>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</si>
  <si>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</si>
  <si>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</si>
  <si>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</si>
  <si>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</si>
  <si>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</si>
  <si>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</si>
  <si>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</si>
  <si>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</si>
  <si>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</si>
  <si>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</si>
  <si>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</si>
  <si>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</si>
  <si>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</si>
  <si>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</si>
  <si>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</si>
  <si>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</si>
  <si>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</si>
  <si>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</si>
  <si>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</si>
  <si>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</si>
  <si>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</si>
  <si>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</si>
  <si>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</si>
  <si>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</si>
  <si>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</si>
  <si>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</si>
  <si>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</si>
  <si>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</si>
  <si>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</si>
  <si>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</si>
  <si>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</si>
  <si>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</si>
  <si>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</si>
  <si>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</si>
  <si>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</si>
  <si>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</si>
  <si>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</si>
  <si>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</si>
  <si>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</si>
  <si>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</si>
  <si>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</si>
  <si>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</si>
  <si>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</si>
  <si>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</si>
  <si>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</si>
  <si>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</si>
  <si>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</si>
  <si>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</si>
  <si>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</si>
  <si>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</si>
  <si>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</si>
  <si>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</si>
  <si>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</si>
  <si>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</si>
  <si>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</si>
  <si>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</si>
  <si>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</si>
  <si>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</si>
  <si>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</si>
  <si>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</si>
  <si>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</si>
  <si>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</si>
  <si>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</si>
  <si>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</si>
  <si>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</si>
  <si>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</si>
  <si>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</si>
  <si>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</si>
  <si>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</si>
  <si>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</si>
  <si>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</si>
  <si>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</si>
  <si>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</si>
  <si>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</si>
  <si>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</si>
  <si>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</si>
  <si>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</si>
  <si>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</si>
  <si>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</si>
  <si>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</si>
  <si>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新居浜市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</si>
  <si>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</si>
  <si>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</si>
  <si>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</si>
  <si>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</si>
  <si>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</si>
  <si>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</si>
  <si>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</si>
  <si>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</si>
  <si>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</si>
  <si>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</si>
  <si>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</si>
  <si>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</si>
  <si>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</si>
  <si>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</si>
  <si>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</si>
  <si>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</si>
  <si>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</si>
  <si>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</si>
  <si>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</si>
  <si>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</si>
  <si>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</si>
  <si>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</si>
  <si>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</si>
  <si>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</si>
  <si>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</si>
  <si>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</si>
  <si>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</si>
  <si>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</si>
  <si>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</si>
  <si>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</si>
  <si>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</si>
  <si>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</si>
  <si>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</si>
  <si>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</si>
  <si>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</si>
  <si>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</si>
  <si>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</si>
  <si>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</si>
  <si>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</si>
  <si>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</si>
  <si>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</si>
  <si>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</si>
  <si>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</si>
  <si>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</si>
  <si>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</si>
  <si>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</si>
  <si>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</si>
  <si>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</si>
  <si>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</si>
  <si>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</si>
  <si>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</si>
  <si>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</si>
  <si>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</si>
  <si>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</si>
  <si>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</si>
  <si>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</si>
  <si>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</si>
  <si>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</si>
  <si>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</si>
  <si>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</si>
  <si>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</si>
  <si>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</si>
  <si>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</si>
  <si>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</si>
  <si>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</si>
  <si>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</si>
  <si>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</si>
  <si>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</si>
  <si>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</si>
  <si>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</si>
  <si>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</si>
  <si>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</si>
  <si>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</si>
  <si>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</si>
  <si>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</si>
  <si>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</si>
  <si>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</si>
  <si>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</si>
  <si>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</si>
  <si>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</si>
  <si>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</si>
  <si>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</si>
  <si>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</si>
  <si>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</si>
  <si>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</si>
  <si>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</si>
  <si>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</si>
  <si>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</si>
  <si>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</si>
  <si>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</si>
  <si>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</si>
  <si>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</si>
  <si>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</si>
  <si>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</si>
  <si>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</si>
  <si>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</si>
  <si>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</si>
  <si>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</si>
  <si>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</si>
  <si>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</si>
  <si>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</si>
  <si>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</si>
  <si>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</si>
  <si>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</si>
  <si>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</si>
  <si>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</si>
  <si>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</si>
  <si>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</si>
  <si>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</si>
  <si>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</si>
  <si>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</si>
  <si>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</si>
  <si>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愛媛県新居浜市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</si>
  <si>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</si>
  <si>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</si>
  <si>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</si>
  <si>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</si>
  <si>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</si>
  <si>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</si>
  <si>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</si>
  <si>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</si>
  <si>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</si>
  <si>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</si>
  <si>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</si>
  <si>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</si>
  <si>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</si>
  <si>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</si>
  <si>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</si>
  <si>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</si>
  <si>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</si>
  <si>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</si>
  <si>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</si>
  <si>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</si>
  <si>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</si>
  <si>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</si>
  <si>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</si>
  <si>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</si>
  <si>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</si>
  <si>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</si>
  <si>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</si>
  <si>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</si>
  <si>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</si>
  <si>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</si>
  <si>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</si>
  <si>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</si>
  <si>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</si>
  <si>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法人事業税交付金</t>
    <phoneticPr fontId="16"/>
  </si>
  <si>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</si>
  <si>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</si>
  <si>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</si>
  <si>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</si>
  <si>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</si>
  <si>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</si>
  <si>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</si>
  <si>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</si>
  <si>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</si>
  <si>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</si>
  <si>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</si>
  <si>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</si>
  <si>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</si>
  <si>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</si>
  <si>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</si>
  <si>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</si>
  <si>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</si>
  <si>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</si>
  <si>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</si>
  <si>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</si>
  <si>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</si>
  <si>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</si>
  <si>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</si>
  <si>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</si>
  <si>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</si>
  <si>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</si>
  <si>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</si>
  <si>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</si>
  <si>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</si>
  <si>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</si>
  <si>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</si>
  <si>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</si>
  <si>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</si>
  <si>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</si>
  <si>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</si>
  <si>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</si>
  <si>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</si>
  <si>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</si>
  <si>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</si>
  <si>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</si>
  <si>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</si>
  <si>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</si>
  <si>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</si>
  <si>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</si>
  <si>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</si>
  <si>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</si>
  <si>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</si>
  <si>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</si>
  <si>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</si>
  <si>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</si>
  <si>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愛媛県新居浜市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</si>
  <si>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</si>
  <si>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</si>
  <si>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</si>
  <si>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</si>
  <si>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</si>
  <si>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</si>
  <si>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</si>
  <si>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</si>
  <si>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</si>
  <si>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</si>
  <si>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</si>
  <si>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</si>
  <si>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</si>
  <si>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</si>
  <si>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</si>
  <si>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</si>
  <si>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</si>
  <si>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</si>
  <si>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</si>
  <si>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</si>
  <si>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平尾墓園事業特別会計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</si>
  <si>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</si>
  <si>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</si>
  <si>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</si>
  <si>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</si>
  <si>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</si>
  <si>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</si>
  <si>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</si>
  <si>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</si>
  <si>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</si>
  <si>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</si>
  <si>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</si>
  <si>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</si>
  <si>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</si>
  <si>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</si>
  <si>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</si>
  <si>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</si>
  <si>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</si>
  <si>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</si>
  <si>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</si>
  <si>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</si>
  <si>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渡海船事業特別会計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</si>
  <si>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</si>
  <si>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</si>
  <si>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</si>
  <si>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</si>
  <si>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</si>
  <si>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</si>
  <si>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</si>
  <si>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</si>
  <si>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</si>
  <si>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</si>
  <si>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</si>
  <si>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</si>
  <si>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</si>
  <si>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</si>
  <si>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</si>
  <si>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</si>
  <si>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</si>
  <si>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</si>
  <si>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</si>
  <si>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</si>
  <si>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</si>
  <si>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</si>
  <si>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</si>
  <si>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</si>
  <si>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</si>
  <si>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</si>
  <si>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</si>
  <si>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</si>
  <si>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</si>
  <si>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</si>
  <si>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</si>
  <si>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</si>
  <si>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</si>
  <si>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</si>
  <si>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</si>
  <si>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</si>
  <si>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</si>
  <si>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</si>
  <si>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</si>
  <si>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</si>
  <si>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</si>
  <si>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</si>
  <si>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</si>
  <si>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</si>
  <si>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</si>
  <si>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</si>
  <si>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</si>
  <si>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</si>
  <si>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</si>
  <si>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</si>
  <si>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</si>
  <si>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</si>
  <si>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</si>
  <si>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</si>
  <si>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</si>
  <si>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</si>
  <si>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</si>
  <si>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</si>
  <si>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</si>
  <si>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</si>
  <si>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</si>
  <si>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</si>
  <si>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</si>
  <si>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</si>
  <si>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</si>
  <si>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</si>
  <si>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</si>
  <si>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</si>
  <si>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</si>
  <si>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</si>
  <si>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</si>
  <si>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</si>
  <si>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</si>
  <si>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</si>
  <si>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</si>
  <si>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</si>
  <si>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</si>
  <si>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</si>
  <si>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</si>
  <si>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</si>
  <si>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</si>
  <si>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</si>
  <si>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</si>
  <si>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</si>
  <si>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</si>
  <si>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</si>
  <si>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</si>
  <si>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</si>
  <si>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</si>
  <si>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</si>
  <si>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</si>
  <si>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</si>
  <si>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</si>
  <si>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</si>
  <si>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</si>
  <si>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</si>
  <si>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</si>
  <si>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</si>
  <si>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</si>
  <si>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</si>
  <si>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</si>
  <si>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</si>
  <si>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</si>
  <si>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</si>
  <si>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</si>
  <si>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</si>
  <si>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</si>
  <si>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</si>
  <si>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</si>
  <si>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</si>
  <si>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</si>
  <si>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</si>
  <si>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</si>
  <si>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</si>
  <si>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</si>
  <si>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</si>
  <si>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</si>
  <si>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</si>
  <si>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</si>
  <si>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</si>
  <si>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</si>
  <si>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</si>
  <si>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</si>
  <si>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</si>
  <si>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</si>
  <si>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</si>
  <si>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</si>
  <si>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</si>
  <si>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</si>
  <si>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</si>
  <si>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</si>
  <si>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</si>
  <si>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</si>
  <si>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</si>
  <si>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</si>
  <si>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</si>
  <si>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</si>
  <si>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</si>
  <si>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</si>
  <si>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</si>
  <si>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</si>
  <si>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</si>
  <si>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</si>
  <si>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</si>
  <si>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1.63</t>
  </si>
  <si>
    <t>▲ 3.99</t>
  </si>
  <si>
    <t>▲ 2.89</t>
  </si>
  <si>
    <t>▲ 1.50</t>
  </si>
  <si>
    <t>水道事業会計</t>
  </si>
  <si>
    <t>工業用水道事業会計</t>
  </si>
  <si>
    <t>一般会計</t>
  </si>
  <si>
    <t>公共下水道事業会計</t>
  </si>
  <si>
    <t>介護保険事業特別会計</t>
  </si>
  <si>
    <t>後期高齢者医療事業特別会計</t>
  </si>
  <si>
    <t>工業用地造成事業特別会計</t>
  </si>
  <si>
    <t>平尾墓園事業特別会計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</si>
  <si>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</si>
  <si>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</si>
  <si>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</si>
  <si>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</si>
  <si>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</si>
  <si>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</si>
  <si>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</si>
  <si>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</si>
  <si>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合併振興基金</t>
    <rPh sb="0" eb="2">
      <t>ガッペイ</t>
    </rPh>
    <rPh sb="2" eb="4">
      <t>シンコウ</t>
    </rPh>
    <rPh sb="4" eb="6">
      <t>キキン</t>
    </rPh>
    <phoneticPr fontId="5"/>
  </si>
  <si>
    <t>公共施設整備基金</t>
    <rPh sb="0" eb="2">
      <t>コウキョウ</t>
    </rPh>
    <rPh sb="2" eb="4">
      <t>シセツ</t>
    </rPh>
    <rPh sb="4" eb="6">
      <t>セイビ</t>
    </rPh>
    <rPh sb="6" eb="8">
      <t>キキン</t>
    </rPh>
    <phoneticPr fontId="5"/>
  </si>
  <si>
    <t>文化振興基金</t>
    <rPh sb="0" eb="2">
      <t>ブンカ</t>
    </rPh>
    <rPh sb="2" eb="4">
      <t>シンコウ</t>
    </rPh>
    <rPh sb="4" eb="6">
      <t>キキン</t>
    </rPh>
    <phoneticPr fontId="5"/>
  </si>
  <si>
    <t>体育施設建設基金</t>
    <rPh sb="0" eb="2">
      <t>タイイク</t>
    </rPh>
    <rPh sb="2" eb="4">
      <t>シセツ</t>
    </rPh>
    <rPh sb="4" eb="6">
      <t>ケンセツ</t>
    </rPh>
    <rPh sb="6" eb="8">
      <t>キキン</t>
    </rPh>
    <phoneticPr fontId="5"/>
  </si>
  <si>
    <t>別子山振興基金</t>
    <rPh sb="0" eb="3">
      <t>ベッシヤマ</t>
    </rPh>
    <rPh sb="3" eb="5">
      <t>シンコウ</t>
    </rPh>
    <rPh sb="5" eb="7">
      <t>キキン</t>
    </rPh>
    <phoneticPr fontId="5"/>
  </si>
  <si>
    <t>マイントピア別子</t>
    <rPh sb="6" eb="8">
      <t>ベッシ</t>
    </rPh>
    <phoneticPr fontId="2"/>
  </si>
  <si>
    <t>新居浜市文化体育振興事業団</t>
    <rPh sb="0" eb="4">
      <t>ニイハマシ</t>
    </rPh>
    <rPh sb="4" eb="6">
      <t>ブンカ</t>
    </rPh>
    <rPh sb="6" eb="8">
      <t>タイイク</t>
    </rPh>
    <rPh sb="8" eb="10">
      <t>シンコウ</t>
    </rPh>
    <rPh sb="10" eb="13">
      <t>ジギョウダン</t>
    </rPh>
    <phoneticPr fontId="2"/>
  </si>
  <si>
    <t>別子木材センター</t>
    <rPh sb="0" eb="2">
      <t>ベッシ</t>
    </rPh>
    <rPh sb="2" eb="4">
      <t>モクザイ</t>
    </rPh>
    <phoneticPr fontId="2"/>
  </si>
  <si>
    <t>えひめ東予産業創造センター</t>
    <rPh sb="3" eb="5">
      <t>トウヨ</t>
    </rPh>
    <rPh sb="5" eb="7">
      <t>サンギョウ</t>
    </rPh>
    <rPh sb="7" eb="9">
      <t>ソウゾウ</t>
    </rPh>
    <phoneticPr fontId="2"/>
  </si>
  <si>
    <t>-</t>
    <phoneticPr fontId="2"/>
  </si>
  <si>
    <t>新居浜市土地開発公社</t>
    <rPh sb="0" eb="4">
      <t>ニイハマシ</t>
    </rPh>
    <rPh sb="4" eb="6">
      <t>トチ</t>
    </rPh>
    <rPh sb="6" eb="8">
      <t>カイハツ</t>
    </rPh>
    <rPh sb="8" eb="10">
      <t>コウシャ</t>
    </rPh>
    <phoneticPr fontId="2"/>
  </si>
  <si>
    <t>令和3年度</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</si>
  <si>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</si>
  <si>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</si>
  <si>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</si>
  <si>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</si>
  <si>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</si>
  <si>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</si>
  <si>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</si>
  <si>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t>
    <phoneticPr fontId="5"/>
  </si>
  <si>
    <t>　　　所得割</t>
    <phoneticPr fontId="5"/>
  </si>
  <si>
    <t>分離課税所得割交付金</t>
    <phoneticPr fontId="25"/>
  </si>
  <si>
    <t>-</t>
    <phoneticPr fontId="5"/>
  </si>
  <si>
    <t>　　　法人均等割</t>
    <phoneticPr fontId="5"/>
  </si>
  <si>
    <t>　　　法人税割</t>
    <phoneticPr fontId="5"/>
  </si>
  <si>
    <t>　　固定資産税</t>
    <phoneticPr fontId="5"/>
  </si>
  <si>
    <t>-</t>
    <phoneticPr fontId="5"/>
  </si>
  <si>
    <t>-</t>
    <phoneticPr fontId="5"/>
  </si>
  <si>
    <t>　　　うち純固定資産税</t>
    <phoneticPr fontId="5"/>
  </si>
  <si>
    <t>　　軽自動車税</t>
    <phoneticPr fontId="5"/>
  </si>
  <si>
    <t>　　市町村たばこ税</t>
    <phoneticPr fontId="5"/>
  </si>
  <si>
    <t>自動車税環境性能割交付金</t>
    <phoneticPr fontId="5"/>
  </si>
  <si>
    <t>　　鉱産税</t>
    <phoneticPr fontId="5"/>
  </si>
  <si>
    <t>　　特別土地保有税</t>
    <phoneticPr fontId="5"/>
  </si>
  <si>
    <t>　法定外普通税</t>
    <phoneticPr fontId="5"/>
  </si>
  <si>
    <t>-</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</si>
  <si>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</si>
  <si>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</si>
  <si>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</si>
  <si>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</si>
  <si>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</si>
  <si>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</si>
  <si>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t>
    <phoneticPr fontId="5"/>
  </si>
  <si>
    <t>　　都市計画税</t>
    <phoneticPr fontId="5"/>
  </si>
  <si>
    <t>構成比</t>
    <phoneticPr fontId="5"/>
  </si>
  <si>
    <t>充当一般財源等</t>
    <phoneticPr fontId="5"/>
  </si>
  <si>
    <t>　普通交付税</t>
    <phoneticPr fontId="5"/>
  </si>
  <si>
    <t>　　水利地益税等</t>
    <phoneticPr fontId="5"/>
  </si>
  <si>
    <t>-</t>
    <phoneticPr fontId="5"/>
  </si>
  <si>
    <t>　特別交付税</t>
    <phoneticPr fontId="5"/>
  </si>
  <si>
    <t>　法定外目的税</t>
    <phoneticPr fontId="5"/>
  </si>
  <si>
    <t>　人件費</t>
    <phoneticPr fontId="5"/>
  </si>
  <si>
    <t>　震災復興特別交付税</t>
    <phoneticPr fontId="25"/>
  </si>
  <si>
    <t>-</t>
    <phoneticPr fontId="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</si>
  <si>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</si>
  <si>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</si>
  <si>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</si>
  <si>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</si>
  <si>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</si>
  <si>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</si>
  <si>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</si>
  <si>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</si>
  <si>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</si>
  <si>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t>
    <phoneticPr fontId="5"/>
  </si>
  <si>
    <t>-</t>
    <phoneticPr fontId="5"/>
  </si>
  <si>
    <t>　物件費</t>
    <phoneticPr fontId="5"/>
  </si>
  <si>
    <t>　維持補修費</t>
    <phoneticPr fontId="5"/>
  </si>
  <si>
    <t>合計</t>
    <phoneticPr fontId="5"/>
  </si>
  <si>
    <t>下水道</t>
    <phoneticPr fontId="5"/>
  </si>
  <si>
    <t>　　うち一部事務組合負担金</t>
    <phoneticPr fontId="5"/>
  </si>
  <si>
    <t>港湾整備</t>
    <phoneticPr fontId="5"/>
  </si>
  <si>
    <t>　繰出金</t>
    <phoneticPr fontId="5"/>
  </si>
  <si>
    <t>交通</t>
    <phoneticPr fontId="5"/>
  </si>
  <si>
    <t>　積立金</t>
    <phoneticPr fontId="5"/>
  </si>
  <si>
    <t>上水道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</si>
  <si>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</si>
  <si>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</si>
  <si>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</si>
  <si>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</si>
  <si>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</si>
  <si>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</si>
  <si>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</si>
  <si>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</si>
  <si>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</si>
  <si>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</si>
  <si>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</si>
  <si>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</si>
  <si>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</si>
  <si>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</si>
  <si>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</si>
  <si>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</si>
  <si>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</si>
  <si>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</si>
  <si>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※8：職員の状況については、令和3年地方公務員給与実態調査に基づいている。</t>
    <phoneticPr fontId="2"/>
  </si>
  <si>
    <t>愛媛県地方税滞納整理機構</t>
    <rPh sb="0" eb="3">
      <t>エヒメケン</t>
    </rPh>
    <rPh sb="3" eb="6">
      <t>チホウゼイ</t>
    </rPh>
    <rPh sb="6" eb="8">
      <t>タイノウ</t>
    </rPh>
    <rPh sb="8" eb="10">
      <t>セイリ</t>
    </rPh>
    <rPh sb="10" eb="12">
      <t>キコウ</t>
    </rPh>
    <phoneticPr fontId="2"/>
  </si>
  <si>
    <t>愛媛県後期高齢者医療広域連合（特別会計）</t>
    <rPh sb="0" eb="3">
      <t>エヒメケン</t>
    </rPh>
    <rPh sb="3" eb="5">
      <t>コウキ</t>
    </rPh>
    <rPh sb="5" eb="8">
      <t>コウレイシャ</t>
    </rPh>
    <rPh sb="8" eb="10">
      <t>イリョウ</t>
    </rPh>
    <rPh sb="10" eb="12">
      <t>コウイキ</t>
    </rPh>
    <rPh sb="12" eb="14">
      <t>レンゴウ</t>
    </rPh>
    <rPh sb="15" eb="17">
      <t>トクベツ</t>
    </rPh>
    <rPh sb="17" eb="19">
      <t>カイケイ</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</si>
  <si>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</si>
  <si>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</si>
  <si>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</si>
  <si>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</si>
  <si>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</si>
  <si>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</si>
  <si>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</si>
  <si>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</si>
  <si>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</si>
  <si>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</si>
  <si>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</si>
  <si>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</si>
  <si>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</si>
  <si>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</si>
  <si>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</si>
  <si>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</si>
  <si>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年々減少していたが、平成28～29年度同意債（一般廃棄物処理事業、臨時財政対策債）の元金償還が開始となったため、令和3年度は0.2％増加した。早期健全化基準の25％を大幅に下回っているが、総合防災拠点施設の元金償還開始や標準財政規模の緩やかな減少が見込まれることから、今後も比率は増加に転じる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</si>
  <si>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</si>
  <si>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</si>
  <si>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</si>
  <si>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早期健全化基準の350％を大幅に下回っているものの、令和元年度決算における「防災拠点施設」建設のため多額の地方債の発行や、充当可能基金の減少により、急激な上昇が続いていたが、令和3年度は、平成28～29年度同意債（一般廃棄物処理事業、臨時財政対策債）の元金償還が開始したため、減少した。
また、今後については、令和4年度は平成30年度同意債の元金償還が開始されることや借入れ額の減少により、減少が見込まれるが、令和5年度以降は公営住宅の建て替えや市庁舎大規模改修による地方債の発行が予定されており、上昇が見込まれる。各種計画に基づき、施設の老朽化対策を図るとともに、地方債の現在高等を鑑みながら適切な設備投資を実施し、有形固定資産減価償却率が類似団体平均値を上回らない程度を維持し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</si>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</sst>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49217</c:v>
                </c:pt>
              </c:numCache>
            </c:numRef>
          </c:val>
          <c:smooth val="0"/>
          <c:extLst>
            <c:ext xmlns:c16="http://schemas.microsoft.com/office/drawing/2014/chart" uri="{C3380CC4-5D6E-409C-BE32-E72D297353CC}">
              <c16:uniqueId val="{00000000-A457-485F-A128-029A7EE0C3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56580</c:v>
                </c:pt>
                <c:pt idx="1">
                  <c:v>37594</c:v>
                </c:pt>
                <c:pt idx="2">
                  <c:v>88335</c:v>
                </c:pt>
                <c:pt idx="3">
                  <c:v>60919</c:v>
                </c:pt>
                <c:pt idx="4">
                  <c:v>45649</c:v>
                </c:pt>
              </c:numCache>
            </c:numRef>
          </c:val>
          <c:smooth val="0"/>
          <c:extLst>
            <c:ext xmlns:c16="http://schemas.microsoft.com/office/drawing/2014/chart" uri="{C3380CC4-5D6E-409C-BE32-E72D297353CC}">
              <c16:uniqueId val="{00000001-A457-485F-A128-029A7EE0C3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3.94</c:v>
                </c:pt>
                <c:pt idx="1">
                  <c:v>3.84</c:v>
                </c:pt>
                <c:pt idx="2">
                  <c:v>3.55</c:v>
                </c:pt>
                <c:pt idx="3">
                  <c:v>3.25</c:v>
                </c:pt>
                <c:pt idx="4">
                  <c:v>3.45</c:v>
                </c:pt>
              </c:numCache>
            </c:numRef>
          </c:val>
          <c:extLst>
            <c:ext xmlns:c16="http://schemas.microsoft.com/office/drawing/2014/chart" uri="{C3380CC4-5D6E-409C-BE32-E72D297353CC}">
              <c16:uniqueId val="{00000000-71E4-401C-BC4E-B0994472A7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16.579999999999998</c:v>
                </c:pt>
                <c:pt idx="1">
                  <c:v>14.71</c:v>
                </c:pt>
                <c:pt idx="2">
                  <c:v>11.04</c:v>
                </c:pt>
                <c:pt idx="3">
                  <c:v>8.15</c:v>
                </c:pt>
                <c:pt idx="4">
                  <c:v>6.15</c:v>
                </c:pt>
              </c:numCache>
            </c:numRef>
          </c:val>
          <c:extLst>
            <c:ext xmlns:c16="http://schemas.microsoft.com/office/drawing/2014/chart" uri="{C3380CC4-5D6E-409C-BE32-E72D297353CC}">
              <c16:uniqueId val="{00000001-71E4-401C-BC4E-B0994472A7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0.25</c:v>
                </c:pt>
                <c:pt idx="1">
                  <c:v>-1.63</c:v>
                </c:pt>
                <c:pt idx="2">
                  <c:v>-3.99</c:v>
                </c:pt>
                <c:pt idx="3">
                  <c:v>-2.89</c:v>
                </c:pt>
                <c:pt idx="4">
                  <c:v>-1.5</c:v>
                </c:pt>
              </c:numCache>
            </c:numRef>
          </c:val>
          <c:smooth val="0"/>
          <c:extLst>
            <c:ext xmlns:c16="http://schemas.microsoft.com/office/drawing/2014/chart" uri="{C3380CC4-5D6E-409C-BE32-E72D297353CC}">
              <c16:uniqueId val="{00000002-71E4-401C-BC4E-B0994472A7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0.24</c:v>
                </c:pt>
                <c:pt idx="4">
                  <c:v>#N/A</c:v>
                </c:pt>
                <c:pt idx="5">
                  <c:v>0.22</c:v>
                </c:pt>
                <c:pt idx="6">
                  <c:v>#N/A</c:v>
                </c:pt>
                <c:pt idx="7">
                  <c:v>0</c:v>
                </c:pt>
                <c:pt idx="8">
                  <c:v>#N/A</c:v>
                </c:pt>
                <c:pt idx="9">
                  <c:v>0</c:v>
                </c:pt>
              </c:numCache>
            </c:numRef>
          </c:val>
          <c:extLst>
            <c:ext xmlns:c16="http://schemas.microsoft.com/office/drawing/2014/chart" uri="{C3380CC4-5D6E-409C-BE32-E72D297353CC}">
              <c16:uniqueId val="{00000000-6063-4625-AA94-97008DAF8F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63-4625-AA94-97008DAF8F96}"/>
            </c:ext>
          </c:extLst>
        </c:ser>
        <c:ser>
          <c:idx val="2"/>
          <c:order val="2"/>
          <c:tx>
            <c:strRef>
              <c:f>データシート!$A$29</c:f>
              <c:strCache>
                <c:ptCount val="1"/>
                <c:pt idx="0">
                  <c:v>平尾墓園事業特別会計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063-4625-AA94-97008DAF8F96}"/>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0.21</c:v>
                </c:pt>
                <c:pt idx="4">
                  <c:v>#N/A</c:v>
                </c:pt>
                <c:pt idx="5">
                  <c:v>0.3</c:v>
                </c:pt>
                <c:pt idx="6">
                  <c:v>#N/A</c:v>
                </c:pt>
                <c:pt idx="7">
                  <c:v>0.19</c:v>
                </c:pt>
                <c:pt idx="8">
                  <c:v>#N/A</c:v>
                </c:pt>
                <c:pt idx="9">
                  <c:v>0.26</c:v>
                </c:pt>
              </c:numCache>
            </c:numRef>
          </c:val>
          <c:extLst>
            <c:ext xmlns:c16="http://schemas.microsoft.com/office/drawing/2014/chart" uri="{C3380CC4-5D6E-409C-BE32-E72D297353CC}">
              <c16:uniqueId val="{00000003-6063-4625-AA94-97008DAF8F9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0.31</c:v>
                </c:pt>
                <c:pt idx="2">
                  <c:v>#N/A</c:v>
                </c:pt>
                <c:pt idx="3">
                  <c:v>0.28999999999999998</c:v>
                </c:pt>
                <c:pt idx="4">
                  <c:v>#N/A</c:v>
                </c:pt>
                <c:pt idx="5">
                  <c:v>0.31</c:v>
                </c:pt>
                <c:pt idx="6">
                  <c:v>#N/A</c:v>
                </c:pt>
                <c:pt idx="7">
                  <c:v>0.31</c:v>
                </c:pt>
                <c:pt idx="8">
                  <c:v>#N/A</c:v>
                </c:pt>
                <c:pt idx="9">
                  <c:v>0.28999999999999998</c:v>
                </c:pt>
              </c:numCache>
            </c:numRef>
          </c:val>
          <c:extLst>
            <c:ext xmlns:c16="http://schemas.microsoft.com/office/drawing/2014/chart" uri="{C3380CC4-5D6E-409C-BE32-E72D297353CC}">
              <c16:uniqueId val="{00000004-6063-4625-AA94-97008DAF8F9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0.91</c:v>
                </c:pt>
                <c:pt idx="2">
                  <c:v>#N/A</c:v>
                </c:pt>
                <c:pt idx="3">
                  <c:v>0.72</c:v>
                </c:pt>
                <c:pt idx="4">
                  <c:v>#N/A</c:v>
                </c:pt>
                <c:pt idx="5">
                  <c:v>0</c:v>
                </c:pt>
                <c:pt idx="6">
                  <c:v>#N/A</c:v>
                </c:pt>
                <c:pt idx="7">
                  <c:v>0.19</c:v>
                </c:pt>
                <c:pt idx="8">
                  <c:v>#N/A</c:v>
                </c:pt>
                <c:pt idx="9">
                  <c:v>0.69</c:v>
                </c:pt>
              </c:numCache>
            </c:numRef>
          </c:val>
          <c:extLst>
            <c:ext xmlns:c16="http://schemas.microsoft.com/office/drawing/2014/chart" uri="{C3380CC4-5D6E-409C-BE32-E72D297353CC}">
              <c16:uniqueId val="{00000005-6063-4625-AA94-97008DAF8F9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1.41</c:v>
                </c:pt>
                <c:pt idx="6">
                  <c:v>#N/A</c:v>
                </c:pt>
                <c:pt idx="7">
                  <c:v>2.67</c:v>
                </c:pt>
                <c:pt idx="8">
                  <c:v>#N/A</c:v>
                </c:pt>
                <c:pt idx="9">
                  <c:v>2.79</c:v>
                </c:pt>
              </c:numCache>
            </c:numRef>
          </c:val>
          <c:extLst>
            <c:ext xmlns:c16="http://schemas.microsoft.com/office/drawing/2014/chart" uri="{C3380CC4-5D6E-409C-BE32-E72D297353CC}">
              <c16:uniqueId val="{00000006-6063-4625-AA94-97008DAF8F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4.1500000000000004</c:v>
                </c:pt>
                <c:pt idx="2">
                  <c:v>#N/A</c:v>
                </c:pt>
                <c:pt idx="3">
                  <c:v>3.63</c:v>
                </c:pt>
                <c:pt idx="4">
                  <c:v>#N/A</c:v>
                </c:pt>
                <c:pt idx="5">
                  <c:v>3.32</c:v>
                </c:pt>
                <c:pt idx="6">
                  <c:v>#N/A</c:v>
                </c:pt>
                <c:pt idx="7">
                  <c:v>3.24</c:v>
                </c:pt>
                <c:pt idx="8">
                  <c:v>#N/A</c:v>
                </c:pt>
                <c:pt idx="9">
                  <c:v>3.44</c:v>
                </c:pt>
              </c:numCache>
            </c:numRef>
          </c:val>
          <c:extLst>
            <c:ext xmlns:c16="http://schemas.microsoft.com/office/drawing/2014/chart" uri="{C3380CC4-5D6E-409C-BE32-E72D297353CC}">
              <c16:uniqueId val="{00000007-6063-4625-AA94-97008DAF8F96}"/>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4.6900000000000004</c:v>
                </c:pt>
                <c:pt idx="2">
                  <c:v>#N/A</c:v>
                </c:pt>
                <c:pt idx="3">
                  <c:v>4.6399999999999997</c:v>
                </c:pt>
                <c:pt idx="4">
                  <c:v>#N/A</c:v>
                </c:pt>
                <c:pt idx="5">
                  <c:v>4.82</c:v>
                </c:pt>
                <c:pt idx="6">
                  <c:v>#N/A</c:v>
                </c:pt>
                <c:pt idx="7">
                  <c:v>3.56</c:v>
                </c:pt>
                <c:pt idx="8">
                  <c:v>#N/A</c:v>
                </c:pt>
                <c:pt idx="9">
                  <c:v>3.71</c:v>
                </c:pt>
              </c:numCache>
            </c:numRef>
          </c:val>
          <c:extLst>
            <c:ext xmlns:c16="http://schemas.microsoft.com/office/drawing/2014/chart" uri="{C3380CC4-5D6E-409C-BE32-E72D297353CC}">
              <c16:uniqueId val="{00000008-6063-4625-AA94-97008DAF8F9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7.96</c:v>
                </c:pt>
                <c:pt idx="2">
                  <c:v>#N/A</c:v>
                </c:pt>
                <c:pt idx="3">
                  <c:v>7.28</c:v>
                </c:pt>
                <c:pt idx="4">
                  <c:v>#N/A</c:v>
                </c:pt>
                <c:pt idx="5">
                  <c:v>7.22</c:v>
                </c:pt>
                <c:pt idx="6">
                  <c:v>#N/A</c:v>
                </c:pt>
                <c:pt idx="7">
                  <c:v>7.74</c:v>
                </c:pt>
                <c:pt idx="8">
                  <c:v>#N/A</c:v>
                </c:pt>
                <c:pt idx="9">
                  <c:v>6.56</c:v>
                </c:pt>
              </c:numCache>
            </c:numRef>
          </c:val>
          <c:extLst>
            <c:ext xmlns:c16="http://schemas.microsoft.com/office/drawing/2014/chart" uri="{C3380CC4-5D6E-409C-BE32-E72D297353CC}">
              <c16:uniqueId val="{00000009-6063-4625-AA94-97008DAF8F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5674</c:v>
                </c:pt>
                <c:pt idx="5">
                  <c:v>5682</c:v>
                </c:pt>
                <c:pt idx="8">
                  <c:v>5551</c:v>
                </c:pt>
                <c:pt idx="11">
                  <c:v>5447</c:v>
                </c:pt>
                <c:pt idx="14">
                  <c:v>5371</c:v>
                </c:pt>
              </c:numCache>
            </c:numRef>
          </c:val>
          <c:extLst>
            <c:ext xmlns:c16="http://schemas.microsoft.com/office/drawing/2014/chart" uri="{C3380CC4-5D6E-409C-BE32-E72D297353CC}">
              <c16:uniqueId val="{00000000-A5AE-4063-9784-53B5DFE7DE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AE-4063-9784-53B5DFE7DE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9</c:v>
                </c:pt>
                <c:pt idx="6">
                  <c:v>7</c:v>
                </c:pt>
                <c:pt idx="9">
                  <c:v>5</c:v>
                </c:pt>
                <c:pt idx="12">
                  <c:v>4</c:v>
                </c:pt>
              </c:numCache>
            </c:numRef>
          </c:val>
          <c:extLst>
            <c:ext xmlns:c16="http://schemas.microsoft.com/office/drawing/2014/chart" uri="{C3380CC4-5D6E-409C-BE32-E72D297353CC}">
              <c16:uniqueId val="{00000002-A5AE-4063-9784-53B5DFE7DE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AE-4063-9784-53B5DFE7DE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1667</c:v>
                </c:pt>
                <c:pt idx="3">
                  <c:v>1603</c:v>
                </c:pt>
                <c:pt idx="6">
                  <c:v>1435</c:v>
                </c:pt>
                <c:pt idx="9">
                  <c:v>1415</c:v>
                </c:pt>
                <c:pt idx="12">
                  <c:v>1329</c:v>
                </c:pt>
              </c:numCache>
            </c:numRef>
          </c:val>
          <c:extLst>
            <c:ext xmlns:c16="http://schemas.microsoft.com/office/drawing/2014/chart" uri="{C3380CC4-5D6E-409C-BE32-E72D297353CC}">
              <c16:uniqueId val="{00000004-A5AE-4063-9784-53B5DFE7DE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AE-4063-9784-53B5DFE7DE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AE-4063-9784-53B5DFE7DE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4432</c:v>
                </c:pt>
                <c:pt idx="3">
                  <c:v>4368</c:v>
                </c:pt>
                <c:pt idx="6">
                  <c:v>4422</c:v>
                </c:pt>
                <c:pt idx="9">
                  <c:v>4383</c:v>
                </c:pt>
                <c:pt idx="12">
                  <c:v>4553</c:v>
                </c:pt>
              </c:numCache>
            </c:numRef>
          </c:val>
          <c:extLst>
            <c:ext xmlns:c16="http://schemas.microsoft.com/office/drawing/2014/chart" uri="{C3380CC4-5D6E-409C-BE32-E72D297353CC}">
              <c16:uniqueId val="{00000007-A5AE-4063-9784-53B5DFE7DE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454</c:v>
                </c:pt>
                <c:pt idx="2">
                  <c:v>#N/A</c:v>
                </c:pt>
                <c:pt idx="3">
                  <c:v>#N/A</c:v>
                </c:pt>
                <c:pt idx="4">
                  <c:v>298</c:v>
                </c:pt>
                <c:pt idx="5">
                  <c:v>#N/A</c:v>
                </c:pt>
                <c:pt idx="6">
                  <c:v>#N/A</c:v>
                </c:pt>
                <c:pt idx="7">
                  <c:v>313</c:v>
                </c:pt>
                <c:pt idx="8">
                  <c:v>#N/A</c:v>
                </c:pt>
                <c:pt idx="9">
                  <c:v>#N/A</c:v>
                </c:pt>
                <c:pt idx="10">
                  <c:v>356</c:v>
                </c:pt>
                <c:pt idx="11">
                  <c:v>#N/A</c:v>
                </c:pt>
                <c:pt idx="12">
                  <c:v>#N/A</c:v>
                </c:pt>
                <c:pt idx="13">
                  <c:v>515</c:v>
                </c:pt>
                <c:pt idx="14">
                  <c:v>#N/A</c:v>
                </c:pt>
              </c:numCache>
            </c:numRef>
          </c:val>
          <c:smooth val="0"/>
          <c:extLst>
            <c:ext xmlns:c16="http://schemas.microsoft.com/office/drawing/2014/chart" uri="{C3380CC4-5D6E-409C-BE32-E72D297353CC}">
              <c16:uniqueId val="{00000008-A5AE-4063-9784-53B5DFE7DE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52021</c:v>
                </c:pt>
                <c:pt idx="5">
                  <c:v>50765</c:v>
                </c:pt>
                <c:pt idx="8">
                  <c:v>51925</c:v>
                </c:pt>
                <c:pt idx="11">
                  <c:v>50968</c:v>
                </c:pt>
                <c:pt idx="14">
                  <c:v>49810</c:v>
                </c:pt>
              </c:numCache>
            </c:numRef>
          </c:val>
          <c:extLst>
            <c:ext xmlns:c16="http://schemas.microsoft.com/office/drawing/2014/chart" uri="{C3380CC4-5D6E-409C-BE32-E72D297353CC}">
              <c16:uniqueId val="{00000000-4AA5-4F4E-BD80-630A49BECF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17912</c:v>
                </c:pt>
                <c:pt idx="5">
                  <c:v>18501</c:v>
                </c:pt>
                <c:pt idx="8">
                  <c:v>19094</c:v>
                </c:pt>
                <c:pt idx="11">
                  <c:v>18982</c:v>
                </c:pt>
                <c:pt idx="14">
                  <c:v>20533</c:v>
                </c:pt>
              </c:numCache>
            </c:numRef>
          </c:val>
          <c:extLst>
            <c:ext xmlns:c16="http://schemas.microsoft.com/office/drawing/2014/chart" uri="{C3380CC4-5D6E-409C-BE32-E72D297353CC}">
              <c16:uniqueId val="{00000001-4AA5-4F4E-BD80-630A49BECF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10062</c:v>
                </c:pt>
                <c:pt idx="5">
                  <c:v>9226</c:v>
                </c:pt>
                <c:pt idx="8">
                  <c:v>8200</c:v>
                </c:pt>
                <c:pt idx="11">
                  <c:v>7209</c:v>
                </c:pt>
                <c:pt idx="14">
                  <c:v>8483</c:v>
                </c:pt>
              </c:numCache>
            </c:numRef>
          </c:val>
          <c:extLst>
            <c:ext xmlns:c16="http://schemas.microsoft.com/office/drawing/2014/chart" uri="{C3380CC4-5D6E-409C-BE32-E72D297353CC}">
              <c16:uniqueId val="{00000002-4AA5-4F4E-BD80-630A49BECF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5-4F4E-BD80-630A49BECF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5-4F4E-BD80-630A49BECF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5-4F4E-BD80-630A49BECF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7793</c:v>
                </c:pt>
                <c:pt idx="3">
                  <c:v>7730</c:v>
                </c:pt>
                <c:pt idx="6">
                  <c:v>7646</c:v>
                </c:pt>
                <c:pt idx="9">
                  <c:v>7382</c:v>
                </c:pt>
                <c:pt idx="12">
                  <c:v>7187</c:v>
                </c:pt>
              </c:numCache>
            </c:numRef>
          </c:val>
          <c:extLst>
            <c:ext xmlns:c16="http://schemas.microsoft.com/office/drawing/2014/chart" uri="{C3380CC4-5D6E-409C-BE32-E72D297353CC}">
              <c16:uniqueId val="{00000006-4AA5-4F4E-BD80-630A49BECF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AA5-4F4E-BD80-630A49BECF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22078</c:v>
                </c:pt>
                <c:pt idx="3">
                  <c:v>21942</c:v>
                </c:pt>
                <c:pt idx="6">
                  <c:v>21399</c:v>
                </c:pt>
                <c:pt idx="9">
                  <c:v>21020</c:v>
                </c:pt>
                <c:pt idx="12">
                  <c:v>20446</c:v>
                </c:pt>
              </c:numCache>
            </c:numRef>
          </c:val>
          <c:extLst>
            <c:ext xmlns:c16="http://schemas.microsoft.com/office/drawing/2014/chart" uri="{C3380CC4-5D6E-409C-BE32-E72D297353CC}">
              <c16:uniqueId val="{00000008-4AA5-4F4E-BD80-630A49BECF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c:v>
                </c:pt>
                <c:pt idx="3">
                  <c:v>22</c:v>
                </c:pt>
                <c:pt idx="6">
                  <c:v>15</c:v>
                </c:pt>
                <c:pt idx="9">
                  <c:v>10</c:v>
                </c:pt>
                <c:pt idx="12">
                  <c:v>6</c:v>
                </c:pt>
              </c:numCache>
            </c:numRef>
          </c:val>
          <c:extLst>
            <c:ext xmlns:c16="http://schemas.microsoft.com/office/drawing/2014/chart" uri="{C3380CC4-5D6E-409C-BE32-E72D297353CC}">
              <c16:uniqueId val="{00000009-4AA5-4F4E-BD80-630A49BECF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49872</c:v>
                </c:pt>
                <c:pt idx="3">
                  <c:v>49901</c:v>
                </c:pt>
                <c:pt idx="6">
                  <c:v>53359</c:v>
                </c:pt>
                <c:pt idx="9">
                  <c:v>53888</c:v>
                </c:pt>
                <c:pt idx="12">
                  <c:v>54269</c:v>
                </c:pt>
              </c:numCache>
            </c:numRef>
          </c:val>
          <c:extLst>
            <c:ext xmlns:c16="http://schemas.microsoft.com/office/drawing/2014/chart" uri="{C3380CC4-5D6E-409C-BE32-E72D297353CC}">
              <c16:uniqueId val="{0000000A-4AA5-4F4E-BD80-630A49BECF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1103</c:v>
                </c:pt>
                <c:pt idx="5">
                  <c:v>#N/A</c:v>
                </c:pt>
                <c:pt idx="6">
                  <c:v>#N/A</c:v>
                </c:pt>
                <c:pt idx="7">
                  <c:v>3201</c:v>
                </c:pt>
                <c:pt idx="8">
                  <c:v>#N/A</c:v>
                </c:pt>
                <c:pt idx="9">
                  <c:v>#N/A</c:v>
                </c:pt>
                <c:pt idx="10">
                  <c:v>5141</c:v>
                </c:pt>
                <c:pt idx="11">
                  <c:v>#N/A</c:v>
                </c:pt>
                <c:pt idx="12">
                  <c:v>#N/A</c:v>
                </c:pt>
                <c:pt idx="13">
                  <c:v>3082</c:v>
                </c:pt>
                <c:pt idx="14">
                  <c:v>#N/A</c:v>
                </c:pt>
              </c:numCache>
            </c:numRef>
          </c:val>
          <c:smooth val="0"/>
          <c:extLst>
            <c:ext xmlns:c16="http://schemas.microsoft.com/office/drawing/2014/chart" uri="{C3380CC4-5D6E-409C-BE32-E72D297353CC}">
              <c16:uniqueId val="{0000000B-4AA5-4F4E-BD80-630A49BECF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3003</c:v>
                </c:pt>
                <c:pt idx="1">
                  <c:v>2265</c:v>
                </c:pt>
                <c:pt idx="2">
                  <c:v>1754</c:v>
                </c:pt>
              </c:numCache>
            </c:numRef>
          </c:val>
          <c:extLst>
            <c:ext xmlns:c16="http://schemas.microsoft.com/office/drawing/2014/chart" uri="{C3380CC4-5D6E-409C-BE32-E72D297353CC}">
              <c16:uniqueId val="{00000000-1FD2-47E0-8D07-ED380A2E64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608</c:v>
                </c:pt>
                <c:pt idx="1">
                  <c:v>576</c:v>
                </c:pt>
                <c:pt idx="2">
                  <c:v>1643</c:v>
                </c:pt>
              </c:numCache>
            </c:numRef>
          </c:val>
          <c:extLst>
            <c:ext xmlns:c16="http://schemas.microsoft.com/office/drawing/2014/chart" uri="{C3380CC4-5D6E-409C-BE32-E72D297353CC}">
              <c16:uniqueId val="{00000001-1FD2-47E0-8D07-ED380A2E64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4655</c:v>
                </c:pt>
                <c:pt idx="1">
                  <c:v>4426</c:v>
                </c:pt>
                <c:pt idx="2">
                  <c:v>5143</c:v>
                </c:pt>
              </c:numCache>
            </c:numRef>
          </c:val>
          <c:extLst>
            <c:ext xmlns:c16="http://schemas.microsoft.com/office/drawing/2014/chart" uri="{C3380CC4-5D6E-409C-BE32-E72D297353CC}">
              <c16:uniqueId val="{00000002-1FD2-47E0-8D07-ED380A2E64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{5CFCB17F-9630-42F1-A26D-E5D4898C1C2D}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610-4280-9611-34A57DA447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{14F4D1B9-A424-4243-8513-78CB53B06534}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10-4280-9611-34A57DA447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{A551C1EB-9FEB-4419-A981-4ED46C9C5901}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10-4280-9611-34A57DA447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{4E33999C-5B7A-4F3A-A88D-EDCC84A8F3E7}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10-4280-9611-34A57DA447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{9E1A4EE8-9246-47D9-9317-A331F1C5C825}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10-4280-9611-34A57DA4475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{C300003D-1B72-4A6A-88E2-F22627B7B075}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610-4280-9611-34A57DA4475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{94A3DADA-DB0A-4442-820B-0D6945F3FDB4}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610-4280-9611-34A57DA4475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{F3C4BAD2-53B0-468D-9178-0014B51B4275}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610-4280-9611-34A57DA4475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{2A4DBB33-AD0A-46F5-999D-5884ECECA3C9}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610-4280-9611-34A57DA447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c:v>
                </c:pt>
                <c:pt idx="8">
                  <c:v>56.3</c:v>
                </c:pt>
                <c:pt idx="16">
                  <c:v>55.8</c:v>
                </c:pt>
                <c:pt idx="24">
                  <c:v>57</c:v>
                </c:pt>
                <c:pt idx="32">
                  <c:v>58.1</c:v>
                </c:pt>
              </c:numCache>
            </c:numRef>
          </c:xVal>
          <c:yVal>
            <c:numRef>
              <c:f>公会計指標分析・財政指標組合せ分析表!$BP$51:$DC$51</c:f>
              <c:numCache>
                <c:formatCode>#,##0.0;"▲ "#,##0.0</c:formatCode>
                <c:ptCount val="40"/>
                <c:pt idx="8">
                  <c:v>4.8</c:v>
                </c:pt>
                <c:pt idx="16">
                  <c:v>14</c:v>
                </c:pt>
                <c:pt idx="24">
                  <c:v>21.9</c:v>
                </c:pt>
                <c:pt idx="32">
                  <c:v>12.6</c:v>
                </c:pt>
              </c:numCache>
            </c:numRef>
          </c:yVal>
          <c:smooth val="0"/>
          <c:extLst>
            <c:ext xmlns:c16="http://schemas.microsoft.com/office/drawing/2014/chart" uri="{C3380CC4-5D6E-409C-BE32-E72D297353CC}">
              <c16:uniqueId val="{00000009-A610-4280-9611-34A57DA447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{2DAC1793-C849-43C1-A232-CBE39A9A14A1}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610-4280-9611-34A57DA447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{616AE1A5-5333-471C-A094-FAFC78BA01D4}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10-4280-9611-34A57DA447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{F885E4B0-6F7C-40AA-8323-BFE6684D8415}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10-4280-9611-34A57DA447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{6028E5C2-5508-45F3-9C6B-7615F7FDF1D3}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10-4280-9611-34A57DA447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{F46B8ED0-F9D4-487E-B042-6D0CDF128736}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10-4280-9611-34A57DA4475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{0723BA16-D877-4744-8C17-05C737E7DEC5}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610-4280-9611-34A57DA4475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{CC258C2D-6315-4AE1-AFB2-089AB651E9BD}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610-4280-9611-34A57DA4475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{8D49F3EC-0306-4916-A184-34CD97F397B6}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610-4280-9611-34A57DA4475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{09BEFE77-7130-4CD5-97EA-172CE1DC4057}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610-4280-9611-34A57DA447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60.2</c:v>
                </c:pt>
                <c:pt idx="16">
                  <c:v>60.4</c:v>
                </c:pt>
                <c:pt idx="24">
                  <c:v>61.9</c:v>
                </c:pt>
                <c:pt idx="32">
                  <c:v>63</c:v>
                </c:pt>
              </c:numCache>
            </c:numRef>
          </c:xVal>
          <c:yVal>
            <c:numRef>
              <c:f>公会計指標分析・財政指標組合せ分析表!$BP$55:$DC$55</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A610-4280-9611-34A57DA44758}"/>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{854F1A98-E3CC-4CD2-90A0-861875E6868B}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B1D-4906-94A0-F63621BA6A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{32B59AF1-32A3-422B-AC2E-2B62801D0840}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1D-4906-94A0-F63621BA6A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{CBA40DD1-8E66-4B4D-9AC3-2FC5DFD6BB89}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1D-4906-94A0-F63621BA6A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{6F95746C-279E-420E-BCC9-924A4244012A}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1D-4906-94A0-F63621BA6A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{00FDCF12-6BDE-47E5-8D3C-848999D60596}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1D-4906-94A0-F63621BA6AD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{AAD20B0C-F745-412A-854C-D6D40CD1F955}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B1D-4906-94A0-F63621BA6ADB}"/>
                </c:ext>
              </c:extLst>
            </c:dLbl>
            <c:dLbl>
              <c:idx val="16"/>
              <c:layout>
                <c:manualLayout>
                  <c:x val="0"/>
                  <c:y val="5.2857819025457671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{95CA0C74-B751-41EB-A6E7-9E3036F0A331}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B1D-4906-94A0-F63621BA6AD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{8AEBCC26-053C-4D35-A398-47EE048845B3}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B1D-4906-94A0-F63621BA6ADB}"/>
                </c:ext>
              </c:extLst>
            </c:dLbl>
            <c:dLbl>
              <c:idx val="32"/>
              <c:layout>
                <c:manualLayout>
                  <c:x val="0"/>
                  <c:y val="-5.2857819025458469E-3"/>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{502EAB65-5217-4580-95F0-7E144F39DC45}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B1D-4906-94A0-F63621BA6A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2.1</c:v>
                </c:pt>
                <c:pt idx="16">
                  <c:v>1.5</c:v>
                </c:pt>
                <c:pt idx="24">
                  <c:v>1.4</c:v>
                </c:pt>
                <c:pt idx="32">
                  <c:v>1.6</c:v>
                </c:pt>
              </c:numCache>
            </c:numRef>
          </c:xVal>
          <c:yVal>
            <c:numRef>
              <c:f>公会計指標分析・財政指標組合せ分析表!$BP$73:$DC$73</c:f>
              <c:numCache>
                <c:formatCode>#,##0.0;"▲ "#,##0.0</c:formatCode>
                <c:ptCount val="40"/>
                <c:pt idx="8">
                  <c:v>4.8</c:v>
                </c:pt>
                <c:pt idx="16">
                  <c:v>14</c:v>
                </c:pt>
                <c:pt idx="24">
                  <c:v>21.9</c:v>
                </c:pt>
                <c:pt idx="32">
                  <c:v>12.6</c:v>
                </c:pt>
              </c:numCache>
            </c:numRef>
          </c:yVal>
          <c:smooth val="0"/>
          <c:extLst>
            <c:ext xmlns:c16="http://schemas.microsoft.com/office/drawing/2014/chart" uri="{C3380CC4-5D6E-409C-BE32-E72D297353CC}">
              <c16:uniqueId val="{00000009-AB1D-4906-94A0-F63621BA6A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94669112484566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{5C240FAF-634C-45C4-8DF8-0A8BF4AFAAEF}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B1D-4906-94A0-F63621BA6A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{49298E66-838E-41C3-9B9C-2D77E68CE0F7}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1D-4906-94A0-F63621BA6A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{36EF56B0-21C1-4142-8035-598FC99F43BC}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1D-4906-94A0-F63621BA6A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{C9CC4826-A4DB-4BE6-B341-1B4D3E0C0E63}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1D-4906-94A0-F63621BA6A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{3D665060-51EE-456B-B0ED-38BC74C627E4}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1D-4906-94A0-F63621BA6ADB}"/>
                </c:ext>
              </c:extLst>
            </c:dLbl>
            <c:dLbl>
              <c:idx val="8"/>
              <c:layout>
                <c:manualLayout>
                  <c:x val="0"/>
                  <c:y val="-5.1955364280053453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{202C6EF1-F756-43DA-BD91-E7FF6A622DD6}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B1D-4906-94A0-F63621BA6ADB}"/>
                </c:ext>
              </c:extLst>
            </c:dLbl>
            <c:dLbl>
              <c:idx val="16"/>
              <c:layout>
                <c:manualLayout>
                  <c:x val="0"/>
                  <c:y val="-1.8014846151158943E-4"/>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{3B76F6D2-18DC-42B3-AF75-577498457A59}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B1D-4906-94A0-F63621BA6ADB}"/>
                </c:ext>
              </c:extLst>
            </c:dLbl>
            <c:dLbl>
              <c:idx val="24"/>
              <c:layout>
                <c:manualLayout>
                  <c:x val="0"/>
                  <c:y val="1.794669112484562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{730EFDC6-8E9A-4CD4-9043-AE5B6700A86E}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B1D-4906-94A0-F63621BA6ADB}"/>
                </c:ext>
              </c:extLst>
            </c:dLbl>
            <c:dLbl>
              <c:idx val="32"/>
              <c:layout>
                <c:manualLayout>
                  <c:x val="0"/>
                  <c:y val="5.3760273770863086E-3"/>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{D40DD0F3-F191-4AD3-9421-E52A94FB443E}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B1D-4906-94A0-F63621BA6A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5.0999999999999996</c:v>
                </c:pt>
                <c:pt idx="24">
                  <c:v>5.2</c:v>
                </c:pt>
                <c:pt idx="32">
                  <c:v>5.0999999999999996</c:v>
                </c:pt>
              </c:numCache>
            </c:numRef>
          </c:xVal>
          <c:yVal>
            <c:numRef>
              <c:f>公会計指標分析・財政指標組合せ分析表!$BP$77:$DC$77</c:f>
              <c:numCache>
                <c:formatCode>#,##0.0;"▲ "#,##0.0</c:formatCode>
                <c:ptCount val="40"/>
                <c:pt idx="0">
                  <c:v>5.8</c:v>
                </c:pt>
                <c:pt idx="8">
                  <c:v>2.7</c:v>
                </c:pt>
                <c:pt idx="16">
                  <c:v>0.5</c:v>
                </c:pt>
                <c:pt idx="24">
                  <c:v>5.9</c:v>
                </c:pt>
                <c:pt idx="32">
                  <c:v>4.0999999999999996</c:v>
                </c:pt>
              </c:numCache>
            </c:numRef>
          </c:yVal>
          <c:smooth val="0"/>
          <c:extLst>
            <c:ext xmlns:c16="http://schemas.microsoft.com/office/drawing/2014/chart" uri="{C3380CC4-5D6E-409C-BE32-E72D297353CC}">
              <c16:uniqueId val="{00000013-AB1D-4906-94A0-F63621BA6ADB}"/>
            </c:ext>
          </c:extLst>
        </c:ser>
        <c:dLbls>
          <c:showLegendKey val="0"/>
          <c:showVal val="1"/>
          <c:showCatName val="0"/>
          <c:showSerName val="0"/>
          <c:showPercent val="0"/>
          <c:showBubbleSize val="0"/>
        </c:dLbls>
        <c:axId val="84219776"/>
        <c:axId val="84234240"/>
      </c:scatterChart>
      <c:valAx>
        <c:axId val="84219776"/>
        <c:scaling>
          <c:orientation val="maxMin"/>
          <c:max val="6"/>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〇元利償還金</a:t>
          </a:r>
          <a:endParaRPr lang="ja-JP" altLang="ja-JP" sz="1400">
            <a:effectLst/>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年度以降ほぼ横ばいである。</a:t>
          </a:r>
          <a:endParaRPr lang="ja-JP" altLang="ja-JP" sz="1400">
            <a:effectLst/>
          </a:endParaRPr>
        </a:p>
        <a:p>
          <a:r>
            <a:rPr kumimoji="1" lang="ja-JP" altLang="ja-JP" sz="1100">
              <a:solidFill>
                <a:schemeClr val="dk1"/>
              </a:solidFill>
              <a:effectLst/>
              <a:latin typeface="+mn-lt"/>
              <a:ea typeface="+mn-ea"/>
              <a:cs typeface="+mn-cs"/>
            </a:rPr>
            <a:t>〇公営企業債の元利償還金に対する繰入金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平成２９年度以降、微減を続けている。</a:t>
          </a:r>
          <a:endParaRPr lang="ja-JP" altLang="ja-JP" sz="1400">
            <a:effectLst/>
          </a:endParaRPr>
        </a:p>
        <a:p>
          <a:r>
            <a:rPr kumimoji="1" lang="ja-JP" altLang="ja-JP" sz="1100">
              <a:solidFill>
                <a:schemeClr val="dk1"/>
              </a:solidFill>
              <a:effectLst/>
              <a:latin typeface="+mn-lt"/>
              <a:ea typeface="+mn-ea"/>
              <a:cs typeface="+mn-cs"/>
            </a:rPr>
            <a:t>〇算入公債費等</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年度は前年度に比べ微減となっているため、実質公債費比率の分子は増加している。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一般会計等に係る地方債の現在高は、平成３０年度から令和元年度にかけては防災拠点施設に関する借入で大幅に増加しているが、</a:t>
          </a:r>
          <a:r>
            <a:rPr kumimoji="1" lang="ja-JP" altLang="en-US" sz="1100">
              <a:solidFill>
                <a:schemeClr val="dk1"/>
              </a:solidFill>
              <a:effectLst/>
              <a:latin typeface="+mn-lt"/>
              <a:ea typeface="+mn-ea"/>
              <a:cs typeface="+mn-cs"/>
            </a:rPr>
            <a:t>その後は微増を続けている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また、公営企業債等繰入見込額及び退職手当負担見込額は年々減少している。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令和３年度は充当可能基金と充当可能特定歳入の増加により、将来負担比率の分子は減少した。</a:t>
          </a:r>
          <a:endParaRPr lang="ja-JP" altLang="ja-JP" sz="1400">
            <a:effectLst/>
          </a:endParaRPr>
        </a:p>
        <a:p>
          <a:r>
            <a:rPr kumimoji="1" lang="ja-JP" altLang="ja-JP" sz="1100">
              <a:solidFill>
                <a:schemeClr val="dk1"/>
              </a:solidFill>
              <a:effectLst/>
              <a:latin typeface="+mn-lt"/>
              <a:ea typeface="+mn-ea"/>
              <a:cs typeface="+mn-cs"/>
            </a:rPr>
            <a:t>　充当可能</a:t>
          </a:r>
          <a:r>
            <a:rPr kumimoji="1" lang="ja-JP" altLang="en-US" sz="1100">
              <a:solidFill>
                <a:schemeClr val="dk1"/>
              </a:solidFill>
              <a:effectLst/>
              <a:latin typeface="+mn-lt"/>
              <a:ea typeface="+mn-ea"/>
              <a:cs typeface="+mn-cs"/>
            </a:rPr>
            <a:t>財源</a:t>
          </a:r>
          <a:r>
            <a:rPr kumimoji="1" lang="ja-JP" altLang="ja-JP" sz="1100">
              <a:solidFill>
                <a:schemeClr val="dk1"/>
              </a:solidFill>
              <a:effectLst/>
              <a:latin typeface="+mn-lt"/>
              <a:ea typeface="+mn-ea"/>
              <a:cs typeface="+mn-cs"/>
            </a:rPr>
            <a:t>等のうち</a:t>
          </a:r>
          <a:r>
            <a:rPr kumimoji="1" lang="ja-JP" altLang="en-US" sz="1100">
              <a:solidFill>
                <a:schemeClr val="dk1"/>
              </a:solidFill>
              <a:effectLst/>
              <a:latin typeface="+mn-lt"/>
              <a:ea typeface="+mn-ea"/>
              <a:cs typeface="+mn-cs"/>
            </a:rPr>
            <a:t>基準財政需要額算入見込額</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年度以降減少している。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愛媛県新居浜市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新型コロナウイルス感染症の影響により減少を見込んでいた市税等収入について見込みを上回って歳入されたことにより</a:t>
          </a:r>
          <a:r>
            <a:rPr kumimoji="1" lang="ja-JP" altLang="en-US" sz="1100">
              <a:solidFill>
                <a:schemeClr val="dk1"/>
              </a:solidFill>
              <a:effectLst/>
              <a:latin typeface="+mn-ea"/>
              <a:ea typeface="+mn-ea"/>
              <a:cs typeface="+mn-cs"/>
            </a:rPr>
            <a:t>、減債基金や特定目的基金の内公共施設整備基金に積み立てを行うことができたため、基金残高は昨年度と比較して</a:t>
          </a:r>
          <a:r>
            <a:rPr kumimoji="1" lang="en-US" altLang="ja-JP" sz="1100">
              <a:solidFill>
                <a:schemeClr val="dk1"/>
              </a:solidFill>
              <a:effectLst/>
              <a:latin typeface="+mn-ea"/>
              <a:ea typeface="+mn-ea"/>
              <a:cs typeface="+mn-cs"/>
            </a:rPr>
            <a:t>1,273</a:t>
          </a:r>
          <a:r>
            <a:rPr kumimoji="1" lang="ja-JP" altLang="en-US" sz="1100">
              <a:solidFill>
                <a:schemeClr val="dk1"/>
              </a:solidFill>
              <a:effectLst/>
              <a:latin typeface="+mn-ea"/>
              <a:ea typeface="+mn-ea"/>
              <a:cs typeface="+mn-cs"/>
            </a:rPr>
            <a:t>百万円増加し、令和元年度末並みとなった。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令和３年度の市税収入の実績を踏まえて、令和４年度普通交付税は減額になってくることが予想されるため、これまでと変わりなく</a:t>
          </a:r>
          <a:r>
            <a:rPr kumimoji="1" lang="ja-JP" altLang="ja-JP" sz="1100">
              <a:solidFill>
                <a:schemeClr val="dk1"/>
              </a:solidFill>
              <a:effectLst/>
              <a:latin typeface="+mn-ea"/>
              <a:ea typeface="+mn-ea"/>
              <a:cs typeface="+mn-cs"/>
            </a:rPr>
            <a:t>特定財源の確保に努めるなどして健全財政の維持に努める。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（基金の使途）</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特定目的基金の内最も金額の大きい合併振興基金については、</a:t>
          </a:r>
          <a:r>
            <a:rPr lang="ja-JP" altLang="en-US" sz="1100" b="0" i="0">
              <a:solidFill>
                <a:schemeClr val="dk1"/>
              </a:solidFill>
              <a:effectLst/>
              <a:latin typeface="+mn-ea"/>
              <a:ea typeface="+mn-ea"/>
              <a:cs typeface="+mn-cs"/>
            </a:rPr>
            <a:t>市民の連帯の強化及び地域振興に要する経費に充当することとしており、令和３年度は刊行物「新居浜市の歴史」作成に係る費用や、全市民を対象とした新居浜市まち・わざ・しごとフェスの開催等に活用した。次に、公共施設整備基金については、今後大規模改修等を予定している各種施設の改修、整備に備え、積立を行った。文化振興基金・体育施設建設基金については近年取崩を行っていないが、今後予定している施設の建て替え等の際には活用を検討していく。別子山振興基金については、当市別子山地区の地域振興を図ることを目的としており、毎年別子山給水施設管理費や地域バスの運行などに活用してい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昨年度と比較して</a:t>
          </a:r>
          <a:r>
            <a:rPr kumimoji="1" lang="en-US" altLang="ja-JP" sz="1100">
              <a:solidFill>
                <a:schemeClr val="dk1"/>
              </a:solidFill>
              <a:effectLst/>
              <a:latin typeface="+mn-ea"/>
              <a:ea typeface="+mn-ea"/>
              <a:cs typeface="+mn-cs"/>
            </a:rPr>
            <a:t>717</a:t>
          </a:r>
          <a:r>
            <a:rPr kumimoji="1" lang="ja-JP" altLang="en-US" sz="1100">
              <a:solidFill>
                <a:schemeClr val="dk1"/>
              </a:solidFill>
              <a:effectLst/>
              <a:latin typeface="+mn-ea"/>
              <a:ea typeface="+mn-ea"/>
              <a:cs typeface="+mn-cs"/>
            </a:rPr>
            <a:t>百万円の増加となった。各種基金についてそれぞれの目的ごとに毎年取崩を行っているが、令和３年度については公共施設整備基金への積立が取り崩し額を上回ったことにより全体の基金残高が増額となっ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令和３年度は公共施設整備基金のように積立を行うことができた基金もあったが、毎年決まった事業に充当している基金については年々減少傾向にある。これまで基金を充当して実施してきた事業についても見直しが必要であり、また、基金に頼らず特定財源の確保に努めるなどして</a:t>
          </a:r>
          <a:r>
            <a:rPr kumimoji="1" lang="ja-JP" altLang="ja-JP" sz="1100">
              <a:solidFill>
                <a:schemeClr val="dk1"/>
              </a:solidFill>
              <a:effectLst/>
              <a:latin typeface="+mn-ea"/>
              <a:ea typeface="+mn-ea"/>
              <a:cs typeface="+mn-cs"/>
            </a:rPr>
            <a:t>健全財政の維持に努める</a:t>
          </a:r>
          <a:r>
            <a:rPr kumimoji="1" lang="ja-JP" altLang="en-US" sz="1100">
              <a:solidFill>
                <a:schemeClr val="dk1"/>
              </a:solidFill>
              <a:effectLst/>
              <a:latin typeface="+mn-ea"/>
              <a:ea typeface="+mn-ea"/>
              <a:cs typeface="+mn-cs"/>
            </a:rPr>
            <a:t>。</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年々減少しているが、令和２年度は</a:t>
          </a:r>
          <a:r>
            <a:rPr kumimoji="1" lang="en-US" altLang="ja-JP" sz="1100">
              <a:solidFill>
                <a:schemeClr val="dk1"/>
              </a:solidFill>
              <a:effectLst/>
              <a:latin typeface="+mn-ea"/>
              <a:ea typeface="+mn-ea"/>
              <a:cs typeface="+mn-cs"/>
            </a:rPr>
            <a:t>738</a:t>
          </a:r>
          <a:r>
            <a:rPr kumimoji="1" lang="ja-JP" altLang="en-US" sz="1100">
              <a:solidFill>
                <a:schemeClr val="dk1"/>
              </a:solidFill>
              <a:effectLst/>
              <a:latin typeface="+mn-ea"/>
              <a:ea typeface="+mn-ea"/>
              <a:cs typeface="+mn-cs"/>
            </a:rPr>
            <a:t>百万円減少していたのに対して令和３年度は</a:t>
          </a:r>
          <a:r>
            <a:rPr kumimoji="1" lang="en-US" altLang="ja-JP" sz="1100">
              <a:solidFill>
                <a:schemeClr val="dk1"/>
              </a:solidFill>
              <a:effectLst/>
              <a:latin typeface="+mn-ea"/>
              <a:ea typeface="+mn-ea"/>
              <a:cs typeface="+mn-cs"/>
            </a:rPr>
            <a:t>511</a:t>
          </a:r>
          <a:r>
            <a:rPr kumimoji="1" lang="ja-JP" altLang="en-US" sz="1100">
              <a:solidFill>
                <a:schemeClr val="dk1"/>
              </a:solidFill>
              <a:effectLst/>
              <a:latin typeface="+mn-ea"/>
              <a:ea typeface="+mn-ea"/>
              <a:cs typeface="+mn-cs"/>
            </a:rPr>
            <a:t>百万円の減少と、残高の減少率は小さくなった。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事業の実施に係る財源として財政調整基金の取り崩しに頼らず、国庫補助等特定財源の確保に努め、一定額の基金残高を確保できるよう、適切な積立と取崩を行いたい。</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新型コロナウイルス感染症の影響により減少を見込んでいた市税等収入について、見込みを上回って歳入されたことにより、積立金残高は</a:t>
          </a:r>
          <a:r>
            <a:rPr kumimoji="1" lang="en-US" altLang="ja-JP" sz="1100">
              <a:solidFill>
                <a:schemeClr val="dk1"/>
              </a:solidFill>
              <a:effectLst/>
              <a:latin typeface="+mn-ea"/>
              <a:ea typeface="+mn-ea"/>
              <a:cs typeface="+mn-cs"/>
            </a:rPr>
            <a:t>1,067</a:t>
          </a:r>
          <a:r>
            <a:rPr kumimoji="1" lang="ja-JP" altLang="en-US" sz="1100">
              <a:solidFill>
                <a:schemeClr val="dk1"/>
              </a:solidFill>
              <a:effectLst/>
              <a:latin typeface="+mn-ea"/>
              <a:ea typeface="+mn-ea"/>
              <a:cs typeface="+mn-cs"/>
            </a:rPr>
            <a:t>百万円増加した。</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（今後の方針）</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今後元金の償還が始まる防災拠点施設関連事業等、公債費の償還に備えて適切に積立及び取崩を行う。</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000" b="0" i="0" baseline="0">
              <a:solidFill>
                <a:schemeClr val="dk1"/>
              </a:solidFill>
              <a:effectLst/>
              <a:latin typeface="+mn-lt"/>
              <a:ea typeface="+mn-ea"/>
              <a:cs typeface="+mn-cs"/>
            </a:rPr>
            <a:t> </a:t>
          </a:r>
          <a:r>
            <a:rPr lang="ja-JP" altLang="ja-JP" sz="1000" b="0" i="0" baseline="0">
              <a:solidFill>
                <a:schemeClr val="dk1"/>
              </a:solidFill>
              <a:effectLst/>
              <a:latin typeface="+mn-lt"/>
              <a:ea typeface="+mn-ea"/>
              <a:cs typeface="+mn-cs"/>
            </a:rPr>
            <a:t>令和元年度決算においては、「防災拠点施設」の完成により</a:t>
          </a:r>
          <a:r>
            <a:rPr lang="en-US" altLang="ja-JP" sz="1000" b="0" i="0" baseline="0">
              <a:solidFill>
                <a:schemeClr val="dk1"/>
              </a:solidFill>
              <a:effectLst/>
              <a:latin typeface="+mn-lt"/>
              <a:ea typeface="+mn-ea"/>
              <a:cs typeface="+mn-cs"/>
            </a:rPr>
            <a:t>0.5</a:t>
          </a:r>
          <a:r>
            <a:rPr lang="ja-JP" altLang="ja-JP" sz="1000" b="0" i="0" baseline="0">
              <a:solidFill>
                <a:schemeClr val="dk1"/>
              </a:solidFill>
              <a:effectLst/>
              <a:latin typeface="+mn-lt"/>
              <a:ea typeface="+mn-ea"/>
              <a:cs typeface="+mn-cs"/>
            </a:rPr>
            <a:t>％低下していたが、令和３年度は令和２年度に続いて上昇しており、今後も年々上昇する見込みである。</a:t>
          </a:r>
          <a:endParaRPr lang="ja-JP" altLang="ja-JP" sz="1000">
            <a:effectLst/>
          </a:endParaRPr>
        </a:p>
        <a:p>
          <a:pPr rtl="0"/>
          <a:r>
            <a:rPr lang="ja-JP" altLang="ja-JP" sz="1000" b="0" i="0" baseline="0">
              <a:solidFill>
                <a:schemeClr val="dk1"/>
              </a:solidFill>
              <a:effectLst/>
              <a:latin typeface="+mn-lt"/>
              <a:ea typeface="+mn-ea"/>
              <a:cs typeface="+mn-cs"/>
            </a:rPr>
            <a:t>限られた財源で現有形固定資産を全て更新するのは困難であるため、公共施設再配置計画に基づき、施設の統廃合を検討するとともに、継続して管理していく公共施設については、アセットマネジメント推進基本計画に基づき、施設の長寿命化を図りながら計画的に更新す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8" name="直線コネクタ 57"/>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9" name="テキスト ボックス 58"/>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117792</xdr:rowOff>
    </xdr:from>
    <xdr:to>
      <xdr:col>23</xdr:col>
      <xdr:colOff>85090</xdr:colOff>
      <xdr:row>33</xdr:row>
      <xdr:rowOff>169863</xdr:rowOff>
    </xdr:to>
    <xdr:cxnSp macro="">
      <xdr:nvCxnSpPr>
        <xdr:cNvPr id="63" name="直線コネクタ 62"/>
        <xdr:cNvCxnSpPr/>
      </xdr:nvCxnSpPr>
      <xdr:spPr>
        <a:xfrm flipV="1">
          <a:off x="4760595" y="4575492"/>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2240</xdr:rowOff>
    </xdr:from>
    <xdr:ext cx="405111" cy="259045"/>
    <xdr:sp macro="" textlink="">
      <xdr:nvSpPr>
        <xdr:cNvPr id="64" name="有形固定資産減価償却率最小値テキスト"/>
        <xdr:cNvSpPr txBox="1"/>
      </xdr:nvSpPr>
      <xdr:spPr>
        <a:xfrm>
          <a:off x="4813300" y="583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169863</xdr:rowOff>
    </xdr:from>
    <xdr:to>
      <xdr:col>23</xdr:col>
      <xdr:colOff>174625</xdr:colOff>
      <xdr:row>33</xdr:row>
      <xdr:rowOff>169863</xdr:rowOff>
    </xdr:to>
    <xdr:cxnSp macro="">
      <xdr:nvCxnSpPr>
        <xdr:cNvPr id="65" name="直線コネクタ 64"/>
        <xdr:cNvCxnSpPr/>
      </xdr:nvCxnSpPr>
      <xdr:spPr>
        <a:xfrm>
          <a:off x="4673600" y="582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64469</xdr:rowOff>
    </xdr:from>
    <xdr:ext cx="405111" cy="259045"/>
    <xdr:sp macro="" textlink="">
      <xdr:nvSpPr>
        <xdr:cNvPr id="66" name="有形固定資産減価償却率最大値テキスト"/>
        <xdr:cNvSpPr txBox="1"/>
      </xdr:nvSpPr>
      <xdr:spPr>
        <a:xfrm>
          <a:off x="4813300" y="4350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117792</xdr:rowOff>
    </xdr:from>
    <xdr:to>
      <xdr:col>23</xdr:col>
      <xdr:colOff>174625</xdr:colOff>
      <xdr:row>26</xdr:row>
      <xdr:rowOff>117792</xdr:rowOff>
    </xdr:to>
    <xdr:cxnSp macro="">
      <xdr:nvCxnSpPr>
        <xdr:cNvPr id="67" name="直線コネクタ 66"/>
        <xdr:cNvCxnSpPr/>
      </xdr:nvCxnSpPr>
      <xdr:spPr>
        <a:xfrm>
          <a:off x="4673600" y="457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35577</xdr:rowOff>
    </xdr:from>
    <xdr:ext cx="405111" cy="259045"/>
    <xdr:sp macro="" textlink="">
      <xdr:nvSpPr>
        <xdr:cNvPr id="68" name="有形固定資産減価償却率平均値テキスト"/>
        <xdr:cNvSpPr txBox="1"/>
      </xdr:nvSpPr>
      <xdr:spPr>
        <a:xfrm>
          <a:off x="4813300" y="535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57150</xdr:rowOff>
    </xdr:from>
    <xdr:to>
      <xdr:col>23</xdr:col>
      <xdr:colOff>136525</xdr:colOff>
      <xdr:row>31</xdr:row>
      <xdr:rowOff>158750</xdr:rowOff>
    </xdr:to>
    <xdr:sp macro="" textlink="">
      <xdr:nvSpPr>
        <xdr:cNvPr id="69" name="フローチャート: 判断 68"/>
        <xdr:cNvSpPr/>
      </xdr:nvSpPr>
      <xdr:spPr>
        <a:xfrm>
          <a:off x="4711700" y="53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169228</xdr:rowOff>
    </xdr:from>
    <xdr:to>
      <xdr:col>19</xdr:col>
      <xdr:colOff>187325</xdr:colOff>
      <xdr:row>31</xdr:row>
      <xdr:rowOff>99378</xdr:rowOff>
    </xdr:to>
    <xdr:sp macro="" textlink="">
      <xdr:nvSpPr>
        <xdr:cNvPr id="70" name="フローチャート: 判断 69"/>
        <xdr:cNvSpPr/>
      </xdr:nvSpPr>
      <xdr:spPr>
        <a:xfrm>
          <a:off x="4000500" y="5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1" name="フローチャート: 判断 70"/>
        <xdr:cNvSpPr/>
      </xdr:nvSpPr>
      <xdr:spPr>
        <a:xfrm>
          <a:off x="3238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2" name="フローチャート: 判断 71"/>
        <xdr:cNvSpPr/>
      </xdr:nvSpPr>
      <xdr:spPr>
        <a:xfrm>
          <a:off x="2476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3" name="フローチャート: 判断 72"/>
        <xdr:cNvSpPr/>
      </xdr:nvSpPr>
      <xdr:spPr>
        <a:xfrm>
          <a:off x="1714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135572</xdr:rowOff>
    </xdr:from>
    <xdr:to>
      <xdr:col>23</xdr:col>
      <xdr:colOff>136525</xdr:colOff>
      <xdr:row>30</xdr:row>
      <xdr:rowOff>65722</xdr:rowOff>
    </xdr:to>
    <xdr:sp macro="" textlink="">
      <xdr:nvSpPr>
        <xdr:cNvPr id="79" name="楕円 78"/>
        <xdr:cNvSpPr/>
      </xdr:nvSpPr>
      <xdr:spPr>
        <a:xfrm>
          <a:off x="4711700" y="51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158449</xdr:rowOff>
    </xdr:from>
    <xdr:ext cx="405111" cy="259045"/>
    <xdr:sp macro="" textlink="">
      <xdr:nvSpPr>
        <xdr:cNvPr id="80" name="有形固定資産減価償却率該当値テキスト"/>
        <xdr:cNvSpPr txBox="1"/>
      </xdr:nvSpPr>
      <xdr:spPr>
        <a:xfrm>
          <a:off x="4813300" y="495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76200</xdr:rowOff>
    </xdr:from>
    <xdr:to>
      <xdr:col>19</xdr:col>
      <xdr:colOff>187325</xdr:colOff>
      <xdr:row>30</xdr:row>
      <xdr:rowOff>6350</xdr:rowOff>
    </xdr:to>
    <xdr:sp macro="" textlink="">
      <xdr:nvSpPr>
        <xdr:cNvPr id="81" name="楕円 80"/>
        <xdr:cNvSpPr/>
      </xdr:nvSpPr>
      <xdr:spPr>
        <a:xfrm>
          <a:off x="4000500" y="504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127000</xdr:rowOff>
    </xdr:from>
    <xdr:to>
      <xdr:col>23</xdr:col>
      <xdr:colOff>85725</xdr:colOff>
      <xdr:row>30</xdr:row>
      <xdr:rowOff>14922</xdr:rowOff>
    </xdr:to>
    <xdr:cxnSp macro="">
      <xdr:nvCxnSpPr>
        <xdr:cNvPr id="82" name="直線コネクタ 81"/>
        <xdr:cNvCxnSpPr/>
      </xdr:nvCxnSpPr>
      <xdr:spPr>
        <a:xfrm>
          <a:off x="4051300" y="5099050"/>
          <a:ext cx="7112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83" name="楕円 82"/>
        <xdr:cNvSpPr/>
      </xdr:nvSpPr>
      <xdr:spPr>
        <a:xfrm>
          <a:off x="3238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127000</xdr:rowOff>
    </xdr:to>
    <xdr:cxnSp macro="">
      <xdr:nvCxnSpPr>
        <xdr:cNvPr id="84" name="直線コネクタ 83"/>
        <xdr:cNvCxnSpPr/>
      </xdr:nvCxnSpPr>
      <xdr:spPr>
        <a:xfrm>
          <a:off x="3289300" y="503428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38417</xdr:rowOff>
    </xdr:from>
    <xdr:to>
      <xdr:col>11</xdr:col>
      <xdr:colOff>187325</xdr:colOff>
      <xdr:row>29</xdr:row>
      <xdr:rowOff>140017</xdr:rowOff>
    </xdr:to>
    <xdr:sp macro="" textlink="">
      <xdr:nvSpPr>
        <xdr:cNvPr id="85" name="楕円 84"/>
        <xdr:cNvSpPr/>
      </xdr:nvSpPr>
      <xdr:spPr>
        <a:xfrm>
          <a:off x="2476500" y="5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89217</xdr:rowOff>
    </xdr:to>
    <xdr:cxnSp macro="">
      <xdr:nvCxnSpPr>
        <xdr:cNvPr id="86" name="直線コネクタ 85"/>
        <xdr:cNvCxnSpPr/>
      </xdr:nvCxnSpPr>
      <xdr:spPr>
        <a:xfrm flipV="1">
          <a:off x="2527300" y="5034280"/>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139700</xdr:rowOff>
    </xdr:from>
    <xdr:to>
      <xdr:col>7</xdr:col>
      <xdr:colOff>187325</xdr:colOff>
      <xdr:row>29</xdr:row>
      <xdr:rowOff>69850</xdr:rowOff>
    </xdr:to>
    <xdr:sp macro="" textlink="">
      <xdr:nvSpPr>
        <xdr:cNvPr id="87" name="楕円 86"/>
        <xdr:cNvSpPr/>
      </xdr:nvSpPr>
      <xdr:spPr>
        <a:xfrm>
          <a:off x="1714500" y="494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19050</xdr:rowOff>
    </xdr:from>
    <xdr:to>
      <xdr:col>11</xdr:col>
      <xdr:colOff>136525</xdr:colOff>
      <xdr:row>29</xdr:row>
      <xdr:rowOff>89217</xdr:rowOff>
    </xdr:to>
    <xdr:cxnSp macro="">
      <xdr:nvCxnSpPr>
        <xdr:cNvPr id="88" name="直線コネクタ 87"/>
        <xdr:cNvCxnSpPr/>
      </xdr:nvCxnSpPr>
      <xdr:spPr>
        <a:xfrm>
          <a:off x="1765300" y="4991100"/>
          <a:ext cx="762000" cy="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90505</xdr:rowOff>
    </xdr:from>
    <xdr:ext cx="405111" cy="259045"/>
    <xdr:sp macro="" textlink="">
      <xdr:nvSpPr>
        <xdr:cNvPr id="89" name="n_1aveValue有形固定資産減価償却率"/>
        <xdr:cNvSpPr txBox="1"/>
      </xdr:nvSpPr>
      <xdr:spPr>
        <a:xfrm>
          <a:off x="3836044" y="540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0" name="n_2aveValue有形固定資産減価償却率"/>
        <xdr:cNvSpPr txBox="1"/>
      </xdr:nvSpPr>
      <xdr:spPr>
        <a:xfrm>
          <a:off x="3086744" y="532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1" name="n_3aveValue有形固定資産減価償却率"/>
        <xdr:cNvSpPr txBox="1"/>
      </xdr:nvSpPr>
      <xdr:spPr>
        <a:xfrm>
          <a:off x="2324744"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83837</xdr:rowOff>
    </xdr:from>
    <xdr:ext cx="405111" cy="259045"/>
    <xdr:sp macro="" textlink="">
      <xdr:nvSpPr>
        <xdr:cNvPr id="92" name="n_4aveValue有形固定資産減価償却率"/>
        <xdr:cNvSpPr txBox="1"/>
      </xdr:nvSpPr>
      <xdr:spPr>
        <a:xfrm>
          <a:off x="1562744" y="522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22877</xdr:rowOff>
    </xdr:from>
    <xdr:ext cx="405111" cy="259045"/>
    <xdr:sp macro="" textlink="">
      <xdr:nvSpPr>
        <xdr:cNvPr id="93" name="n_1mainValue有形固定資産減価償却率"/>
        <xdr:cNvSpPr txBox="1"/>
      </xdr:nvSpPr>
      <xdr:spPr>
        <a:xfrm>
          <a:off x="3836044" y="482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129557</xdr:rowOff>
    </xdr:from>
    <xdr:ext cx="405111" cy="259045"/>
    <xdr:sp macro="" textlink="">
      <xdr:nvSpPr>
        <xdr:cNvPr id="94" name="n_2mainValue有形固定資産減価償却率"/>
        <xdr:cNvSpPr txBox="1"/>
      </xdr:nvSpPr>
      <xdr:spPr>
        <a:xfrm>
          <a:off x="3086744" y="47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156544</xdr:rowOff>
    </xdr:from>
    <xdr:ext cx="405111" cy="259045"/>
    <xdr:sp macro="" textlink="">
      <xdr:nvSpPr>
        <xdr:cNvPr id="95" name="n_3mainValue有形固定資産減価償却率"/>
        <xdr:cNvSpPr txBox="1"/>
      </xdr:nvSpPr>
      <xdr:spPr>
        <a:xfrm>
          <a:off x="2324744" y="4785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86377</xdr:rowOff>
    </xdr:from>
    <xdr:ext cx="405111" cy="259045"/>
    <xdr:sp macro="" textlink="">
      <xdr:nvSpPr>
        <xdr:cNvPr id="96" name="n_4mainValue有形固定資産減価償却率"/>
        <xdr:cNvSpPr txBox="1"/>
      </xdr:nvSpPr>
      <xdr:spPr>
        <a:xfrm>
          <a:off x="1562744" y="471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年度は、平成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年度同意債の元金償還が開始したため、減少した。類似団体平均値を下回っている状況であるが、平成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年度から</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間の継続事業で建設した「防災拠点施設」は単独事業であり、多額の地方債を発行したため、今後は上昇することが確実な状況である。施設の老朽化が進む中で改築時期を迎えている施設が多く存在するが、本当に必要な施設かどうかを見極め、国庫補助などの特定財源を活用できないか情報収集に努め、将来負担額の抑制に努めたい。</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62294</xdr:rowOff>
    </xdr:to>
    <xdr:cxnSp macro="">
      <xdr:nvCxnSpPr>
        <xdr:cNvPr id="125" name="直線コネクタ 124"/>
        <xdr:cNvCxnSpPr/>
      </xdr:nvCxnSpPr>
      <xdr:spPr>
        <a:xfrm flipV="1">
          <a:off x="14793595" y="4541308"/>
          <a:ext cx="1269" cy="152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66121</xdr:rowOff>
    </xdr:from>
    <xdr:ext cx="469744" cy="259045"/>
    <xdr:sp macro="" textlink="">
      <xdr:nvSpPr>
        <xdr:cNvPr id="126" name="債務償還比率最小値テキスト"/>
        <xdr:cNvSpPr txBox="1"/>
      </xdr:nvSpPr>
      <xdr:spPr>
        <a:xfrm>
          <a:off x="14846300" y="606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62294</xdr:rowOff>
    </xdr:from>
    <xdr:to>
      <xdr:col>76</xdr:col>
      <xdr:colOff>111125</xdr:colOff>
      <xdr:row>35</xdr:row>
      <xdr:rowOff>62294</xdr:rowOff>
    </xdr:to>
    <xdr:cxnSp macro="">
      <xdr:nvCxnSpPr>
        <xdr:cNvPr id="127" name="直線コネクタ 126"/>
        <xdr:cNvCxnSpPr/>
      </xdr:nvCxnSpPr>
      <xdr:spPr>
        <a:xfrm>
          <a:off x="14706600" y="60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141357</xdr:rowOff>
    </xdr:from>
    <xdr:ext cx="469744" cy="259045"/>
    <xdr:sp macro="" textlink="">
      <xdr:nvSpPr>
        <xdr:cNvPr id="130" name="債務償還比率平均値テキスト"/>
        <xdr:cNvSpPr txBox="1"/>
      </xdr:nvSpPr>
      <xdr:spPr>
        <a:xfrm>
          <a:off x="14846300" y="5284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162930</xdr:rowOff>
    </xdr:from>
    <xdr:to>
      <xdr:col>76</xdr:col>
      <xdr:colOff>73025</xdr:colOff>
      <xdr:row>31</xdr:row>
      <xdr:rowOff>93080</xdr:rowOff>
    </xdr:to>
    <xdr:sp macro="" textlink="">
      <xdr:nvSpPr>
        <xdr:cNvPr id="131" name="フローチャート: 判断 130"/>
        <xdr:cNvSpPr/>
      </xdr:nvSpPr>
      <xdr:spPr>
        <a:xfrm>
          <a:off x="14744700" y="53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12541</xdr:rowOff>
    </xdr:from>
    <xdr:to>
      <xdr:col>72</xdr:col>
      <xdr:colOff>123825</xdr:colOff>
      <xdr:row>32</xdr:row>
      <xdr:rowOff>114141</xdr:rowOff>
    </xdr:to>
    <xdr:sp macro="" textlink="">
      <xdr:nvSpPr>
        <xdr:cNvPr id="132" name="フローチャート: 判断 131"/>
        <xdr:cNvSpPr/>
      </xdr:nvSpPr>
      <xdr:spPr>
        <a:xfrm>
          <a:off x="14033500" y="549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140272</xdr:rowOff>
    </xdr:from>
    <xdr:to>
      <xdr:col>68</xdr:col>
      <xdr:colOff>123825</xdr:colOff>
      <xdr:row>32</xdr:row>
      <xdr:rowOff>70422</xdr:rowOff>
    </xdr:to>
    <xdr:sp macro="" textlink="">
      <xdr:nvSpPr>
        <xdr:cNvPr id="133" name="フローチャート: 判断 132"/>
        <xdr:cNvSpPr/>
      </xdr:nvSpPr>
      <xdr:spPr>
        <a:xfrm>
          <a:off x="13271500" y="545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107527</xdr:rowOff>
    </xdr:from>
    <xdr:to>
      <xdr:col>64</xdr:col>
      <xdr:colOff>123825</xdr:colOff>
      <xdr:row>32</xdr:row>
      <xdr:rowOff>37677</xdr:rowOff>
    </xdr:to>
    <xdr:sp macro="" textlink="">
      <xdr:nvSpPr>
        <xdr:cNvPr id="134" name="フローチャート: 判断 133"/>
        <xdr:cNvSpPr/>
      </xdr:nvSpPr>
      <xdr:spPr>
        <a:xfrm>
          <a:off x="12509500" y="542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143870</xdr:rowOff>
    </xdr:from>
    <xdr:to>
      <xdr:col>60</xdr:col>
      <xdr:colOff>123825</xdr:colOff>
      <xdr:row>32</xdr:row>
      <xdr:rowOff>74020</xdr:rowOff>
    </xdr:to>
    <xdr:sp macro="" textlink="">
      <xdr:nvSpPr>
        <xdr:cNvPr id="135" name="フローチャート: 判断 134"/>
        <xdr:cNvSpPr/>
      </xdr:nvSpPr>
      <xdr:spPr>
        <a:xfrm>
          <a:off x="11747500" y="545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77650</xdr:rowOff>
    </xdr:from>
    <xdr:to>
      <xdr:col>76</xdr:col>
      <xdr:colOff>73025</xdr:colOff>
      <xdr:row>31</xdr:row>
      <xdr:rowOff>7800</xdr:rowOff>
    </xdr:to>
    <xdr:sp macro="" textlink="">
      <xdr:nvSpPr>
        <xdr:cNvPr id="141" name="楕円 140"/>
        <xdr:cNvSpPr/>
      </xdr:nvSpPr>
      <xdr:spPr>
        <a:xfrm>
          <a:off x="14744700" y="52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100527</xdr:rowOff>
    </xdr:from>
    <xdr:ext cx="469744" cy="259045"/>
    <xdr:sp macro="" textlink="">
      <xdr:nvSpPr>
        <xdr:cNvPr id="142" name="債務償還比率該当値テキスト"/>
        <xdr:cNvSpPr txBox="1"/>
      </xdr:nvSpPr>
      <xdr:spPr>
        <a:xfrm>
          <a:off x="14846300" y="50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136134</xdr:rowOff>
    </xdr:from>
    <xdr:to>
      <xdr:col>72</xdr:col>
      <xdr:colOff>123825</xdr:colOff>
      <xdr:row>32</xdr:row>
      <xdr:rowOff>66284</xdr:rowOff>
    </xdr:to>
    <xdr:sp macro="" textlink="">
      <xdr:nvSpPr>
        <xdr:cNvPr id="143" name="楕円 142"/>
        <xdr:cNvSpPr/>
      </xdr:nvSpPr>
      <xdr:spPr>
        <a:xfrm>
          <a:off x="14033500" y="5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128450</xdr:rowOff>
    </xdr:from>
    <xdr:to>
      <xdr:col>76</xdr:col>
      <xdr:colOff>22225</xdr:colOff>
      <xdr:row>32</xdr:row>
      <xdr:rowOff>15484</xdr:rowOff>
    </xdr:to>
    <xdr:cxnSp macro="">
      <xdr:nvCxnSpPr>
        <xdr:cNvPr id="144" name="直線コネクタ 143"/>
        <xdr:cNvCxnSpPr/>
      </xdr:nvCxnSpPr>
      <xdr:spPr>
        <a:xfrm flipV="1">
          <a:off x="14084300" y="5271950"/>
          <a:ext cx="711200" cy="22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80899</xdr:rowOff>
    </xdr:from>
    <xdr:to>
      <xdr:col>68</xdr:col>
      <xdr:colOff>123825</xdr:colOff>
      <xdr:row>32</xdr:row>
      <xdr:rowOff>11049</xdr:rowOff>
    </xdr:to>
    <xdr:sp macro="" textlink="">
      <xdr:nvSpPr>
        <xdr:cNvPr id="145" name="楕円 144"/>
        <xdr:cNvSpPr/>
      </xdr:nvSpPr>
      <xdr:spPr>
        <a:xfrm>
          <a:off x="13271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131699</xdr:rowOff>
    </xdr:from>
    <xdr:to>
      <xdr:col>72</xdr:col>
      <xdr:colOff>73025</xdr:colOff>
      <xdr:row>32</xdr:row>
      <xdr:rowOff>15484</xdr:rowOff>
    </xdr:to>
    <xdr:cxnSp macro="">
      <xdr:nvCxnSpPr>
        <xdr:cNvPr id="146" name="直線コネクタ 145"/>
        <xdr:cNvCxnSpPr/>
      </xdr:nvCxnSpPr>
      <xdr:spPr>
        <a:xfrm>
          <a:off x="13322300" y="5446649"/>
          <a:ext cx="762000" cy="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69024</xdr:rowOff>
    </xdr:from>
    <xdr:to>
      <xdr:col>64</xdr:col>
      <xdr:colOff>123825</xdr:colOff>
      <xdr:row>31</xdr:row>
      <xdr:rowOff>170624</xdr:rowOff>
    </xdr:to>
    <xdr:sp macro="" textlink="">
      <xdr:nvSpPr>
        <xdr:cNvPr id="147" name="楕円 146"/>
        <xdr:cNvSpPr/>
      </xdr:nvSpPr>
      <xdr:spPr>
        <a:xfrm>
          <a:off x="12509500" y="538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119824</xdr:rowOff>
    </xdr:from>
    <xdr:to>
      <xdr:col>68</xdr:col>
      <xdr:colOff>73025</xdr:colOff>
      <xdr:row>31</xdr:row>
      <xdr:rowOff>131699</xdr:rowOff>
    </xdr:to>
    <xdr:cxnSp macro="">
      <xdr:nvCxnSpPr>
        <xdr:cNvPr id="148" name="直線コネクタ 147"/>
        <xdr:cNvCxnSpPr/>
      </xdr:nvCxnSpPr>
      <xdr:spPr>
        <a:xfrm>
          <a:off x="12560300" y="5434774"/>
          <a:ext cx="762000" cy="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18468</xdr:rowOff>
    </xdr:from>
    <xdr:to>
      <xdr:col>60</xdr:col>
      <xdr:colOff>123825</xdr:colOff>
      <xdr:row>31</xdr:row>
      <xdr:rowOff>120068</xdr:rowOff>
    </xdr:to>
    <xdr:sp macro="" textlink="">
      <xdr:nvSpPr>
        <xdr:cNvPr id="149" name="楕円 148"/>
        <xdr:cNvSpPr/>
      </xdr:nvSpPr>
      <xdr:spPr>
        <a:xfrm>
          <a:off x="11747500" y="53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69268</xdr:rowOff>
    </xdr:from>
    <xdr:to>
      <xdr:col>64</xdr:col>
      <xdr:colOff>73025</xdr:colOff>
      <xdr:row>31</xdr:row>
      <xdr:rowOff>119824</xdr:rowOff>
    </xdr:to>
    <xdr:cxnSp macro="">
      <xdr:nvCxnSpPr>
        <xdr:cNvPr id="150" name="直線コネクタ 149"/>
        <xdr:cNvCxnSpPr/>
      </xdr:nvCxnSpPr>
      <xdr:spPr>
        <a:xfrm>
          <a:off x="11798300" y="5384218"/>
          <a:ext cx="762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105268</xdr:rowOff>
    </xdr:from>
    <xdr:ext cx="469744" cy="259045"/>
    <xdr:sp macro="" textlink="">
      <xdr:nvSpPr>
        <xdr:cNvPr id="151" name="n_1aveValue債務償還比率"/>
        <xdr:cNvSpPr txBox="1"/>
      </xdr:nvSpPr>
      <xdr:spPr>
        <a:xfrm>
          <a:off x="13836727" y="559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61549</xdr:rowOff>
    </xdr:from>
    <xdr:ext cx="469744" cy="259045"/>
    <xdr:sp macro="" textlink="">
      <xdr:nvSpPr>
        <xdr:cNvPr id="152" name="n_2aveValue債務償還比率"/>
        <xdr:cNvSpPr txBox="1"/>
      </xdr:nvSpPr>
      <xdr:spPr>
        <a:xfrm>
          <a:off x="13087427" y="554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28804</xdr:rowOff>
    </xdr:from>
    <xdr:ext cx="469744" cy="259045"/>
    <xdr:sp macro="" textlink="">
      <xdr:nvSpPr>
        <xdr:cNvPr id="153" name="n_3aveValue債務償還比率"/>
        <xdr:cNvSpPr txBox="1"/>
      </xdr:nvSpPr>
      <xdr:spPr>
        <a:xfrm>
          <a:off x="12325427" y="551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65147</xdr:rowOff>
    </xdr:from>
    <xdr:ext cx="469744" cy="259045"/>
    <xdr:sp macro="" textlink="">
      <xdr:nvSpPr>
        <xdr:cNvPr id="154" name="n_4aveValue債務償還比率"/>
        <xdr:cNvSpPr txBox="1"/>
      </xdr:nvSpPr>
      <xdr:spPr>
        <a:xfrm>
          <a:off x="11563427" y="555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82811</xdr:rowOff>
    </xdr:from>
    <xdr:ext cx="469744" cy="259045"/>
    <xdr:sp macro="" textlink="">
      <xdr:nvSpPr>
        <xdr:cNvPr id="155" name="n_1mainValue債務償還比率"/>
        <xdr:cNvSpPr txBox="1"/>
      </xdr:nvSpPr>
      <xdr:spPr>
        <a:xfrm>
          <a:off x="13836727" y="52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27576</xdr:rowOff>
    </xdr:from>
    <xdr:ext cx="469744" cy="259045"/>
    <xdr:sp macro="" textlink="">
      <xdr:nvSpPr>
        <xdr:cNvPr id="156" name="n_2mainValue債務償還比率"/>
        <xdr:cNvSpPr txBox="1"/>
      </xdr:nvSpPr>
      <xdr:spPr>
        <a:xfrm>
          <a:off x="13087427" y="517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15701</xdr:rowOff>
    </xdr:from>
    <xdr:ext cx="469744" cy="259045"/>
    <xdr:sp macro="" textlink="">
      <xdr:nvSpPr>
        <xdr:cNvPr id="157" name="n_3mainValue債務償還比率"/>
        <xdr:cNvSpPr txBox="1"/>
      </xdr:nvSpPr>
      <xdr:spPr>
        <a:xfrm>
          <a:off x="12325427" y="51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136595</xdr:rowOff>
    </xdr:from>
    <xdr:ext cx="469744" cy="259045"/>
    <xdr:sp macro="" textlink="">
      <xdr:nvSpPr>
        <xdr:cNvPr id="158" name="n_4mainValue債務償還比率"/>
        <xdr:cNvSpPr txBox="1"/>
      </xdr:nvSpPr>
      <xdr:spPr>
        <a:xfrm>
          <a:off x="11563427" y="51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101917</xdr:rowOff>
    </xdr:from>
    <xdr:to>
      <xdr:col>24</xdr:col>
      <xdr:colOff>62865</xdr:colOff>
      <xdr:row>41</xdr:row>
      <xdr:rowOff>110490</xdr:rowOff>
    </xdr:to>
    <xdr:cxnSp macro="">
      <xdr:nvCxnSpPr>
        <xdr:cNvPr id="61" name="直線コネクタ 60"/>
        <xdr:cNvCxnSpPr/>
      </xdr:nvCxnSpPr>
      <xdr:spPr>
        <a:xfrm flipV="1">
          <a:off x="4634865" y="5759767"/>
          <a:ext cx="0" cy="138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62"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63" name="直線コネクタ 62"/>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48594</xdr:rowOff>
    </xdr:from>
    <xdr:ext cx="405111" cy="259045"/>
    <xdr:sp macro="" textlink="">
      <xdr:nvSpPr>
        <xdr:cNvPr id="64" name="【道路】&#10;有形固定資産減価償却率最大値テキスト"/>
        <xdr:cNvSpPr txBox="1"/>
      </xdr:nvSpPr>
      <xdr:spPr>
        <a:xfrm>
          <a:off x="46736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101917</xdr:rowOff>
    </xdr:from>
    <xdr:to>
      <xdr:col>24</xdr:col>
      <xdr:colOff>152400</xdr:colOff>
      <xdr:row>33</xdr:row>
      <xdr:rowOff>101917</xdr:rowOff>
    </xdr:to>
    <xdr:cxnSp macro="">
      <xdr:nvCxnSpPr>
        <xdr:cNvPr id="65" name="直線コネクタ 64"/>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95267</xdr:rowOff>
    </xdr:from>
    <xdr:ext cx="405111" cy="259045"/>
    <xdr:sp macro="" textlink="">
      <xdr:nvSpPr>
        <xdr:cNvPr id="66" name="【道路】&#10;有形固定資産減価償却率平均値テキスト"/>
        <xdr:cNvSpPr txBox="1"/>
      </xdr:nvSpPr>
      <xdr:spPr>
        <a:xfrm>
          <a:off x="4673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7" name="フローチャート: 判断 66"/>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8" name="フローチャート: 判断 67"/>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39688</xdr:rowOff>
    </xdr:from>
    <xdr:to>
      <xdr:col>15</xdr:col>
      <xdr:colOff>101600</xdr:colOff>
      <xdr:row>36</xdr:row>
      <xdr:rowOff>141288</xdr:rowOff>
    </xdr:to>
    <xdr:sp macro="" textlink="">
      <xdr:nvSpPr>
        <xdr:cNvPr id="69" name="フローチャート: 判断 68"/>
        <xdr:cNvSpPr/>
      </xdr:nvSpPr>
      <xdr:spPr>
        <a:xfrm>
          <a:off x="2857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165417</xdr:rowOff>
    </xdr:from>
    <xdr:to>
      <xdr:col>10</xdr:col>
      <xdr:colOff>165100</xdr:colOff>
      <xdr:row>36</xdr:row>
      <xdr:rowOff>95567</xdr:rowOff>
    </xdr:to>
    <xdr:sp macro="" textlink="">
      <xdr:nvSpPr>
        <xdr:cNvPr id="70" name="フローチャート: 判断 69"/>
        <xdr:cNvSpPr/>
      </xdr:nvSpPr>
      <xdr:spPr>
        <a:xfrm>
          <a:off x="1968500" y="616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136842</xdr:rowOff>
    </xdr:from>
    <xdr:to>
      <xdr:col>24</xdr:col>
      <xdr:colOff>114300</xdr:colOff>
      <xdr:row>36</xdr:row>
      <xdr:rowOff>66992</xdr:rowOff>
    </xdr:to>
    <xdr:sp macro="" textlink="">
      <xdr:nvSpPr>
        <xdr:cNvPr id="77" name="楕円 76"/>
        <xdr:cNvSpPr/>
      </xdr:nvSpPr>
      <xdr:spPr>
        <a:xfrm>
          <a:off x="4584700" y="61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159719</xdr:rowOff>
    </xdr:from>
    <xdr:ext cx="405111" cy="259045"/>
    <xdr:sp macro="" textlink="">
      <xdr:nvSpPr>
        <xdr:cNvPr id="78" name="【道路】&#10;有形固定資産減価償却率該当値テキスト"/>
        <xdr:cNvSpPr txBox="1"/>
      </xdr:nvSpPr>
      <xdr:spPr>
        <a:xfrm>
          <a:off x="4673600" y="598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99695</xdr:rowOff>
    </xdr:from>
    <xdr:to>
      <xdr:col>20</xdr:col>
      <xdr:colOff>38100</xdr:colOff>
      <xdr:row>36</xdr:row>
      <xdr:rowOff>29845</xdr:rowOff>
    </xdr:to>
    <xdr:sp macro="" textlink="">
      <xdr:nvSpPr>
        <xdr:cNvPr id="79" name="楕円 78"/>
        <xdr:cNvSpPr/>
      </xdr:nvSpPr>
      <xdr:spPr>
        <a:xfrm>
          <a:off x="374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150495</xdr:rowOff>
    </xdr:from>
    <xdr:to>
      <xdr:col>24</xdr:col>
      <xdr:colOff>63500</xdr:colOff>
      <xdr:row>36</xdr:row>
      <xdr:rowOff>16192</xdr:rowOff>
    </xdr:to>
    <xdr:cxnSp macro="">
      <xdr:nvCxnSpPr>
        <xdr:cNvPr id="80" name="直線コネクタ 79"/>
        <xdr:cNvCxnSpPr/>
      </xdr:nvCxnSpPr>
      <xdr:spPr>
        <a:xfrm>
          <a:off x="3797300" y="6151245"/>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51117</xdr:rowOff>
    </xdr:from>
    <xdr:to>
      <xdr:col>15</xdr:col>
      <xdr:colOff>101600</xdr:colOff>
      <xdr:row>35</xdr:row>
      <xdr:rowOff>152717</xdr:rowOff>
    </xdr:to>
    <xdr:sp macro="" textlink="">
      <xdr:nvSpPr>
        <xdr:cNvPr id="81" name="楕円 80"/>
        <xdr:cNvSpPr/>
      </xdr:nvSpPr>
      <xdr:spPr>
        <a:xfrm>
          <a:off x="28575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101917</xdr:rowOff>
    </xdr:from>
    <xdr:to>
      <xdr:col>19</xdr:col>
      <xdr:colOff>177800</xdr:colOff>
      <xdr:row>35</xdr:row>
      <xdr:rowOff>150495</xdr:rowOff>
    </xdr:to>
    <xdr:cxnSp macro="">
      <xdr:nvCxnSpPr>
        <xdr:cNvPr id="82" name="直線コネクタ 81"/>
        <xdr:cNvCxnSpPr/>
      </xdr:nvCxnSpPr>
      <xdr:spPr>
        <a:xfrm>
          <a:off x="2908300" y="6102667"/>
          <a:ext cx="889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165417</xdr:rowOff>
    </xdr:from>
    <xdr:to>
      <xdr:col>10</xdr:col>
      <xdr:colOff>165100</xdr:colOff>
      <xdr:row>35</xdr:row>
      <xdr:rowOff>95567</xdr:rowOff>
    </xdr:to>
    <xdr:sp macro="" textlink="">
      <xdr:nvSpPr>
        <xdr:cNvPr id="83" name="楕円 82"/>
        <xdr:cNvSpPr/>
      </xdr:nvSpPr>
      <xdr:spPr>
        <a:xfrm>
          <a:off x="1968500" y="59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44767</xdr:rowOff>
    </xdr:from>
    <xdr:to>
      <xdr:col>15</xdr:col>
      <xdr:colOff>50800</xdr:colOff>
      <xdr:row>35</xdr:row>
      <xdr:rowOff>101917</xdr:rowOff>
    </xdr:to>
    <xdr:cxnSp macro="">
      <xdr:nvCxnSpPr>
        <xdr:cNvPr id="84" name="直線コネクタ 83"/>
        <xdr:cNvCxnSpPr/>
      </xdr:nvCxnSpPr>
      <xdr:spPr>
        <a:xfrm>
          <a:off x="2019300" y="604551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125413</xdr:rowOff>
    </xdr:from>
    <xdr:to>
      <xdr:col>6</xdr:col>
      <xdr:colOff>38100</xdr:colOff>
      <xdr:row>35</xdr:row>
      <xdr:rowOff>55563</xdr:rowOff>
    </xdr:to>
    <xdr:sp macro="" textlink="">
      <xdr:nvSpPr>
        <xdr:cNvPr id="85" name="楕円 84"/>
        <xdr:cNvSpPr/>
      </xdr:nvSpPr>
      <xdr:spPr>
        <a:xfrm>
          <a:off x="1079500" y="595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4763</xdr:rowOff>
    </xdr:from>
    <xdr:to>
      <xdr:col>10</xdr:col>
      <xdr:colOff>114300</xdr:colOff>
      <xdr:row>35</xdr:row>
      <xdr:rowOff>44767</xdr:rowOff>
    </xdr:to>
    <xdr:cxnSp macro="">
      <xdr:nvCxnSpPr>
        <xdr:cNvPr id="86" name="直線コネクタ 85"/>
        <xdr:cNvCxnSpPr/>
      </xdr:nvCxnSpPr>
      <xdr:spPr>
        <a:xfrm>
          <a:off x="1130300" y="6005513"/>
          <a:ext cx="8890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macro="" textlink="">
      <xdr:nvSpPr>
        <xdr:cNvPr id="87" name="n_1aveValue【道路】&#10;有形固定資産減価償却率"/>
        <xdr:cNvSpPr txBox="1"/>
      </xdr:nvSpPr>
      <xdr:spPr>
        <a:xfrm>
          <a:off x="35820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132415</xdr:rowOff>
    </xdr:from>
    <xdr:ext cx="405111" cy="259045"/>
    <xdr:sp macro="" textlink="">
      <xdr:nvSpPr>
        <xdr:cNvPr id="88" name="n_2aveValue【道路】&#10;有形固定資産減価償却率"/>
        <xdr:cNvSpPr txBox="1"/>
      </xdr:nvSpPr>
      <xdr:spPr>
        <a:xfrm>
          <a:off x="2705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86694</xdr:rowOff>
    </xdr:from>
    <xdr:ext cx="405111" cy="259045"/>
    <xdr:sp macro="" textlink="">
      <xdr:nvSpPr>
        <xdr:cNvPr id="89" name="n_3aveValue【道路】&#10;有形固定資産減価償却率"/>
        <xdr:cNvSpPr txBox="1"/>
      </xdr:nvSpPr>
      <xdr:spPr>
        <a:xfrm>
          <a:off x="1816744" y="625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38117</xdr:rowOff>
    </xdr:from>
    <xdr:ext cx="405111" cy="259045"/>
    <xdr:sp macro="" textlink="">
      <xdr:nvSpPr>
        <xdr:cNvPr id="90" name="n_4aveValue【道路】&#10;有形固定資産減価償却率"/>
        <xdr:cNvSpPr txBox="1"/>
      </xdr:nvSpPr>
      <xdr:spPr>
        <a:xfrm>
          <a:off x="9277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46372</xdr:rowOff>
    </xdr:from>
    <xdr:ext cx="405111" cy="259045"/>
    <xdr:sp macro="" textlink="">
      <xdr:nvSpPr>
        <xdr:cNvPr id="91" name="n_1mainValue【道路】&#10;有形固定資産減価償却率"/>
        <xdr:cNvSpPr txBox="1"/>
      </xdr:nvSpPr>
      <xdr:spPr>
        <a:xfrm>
          <a:off x="3582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169244</xdr:rowOff>
    </xdr:from>
    <xdr:ext cx="405111" cy="259045"/>
    <xdr:sp macro="" textlink="">
      <xdr:nvSpPr>
        <xdr:cNvPr id="92" name="n_2mainValue【道路】&#10;有形固定資産減価償却率"/>
        <xdr:cNvSpPr txBox="1"/>
      </xdr:nvSpPr>
      <xdr:spPr>
        <a:xfrm>
          <a:off x="2705744" y="582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112094</xdr:rowOff>
    </xdr:from>
    <xdr:ext cx="405111" cy="259045"/>
    <xdr:sp macro="" textlink="">
      <xdr:nvSpPr>
        <xdr:cNvPr id="93" name="n_3mainValue【道路】&#10;有形固定資産減価償却率"/>
        <xdr:cNvSpPr txBox="1"/>
      </xdr:nvSpPr>
      <xdr:spPr>
        <a:xfrm>
          <a:off x="1816744" y="576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72090</xdr:rowOff>
    </xdr:from>
    <xdr:ext cx="405111" cy="259045"/>
    <xdr:sp macro="" textlink="">
      <xdr:nvSpPr>
        <xdr:cNvPr id="94" name="n_4mainValue【道路】&#10;有形固定資産減価償却率"/>
        <xdr:cNvSpPr txBox="1"/>
      </xdr:nvSpPr>
      <xdr:spPr>
        <a:xfrm>
          <a:off x="927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28521</xdr:rowOff>
    </xdr:from>
    <xdr:to>
      <xdr:col>54</xdr:col>
      <xdr:colOff>189865</xdr:colOff>
      <xdr:row>41</xdr:row>
      <xdr:rowOff>103741</xdr:rowOff>
    </xdr:to>
    <xdr:cxnSp macro="">
      <xdr:nvCxnSpPr>
        <xdr:cNvPr id="121" name="直線コネクタ 120"/>
        <xdr:cNvCxnSpPr/>
      </xdr:nvCxnSpPr>
      <xdr:spPr>
        <a:xfrm flipV="1">
          <a:off x="10476865" y="5686371"/>
          <a:ext cx="0" cy="144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107568</xdr:rowOff>
    </xdr:from>
    <xdr:ext cx="469744" cy="259045"/>
    <xdr:sp macro="" textlink="">
      <xdr:nvSpPr>
        <xdr:cNvPr id="122" name="【道路】&#10;一人当たり延長最小値テキスト"/>
        <xdr:cNvSpPr txBox="1"/>
      </xdr:nvSpPr>
      <xdr:spPr>
        <a:xfrm>
          <a:off x="10515600" y="71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103741</xdr:rowOff>
    </xdr:from>
    <xdr:to>
      <xdr:col>55</xdr:col>
      <xdr:colOff>88900</xdr:colOff>
      <xdr:row>41</xdr:row>
      <xdr:rowOff>103741</xdr:rowOff>
    </xdr:to>
    <xdr:cxnSp macro="">
      <xdr:nvCxnSpPr>
        <xdr:cNvPr id="123" name="直線コネクタ 122"/>
        <xdr:cNvCxnSpPr/>
      </xdr:nvCxnSpPr>
      <xdr:spPr>
        <a:xfrm>
          <a:off x="10388600" y="71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146648</xdr:rowOff>
    </xdr:from>
    <xdr:ext cx="534377" cy="259045"/>
    <xdr:sp macro="" textlink="">
      <xdr:nvSpPr>
        <xdr:cNvPr id="124" name="【道路】&#10;一人当たり延長最大値テキスト"/>
        <xdr:cNvSpPr txBox="1"/>
      </xdr:nvSpPr>
      <xdr:spPr>
        <a:xfrm>
          <a:off x="10515600" y="546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28521</xdr:rowOff>
    </xdr:from>
    <xdr:to>
      <xdr:col>55</xdr:col>
      <xdr:colOff>88900</xdr:colOff>
      <xdr:row>33</xdr:row>
      <xdr:rowOff>28521</xdr:rowOff>
    </xdr:to>
    <xdr:cxnSp macro="">
      <xdr:nvCxnSpPr>
        <xdr:cNvPr id="125" name="直線コネクタ 124"/>
        <xdr:cNvCxnSpPr/>
      </xdr:nvCxnSpPr>
      <xdr:spPr>
        <a:xfrm>
          <a:off x="10388600" y="5686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1686</xdr:rowOff>
    </xdr:from>
    <xdr:ext cx="469744" cy="259045"/>
    <xdr:sp macro="" textlink="">
      <xdr:nvSpPr>
        <xdr:cNvPr id="126" name="【道路】&#10;一人当たり延長平均値テキスト"/>
        <xdr:cNvSpPr txBox="1"/>
      </xdr:nvSpPr>
      <xdr:spPr>
        <a:xfrm>
          <a:off x="10515600" y="6345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150259</xdr:rowOff>
    </xdr:from>
    <xdr:to>
      <xdr:col>55</xdr:col>
      <xdr:colOff>50800</xdr:colOff>
      <xdr:row>38</xdr:row>
      <xdr:rowOff>80409</xdr:rowOff>
    </xdr:to>
    <xdr:sp macro="" textlink="">
      <xdr:nvSpPr>
        <xdr:cNvPr id="127" name="フローチャート: 判断 126"/>
        <xdr:cNvSpPr/>
      </xdr:nvSpPr>
      <xdr:spPr>
        <a:xfrm>
          <a:off x="104267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83638</xdr:rowOff>
    </xdr:from>
    <xdr:to>
      <xdr:col>50</xdr:col>
      <xdr:colOff>165100</xdr:colOff>
      <xdr:row>39</xdr:row>
      <xdr:rowOff>13788</xdr:rowOff>
    </xdr:to>
    <xdr:sp macro="" textlink="">
      <xdr:nvSpPr>
        <xdr:cNvPr id="128" name="フローチャート: 判断 127"/>
        <xdr:cNvSpPr/>
      </xdr:nvSpPr>
      <xdr:spPr>
        <a:xfrm>
          <a:off x="9588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83856</xdr:rowOff>
    </xdr:from>
    <xdr:to>
      <xdr:col>46</xdr:col>
      <xdr:colOff>38100</xdr:colOff>
      <xdr:row>39</xdr:row>
      <xdr:rowOff>14006</xdr:rowOff>
    </xdr:to>
    <xdr:sp macro="" textlink="">
      <xdr:nvSpPr>
        <xdr:cNvPr id="129" name="フローチャート: 判断 128"/>
        <xdr:cNvSpPr/>
      </xdr:nvSpPr>
      <xdr:spPr>
        <a:xfrm>
          <a:off x="8699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81788</xdr:rowOff>
    </xdr:from>
    <xdr:to>
      <xdr:col>41</xdr:col>
      <xdr:colOff>101600</xdr:colOff>
      <xdr:row>39</xdr:row>
      <xdr:rowOff>11938</xdr:rowOff>
    </xdr:to>
    <xdr:sp macro="" textlink="">
      <xdr:nvSpPr>
        <xdr:cNvPr id="130" name="フローチャート: 判断 129"/>
        <xdr:cNvSpPr/>
      </xdr:nvSpPr>
      <xdr:spPr>
        <a:xfrm>
          <a:off x="7810500" y="65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109329</xdr:rowOff>
    </xdr:from>
    <xdr:to>
      <xdr:col>36</xdr:col>
      <xdr:colOff>165100</xdr:colOff>
      <xdr:row>39</xdr:row>
      <xdr:rowOff>39479</xdr:rowOff>
    </xdr:to>
    <xdr:sp macro="" textlink="">
      <xdr:nvSpPr>
        <xdr:cNvPr id="131" name="フローチャート: 判断 130"/>
        <xdr:cNvSpPr/>
      </xdr:nvSpPr>
      <xdr:spPr>
        <a:xfrm>
          <a:off x="6921500" y="662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32803</xdr:rowOff>
    </xdr:from>
    <xdr:to>
      <xdr:col>55</xdr:col>
      <xdr:colOff>50800</xdr:colOff>
      <xdr:row>41</xdr:row>
      <xdr:rowOff>134403</xdr:rowOff>
    </xdr:to>
    <xdr:sp macro="" textlink="">
      <xdr:nvSpPr>
        <xdr:cNvPr id="137" name="楕円 136"/>
        <xdr:cNvSpPr/>
      </xdr:nvSpPr>
      <xdr:spPr>
        <a:xfrm>
          <a:off x="10426700" y="70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119180</xdr:rowOff>
    </xdr:from>
    <xdr:ext cx="469744" cy="259045"/>
    <xdr:sp macro="" textlink="">
      <xdr:nvSpPr>
        <xdr:cNvPr id="138" name="【道路】&#10;一人当たり延長該当値テキスト"/>
        <xdr:cNvSpPr txBox="1"/>
      </xdr:nvSpPr>
      <xdr:spPr>
        <a:xfrm>
          <a:off x="10515600" y="697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38136</xdr:rowOff>
    </xdr:from>
    <xdr:to>
      <xdr:col>50</xdr:col>
      <xdr:colOff>165100</xdr:colOff>
      <xdr:row>41</xdr:row>
      <xdr:rowOff>139736</xdr:rowOff>
    </xdr:to>
    <xdr:sp macro="" textlink="">
      <xdr:nvSpPr>
        <xdr:cNvPr id="139" name="楕円 138"/>
        <xdr:cNvSpPr/>
      </xdr:nvSpPr>
      <xdr:spPr>
        <a:xfrm>
          <a:off x="9588500" y="706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83603</xdr:rowOff>
    </xdr:from>
    <xdr:to>
      <xdr:col>55</xdr:col>
      <xdr:colOff>0</xdr:colOff>
      <xdr:row>41</xdr:row>
      <xdr:rowOff>88936</xdr:rowOff>
    </xdr:to>
    <xdr:cxnSp macro="">
      <xdr:nvCxnSpPr>
        <xdr:cNvPr id="140" name="直線コネクタ 139"/>
        <xdr:cNvCxnSpPr/>
      </xdr:nvCxnSpPr>
      <xdr:spPr>
        <a:xfrm flipV="1">
          <a:off x="9639300" y="7113053"/>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83638</xdr:rowOff>
    </xdr:from>
    <xdr:to>
      <xdr:col>46</xdr:col>
      <xdr:colOff>38100</xdr:colOff>
      <xdr:row>42</xdr:row>
      <xdr:rowOff>13788</xdr:rowOff>
    </xdr:to>
    <xdr:sp macro="" textlink="">
      <xdr:nvSpPr>
        <xdr:cNvPr id="141" name="楕円 140"/>
        <xdr:cNvSpPr/>
      </xdr:nvSpPr>
      <xdr:spPr>
        <a:xfrm>
          <a:off x="8699500" y="71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88936</xdr:rowOff>
    </xdr:from>
    <xdr:to>
      <xdr:col>50</xdr:col>
      <xdr:colOff>114300</xdr:colOff>
      <xdr:row>41</xdr:row>
      <xdr:rowOff>134438</xdr:rowOff>
    </xdr:to>
    <xdr:cxnSp macro="">
      <xdr:nvCxnSpPr>
        <xdr:cNvPr id="142" name="直線コネクタ 141"/>
        <xdr:cNvCxnSpPr/>
      </xdr:nvCxnSpPr>
      <xdr:spPr>
        <a:xfrm flipV="1">
          <a:off x="8750300" y="7118386"/>
          <a:ext cx="889000" cy="4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93871</xdr:rowOff>
    </xdr:from>
    <xdr:to>
      <xdr:col>41</xdr:col>
      <xdr:colOff>101600</xdr:colOff>
      <xdr:row>42</xdr:row>
      <xdr:rowOff>24021</xdr:rowOff>
    </xdr:to>
    <xdr:sp macro="" textlink="">
      <xdr:nvSpPr>
        <xdr:cNvPr id="143" name="楕円 142"/>
        <xdr:cNvSpPr/>
      </xdr:nvSpPr>
      <xdr:spPr>
        <a:xfrm>
          <a:off x="7810500" y="71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134438</xdr:rowOff>
    </xdr:from>
    <xdr:to>
      <xdr:col>45</xdr:col>
      <xdr:colOff>177800</xdr:colOff>
      <xdr:row>41</xdr:row>
      <xdr:rowOff>144671</xdr:rowOff>
    </xdr:to>
    <xdr:cxnSp macro="">
      <xdr:nvCxnSpPr>
        <xdr:cNvPr id="144" name="直線コネクタ 143"/>
        <xdr:cNvCxnSpPr/>
      </xdr:nvCxnSpPr>
      <xdr:spPr>
        <a:xfrm flipV="1">
          <a:off x="7861300" y="7163888"/>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98661</xdr:rowOff>
    </xdr:from>
    <xdr:to>
      <xdr:col>36</xdr:col>
      <xdr:colOff>165100</xdr:colOff>
      <xdr:row>42</xdr:row>
      <xdr:rowOff>28811</xdr:rowOff>
    </xdr:to>
    <xdr:sp macro="" textlink="">
      <xdr:nvSpPr>
        <xdr:cNvPr id="145" name="楕円 144"/>
        <xdr:cNvSpPr/>
      </xdr:nvSpPr>
      <xdr:spPr>
        <a:xfrm>
          <a:off x="6921500" y="71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144671</xdr:rowOff>
    </xdr:from>
    <xdr:to>
      <xdr:col>41</xdr:col>
      <xdr:colOff>50800</xdr:colOff>
      <xdr:row>41</xdr:row>
      <xdr:rowOff>149461</xdr:rowOff>
    </xdr:to>
    <xdr:cxnSp macro="">
      <xdr:nvCxnSpPr>
        <xdr:cNvPr id="146" name="直線コネクタ 145"/>
        <xdr:cNvCxnSpPr/>
      </xdr:nvCxnSpPr>
      <xdr:spPr>
        <a:xfrm flipV="1">
          <a:off x="6972300" y="7174121"/>
          <a:ext cx="8890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30316</xdr:rowOff>
    </xdr:from>
    <xdr:ext cx="469744" cy="259045"/>
    <xdr:sp macro="" textlink="">
      <xdr:nvSpPr>
        <xdr:cNvPr id="147" name="n_1aveValue【道路】&#10;一人当たり延長"/>
        <xdr:cNvSpPr txBox="1"/>
      </xdr:nvSpPr>
      <xdr:spPr>
        <a:xfrm>
          <a:off x="93917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30533</xdr:rowOff>
    </xdr:from>
    <xdr:ext cx="469744" cy="259045"/>
    <xdr:sp macro="" textlink="">
      <xdr:nvSpPr>
        <xdr:cNvPr id="148" name="n_2aveValue【道路】&#10;一人当たり延長"/>
        <xdr:cNvSpPr txBox="1"/>
      </xdr:nvSpPr>
      <xdr:spPr>
        <a:xfrm>
          <a:off x="8515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28465</xdr:rowOff>
    </xdr:from>
    <xdr:ext cx="469744" cy="259045"/>
    <xdr:sp macro="" textlink="">
      <xdr:nvSpPr>
        <xdr:cNvPr id="149" name="n_3aveValue【道路】&#10;一人当たり延長"/>
        <xdr:cNvSpPr txBox="1"/>
      </xdr:nvSpPr>
      <xdr:spPr>
        <a:xfrm>
          <a:off x="7626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56006</xdr:rowOff>
    </xdr:from>
    <xdr:ext cx="469744" cy="259045"/>
    <xdr:sp macro="" textlink="">
      <xdr:nvSpPr>
        <xdr:cNvPr id="150" name="n_4aveValue【道路】&#10;一人当たり延長"/>
        <xdr:cNvSpPr txBox="1"/>
      </xdr:nvSpPr>
      <xdr:spPr>
        <a:xfrm>
          <a:off x="6737427" y="639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130863</xdr:rowOff>
    </xdr:from>
    <xdr:ext cx="469744" cy="259045"/>
    <xdr:sp macro="" textlink="">
      <xdr:nvSpPr>
        <xdr:cNvPr id="151" name="n_1mainValue【道路】&#10;一人当たり延長"/>
        <xdr:cNvSpPr txBox="1"/>
      </xdr:nvSpPr>
      <xdr:spPr>
        <a:xfrm>
          <a:off x="9391727" y="716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4915</xdr:rowOff>
    </xdr:from>
    <xdr:ext cx="469744" cy="259045"/>
    <xdr:sp macro="" textlink="">
      <xdr:nvSpPr>
        <xdr:cNvPr id="152" name="n_2mainValue【道路】&#10;一人当たり延長"/>
        <xdr:cNvSpPr txBox="1"/>
      </xdr:nvSpPr>
      <xdr:spPr>
        <a:xfrm>
          <a:off x="8515427" y="720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15148</xdr:rowOff>
    </xdr:from>
    <xdr:ext cx="469744" cy="259045"/>
    <xdr:sp macro="" textlink="">
      <xdr:nvSpPr>
        <xdr:cNvPr id="153" name="n_3mainValue【道路】&#10;一人当たり延長"/>
        <xdr:cNvSpPr txBox="1"/>
      </xdr:nvSpPr>
      <xdr:spPr>
        <a:xfrm>
          <a:off x="7626427" y="721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19938</xdr:rowOff>
    </xdr:from>
    <xdr:ext cx="469744" cy="259045"/>
    <xdr:sp macro="" textlink="">
      <xdr:nvSpPr>
        <xdr:cNvPr id="154" name="n_4mainValue【道路】&#10;一人当たり延長"/>
        <xdr:cNvSpPr txBox="1"/>
      </xdr:nvSpPr>
      <xdr:spPr>
        <a:xfrm>
          <a:off x="6737427" y="72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6" name="直線コネクタ 16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7" name="テキスト ボックス 16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8" name="直線コネクタ 16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9" name="テキスト ボックス 16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70" name="直線コネクタ 16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71" name="テキスト ボックス 17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72" name="直線コネクタ 17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73" name="テキスト ボックス 17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4" name="直線コネクタ 17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5" name="テキスト ボックス 17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6" name="直線コネクタ 17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7" name="テキスト ボックス 17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8" name="直線コネクタ 17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9" name="テキスト ボックス 17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8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13063</xdr:rowOff>
    </xdr:from>
    <xdr:to>
      <xdr:col>24</xdr:col>
      <xdr:colOff>62865</xdr:colOff>
      <xdr:row>63</xdr:row>
      <xdr:rowOff>138793</xdr:rowOff>
    </xdr:to>
    <xdr:cxnSp macro="">
      <xdr:nvCxnSpPr>
        <xdr:cNvPr id="181" name="直線コネクタ 180"/>
        <xdr:cNvCxnSpPr/>
      </xdr:nvCxnSpPr>
      <xdr:spPr>
        <a:xfrm flipV="1">
          <a:off x="4634865" y="9614263"/>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142620</xdr:rowOff>
    </xdr:from>
    <xdr:ext cx="405111" cy="259045"/>
    <xdr:sp macro="" textlink="">
      <xdr:nvSpPr>
        <xdr:cNvPr id="182" name="【橋りょう・トンネル】&#10;有形固定資産減価償却率最小値テキスト"/>
        <xdr:cNvSpPr txBox="1"/>
      </xdr:nvSpPr>
      <xdr:spPr>
        <a:xfrm>
          <a:off x="4673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138793</xdr:rowOff>
    </xdr:from>
    <xdr:to>
      <xdr:col>24</xdr:col>
      <xdr:colOff>152400</xdr:colOff>
      <xdr:row>63</xdr:row>
      <xdr:rowOff>138793</xdr:rowOff>
    </xdr:to>
    <xdr:cxnSp macro="">
      <xdr:nvCxnSpPr>
        <xdr:cNvPr id="183" name="直線コネクタ 182"/>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131190</xdr:rowOff>
    </xdr:from>
    <xdr:ext cx="405111" cy="259045"/>
    <xdr:sp macro="" textlink="">
      <xdr:nvSpPr>
        <xdr:cNvPr id="184" name="【橋りょう・トンネル】&#10;有形固定資産減価償却率最大値テキスト"/>
        <xdr:cNvSpPr txBox="1"/>
      </xdr:nvSpPr>
      <xdr:spPr>
        <a:xfrm>
          <a:off x="4673600" y="93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13063</xdr:rowOff>
    </xdr:from>
    <xdr:to>
      <xdr:col>24</xdr:col>
      <xdr:colOff>152400</xdr:colOff>
      <xdr:row>56</xdr:row>
      <xdr:rowOff>13063</xdr:rowOff>
    </xdr:to>
    <xdr:cxnSp macro="">
      <xdr:nvCxnSpPr>
        <xdr:cNvPr id="185" name="直線コネクタ 184"/>
        <xdr:cNvCxnSpPr/>
      </xdr:nvCxnSpPr>
      <xdr:spPr>
        <a:xfrm>
          <a:off x="4546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53357</xdr:rowOff>
    </xdr:from>
    <xdr:ext cx="405111" cy="259045"/>
    <xdr:sp macro="" textlink="">
      <xdr:nvSpPr>
        <xdr:cNvPr id="186" name="【橋りょう・トンネル】&#10;有形固定資産減価償却率平均値テキスト"/>
        <xdr:cNvSpPr txBox="1"/>
      </xdr:nvSpPr>
      <xdr:spPr>
        <a:xfrm>
          <a:off x="467360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87" name="フローチャート: 判断 186"/>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88" name="フローチャート: 判断 187"/>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32476</xdr:rowOff>
    </xdr:from>
    <xdr:to>
      <xdr:col>15</xdr:col>
      <xdr:colOff>101600</xdr:colOff>
      <xdr:row>59</xdr:row>
      <xdr:rowOff>134076</xdr:rowOff>
    </xdr:to>
    <xdr:sp macro="" textlink="">
      <xdr:nvSpPr>
        <xdr:cNvPr id="189" name="フローチャート: 判断 188"/>
        <xdr:cNvSpPr/>
      </xdr:nvSpPr>
      <xdr:spPr>
        <a:xfrm>
          <a:off x="2857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90" name="フローチャート: 判断 189"/>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76563</xdr:rowOff>
    </xdr:from>
    <xdr:to>
      <xdr:col>6</xdr:col>
      <xdr:colOff>38100</xdr:colOff>
      <xdr:row>59</xdr:row>
      <xdr:rowOff>6713</xdr:rowOff>
    </xdr:to>
    <xdr:sp macro="" textlink="">
      <xdr:nvSpPr>
        <xdr:cNvPr id="191" name="フローチャート: 判断 190"/>
        <xdr:cNvSpPr/>
      </xdr:nvSpPr>
      <xdr:spPr>
        <a:xfrm>
          <a:off x="1079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92" name="テキスト ボックス 19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3" name="テキスト ボックス 19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4" name="テキスト ボックス 19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5" name="テキスト ボックス 19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6" name="テキスト ボックス 19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161472</xdr:rowOff>
    </xdr:from>
    <xdr:to>
      <xdr:col>24</xdr:col>
      <xdr:colOff>114300</xdr:colOff>
      <xdr:row>59</xdr:row>
      <xdr:rowOff>91622</xdr:rowOff>
    </xdr:to>
    <xdr:sp macro="" textlink="">
      <xdr:nvSpPr>
        <xdr:cNvPr id="197" name="楕円 196"/>
        <xdr:cNvSpPr/>
      </xdr:nvSpPr>
      <xdr:spPr>
        <a:xfrm>
          <a:off x="4584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12899</xdr:rowOff>
    </xdr:from>
    <xdr:ext cx="405111" cy="259045"/>
    <xdr:sp macro="" textlink="">
      <xdr:nvSpPr>
        <xdr:cNvPr id="198" name="【橋りょう・トンネル】&#10;有形固定資産減価償却率該当値テキスト"/>
        <xdr:cNvSpPr txBox="1"/>
      </xdr:nvSpPr>
      <xdr:spPr>
        <a:xfrm>
          <a:off x="4673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112485</xdr:rowOff>
    </xdr:from>
    <xdr:to>
      <xdr:col>20</xdr:col>
      <xdr:colOff>38100</xdr:colOff>
      <xdr:row>59</xdr:row>
      <xdr:rowOff>42635</xdr:rowOff>
    </xdr:to>
    <xdr:sp macro="" textlink="">
      <xdr:nvSpPr>
        <xdr:cNvPr id="199" name="楕円 198"/>
        <xdr:cNvSpPr/>
      </xdr:nvSpPr>
      <xdr:spPr>
        <a:xfrm>
          <a:off x="3746500" y="100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163285</xdr:rowOff>
    </xdr:from>
    <xdr:to>
      <xdr:col>24</xdr:col>
      <xdr:colOff>63500</xdr:colOff>
      <xdr:row>59</xdr:row>
      <xdr:rowOff>40822</xdr:rowOff>
    </xdr:to>
    <xdr:cxnSp macro="">
      <xdr:nvCxnSpPr>
        <xdr:cNvPr id="200" name="直線コネクタ 199"/>
        <xdr:cNvCxnSpPr/>
      </xdr:nvCxnSpPr>
      <xdr:spPr>
        <a:xfrm>
          <a:off x="3797300" y="101073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56969</xdr:rowOff>
    </xdr:from>
    <xdr:to>
      <xdr:col>15</xdr:col>
      <xdr:colOff>101600</xdr:colOff>
      <xdr:row>58</xdr:row>
      <xdr:rowOff>158569</xdr:rowOff>
    </xdr:to>
    <xdr:sp macro="" textlink="">
      <xdr:nvSpPr>
        <xdr:cNvPr id="201" name="楕円 200"/>
        <xdr:cNvSpPr/>
      </xdr:nvSpPr>
      <xdr:spPr>
        <a:xfrm>
          <a:off x="2857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107769</xdr:rowOff>
    </xdr:from>
    <xdr:to>
      <xdr:col>19</xdr:col>
      <xdr:colOff>177800</xdr:colOff>
      <xdr:row>58</xdr:row>
      <xdr:rowOff>163285</xdr:rowOff>
    </xdr:to>
    <xdr:cxnSp macro="">
      <xdr:nvCxnSpPr>
        <xdr:cNvPr id="202" name="直線コネクタ 201"/>
        <xdr:cNvCxnSpPr/>
      </xdr:nvCxnSpPr>
      <xdr:spPr>
        <a:xfrm>
          <a:off x="2908300" y="10051869"/>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11249</xdr:rowOff>
    </xdr:from>
    <xdr:to>
      <xdr:col>10</xdr:col>
      <xdr:colOff>165100</xdr:colOff>
      <xdr:row>58</xdr:row>
      <xdr:rowOff>112849</xdr:rowOff>
    </xdr:to>
    <xdr:sp macro="" textlink="">
      <xdr:nvSpPr>
        <xdr:cNvPr id="203" name="楕円 202"/>
        <xdr:cNvSpPr/>
      </xdr:nvSpPr>
      <xdr:spPr>
        <a:xfrm>
          <a:off x="1968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62049</xdr:rowOff>
    </xdr:from>
    <xdr:to>
      <xdr:col>15</xdr:col>
      <xdr:colOff>50800</xdr:colOff>
      <xdr:row>58</xdr:row>
      <xdr:rowOff>107769</xdr:rowOff>
    </xdr:to>
    <xdr:cxnSp macro="">
      <xdr:nvCxnSpPr>
        <xdr:cNvPr id="204" name="直線コネクタ 203"/>
        <xdr:cNvCxnSpPr/>
      </xdr:nvCxnSpPr>
      <xdr:spPr>
        <a:xfrm>
          <a:off x="2019300" y="100061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146776</xdr:rowOff>
    </xdr:from>
    <xdr:to>
      <xdr:col>6</xdr:col>
      <xdr:colOff>38100</xdr:colOff>
      <xdr:row>58</xdr:row>
      <xdr:rowOff>76926</xdr:rowOff>
    </xdr:to>
    <xdr:sp macro="" textlink="">
      <xdr:nvSpPr>
        <xdr:cNvPr id="205" name="楕円 204"/>
        <xdr:cNvSpPr/>
      </xdr:nvSpPr>
      <xdr:spPr>
        <a:xfrm>
          <a:off x="10795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26126</xdr:rowOff>
    </xdr:from>
    <xdr:to>
      <xdr:col>10</xdr:col>
      <xdr:colOff>114300</xdr:colOff>
      <xdr:row>58</xdr:row>
      <xdr:rowOff>62049</xdr:rowOff>
    </xdr:to>
    <xdr:cxnSp macro="">
      <xdr:nvCxnSpPr>
        <xdr:cNvPr id="206" name="直線コネクタ 205"/>
        <xdr:cNvCxnSpPr/>
      </xdr:nvCxnSpPr>
      <xdr:spPr>
        <a:xfrm>
          <a:off x="1130300" y="99702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207"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125203</xdr:rowOff>
    </xdr:from>
    <xdr:ext cx="405111" cy="259045"/>
    <xdr:sp macro="" textlink="">
      <xdr:nvSpPr>
        <xdr:cNvPr id="208" name="n_2aveValue【橋りょう・トンネル】&#10;有形固定資産減価償却率"/>
        <xdr:cNvSpPr txBox="1"/>
      </xdr:nvSpPr>
      <xdr:spPr>
        <a:xfrm>
          <a:off x="27057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40294</xdr:rowOff>
    </xdr:from>
    <xdr:ext cx="405111" cy="259045"/>
    <xdr:sp macro="" textlink="">
      <xdr:nvSpPr>
        <xdr:cNvPr id="209" name="n_3aveValue【橋りょう・トンネル】&#10;有形固定資産減価償却率"/>
        <xdr:cNvSpPr txBox="1"/>
      </xdr:nvSpPr>
      <xdr:spPr>
        <a:xfrm>
          <a:off x="1816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169290</xdr:rowOff>
    </xdr:from>
    <xdr:ext cx="405111" cy="259045"/>
    <xdr:sp macro="" textlink="">
      <xdr:nvSpPr>
        <xdr:cNvPr id="210" name="n_4aveValue【橋りょう・トンネル】&#10;有形固定資産減価償却率"/>
        <xdr:cNvSpPr txBox="1"/>
      </xdr:nvSpPr>
      <xdr:spPr>
        <a:xfrm>
          <a:off x="927744"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59162</xdr:rowOff>
    </xdr:from>
    <xdr:ext cx="405111" cy="259045"/>
    <xdr:sp macro="" textlink="">
      <xdr:nvSpPr>
        <xdr:cNvPr id="211" name="n_1mainValue【橋りょう・トンネル】&#10;有形固定資産減価償却率"/>
        <xdr:cNvSpPr txBox="1"/>
      </xdr:nvSpPr>
      <xdr:spPr>
        <a:xfrm>
          <a:off x="3582044" y="983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3646</xdr:rowOff>
    </xdr:from>
    <xdr:ext cx="405111" cy="259045"/>
    <xdr:sp macro="" textlink="">
      <xdr:nvSpPr>
        <xdr:cNvPr id="212" name="n_2mainValue【橋りょう・トンネル】&#10;有形固定資産減価償却率"/>
        <xdr:cNvSpPr txBox="1"/>
      </xdr:nvSpPr>
      <xdr:spPr>
        <a:xfrm>
          <a:off x="2705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129376</xdr:rowOff>
    </xdr:from>
    <xdr:ext cx="405111" cy="259045"/>
    <xdr:sp macro="" textlink="">
      <xdr:nvSpPr>
        <xdr:cNvPr id="213" name="n_3mainValue【橋りょう・トンネル】&#10;有形固定資産減価償却率"/>
        <xdr:cNvSpPr txBox="1"/>
      </xdr:nvSpPr>
      <xdr:spPr>
        <a:xfrm>
          <a:off x="1816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93453</xdr:rowOff>
    </xdr:from>
    <xdr:ext cx="405111" cy="259045"/>
    <xdr:sp macro="" textlink="">
      <xdr:nvSpPr>
        <xdr:cNvPr id="214" name="n_4mainValue【橋りょう・トンネル】&#10;有形固定資産減価償却率"/>
        <xdr:cNvSpPr txBox="1"/>
      </xdr:nvSpPr>
      <xdr:spPr>
        <a:xfrm>
          <a:off x="927744" y="969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5" name="正方形/長方形 21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6" name="正方形/長方形 21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7" name="正方形/長方形 21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8" name="正方形/長方形 21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9" name="正方形/長方形 21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20" name="正方形/長方形 21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21" name="正方形/長方形 22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22" name="正方形/長方形 22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3" name="テキスト ボックス 22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4" name="直線コネクタ 22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5" name="直線コネクタ 22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6" name="テキスト ボックス 22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7" name="直線コネクタ 22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8" name="テキスト ボックス 227"/>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9" name="直線コネクタ 22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30" name="テキスト ボックス 229"/>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31" name="直線コネクタ 23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32" name="テキスト ボックス 231"/>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3" name="直線コネクタ 23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4" name="テキスト ボックス 233"/>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5" name="直線コネクタ 23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6" name="テキスト ボックス 235"/>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7" name="直線コネクタ 23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8" name="テキスト ボックス 23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89628</xdr:rowOff>
    </xdr:from>
    <xdr:to>
      <xdr:col>54</xdr:col>
      <xdr:colOff>189865</xdr:colOff>
      <xdr:row>64</xdr:row>
      <xdr:rowOff>58590</xdr:rowOff>
    </xdr:to>
    <xdr:cxnSp macro="">
      <xdr:nvCxnSpPr>
        <xdr:cNvPr id="240" name="直線コネクタ 239"/>
        <xdr:cNvCxnSpPr/>
      </xdr:nvCxnSpPr>
      <xdr:spPr>
        <a:xfrm flipV="1">
          <a:off x="10476865" y="9519378"/>
          <a:ext cx="0" cy="1512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62417</xdr:rowOff>
    </xdr:from>
    <xdr:ext cx="534377" cy="259045"/>
    <xdr:sp macro="" textlink="">
      <xdr:nvSpPr>
        <xdr:cNvPr id="241" name="【橋りょう・トンネル】&#10;一人当たり有形固定資産（償却資産）額最小値テキスト"/>
        <xdr:cNvSpPr txBox="1"/>
      </xdr:nvSpPr>
      <xdr:spPr>
        <a:xfrm>
          <a:off x="10515600" y="1103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58590</xdr:rowOff>
    </xdr:from>
    <xdr:to>
      <xdr:col>55</xdr:col>
      <xdr:colOff>88900</xdr:colOff>
      <xdr:row>64</xdr:row>
      <xdr:rowOff>58590</xdr:rowOff>
    </xdr:to>
    <xdr:cxnSp macro="">
      <xdr:nvCxnSpPr>
        <xdr:cNvPr id="242" name="直線コネクタ 241"/>
        <xdr:cNvCxnSpPr/>
      </xdr:nvCxnSpPr>
      <xdr:spPr>
        <a:xfrm>
          <a:off x="10388600" y="1103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36305</xdr:rowOff>
    </xdr:from>
    <xdr:ext cx="599010" cy="259045"/>
    <xdr:sp macro="" textlink="">
      <xdr:nvSpPr>
        <xdr:cNvPr id="243" name="【橋りょう・トンネル】&#10;一人当たり有形固定資産（償却資産）額最大値テキスト"/>
        <xdr:cNvSpPr txBox="1"/>
      </xdr:nvSpPr>
      <xdr:spPr>
        <a:xfrm>
          <a:off x="10515600" y="929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89628</xdr:rowOff>
    </xdr:from>
    <xdr:to>
      <xdr:col>55</xdr:col>
      <xdr:colOff>88900</xdr:colOff>
      <xdr:row>55</xdr:row>
      <xdr:rowOff>89628</xdr:rowOff>
    </xdr:to>
    <xdr:cxnSp macro="">
      <xdr:nvCxnSpPr>
        <xdr:cNvPr id="244" name="直線コネクタ 243"/>
        <xdr:cNvCxnSpPr/>
      </xdr:nvCxnSpPr>
      <xdr:spPr>
        <a:xfrm>
          <a:off x="10388600" y="951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141770</xdr:rowOff>
    </xdr:from>
    <xdr:ext cx="599010" cy="259045"/>
    <xdr:sp macro="" textlink="">
      <xdr:nvSpPr>
        <xdr:cNvPr id="245" name="【橋りょう・トンネル】&#10;一人当たり有形固定資産（償却資産）額平均値テキスト"/>
        <xdr:cNvSpPr txBox="1"/>
      </xdr:nvSpPr>
      <xdr:spPr>
        <a:xfrm>
          <a:off x="10515600" y="10428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118893</xdr:rowOff>
    </xdr:from>
    <xdr:to>
      <xdr:col>55</xdr:col>
      <xdr:colOff>50800</xdr:colOff>
      <xdr:row>62</xdr:row>
      <xdr:rowOff>49043</xdr:rowOff>
    </xdr:to>
    <xdr:sp macro="" textlink="">
      <xdr:nvSpPr>
        <xdr:cNvPr id="246" name="フローチャート: 判断 245"/>
        <xdr:cNvSpPr/>
      </xdr:nvSpPr>
      <xdr:spPr>
        <a:xfrm>
          <a:off x="104267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149297</xdr:rowOff>
    </xdr:from>
    <xdr:to>
      <xdr:col>50</xdr:col>
      <xdr:colOff>165100</xdr:colOff>
      <xdr:row>62</xdr:row>
      <xdr:rowOff>79447</xdr:rowOff>
    </xdr:to>
    <xdr:sp macro="" textlink="">
      <xdr:nvSpPr>
        <xdr:cNvPr id="247" name="フローチャート: 判断 246"/>
        <xdr:cNvSpPr/>
      </xdr:nvSpPr>
      <xdr:spPr>
        <a:xfrm>
          <a:off x="9588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142099</xdr:rowOff>
    </xdr:from>
    <xdr:to>
      <xdr:col>46</xdr:col>
      <xdr:colOff>38100</xdr:colOff>
      <xdr:row>62</xdr:row>
      <xdr:rowOff>72249</xdr:rowOff>
    </xdr:to>
    <xdr:sp macro="" textlink="">
      <xdr:nvSpPr>
        <xdr:cNvPr id="248" name="フローチャート: 判断 247"/>
        <xdr:cNvSpPr/>
      </xdr:nvSpPr>
      <xdr:spPr>
        <a:xfrm>
          <a:off x="8699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134836</xdr:rowOff>
    </xdr:from>
    <xdr:to>
      <xdr:col>41</xdr:col>
      <xdr:colOff>101600</xdr:colOff>
      <xdr:row>62</xdr:row>
      <xdr:rowOff>64986</xdr:rowOff>
    </xdr:to>
    <xdr:sp macro="" textlink="">
      <xdr:nvSpPr>
        <xdr:cNvPr id="249" name="フローチャート: 判断 248"/>
        <xdr:cNvSpPr/>
      </xdr:nvSpPr>
      <xdr:spPr>
        <a:xfrm>
          <a:off x="7810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147955</xdr:rowOff>
    </xdr:from>
    <xdr:to>
      <xdr:col>36</xdr:col>
      <xdr:colOff>165100</xdr:colOff>
      <xdr:row>62</xdr:row>
      <xdr:rowOff>78105</xdr:rowOff>
    </xdr:to>
    <xdr:sp macro="" textlink="">
      <xdr:nvSpPr>
        <xdr:cNvPr id="250" name="フローチャート: 判断 249"/>
        <xdr:cNvSpPr/>
      </xdr:nvSpPr>
      <xdr:spPr>
        <a:xfrm>
          <a:off x="6921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51" name="テキスト ボックス 25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52" name="テキスト ボックス 25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3" name="テキスト ボックス 25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4" name="テキスト ボックス 25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5" name="テキスト ボックス 25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14714</xdr:rowOff>
    </xdr:from>
    <xdr:to>
      <xdr:col>55</xdr:col>
      <xdr:colOff>50800</xdr:colOff>
      <xdr:row>62</xdr:row>
      <xdr:rowOff>116314</xdr:rowOff>
    </xdr:to>
    <xdr:sp macro="" textlink="">
      <xdr:nvSpPr>
        <xdr:cNvPr id="256" name="楕円 255"/>
        <xdr:cNvSpPr/>
      </xdr:nvSpPr>
      <xdr:spPr>
        <a:xfrm>
          <a:off x="10426700" y="1064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164591</xdr:rowOff>
    </xdr:from>
    <xdr:ext cx="599010" cy="259045"/>
    <xdr:sp macro="" textlink="">
      <xdr:nvSpPr>
        <xdr:cNvPr id="257" name="【橋りょう・トンネル】&#10;一人当たり有形固定資産（償却資産）額該当値テキスト"/>
        <xdr:cNvSpPr txBox="1"/>
      </xdr:nvSpPr>
      <xdr:spPr>
        <a:xfrm>
          <a:off x="10515600" y="10623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19805</xdr:rowOff>
    </xdr:from>
    <xdr:to>
      <xdr:col>50</xdr:col>
      <xdr:colOff>165100</xdr:colOff>
      <xdr:row>62</xdr:row>
      <xdr:rowOff>121405</xdr:rowOff>
    </xdr:to>
    <xdr:sp macro="" textlink="">
      <xdr:nvSpPr>
        <xdr:cNvPr id="258" name="楕円 257"/>
        <xdr:cNvSpPr/>
      </xdr:nvSpPr>
      <xdr:spPr>
        <a:xfrm>
          <a:off x="9588500" y="1064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65514</xdr:rowOff>
    </xdr:from>
    <xdr:to>
      <xdr:col>55</xdr:col>
      <xdr:colOff>0</xdr:colOff>
      <xdr:row>62</xdr:row>
      <xdr:rowOff>70605</xdr:rowOff>
    </xdr:to>
    <xdr:cxnSp macro="">
      <xdr:nvCxnSpPr>
        <xdr:cNvPr id="259" name="直線コネクタ 258"/>
        <xdr:cNvCxnSpPr/>
      </xdr:nvCxnSpPr>
      <xdr:spPr>
        <a:xfrm flipV="1">
          <a:off x="9639300" y="10695414"/>
          <a:ext cx="8382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23609</xdr:rowOff>
    </xdr:from>
    <xdr:to>
      <xdr:col>46</xdr:col>
      <xdr:colOff>38100</xdr:colOff>
      <xdr:row>62</xdr:row>
      <xdr:rowOff>125209</xdr:rowOff>
    </xdr:to>
    <xdr:sp macro="" textlink="">
      <xdr:nvSpPr>
        <xdr:cNvPr id="260" name="楕円 259"/>
        <xdr:cNvSpPr/>
      </xdr:nvSpPr>
      <xdr:spPr>
        <a:xfrm>
          <a:off x="8699500" y="106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70605</xdr:rowOff>
    </xdr:from>
    <xdr:to>
      <xdr:col>50</xdr:col>
      <xdr:colOff>114300</xdr:colOff>
      <xdr:row>62</xdr:row>
      <xdr:rowOff>74409</xdr:rowOff>
    </xdr:to>
    <xdr:cxnSp macro="">
      <xdr:nvCxnSpPr>
        <xdr:cNvPr id="261" name="直線コネクタ 260"/>
        <xdr:cNvCxnSpPr/>
      </xdr:nvCxnSpPr>
      <xdr:spPr>
        <a:xfrm flipV="1">
          <a:off x="8750300" y="10700505"/>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28345</xdr:rowOff>
    </xdr:from>
    <xdr:to>
      <xdr:col>41</xdr:col>
      <xdr:colOff>101600</xdr:colOff>
      <xdr:row>62</xdr:row>
      <xdr:rowOff>129945</xdr:rowOff>
    </xdr:to>
    <xdr:sp macro="" textlink="">
      <xdr:nvSpPr>
        <xdr:cNvPr id="262" name="楕円 261"/>
        <xdr:cNvSpPr/>
      </xdr:nvSpPr>
      <xdr:spPr>
        <a:xfrm>
          <a:off x="7810500" y="106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74409</xdr:rowOff>
    </xdr:from>
    <xdr:to>
      <xdr:col>45</xdr:col>
      <xdr:colOff>177800</xdr:colOff>
      <xdr:row>62</xdr:row>
      <xdr:rowOff>79145</xdr:rowOff>
    </xdr:to>
    <xdr:cxnSp macro="">
      <xdr:nvCxnSpPr>
        <xdr:cNvPr id="263" name="直線コネクタ 262"/>
        <xdr:cNvCxnSpPr/>
      </xdr:nvCxnSpPr>
      <xdr:spPr>
        <a:xfrm flipV="1">
          <a:off x="7861300" y="1070430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35774</xdr:rowOff>
    </xdr:from>
    <xdr:to>
      <xdr:col>36</xdr:col>
      <xdr:colOff>165100</xdr:colOff>
      <xdr:row>62</xdr:row>
      <xdr:rowOff>137374</xdr:rowOff>
    </xdr:to>
    <xdr:sp macro="" textlink="">
      <xdr:nvSpPr>
        <xdr:cNvPr id="264" name="楕円 263"/>
        <xdr:cNvSpPr/>
      </xdr:nvSpPr>
      <xdr:spPr>
        <a:xfrm>
          <a:off x="6921500" y="10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79145</xdr:rowOff>
    </xdr:from>
    <xdr:to>
      <xdr:col>41</xdr:col>
      <xdr:colOff>50800</xdr:colOff>
      <xdr:row>62</xdr:row>
      <xdr:rowOff>86574</xdr:rowOff>
    </xdr:to>
    <xdr:cxnSp macro="">
      <xdr:nvCxnSpPr>
        <xdr:cNvPr id="265" name="直線コネクタ 264"/>
        <xdr:cNvCxnSpPr/>
      </xdr:nvCxnSpPr>
      <xdr:spPr>
        <a:xfrm flipV="1">
          <a:off x="6972300" y="1070904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95974</xdr:rowOff>
    </xdr:from>
    <xdr:ext cx="599010" cy="259045"/>
    <xdr:sp macro="" textlink="">
      <xdr:nvSpPr>
        <xdr:cNvPr id="266" name="n_1aveValue【橋りょう・トンネル】&#10;一人当たり有形固定資産（償却資産）額"/>
        <xdr:cNvSpPr txBox="1"/>
      </xdr:nvSpPr>
      <xdr:spPr>
        <a:xfrm>
          <a:off x="93270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88776</xdr:rowOff>
    </xdr:from>
    <xdr:ext cx="599010" cy="259045"/>
    <xdr:sp macro="" textlink="">
      <xdr:nvSpPr>
        <xdr:cNvPr id="267" name="n_2aveValue【橋りょう・トンネル】&#10;一人当たり有形固定資産（償却資産）額"/>
        <xdr:cNvSpPr txBox="1"/>
      </xdr:nvSpPr>
      <xdr:spPr>
        <a:xfrm>
          <a:off x="8450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81513</xdr:rowOff>
    </xdr:from>
    <xdr:ext cx="599010" cy="259045"/>
    <xdr:sp macro="" textlink="">
      <xdr:nvSpPr>
        <xdr:cNvPr id="268" name="n_3aveValue【橋りょう・トンネル】&#10;一人当たり有形固定資産（償却資産）額"/>
        <xdr:cNvSpPr txBox="1"/>
      </xdr:nvSpPr>
      <xdr:spPr>
        <a:xfrm>
          <a:off x="7561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94632</xdr:rowOff>
    </xdr:from>
    <xdr:ext cx="599010" cy="259045"/>
    <xdr:sp macro="" textlink="">
      <xdr:nvSpPr>
        <xdr:cNvPr id="269" name="n_4aveValue【橋りょう・トンネル】&#10;一人当たり有形固定資産（償却資産）額"/>
        <xdr:cNvSpPr txBox="1"/>
      </xdr:nvSpPr>
      <xdr:spPr>
        <a:xfrm>
          <a:off x="6672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112532</xdr:rowOff>
    </xdr:from>
    <xdr:ext cx="599010" cy="259045"/>
    <xdr:sp macro="" textlink="">
      <xdr:nvSpPr>
        <xdr:cNvPr id="270" name="n_1mainValue【橋りょう・トンネル】&#10;一人当たり有形固定資産（償却資産）額"/>
        <xdr:cNvSpPr txBox="1"/>
      </xdr:nvSpPr>
      <xdr:spPr>
        <a:xfrm>
          <a:off x="9327095" y="1074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116336</xdr:rowOff>
    </xdr:from>
    <xdr:ext cx="599010" cy="259045"/>
    <xdr:sp macro="" textlink="">
      <xdr:nvSpPr>
        <xdr:cNvPr id="271" name="n_2mainValue【橋りょう・トンネル】&#10;一人当たり有形固定資産（償却資産）額"/>
        <xdr:cNvSpPr txBox="1"/>
      </xdr:nvSpPr>
      <xdr:spPr>
        <a:xfrm>
          <a:off x="8450795" y="1074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121072</xdr:rowOff>
    </xdr:from>
    <xdr:ext cx="599010" cy="259045"/>
    <xdr:sp macro="" textlink="">
      <xdr:nvSpPr>
        <xdr:cNvPr id="272" name="n_3mainValue【橋りょう・トンネル】&#10;一人当たり有形固定資産（償却資産）額"/>
        <xdr:cNvSpPr txBox="1"/>
      </xdr:nvSpPr>
      <xdr:spPr>
        <a:xfrm>
          <a:off x="7561795" y="1075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128501</xdr:rowOff>
    </xdr:from>
    <xdr:ext cx="599010" cy="259045"/>
    <xdr:sp macro="" textlink="">
      <xdr:nvSpPr>
        <xdr:cNvPr id="273" name="n_4mainValue【橋りょう・トンネル】&#10;一人当たり有形固定資産（償却資産）額"/>
        <xdr:cNvSpPr txBox="1"/>
      </xdr:nvSpPr>
      <xdr:spPr>
        <a:xfrm>
          <a:off x="6672795" y="1075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4" name="正方形/長方形 27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5" name="正方形/長方形 27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6" name="正方形/長方形 27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7" name="正方形/長方形 27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8" name="正方形/長方形 27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9" name="正方形/長方形 27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80" name="正方形/長方形 27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正方形/長方形 28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82" name="テキスト ボックス 28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3" name="直線コネクタ 28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4" name="テキスト ボックス 28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85" name="直線コネクタ 28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86" name="テキスト ボックス 28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7" name="直線コネクタ 28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8" name="テキスト ボックス 28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9" name="直線コネクタ 28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90" name="テキスト ボックス 28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91" name="直線コネクタ 29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92" name="テキスト ボックス 29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3" name="直線コネクタ 29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4" name="テキスト ボックス 29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131826</xdr:rowOff>
    </xdr:from>
    <xdr:to>
      <xdr:col>24</xdr:col>
      <xdr:colOff>62865</xdr:colOff>
      <xdr:row>86</xdr:row>
      <xdr:rowOff>152400</xdr:rowOff>
    </xdr:to>
    <xdr:cxnSp macro="">
      <xdr:nvCxnSpPr>
        <xdr:cNvPr id="296" name="直線コネクタ 295"/>
        <xdr:cNvCxnSpPr/>
      </xdr:nvCxnSpPr>
      <xdr:spPr>
        <a:xfrm flipV="1">
          <a:off x="4634865" y="135049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156227</xdr:rowOff>
    </xdr:from>
    <xdr:ext cx="405111" cy="259045"/>
    <xdr:sp macro="" textlink="">
      <xdr:nvSpPr>
        <xdr:cNvPr id="297" name="【公営住宅】&#10;有形固定資産減価償却率最小値テキスト"/>
        <xdr:cNvSpPr txBox="1"/>
      </xdr:nvSpPr>
      <xdr:spPr>
        <a:xfrm>
          <a:off x="4673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152400</xdr:rowOff>
    </xdr:from>
    <xdr:to>
      <xdr:col>24</xdr:col>
      <xdr:colOff>152400</xdr:colOff>
      <xdr:row>86</xdr:row>
      <xdr:rowOff>152400</xdr:rowOff>
    </xdr:to>
    <xdr:cxnSp macro="">
      <xdr:nvCxnSpPr>
        <xdr:cNvPr id="298" name="直線コネクタ 297"/>
        <xdr:cNvCxnSpPr/>
      </xdr:nvCxnSpPr>
      <xdr:spPr>
        <a:xfrm>
          <a:off x="4546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78503</xdr:rowOff>
    </xdr:from>
    <xdr:ext cx="405111" cy="259045"/>
    <xdr:sp macro="" textlink="">
      <xdr:nvSpPr>
        <xdr:cNvPr id="299" name="【公営住宅】&#10;有形固定資産減価償却率最大値テキスト"/>
        <xdr:cNvSpPr txBox="1"/>
      </xdr:nvSpPr>
      <xdr:spPr>
        <a:xfrm>
          <a:off x="4673600" y="13280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131826</xdr:rowOff>
    </xdr:from>
    <xdr:to>
      <xdr:col>24</xdr:col>
      <xdr:colOff>152400</xdr:colOff>
      <xdr:row>78</xdr:row>
      <xdr:rowOff>131826</xdr:rowOff>
    </xdr:to>
    <xdr:cxnSp macro="">
      <xdr:nvCxnSpPr>
        <xdr:cNvPr id="300" name="直線コネクタ 299"/>
        <xdr:cNvCxnSpPr/>
      </xdr:nvCxnSpPr>
      <xdr:spPr>
        <a:xfrm>
          <a:off x="4546600" y="1350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164609</xdr:rowOff>
    </xdr:from>
    <xdr:ext cx="405111" cy="259045"/>
    <xdr:sp macro="" textlink="">
      <xdr:nvSpPr>
        <xdr:cNvPr id="301" name="【公営住宅】&#10;有形固定資産減価償却率平均値テキスト"/>
        <xdr:cNvSpPr txBox="1"/>
      </xdr:nvSpPr>
      <xdr:spPr>
        <a:xfrm>
          <a:off x="4673600" y="145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xdr:rowOff>
    </xdr:from>
    <xdr:to>
      <xdr:col>24</xdr:col>
      <xdr:colOff>114300</xdr:colOff>
      <xdr:row>85</xdr:row>
      <xdr:rowOff>116332</xdr:rowOff>
    </xdr:to>
    <xdr:sp macro="" textlink="">
      <xdr:nvSpPr>
        <xdr:cNvPr id="302" name="フローチャート: 判断 301"/>
        <xdr:cNvSpPr/>
      </xdr:nvSpPr>
      <xdr:spPr>
        <a:xfrm>
          <a:off x="45847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85</xdr:row>
      <xdr:rowOff>10161</xdr:rowOff>
    </xdr:from>
    <xdr:to>
      <xdr:col>20</xdr:col>
      <xdr:colOff>38100</xdr:colOff>
      <xdr:row>85</xdr:row>
      <xdr:rowOff>111761</xdr:rowOff>
    </xdr:to>
    <xdr:sp macro="" textlink="">
      <xdr:nvSpPr>
        <xdr:cNvPr id="303" name="フローチャート: 判断 302"/>
        <xdr:cNvSpPr/>
      </xdr:nvSpPr>
      <xdr:spPr>
        <a:xfrm>
          <a:off x="3746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33020</xdr:rowOff>
    </xdr:from>
    <xdr:to>
      <xdr:col>15</xdr:col>
      <xdr:colOff>101600</xdr:colOff>
      <xdr:row>83</xdr:row>
      <xdr:rowOff>134620</xdr:rowOff>
    </xdr:to>
    <xdr:sp macro="" textlink="">
      <xdr:nvSpPr>
        <xdr:cNvPr id="304" name="フローチャート: 判断 303"/>
        <xdr:cNvSpPr/>
      </xdr:nvSpPr>
      <xdr:spPr>
        <a:xfrm>
          <a:off x="2857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106172</xdr:rowOff>
    </xdr:from>
    <xdr:to>
      <xdr:col>10</xdr:col>
      <xdr:colOff>165100</xdr:colOff>
      <xdr:row>85</xdr:row>
      <xdr:rowOff>36322</xdr:rowOff>
    </xdr:to>
    <xdr:sp macro="" textlink="">
      <xdr:nvSpPr>
        <xdr:cNvPr id="305" name="フローチャート: 判断 304"/>
        <xdr:cNvSpPr/>
      </xdr:nvSpPr>
      <xdr:spPr>
        <a:xfrm>
          <a:off x="1968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140463</xdr:rowOff>
    </xdr:from>
    <xdr:to>
      <xdr:col>6</xdr:col>
      <xdr:colOff>38100</xdr:colOff>
      <xdr:row>85</xdr:row>
      <xdr:rowOff>70613</xdr:rowOff>
    </xdr:to>
    <xdr:sp macro="" textlink="">
      <xdr:nvSpPr>
        <xdr:cNvPr id="306" name="フローチャート: 判断 305"/>
        <xdr:cNvSpPr/>
      </xdr:nvSpPr>
      <xdr:spPr>
        <a:xfrm>
          <a:off x="107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7" name="テキスト ボックス 30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8" name="テキスト ボックス 30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9" name="テキスト ボックス 30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10" name="テキスト ボックス 30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1" name="テキスト ボックス 31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165608</xdr:rowOff>
    </xdr:from>
    <xdr:to>
      <xdr:col>24</xdr:col>
      <xdr:colOff>114300</xdr:colOff>
      <xdr:row>84</xdr:row>
      <xdr:rowOff>95758</xdr:rowOff>
    </xdr:to>
    <xdr:sp macro="" textlink="">
      <xdr:nvSpPr>
        <xdr:cNvPr id="312" name="楕円 311"/>
        <xdr:cNvSpPr/>
      </xdr:nvSpPr>
      <xdr:spPr>
        <a:xfrm>
          <a:off x="45847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17035</xdr:rowOff>
    </xdr:from>
    <xdr:ext cx="405111" cy="259045"/>
    <xdr:sp macro="" textlink="">
      <xdr:nvSpPr>
        <xdr:cNvPr id="313" name="【公営住宅】&#10;有形固定資産減価償却率該当値テキスト"/>
        <xdr:cNvSpPr txBox="1"/>
      </xdr:nvSpPr>
      <xdr:spPr>
        <a:xfrm>
          <a:off x="4673600" y="14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115315</xdr:rowOff>
    </xdr:from>
    <xdr:to>
      <xdr:col>20</xdr:col>
      <xdr:colOff>38100</xdr:colOff>
      <xdr:row>84</xdr:row>
      <xdr:rowOff>45465</xdr:rowOff>
    </xdr:to>
    <xdr:sp macro="" textlink="">
      <xdr:nvSpPr>
        <xdr:cNvPr id="314" name="楕円 313"/>
        <xdr:cNvSpPr/>
      </xdr:nvSpPr>
      <xdr:spPr>
        <a:xfrm>
          <a:off x="3746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166115</xdr:rowOff>
    </xdr:from>
    <xdr:to>
      <xdr:col>24</xdr:col>
      <xdr:colOff>63500</xdr:colOff>
      <xdr:row>84</xdr:row>
      <xdr:rowOff>44958</xdr:rowOff>
    </xdr:to>
    <xdr:cxnSp macro="">
      <xdr:nvCxnSpPr>
        <xdr:cNvPr id="315" name="直線コネクタ 314"/>
        <xdr:cNvCxnSpPr/>
      </xdr:nvCxnSpPr>
      <xdr:spPr>
        <a:xfrm>
          <a:off x="3797300" y="14396465"/>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76454</xdr:rowOff>
    </xdr:from>
    <xdr:to>
      <xdr:col>15</xdr:col>
      <xdr:colOff>101600</xdr:colOff>
      <xdr:row>84</xdr:row>
      <xdr:rowOff>6604</xdr:rowOff>
    </xdr:to>
    <xdr:sp macro="" textlink="">
      <xdr:nvSpPr>
        <xdr:cNvPr id="316" name="楕円 315"/>
        <xdr:cNvSpPr/>
      </xdr:nvSpPr>
      <xdr:spPr>
        <a:xfrm>
          <a:off x="2857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127254</xdr:rowOff>
    </xdr:from>
    <xdr:to>
      <xdr:col>19</xdr:col>
      <xdr:colOff>177800</xdr:colOff>
      <xdr:row>83</xdr:row>
      <xdr:rowOff>166115</xdr:rowOff>
    </xdr:to>
    <xdr:cxnSp macro="">
      <xdr:nvCxnSpPr>
        <xdr:cNvPr id="317" name="直線コネクタ 316"/>
        <xdr:cNvCxnSpPr/>
      </xdr:nvCxnSpPr>
      <xdr:spPr>
        <a:xfrm>
          <a:off x="2908300" y="14357604"/>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18" name="楕円 317"/>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127254</xdr:rowOff>
    </xdr:to>
    <xdr:cxnSp macro="">
      <xdr:nvCxnSpPr>
        <xdr:cNvPr id="319" name="直線コネクタ 318"/>
        <xdr:cNvCxnSpPr/>
      </xdr:nvCxnSpPr>
      <xdr:spPr>
        <a:xfrm>
          <a:off x="2019300" y="1433703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94742</xdr:rowOff>
    </xdr:from>
    <xdr:to>
      <xdr:col>6</xdr:col>
      <xdr:colOff>38100</xdr:colOff>
      <xdr:row>84</xdr:row>
      <xdr:rowOff>24892</xdr:rowOff>
    </xdr:to>
    <xdr:sp macro="" textlink="">
      <xdr:nvSpPr>
        <xdr:cNvPr id="320" name="楕円 319"/>
        <xdr:cNvSpPr/>
      </xdr:nvSpPr>
      <xdr:spPr>
        <a:xfrm>
          <a:off x="1079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106680</xdr:rowOff>
    </xdr:from>
    <xdr:to>
      <xdr:col>10</xdr:col>
      <xdr:colOff>114300</xdr:colOff>
      <xdr:row>83</xdr:row>
      <xdr:rowOff>145542</xdr:rowOff>
    </xdr:to>
    <xdr:cxnSp macro="">
      <xdr:nvCxnSpPr>
        <xdr:cNvPr id="321" name="直線コネクタ 320"/>
        <xdr:cNvCxnSpPr/>
      </xdr:nvCxnSpPr>
      <xdr:spPr>
        <a:xfrm flipV="1">
          <a:off x="1130300" y="1433703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102888</xdr:rowOff>
    </xdr:from>
    <xdr:ext cx="405111" cy="259045"/>
    <xdr:sp macro="" textlink="">
      <xdr:nvSpPr>
        <xdr:cNvPr id="322" name="n_1aveValue【公営住宅】&#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151147</xdr:rowOff>
    </xdr:from>
    <xdr:ext cx="405111" cy="259045"/>
    <xdr:sp macro="" textlink="">
      <xdr:nvSpPr>
        <xdr:cNvPr id="323" name="n_2aveValue【公営住宅】&#10;有形固定資産減価償却率"/>
        <xdr:cNvSpPr txBox="1"/>
      </xdr:nvSpPr>
      <xdr:spPr>
        <a:xfrm>
          <a:off x="2705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27449</xdr:rowOff>
    </xdr:from>
    <xdr:ext cx="405111" cy="259045"/>
    <xdr:sp macro="" textlink="">
      <xdr:nvSpPr>
        <xdr:cNvPr id="324" name="n_3aveValue【公営住宅】&#10;有形固定資産減価償却率"/>
        <xdr:cNvSpPr txBox="1"/>
      </xdr:nvSpPr>
      <xdr:spPr>
        <a:xfrm>
          <a:off x="1816744" y="1460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61740</xdr:rowOff>
    </xdr:from>
    <xdr:ext cx="405111" cy="259045"/>
    <xdr:sp macro="" textlink="">
      <xdr:nvSpPr>
        <xdr:cNvPr id="325" name="n_4aveValue【公営住宅】&#10;有形固定資産減価償却率"/>
        <xdr:cNvSpPr txBox="1"/>
      </xdr:nvSpPr>
      <xdr:spPr>
        <a:xfrm>
          <a:off x="927744" y="1463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61992</xdr:rowOff>
    </xdr:from>
    <xdr:ext cx="405111" cy="259045"/>
    <xdr:sp macro="" textlink="">
      <xdr:nvSpPr>
        <xdr:cNvPr id="326" name="n_1mainValue【公営住宅】&#10;有形固定資産減価償却率"/>
        <xdr:cNvSpPr txBox="1"/>
      </xdr:nvSpPr>
      <xdr:spPr>
        <a:xfrm>
          <a:off x="3582044" y="1412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169181</xdr:rowOff>
    </xdr:from>
    <xdr:ext cx="405111" cy="259045"/>
    <xdr:sp macro="" textlink="">
      <xdr:nvSpPr>
        <xdr:cNvPr id="327" name="n_2mainValue【公営住宅】&#10;有形固定資産減価償却率"/>
        <xdr:cNvSpPr txBox="1"/>
      </xdr:nvSpPr>
      <xdr:spPr>
        <a:xfrm>
          <a:off x="2705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2557</xdr:rowOff>
    </xdr:from>
    <xdr:ext cx="405111" cy="259045"/>
    <xdr:sp macro="" textlink="">
      <xdr:nvSpPr>
        <xdr:cNvPr id="328" name="n_3mainValue【公営住宅】&#10;有形固定資産減価償却率"/>
        <xdr:cNvSpPr txBox="1"/>
      </xdr:nvSpPr>
      <xdr:spPr>
        <a:xfrm>
          <a:off x="1816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41419</xdr:rowOff>
    </xdr:from>
    <xdr:ext cx="405111" cy="259045"/>
    <xdr:sp macro="" textlink="">
      <xdr:nvSpPr>
        <xdr:cNvPr id="329" name="n_4mainValue【公営住宅】&#10;有形固定資産減価償却率"/>
        <xdr:cNvSpPr txBox="1"/>
      </xdr:nvSpPr>
      <xdr:spPr>
        <a:xfrm>
          <a:off x="927744" y="1410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30" name="正方形/長方形 3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1" name="正方形/長方形 3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2" name="正方形/長方形 3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3" name="正方形/長方形 3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4" name="正方形/長方形 3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5" name="正方形/長方形 3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6" name="正方形/長方形 3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7" name="正方形/長方形 3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8" name="テキスト ボックス 3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9" name="直線コネクタ 3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40" name="直線コネクタ 33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1" name="テキスト ボックス 34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2" name="直線コネクタ 34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3" name="テキスト ボックス 34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4" name="直線コネクタ 34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5" name="テキスト ボックス 34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6" name="直線コネクタ 34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7" name="テキスト ボックス 34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49530</xdr:rowOff>
    </xdr:from>
    <xdr:to>
      <xdr:col>54</xdr:col>
      <xdr:colOff>189865</xdr:colOff>
      <xdr:row>86</xdr:row>
      <xdr:rowOff>17526</xdr:rowOff>
    </xdr:to>
    <xdr:cxnSp macro="">
      <xdr:nvCxnSpPr>
        <xdr:cNvPr id="351" name="直線コネクタ 350"/>
        <xdr:cNvCxnSpPr/>
      </xdr:nvCxnSpPr>
      <xdr:spPr>
        <a:xfrm flipV="1">
          <a:off x="10476865" y="13594080"/>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2" name="【公営住宅】&#10;一人当たり面積最小値テキスト"/>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3" name="直線コネクタ 352"/>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167657</xdr:rowOff>
    </xdr:from>
    <xdr:ext cx="469744" cy="259045"/>
    <xdr:sp macro="" textlink="">
      <xdr:nvSpPr>
        <xdr:cNvPr id="354" name="【公営住宅】&#10;一人当たり面積最大値テキスト"/>
        <xdr:cNvSpPr txBox="1"/>
      </xdr:nvSpPr>
      <xdr:spPr>
        <a:xfrm>
          <a:off x="10515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49530</xdr:rowOff>
    </xdr:from>
    <xdr:to>
      <xdr:col>55</xdr:col>
      <xdr:colOff>88900</xdr:colOff>
      <xdr:row>79</xdr:row>
      <xdr:rowOff>49530</xdr:rowOff>
    </xdr:to>
    <xdr:cxnSp macro="">
      <xdr:nvCxnSpPr>
        <xdr:cNvPr id="355" name="直線コネクタ 354"/>
        <xdr:cNvCxnSpPr/>
      </xdr:nvCxnSpPr>
      <xdr:spPr>
        <a:xfrm>
          <a:off x="10388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58538</xdr:rowOff>
    </xdr:from>
    <xdr:ext cx="469744" cy="259045"/>
    <xdr:sp macro="" textlink="">
      <xdr:nvSpPr>
        <xdr:cNvPr id="356" name="【公営住宅】&#10;一人当たり面積平均値テキスト"/>
        <xdr:cNvSpPr txBox="1"/>
      </xdr:nvSpPr>
      <xdr:spPr>
        <a:xfrm>
          <a:off x="10515600" y="14460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80111</xdr:rowOff>
    </xdr:from>
    <xdr:to>
      <xdr:col>55</xdr:col>
      <xdr:colOff>50800</xdr:colOff>
      <xdr:row>85</xdr:row>
      <xdr:rowOff>10261</xdr:rowOff>
    </xdr:to>
    <xdr:sp macro="" textlink="">
      <xdr:nvSpPr>
        <xdr:cNvPr id="357" name="フローチャート: 判断 356"/>
        <xdr:cNvSpPr/>
      </xdr:nvSpPr>
      <xdr:spPr>
        <a:xfrm>
          <a:off x="104267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100228</xdr:rowOff>
    </xdr:from>
    <xdr:to>
      <xdr:col>50</xdr:col>
      <xdr:colOff>165100</xdr:colOff>
      <xdr:row>85</xdr:row>
      <xdr:rowOff>30378</xdr:rowOff>
    </xdr:to>
    <xdr:sp macro="" textlink="">
      <xdr:nvSpPr>
        <xdr:cNvPr id="358" name="フローチャート: 判断 357"/>
        <xdr:cNvSpPr/>
      </xdr:nvSpPr>
      <xdr:spPr>
        <a:xfrm>
          <a:off x="9588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84226</xdr:rowOff>
    </xdr:from>
    <xdr:to>
      <xdr:col>46</xdr:col>
      <xdr:colOff>38100</xdr:colOff>
      <xdr:row>85</xdr:row>
      <xdr:rowOff>14376</xdr:rowOff>
    </xdr:to>
    <xdr:sp macro="" textlink="">
      <xdr:nvSpPr>
        <xdr:cNvPr id="359" name="フローチャート: 判断 358"/>
        <xdr:cNvSpPr/>
      </xdr:nvSpPr>
      <xdr:spPr>
        <a:xfrm>
          <a:off x="8699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124003</xdr:rowOff>
    </xdr:from>
    <xdr:to>
      <xdr:col>41</xdr:col>
      <xdr:colOff>101600</xdr:colOff>
      <xdr:row>85</xdr:row>
      <xdr:rowOff>54153</xdr:rowOff>
    </xdr:to>
    <xdr:sp macro="" textlink="">
      <xdr:nvSpPr>
        <xdr:cNvPr id="360" name="フローチャート: 判断 359"/>
        <xdr:cNvSpPr/>
      </xdr:nvSpPr>
      <xdr:spPr>
        <a:xfrm>
          <a:off x="7810500" y="1452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117602</xdr:rowOff>
    </xdr:from>
    <xdr:to>
      <xdr:col>36</xdr:col>
      <xdr:colOff>165100</xdr:colOff>
      <xdr:row>85</xdr:row>
      <xdr:rowOff>47752</xdr:rowOff>
    </xdr:to>
    <xdr:sp macro="" textlink="">
      <xdr:nvSpPr>
        <xdr:cNvPr id="361" name="フローチャート: 判断 360"/>
        <xdr:cNvSpPr/>
      </xdr:nvSpPr>
      <xdr:spPr>
        <a:xfrm>
          <a:off x="6921500" y="145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19304</xdr:rowOff>
    </xdr:from>
    <xdr:to>
      <xdr:col>55</xdr:col>
      <xdr:colOff>50800</xdr:colOff>
      <xdr:row>83</xdr:row>
      <xdr:rowOff>120904</xdr:rowOff>
    </xdr:to>
    <xdr:sp macro="" textlink="">
      <xdr:nvSpPr>
        <xdr:cNvPr id="367" name="楕円 366"/>
        <xdr:cNvSpPr/>
      </xdr:nvSpPr>
      <xdr:spPr>
        <a:xfrm>
          <a:off x="104267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42181</xdr:rowOff>
    </xdr:from>
    <xdr:ext cx="469744" cy="259045"/>
    <xdr:sp macro="" textlink="">
      <xdr:nvSpPr>
        <xdr:cNvPr id="368" name="【公営住宅】&#10;一人当たり面積該当値テキスト"/>
        <xdr:cNvSpPr txBox="1"/>
      </xdr:nvSpPr>
      <xdr:spPr>
        <a:xfrm>
          <a:off x="10515600" y="141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24333</xdr:rowOff>
    </xdr:from>
    <xdr:to>
      <xdr:col>50</xdr:col>
      <xdr:colOff>165100</xdr:colOff>
      <xdr:row>83</xdr:row>
      <xdr:rowOff>125933</xdr:rowOff>
    </xdr:to>
    <xdr:sp macro="" textlink="">
      <xdr:nvSpPr>
        <xdr:cNvPr id="369" name="楕円 368"/>
        <xdr:cNvSpPr/>
      </xdr:nvSpPr>
      <xdr:spPr>
        <a:xfrm>
          <a:off x="9588500" y="142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70104</xdr:rowOff>
    </xdr:from>
    <xdr:to>
      <xdr:col>55</xdr:col>
      <xdr:colOff>0</xdr:colOff>
      <xdr:row>83</xdr:row>
      <xdr:rowOff>75133</xdr:rowOff>
    </xdr:to>
    <xdr:cxnSp macro="">
      <xdr:nvCxnSpPr>
        <xdr:cNvPr id="370" name="直線コネクタ 369"/>
        <xdr:cNvCxnSpPr/>
      </xdr:nvCxnSpPr>
      <xdr:spPr>
        <a:xfrm flipV="1">
          <a:off x="9639300" y="1430045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28905</xdr:rowOff>
    </xdr:from>
    <xdr:to>
      <xdr:col>46</xdr:col>
      <xdr:colOff>38100</xdr:colOff>
      <xdr:row>83</xdr:row>
      <xdr:rowOff>130505</xdr:rowOff>
    </xdr:to>
    <xdr:sp macro="" textlink="">
      <xdr:nvSpPr>
        <xdr:cNvPr id="371" name="楕円 370"/>
        <xdr:cNvSpPr/>
      </xdr:nvSpPr>
      <xdr:spPr>
        <a:xfrm>
          <a:off x="8699500" y="1425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75133</xdr:rowOff>
    </xdr:from>
    <xdr:to>
      <xdr:col>50</xdr:col>
      <xdr:colOff>114300</xdr:colOff>
      <xdr:row>83</xdr:row>
      <xdr:rowOff>79705</xdr:rowOff>
    </xdr:to>
    <xdr:cxnSp macro="">
      <xdr:nvCxnSpPr>
        <xdr:cNvPr id="372" name="直線コネクタ 371"/>
        <xdr:cNvCxnSpPr/>
      </xdr:nvCxnSpPr>
      <xdr:spPr>
        <a:xfrm flipV="1">
          <a:off x="8750300" y="143054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32562</xdr:rowOff>
    </xdr:from>
    <xdr:to>
      <xdr:col>41</xdr:col>
      <xdr:colOff>101600</xdr:colOff>
      <xdr:row>83</xdr:row>
      <xdr:rowOff>134162</xdr:rowOff>
    </xdr:to>
    <xdr:sp macro="" textlink="">
      <xdr:nvSpPr>
        <xdr:cNvPr id="373" name="楕円 372"/>
        <xdr:cNvSpPr/>
      </xdr:nvSpPr>
      <xdr:spPr>
        <a:xfrm>
          <a:off x="7810500" y="1426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79705</xdr:rowOff>
    </xdr:from>
    <xdr:to>
      <xdr:col>45</xdr:col>
      <xdr:colOff>177800</xdr:colOff>
      <xdr:row>83</xdr:row>
      <xdr:rowOff>83362</xdr:rowOff>
    </xdr:to>
    <xdr:cxnSp macro="">
      <xdr:nvCxnSpPr>
        <xdr:cNvPr id="374" name="直線コネクタ 373"/>
        <xdr:cNvCxnSpPr/>
      </xdr:nvCxnSpPr>
      <xdr:spPr>
        <a:xfrm flipV="1">
          <a:off x="7861300" y="1431005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36677</xdr:rowOff>
    </xdr:from>
    <xdr:to>
      <xdr:col>36</xdr:col>
      <xdr:colOff>165100</xdr:colOff>
      <xdr:row>83</xdr:row>
      <xdr:rowOff>138277</xdr:rowOff>
    </xdr:to>
    <xdr:sp macro="" textlink="">
      <xdr:nvSpPr>
        <xdr:cNvPr id="375" name="楕円 374"/>
        <xdr:cNvSpPr/>
      </xdr:nvSpPr>
      <xdr:spPr>
        <a:xfrm>
          <a:off x="6921500" y="1426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83362</xdr:rowOff>
    </xdr:from>
    <xdr:to>
      <xdr:col>41</xdr:col>
      <xdr:colOff>50800</xdr:colOff>
      <xdr:row>83</xdr:row>
      <xdr:rowOff>87477</xdr:rowOff>
    </xdr:to>
    <xdr:cxnSp macro="">
      <xdr:nvCxnSpPr>
        <xdr:cNvPr id="376" name="直線コネクタ 375"/>
        <xdr:cNvCxnSpPr/>
      </xdr:nvCxnSpPr>
      <xdr:spPr>
        <a:xfrm flipV="1">
          <a:off x="6972300" y="1431371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21505</xdr:rowOff>
    </xdr:from>
    <xdr:ext cx="469744" cy="259045"/>
    <xdr:sp macro="" textlink="">
      <xdr:nvSpPr>
        <xdr:cNvPr id="377" name="n_1aveValue【公営住宅】&#10;一人当たり面積"/>
        <xdr:cNvSpPr txBox="1"/>
      </xdr:nvSpPr>
      <xdr:spPr>
        <a:xfrm>
          <a:off x="93917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5503</xdr:rowOff>
    </xdr:from>
    <xdr:ext cx="469744" cy="259045"/>
    <xdr:sp macro="" textlink="">
      <xdr:nvSpPr>
        <xdr:cNvPr id="378" name="n_2aveValue【公営住宅】&#10;一人当たり面積"/>
        <xdr:cNvSpPr txBox="1"/>
      </xdr:nvSpPr>
      <xdr:spPr>
        <a:xfrm>
          <a:off x="8515427" y="1457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45280</xdr:rowOff>
    </xdr:from>
    <xdr:ext cx="469744" cy="259045"/>
    <xdr:sp macro="" textlink="">
      <xdr:nvSpPr>
        <xdr:cNvPr id="379" name="n_3aveValue【公営住宅】&#10;一人当たり面積"/>
        <xdr:cNvSpPr txBox="1"/>
      </xdr:nvSpPr>
      <xdr:spPr>
        <a:xfrm>
          <a:off x="7626427" y="146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38879</xdr:rowOff>
    </xdr:from>
    <xdr:ext cx="469744" cy="259045"/>
    <xdr:sp macro="" textlink="">
      <xdr:nvSpPr>
        <xdr:cNvPr id="380" name="n_4aveValue【公営住宅】&#10;一人当たり面積"/>
        <xdr:cNvSpPr txBox="1"/>
      </xdr:nvSpPr>
      <xdr:spPr>
        <a:xfrm>
          <a:off x="6737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142460</xdr:rowOff>
    </xdr:from>
    <xdr:ext cx="469744" cy="259045"/>
    <xdr:sp macro="" textlink="">
      <xdr:nvSpPr>
        <xdr:cNvPr id="381" name="n_1mainValue【公営住宅】&#10;一人当たり面積"/>
        <xdr:cNvSpPr txBox="1"/>
      </xdr:nvSpPr>
      <xdr:spPr>
        <a:xfrm>
          <a:off x="9391727" y="1402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147032</xdr:rowOff>
    </xdr:from>
    <xdr:ext cx="469744" cy="259045"/>
    <xdr:sp macro="" textlink="">
      <xdr:nvSpPr>
        <xdr:cNvPr id="382" name="n_2mainValue【公営住宅】&#10;一人当たり面積"/>
        <xdr:cNvSpPr txBox="1"/>
      </xdr:nvSpPr>
      <xdr:spPr>
        <a:xfrm>
          <a:off x="8515427" y="1403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150689</xdr:rowOff>
    </xdr:from>
    <xdr:ext cx="469744" cy="259045"/>
    <xdr:sp macro="" textlink="">
      <xdr:nvSpPr>
        <xdr:cNvPr id="383" name="n_3mainValue【公営住宅】&#10;一人当たり面積"/>
        <xdr:cNvSpPr txBox="1"/>
      </xdr:nvSpPr>
      <xdr:spPr>
        <a:xfrm>
          <a:off x="7626427" y="1403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154804</xdr:rowOff>
    </xdr:from>
    <xdr:ext cx="469744" cy="259045"/>
    <xdr:sp macro="" textlink="">
      <xdr:nvSpPr>
        <xdr:cNvPr id="384" name="n_4mainValue【公営住宅】&#10;一人当たり面積"/>
        <xdr:cNvSpPr txBox="1"/>
      </xdr:nvSpPr>
      <xdr:spPr>
        <a:xfrm>
          <a:off x="6737427" y="1404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6" name="直線コネクタ 39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7" name="テキスト ボックス 39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8" name="直線コネクタ 39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9" name="テキスト ボックス 39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400" name="直線コネクタ 39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1" name="テキスト ボックス 40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2" name="直線コネクタ 40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3" name="テキスト ボックス 40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4" name="直線コネクタ 40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5" name="テキスト ボックス 404"/>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7" name="テキスト ボックス 406"/>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148589</xdr:rowOff>
    </xdr:from>
    <xdr:to>
      <xdr:col>24</xdr:col>
      <xdr:colOff>62865</xdr:colOff>
      <xdr:row>108</xdr:row>
      <xdr:rowOff>148589</xdr:rowOff>
    </xdr:to>
    <xdr:cxnSp macro="">
      <xdr:nvCxnSpPr>
        <xdr:cNvPr id="409" name="直線コネクタ 408"/>
        <xdr:cNvCxnSpPr/>
      </xdr:nvCxnSpPr>
      <xdr:spPr>
        <a:xfrm flipV="1">
          <a:off x="4634865" y="1729358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152416</xdr:rowOff>
    </xdr:from>
    <xdr:ext cx="405111" cy="259045"/>
    <xdr:sp macro="" textlink="">
      <xdr:nvSpPr>
        <xdr:cNvPr id="410" name="【港湾・漁港】&#10;有形固定資産減価償却率最小値テキスト"/>
        <xdr:cNvSpPr txBox="1"/>
      </xdr:nvSpPr>
      <xdr:spPr>
        <a:xfrm>
          <a:off x="4673600"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148589</xdr:rowOff>
    </xdr:from>
    <xdr:to>
      <xdr:col>24</xdr:col>
      <xdr:colOff>152400</xdr:colOff>
      <xdr:row>108</xdr:row>
      <xdr:rowOff>148589</xdr:rowOff>
    </xdr:to>
    <xdr:cxnSp macro="">
      <xdr:nvCxnSpPr>
        <xdr:cNvPr id="411" name="直線コネクタ 410"/>
        <xdr:cNvCxnSpPr/>
      </xdr:nvCxnSpPr>
      <xdr:spPr>
        <a:xfrm>
          <a:off x="4546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95266</xdr:rowOff>
    </xdr:from>
    <xdr:ext cx="405111" cy="259045"/>
    <xdr:sp macro="" textlink="">
      <xdr:nvSpPr>
        <xdr:cNvPr id="412" name="【港湾・漁港】&#10;有形固定資産減価償却率最大値テキスト"/>
        <xdr:cNvSpPr txBox="1"/>
      </xdr:nvSpPr>
      <xdr:spPr>
        <a:xfrm>
          <a:off x="4673600"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148589</xdr:rowOff>
    </xdr:from>
    <xdr:to>
      <xdr:col>24</xdr:col>
      <xdr:colOff>152400</xdr:colOff>
      <xdr:row>100</xdr:row>
      <xdr:rowOff>148589</xdr:rowOff>
    </xdr:to>
    <xdr:cxnSp macro="">
      <xdr:nvCxnSpPr>
        <xdr:cNvPr id="413" name="直線コネクタ 412"/>
        <xdr:cNvCxnSpPr/>
      </xdr:nvCxnSpPr>
      <xdr:spPr>
        <a:xfrm>
          <a:off x="4546600" y="172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33038</xdr:rowOff>
    </xdr:from>
    <xdr:ext cx="405111" cy="259045"/>
    <xdr:sp macro="" textlink="">
      <xdr:nvSpPr>
        <xdr:cNvPr id="414" name="【港湾・漁港】&#10;有形固定資産減価償却率平均値テキスト"/>
        <xdr:cNvSpPr txBox="1"/>
      </xdr:nvSpPr>
      <xdr:spPr>
        <a:xfrm>
          <a:off x="4673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10161</xdr:rowOff>
    </xdr:from>
    <xdr:to>
      <xdr:col>24</xdr:col>
      <xdr:colOff>114300</xdr:colOff>
      <xdr:row>104</xdr:row>
      <xdr:rowOff>111761</xdr:rowOff>
    </xdr:to>
    <xdr:sp macro="" textlink="">
      <xdr:nvSpPr>
        <xdr:cNvPr id="415" name="フローチャート: 判断 414"/>
        <xdr:cNvSpPr/>
      </xdr:nvSpPr>
      <xdr:spPr>
        <a:xfrm>
          <a:off x="4584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153036</xdr:rowOff>
    </xdr:from>
    <xdr:to>
      <xdr:col>20</xdr:col>
      <xdr:colOff>38100</xdr:colOff>
      <xdr:row>104</xdr:row>
      <xdr:rowOff>83186</xdr:rowOff>
    </xdr:to>
    <xdr:sp macro="" textlink="">
      <xdr:nvSpPr>
        <xdr:cNvPr id="416" name="フローチャート: 判断 415"/>
        <xdr:cNvSpPr/>
      </xdr:nvSpPr>
      <xdr:spPr>
        <a:xfrm>
          <a:off x="3746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130175</xdr:rowOff>
    </xdr:from>
    <xdr:to>
      <xdr:col>15</xdr:col>
      <xdr:colOff>101600</xdr:colOff>
      <xdr:row>106</xdr:row>
      <xdr:rowOff>60325</xdr:rowOff>
    </xdr:to>
    <xdr:sp macro="" textlink="">
      <xdr:nvSpPr>
        <xdr:cNvPr id="417" name="フローチャート: 判断 416"/>
        <xdr:cNvSpPr/>
      </xdr:nvSpPr>
      <xdr:spPr>
        <a:xfrm>
          <a:off x="2857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120650</xdr:rowOff>
    </xdr:from>
    <xdr:to>
      <xdr:col>10</xdr:col>
      <xdr:colOff>165100</xdr:colOff>
      <xdr:row>104</xdr:row>
      <xdr:rowOff>50800</xdr:rowOff>
    </xdr:to>
    <xdr:sp macro="" textlink="">
      <xdr:nvSpPr>
        <xdr:cNvPr id="418" name="フローチャート: 判断 417"/>
        <xdr:cNvSpPr/>
      </xdr:nvSpPr>
      <xdr:spPr>
        <a:xfrm>
          <a:off x="196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88264</xdr:rowOff>
    </xdr:from>
    <xdr:to>
      <xdr:col>6</xdr:col>
      <xdr:colOff>38100</xdr:colOff>
      <xdr:row>104</xdr:row>
      <xdr:rowOff>18414</xdr:rowOff>
    </xdr:to>
    <xdr:sp macro="" textlink="">
      <xdr:nvSpPr>
        <xdr:cNvPr id="419" name="フローチャート: 判断 418"/>
        <xdr:cNvSpPr/>
      </xdr:nvSpPr>
      <xdr:spPr>
        <a:xfrm>
          <a:off x="1079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425" name="楕円 424"/>
        <xdr:cNvSpPr/>
      </xdr:nvSpPr>
      <xdr:spPr>
        <a:xfrm>
          <a:off x="4584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102888</xdr:rowOff>
    </xdr:from>
    <xdr:ext cx="405111" cy="259045"/>
    <xdr:sp macro="" textlink="">
      <xdr:nvSpPr>
        <xdr:cNvPr id="426" name="【港湾・漁港】&#10;有形固定資産減価償却率該当値テキスト"/>
        <xdr:cNvSpPr txBox="1"/>
      </xdr:nvSpPr>
      <xdr:spPr>
        <a:xfrm>
          <a:off x="4673600"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97789</xdr:rowOff>
    </xdr:from>
    <xdr:to>
      <xdr:col>20</xdr:col>
      <xdr:colOff>38100</xdr:colOff>
      <xdr:row>105</xdr:row>
      <xdr:rowOff>27939</xdr:rowOff>
    </xdr:to>
    <xdr:sp macro="" textlink="">
      <xdr:nvSpPr>
        <xdr:cNvPr id="427" name="楕円 426"/>
        <xdr:cNvSpPr/>
      </xdr:nvSpPr>
      <xdr:spPr>
        <a:xfrm>
          <a:off x="3746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148589</xdr:rowOff>
    </xdr:from>
    <xdr:to>
      <xdr:col>24</xdr:col>
      <xdr:colOff>63500</xdr:colOff>
      <xdr:row>105</xdr:row>
      <xdr:rowOff>3811</xdr:rowOff>
    </xdr:to>
    <xdr:cxnSp macro="">
      <xdr:nvCxnSpPr>
        <xdr:cNvPr id="428" name="直線コネクタ 427"/>
        <xdr:cNvCxnSpPr/>
      </xdr:nvCxnSpPr>
      <xdr:spPr>
        <a:xfrm>
          <a:off x="3797300" y="179793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429" name="楕円 428"/>
        <xdr:cNvSpPr/>
      </xdr:nvSpPr>
      <xdr:spPr>
        <a:xfrm>
          <a:off x="2857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104</xdr:row>
      <xdr:rowOff>148589</xdr:rowOff>
    </xdr:to>
    <xdr:cxnSp macro="">
      <xdr:nvCxnSpPr>
        <xdr:cNvPr id="430" name="直線コネクタ 429"/>
        <xdr:cNvCxnSpPr/>
      </xdr:nvCxnSpPr>
      <xdr:spPr>
        <a:xfrm>
          <a:off x="2908300" y="179546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44450</xdr:rowOff>
    </xdr:from>
    <xdr:to>
      <xdr:col>10</xdr:col>
      <xdr:colOff>165100</xdr:colOff>
      <xdr:row>104</xdr:row>
      <xdr:rowOff>146050</xdr:rowOff>
    </xdr:to>
    <xdr:sp macro="" textlink="">
      <xdr:nvSpPr>
        <xdr:cNvPr id="431" name="楕円 430"/>
        <xdr:cNvSpPr/>
      </xdr:nvSpPr>
      <xdr:spPr>
        <a:xfrm>
          <a:off x="1968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95250</xdr:rowOff>
    </xdr:from>
    <xdr:to>
      <xdr:col>15</xdr:col>
      <xdr:colOff>50800</xdr:colOff>
      <xdr:row>104</xdr:row>
      <xdr:rowOff>123825</xdr:rowOff>
    </xdr:to>
    <xdr:cxnSp macro="">
      <xdr:nvCxnSpPr>
        <xdr:cNvPr id="432" name="直線コネクタ 431"/>
        <xdr:cNvCxnSpPr/>
      </xdr:nvCxnSpPr>
      <xdr:spPr>
        <a:xfrm>
          <a:off x="2019300" y="17926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xdr:rowOff>
    </xdr:from>
    <xdr:to>
      <xdr:col>6</xdr:col>
      <xdr:colOff>38100</xdr:colOff>
      <xdr:row>104</xdr:row>
      <xdr:rowOff>117475</xdr:rowOff>
    </xdr:to>
    <xdr:sp macro="" textlink="">
      <xdr:nvSpPr>
        <xdr:cNvPr id="433" name="楕円 432"/>
        <xdr:cNvSpPr/>
      </xdr:nvSpPr>
      <xdr:spPr>
        <a:xfrm>
          <a:off x="1079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66675</xdr:rowOff>
    </xdr:from>
    <xdr:to>
      <xdr:col>10</xdr:col>
      <xdr:colOff>114300</xdr:colOff>
      <xdr:row>104</xdr:row>
      <xdr:rowOff>95250</xdr:rowOff>
    </xdr:to>
    <xdr:cxnSp macro="">
      <xdr:nvCxnSpPr>
        <xdr:cNvPr id="434" name="直線コネクタ 433"/>
        <xdr:cNvCxnSpPr/>
      </xdr:nvCxnSpPr>
      <xdr:spPr>
        <a:xfrm>
          <a:off x="1130300" y="1789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99713</xdr:rowOff>
    </xdr:from>
    <xdr:ext cx="405111" cy="259045"/>
    <xdr:sp macro="" textlink="">
      <xdr:nvSpPr>
        <xdr:cNvPr id="435" name="n_1aveValue【港湾・漁港】&#10;有形固定資産減価償却率"/>
        <xdr:cNvSpPr txBox="1"/>
      </xdr:nvSpPr>
      <xdr:spPr>
        <a:xfrm>
          <a:off x="3582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51452</xdr:rowOff>
    </xdr:from>
    <xdr:ext cx="405111" cy="259045"/>
    <xdr:sp macro="" textlink="">
      <xdr:nvSpPr>
        <xdr:cNvPr id="436" name="n_2aveValue【港湾・漁港】&#10;有形固定資産減価償却率"/>
        <xdr:cNvSpPr txBox="1"/>
      </xdr:nvSpPr>
      <xdr:spPr>
        <a:xfrm>
          <a:off x="2705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67327</xdr:rowOff>
    </xdr:from>
    <xdr:ext cx="405111" cy="259045"/>
    <xdr:sp macro="" textlink="">
      <xdr:nvSpPr>
        <xdr:cNvPr id="437" name="n_3aveValue【港湾・漁港】&#10;有形固定資産減価償却率"/>
        <xdr:cNvSpPr txBox="1"/>
      </xdr:nvSpPr>
      <xdr:spPr>
        <a:xfrm>
          <a:off x="1816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34941</xdr:rowOff>
    </xdr:from>
    <xdr:ext cx="405111" cy="259045"/>
    <xdr:sp macro="" textlink="">
      <xdr:nvSpPr>
        <xdr:cNvPr id="438" name="n_4aveValue【港湾・漁港】&#10;有形固定資産減価償却率"/>
        <xdr:cNvSpPr txBox="1"/>
      </xdr:nvSpPr>
      <xdr:spPr>
        <a:xfrm>
          <a:off x="927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19066</xdr:rowOff>
    </xdr:from>
    <xdr:ext cx="405111" cy="259045"/>
    <xdr:sp macro="" textlink="">
      <xdr:nvSpPr>
        <xdr:cNvPr id="439" name="n_1mainValue【港湾・漁港】&#10;有形固定資産減価償却率"/>
        <xdr:cNvSpPr txBox="1"/>
      </xdr:nvSpPr>
      <xdr:spPr>
        <a:xfrm>
          <a:off x="35820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19702</xdr:rowOff>
    </xdr:from>
    <xdr:ext cx="405111" cy="259045"/>
    <xdr:sp macro="" textlink="">
      <xdr:nvSpPr>
        <xdr:cNvPr id="440" name="n_2mainValue【港湾・漁港】&#10;有形固定資産減価償却率"/>
        <xdr:cNvSpPr txBox="1"/>
      </xdr:nvSpPr>
      <xdr:spPr>
        <a:xfrm>
          <a:off x="2705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137177</xdr:rowOff>
    </xdr:from>
    <xdr:ext cx="405111" cy="259045"/>
    <xdr:sp macro="" textlink="">
      <xdr:nvSpPr>
        <xdr:cNvPr id="441" name="n_3mainValue【港湾・漁港】&#10;有形固定資産減価償却率"/>
        <xdr:cNvSpPr txBox="1"/>
      </xdr:nvSpPr>
      <xdr:spPr>
        <a:xfrm>
          <a:off x="1816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108602</xdr:rowOff>
    </xdr:from>
    <xdr:ext cx="405111" cy="259045"/>
    <xdr:sp macro="" textlink="">
      <xdr:nvSpPr>
        <xdr:cNvPr id="442" name="n_4mainValue【港湾・漁港】&#10;有形固定資産減価償却率"/>
        <xdr:cNvSpPr txBox="1"/>
      </xdr:nvSpPr>
      <xdr:spPr>
        <a:xfrm>
          <a:off x="927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4" name="テキスト ボックス 45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6" name="テキスト ボックス 45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8" name="テキスト ボックス 45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60" name="テキスト ボックス 45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2" name="テキスト ボックス 46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158195</xdr:rowOff>
    </xdr:from>
    <xdr:to>
      <xdr:col>54</xdr:col>
      <xdr:colOff>189865</xdr:colOff>
      <xdr:row>108</xdr:row>
      <xdr:rowOff>76031</xdr:rowOff>
    </xdr:to>
    <xdr:cxnSp macro="">
      <xdr:nvCxnSpPr>
        <xdr:cNvPr id="464" name="直線コネクタ 463"/>
        <xdr:cNvCxnSpPr/>
      </xdr:nvCxnSpPr>
      <xdr:spPr>
        <a:xfrm flipV="1">
          <a:off x="10476865" y="17303195"/>
          <a:ext cx="0" cy="1289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65"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66" name="直線コネクタ 465"/>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104872</xdr:rowOff>
    </xdr:from>
    <xdr:ext cx="599010" cy="259045"/>
    <xdr:sp macro="" textlink="">
      <xdr:nvSpPr>
        <xdr:cNvPr id="467" name="【港湾・漁港】&#10;一人当たり有形固定資産（償却資産）額最大値テキスト"/>
        <xdr:cNvSpPr txBox="1"/>
      </xdr:nvSpPr>
      <xdr:spPr>
        <a:xfrm>
          <a:off x="10515600" y="170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158195</xdr:rowOff>
    </xdr:from>
    <xdr:to>
      <xdr:col>55</xdr:col>
      <xdr:colOff>88900</xdr:colOff>
      <xdr:row>100</xdr:row>
      <xdr:rowOff>158195</xdr:rowOff>
    </xdr:to>
    <xdr:cxnSp macro="">
      <xdr:nvCxnSpPr>
        <xdr:cNvPr id="468" name="直線コネクタ 467"/>
        <xdr:cNvCxnSpPr/>
      </xdr:nvCxnSpPr>
      <xdr:spPr>
        <a:xfrm>
          <a:off x="10388600" y="173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72162</xdr:rowOff>
    </xdr:from>
    <xdr:ext cx="534377" cy="259045"/>
    <xdr:sp macro="" textlink="">
      <xdr:nvSpPr>
        <xdr:cNvPr id="469" name="【港湾・漁港】&#10;一人当たり有形固定資産（償却資産）額平均値テキスト"/>
        <xdr:cNvSpPr txBox="1"/>
      </xdr:nvSpPr>
      <xdr:spPr>
        <a:xfrm>
          <a:off x="10515600" y="18417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93735</xdr:rowOff>
    </xdr:from>
    <xdr:to>
      <xdr:col>55</xdr:col>
      <xdr:colOff>50800</xdr:colOff>
      <xdr:row>108</xdr:row>
      <xdr:rowOff>23885</xdr:rowOff>
    </xdr:to>
    <xdr:sp macro="" textlink="">
      <xdr:nvSpPr>
        <xdr:cNvPr id="470" name="フローチャート: 判断 469"/>
        <xdr:cNvSpPr/>
      </xdr:nvSpPr>
      <xdr:spPr>
        <a:xfrm>
          <a:off x="10426700" y="1843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99279</xdr:rowOff>
    </xdr:from>
    <xdr:to>
      <xdr:col>50</xdr:col>
      <xdr:colOff>165100</xdr:colOff>
      <xdr:row>108</xdr:row>
      <xdr:rowOff>29429</xdr:rowOff>
    </xdr:to>
    <xdr:sp macro="" textlink="">
      <xdr:nvSpPr>
        <xdr:cNvPr id="471" name="フローチャート: 判断 470"/>
        <xdr:cNvSpPr/>
      </xdr:nvSpPr>
      <xdr:spPr>
        <a:xfrm>
          <a:off x="9588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163644</xdr:rowOff>
    </xdr:from>
    <xdr:to>
      <xdr:col>46</xdr:col>
      <xdr:colOff>38100</xdr:colOff>
      <xdr:row>107</xdr:row>
      <xdr:rowOff>93794</xdr:rowOff>
    </xdr:to>
    <xdr:sp macro="" textlink="">
      <xdr:nvSpPr>
        <xdr:cNvPr id="472" name="フローチャート: 判断 471"/>
        <xdr:cNvSpPr/>
      </xdr:nvSpPr>
      <xdr:spPr>
        <a:xfrm>
          <a:off x="8699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100474</xdr:rowOff>
    </xdr:from>
    <xdr:to>
      <xdr:col>41</xdr:col>
      <xdr:colOff>101600</xdr:colOff>
      <xdr:row>108</xdr:row>
      <xdr:rowOff>30624</xdr:rowOff>
    </xdr:to>
    <xdr:sp macro="" textlink="">
      <xdr:nvSpPr>
        <xdr:cNvPr id="473" name="フローチャート: 判断 472"/>
        <xdr:cNvSpPr/>
      </xdr:nvSpPr>
      <xdr:spPr>
        <a:xfrm>
          <a:off x="7810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103192</xdr:rowOff>
    </xdr:from>
    <xdr:to>
      <xdr:col>36</xdr:col>
      <xdr:colOff>165100</xdr:colOff>
      <xdr:row>108</xdr:row>
      <xdr:rowOff>33342</xdr:rowOff>
    </xdr:to>
    <xdr:sp macro="" textlink="">
      <xdr:nvSpPr>
        <xdr:cNvPr id="474" name="フローチャート: 判断 473"/>
        <xdr:cNvSpPr/>
      </xdr:nvSpPr>
      <xdr:spPr>
        <a:xfrm>
          <a:off x="6921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65112</xdr:rowOff>
    </xdr:from>
    <xdr:to>
      <xdr:col>55</xdr:col>
      <xdr:colOff>50800</xdr:colOff>
      <xdr:row>107</xdr:row>
      <xdr:rowOff>166712</xdr:rowOff>
    </xdr:to>
    <xdr:sp macro="" textlink="">
      <xdr:nvSpPr>
        <xdr:cNvPr id="480" name="楕円 479"/>
        <xdr:cNvSpPr/>
      </xdr:nvSpPr>
      <xdr:spPr>
        <a:xfrm>
          <a:off x="10426700" y="1841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87989</xdr:rowOff>
    </xdr:from>
    <xdr:ext cx="534377" cy="259045"/>
    <xdr:sp macro="" textlink="">
      <xdr:nvSpPr>
        <xdr:cNvPr id="481" name="【港湾・漁港】&#10;一人当たり有形固定資産（償却資産）額該当値テキスト"/>
        <xdr:cNvSpPr txBox="1"/>
      </xdr:nvSpPr>
      <xdr:spPr>
        <a:xfrm>
          <a:off x="10515600" y="182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67405</xdr:rowOff>
    </xdr:from>
    <xdr:to>
      <xdr:col>50</xdr:col>
      <xdr:colOff>165100</xdr:colOff>
      <xdr:row>107</xdr:row>
      <xdr:rowOff>169005</xdr:rowOff>
    </xdr:to>
    <xdr:sp macro="" textlink="">
      <xdr:nvSpPr>
        <xdr:cNvPr id="482" name="楕円 481"/>
        <xdr:cNvSpPr/>
      </xdr:nvSpPr>
      <xdr:spPr>
        <a:xfrm>
          <a:off x="9588500" y="1841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115912</xdr:rowOff>
    </xdr:from>
    <xdr:to>
      <xdr:col>55</xdr:col>
      <xdr:colOff>0</xdr:colOff>
      <xdr:row>107</xdr:row>
      <xdr:rowOff>118205</xdr:rowOff>
    </xdr:to>
    <xdr:cxnSp macro="">
      <xdr:nvCxnSpPr>
        <xdr:cNvPr id="483" name="直線コネクタ 482"/>
        <xdr:cNvCxnSpPr/>
      </xdr:nvCxnSpPr>
      <xdr:spPr>
        <a:xfrm flipV="1">
          <a:off x="9639300" y="18461062"/>
          <a:ext cx="8382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70858</xdr:rowOff>
    </xdr:from>
    <xdr:to>
      <xdr:col>46</xdr:col>
      <xdr:colOff>38100</xdr:colOff>
      <xdr:row>108</xdr:row>
      <xdr:rowOff>1008</xdr:rowOff>
    </xdr:to>
    <xdr:sp macro="" textlink="">
      <xdr:nvSpPr>
        <xdr:cNvPr id="484" name="楕円 483"/>
        <xdr:cNvSpPr/>
      </xdr:nvSpPr>
      <xdr:spPr>
        <a:xfrm>
          <a:off x="8699500" y="184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118205</xdr:rowOff>
    </xdr:from>
    <xdr:to>
      <xdr:col>50</xdr:col>
      <xdr:colOff>114300</xdr:colOff>
      <xdr:row>107</xdr:row>
      <xdr:rowOff>121658</xdr:rowOff>
    </xdr:to>
    <xdr:cxnSp macro="">
      <xdr:nvCxnSpPr>
        <xdr:cNvPr id="485" name="直線コネクタ 484"/>
        <xdr:cNvCxnSpPr/>
      </xdr:nvCxnSpPr>
      <xdr:spPr>
        <a:xfrm flipV="1">
          <a:off x="8750300" y="18463355"/>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71769</xdr:rowOff>
    </xdr:from>
    <xdr:to>
      <xdr:col>41</xdr:col>
      <xdr:colOff>101600</xdr:colOff>
      <xdr:row>108</xdr:row>
      <xdr:rowOff>1919</xdr:rowOff>
    </xdr:to>
    <xdr:sp macro="" textlink="">
      <xdr:nvSpPr>
        <xdr:cNvPr id="486" name="楕円 485"/>
        <xdr:cNvSpPr/>
      </xdr:nvSpPr>
      <xdr:spPr>
        <a:xfrm>
          <a:off x="7810500" y="1841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121658</xdr:rowOff>
    </xdr:from>
    <xdr:to>
      <xdr:col>45</xdr:col>
      <xdr:colOff>177800</xdr:colOff>
      <xdr:row>107</xdr:row>
      <xdr:rowOff>122569</xdr:rowOff>
    </xdr:to>
    <xdr:cxnSp macro="">
      <xdr:nvCxnSpPr>
        <xdr:cNvPr id="487" name="直線コネクタ 486"/>
        <xdr:cNvCxnSpPr/>
      </xdr:nvCxnSpPr>
      <xdr:spPr>
        <a:xfrm flipV="1">
          <a:off x="7861300" y="18466808"/>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73543</xdr:rowOff>
    </xdr:from>
    <xdr:to>
      <xdr:col>36</xdr:col>
      <xdr:colOff>165100</xdr:colOff>
      <xdr:row>108</xdr:row>
      <xdr:rowOff>3693</xdr:rowOff>
    </xdr:to>
    <xdr:sp macro="" textlink="">
      <xdr:nvSpPr>
        <xdr:cNvPr id="488" name="楕円 487"/>
        <xdr:cNvSpPr/>
      </xdr:nvSpPr>
      <xdr:spPr>
        <a:xfrm>
          <a:off x="6921500" y="1841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122569</xdr:rowOff>
    </xdr:from>
    <xdr:to>
      <xdr:col>41</xdr:col>
      <xdr:colOff>50800</xdr:colOff>
      <xdr:row>107</xdr:row>
      <xdr:rowOff>124343</xdr:rowOff>
    </xdr:to>
    <xdr:cxnSp macro="">
      <xdr:nvCxnSpPr>
        <xdr:cNvPr id="489" name="直線コネクタ 488"/>
        <xdr:cNvCxnSpPr/>
      </xdr:nvCxnSpPr>
      <xdr:spPr>
        <a:xfrm flipV="1">
          <a:off x="6972300" y="18467719"/>
          <a:ext cx="8890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20556</xdr:rowOff>
    </xdr:from>
    <xdr:ext cx="534377" cy="259045"/>
    <xdr:sp macro="" textlink="">
      <xdr:nvSpPr>
        <xdr:cNvPr id="490" name="n_1aveValue【港湾・漁港】&#10;一人当たり有形固定資産（償却資産）額"/>
        <xdr:cNvSpPr txBox="1"/>
      </xdr:nvSpPr>
      <xdr:spPr>
        <a:xfrm>
          <a:off x="9359411" y="1853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110321</xdr:rowOff>
    </xdr:from>
    <xdr:ext cx="534377" cy="259045"/>
    <xdr:sp macro="" textlink="">
      <xdr:nvSpPr>
        <xdr:cNvPr id="491" name="n_2aveValue【港湾・漁港】&#10;一人当たり有形固定資産（償却資産）額"/>
        <xdr:cNvSpPr txBox="1"/>
      </xdr:nvSpPr>
      <xdr:spPr>
        <a:xfrm>
          <a:off x="8483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21751</xdr:rowOff>
    </xdr:from>
    <xdr:ext cx="534377" cy="259045"/>
    <xdr:sp macro="" textlink="">
      <xdr:nvSpPr>
        <xdr:cNvPr id="492" name="n_3aveValue【港湾・漁港】&#10;一人当たり有形固定資産（償却資産）額"/>
        <xdr:cNvSpPr txBox="1"/>
      </xdr:nvSpPr>
      <xdr:spPr>
        <a:xfrm>
          <a:off x="7594111" y="1853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24469</xdr:rowOff>
    </xdr:from>
    <xdr:ext cx="534377" cy="259045"/>
    <xdr:sp macro="" textlink="">
      <xdr:nvSpPr>
        <xdr:cNvPr id="493" name="n_4aveValue【港湾・漁港】&#10;一人当たり有形固定資産（償却資産）額"/>
        <xdr:cNvSpPr txBox="1"/>
      </xdr:nvSpPr>
      <xdr:spPr>
        <a:xfrm>
          <a:off x="6705111" y="185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14082</xdr:rowOff>
    </xdr:from>
    <xdr:ext cx="534377" cy="259045"/>
    <xdr:sp macro="" textlink="">
      <xdr:nvSpPr>
        <xdr:cNvPr id="494" name="n_1mainValue【港湾・漁港】&#10;一人当たり有形固定資産（償却資産）額"/>
        <xdr:cNvSpPr txBox="1"/>
      </xdr:nvSpPr>
      <xdr:spPr>
        <a:xfrm>
          <a:off x="9359411" y="181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163585</xdr:rowOff>
    </xdr:from>
    <xdr:ext cx="534377" cy="259045"/>
    <xdr:sp macro="" textlink="">
      <xdr:nvSpPr>
        <xdr:cNvPr id="495" name="n_2mainValue【港湾・漁港】&#10;一人当たり有形固定資産（償却資産）額"/>
        <xdr:cNvSpPr txBox="1"/>
      </xdr:nvSpPr>
      <xdr:spPr>
        <a:xfrm>
          <a:off x="8483111" y="185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18446</xdr:rowOff>
    </xdr:from>
    <xdr:ext cx="534377" cy="259045"/>
    <xdr:sp macro="" textlink="">
      <xdr:nvSpPr>
        <xdr:cNvPr id="496" name="n_3mainValue【港湾・漁港】&#10;一人当たり有形固定資産（償却資産）額"/>
        <xdr:cNvSpPr txBox="1"/>
      </xdr:nvSpPr>
      <xdr:spPr>
        <a:xfrm>
          <a:off x="7594111" y="181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20220</xdr:rowOff>
    </xdr:from>
    <xdr:ext cx="534377" cy="259045"/>
    <xdr:sp macro="" textlink="">
      <xdr:nvSpPr>
        <xdr:cNvPr id="497" name="n_4mainValue【港湾・漁港】&#10;一人当たり有形固定資産（償却資産）額"/>
        <xdr:cNvSpPr txBox="1"/>
      </xdr:nvSpPr>
      <xdr:spPr>
        <a:xfrm>
          <a:off x="6705111" y="1819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9" name="直線コネクタ 50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10" name="テキスト ボックス 509"/>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11" name="直線コネクタ 51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2" name="テキスト ボックス 51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3" name="直線コネクタ 51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4" name="テキスト ボックス 51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5" name="直線コネクタ 51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6" name="テキスト ボックス 51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8" name="テキスト ボックス 51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153924</xdr:rowOff>
    </xdr:to>
    <xdr:cxnSp macro="">
      <xdr:nvCxnSpPr>
        <xdr:cNvPr id="520" name="直線コネクタ 519"/>
        <xdr:cNvCxnSpPr/>
      </xdr:nvCxnSpPr>
      <xdr:spPr>
        <a:xfrm flipV="1">
          <a:off x="16318864" y="58003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157751</xdr:rowOff>
    </xdr:from>
    <xdr:ext cx="405111" cy="259045"/>
    <xdr:sp macro="" textlink="">
      <xdr:nvSpPr>
        <xdr:cNvPr id="521" name="【認定こども園・幼稚園・保育所】&#10;有形固定資産減価償却率最小値テキスト"/>
        <xdr:cNvSpPr txBox="1"/>
      </xdr:nvSpPr>
      <xdr:spPr>
        <a:xfrm>
          <a:off x="16357600" y="701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153924</xdr:rowOff>
    </xdr:from>
    <xdr:to>
      <xdr:col>86</xdr:col>
      <xdr:colOff>25400</xdr:colOff>
      <xdr:row>40</xdr:row>
      <xdr:rowOff>153924</xdr:rowOff>
    </xdr:to>
    <xdr:cxnSp macro="">
      <xdr:nvCxnSpPr>
        <xdr:cNvPr id="522" name="直線コネクタ 521"/>
        <xdr:cNvCxnSpPr/>
      </xdr:nvCxnSpPr>
      <xdr:spPr>
        <a:xfrm>
          <a:off x="16230600" y="701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523"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524" name="直線コネクタ 523"/>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68851</xdr:rowOff>
    </xdr:from>
    <xdr:ext cx="405111" cy="259045"/>
    <xdr:sp macro="" textlink="">
      <xdr:nvSpPr>
        <xdr:cNvPr id="525" name="【認定こども園・幼稚園・保育所】&#10;有形固定資産減価償却率平均値テキスト"/>
        <xdr:cNvSpPr txBox="1"/>
      </xdr:nvSpPr>
      <xdr:spPr>
        <a:xfrm>
          <a:off x="16357600" y="6069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45974</xdr:rowOff>
    </xdr:from>
    <xdr:to>
      <xdr:col>85</xdr:col>
      <xdr:colOff>177800</xdr:colOff>
      <xdr:row>36</xdr:row>
      <xdr:rowOff>147574</xdr:rowOff>
    </xdr:to>
    <xdr:sp macro="" textlink="">
      <xdr:nvSpPr>
        <xdr:cNvPr id="526" name="フローチャート: 判断 525"/>
        <xdr:cNvSpPr/>
      </xdr:nvSpPr>
      <xdr:spPr>
        <a:xfrm>
          <a:off x="162687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105410</xdr:rowOff>
    </xdr:from>
    <xdr:to>
      <xdr:col>81</xdr:col>
      <xdr:colOff>101600</xdr:colOff>
      <xdr:row>36</xdr:row>
      <xdr:rowOff>35560</xdr:rowOff>
    </xdr:to>
    <xdr:sp macro="" textlink="">
      <xdr:nvSpPr>
        <xdr:cNvPr id="527" name="フローチャート: 判断 526"/>
        <xdr:cNvSpPr/>
      </xdr:nvSpPr>
      <xdr:spPr>
        <a:xfrm>
          <a:off x="15430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xdr:rowOff>
    </xdr:from>
    <xdr:to>
      <xdr:col>76</xdr:col>
      <xdr:colOff>165100</xdr:colOff>
      <xdr:row>35</xdr:row>
      <xdr:rowOff>117856</xdr:rowOff>
    </xdr:to>
    <xdr:sp macro="" textlink="">
      <xdr:nvSpPr>
        <xdr:cNvPr id="528" name="フローチャート: 判断 527"/>
        <xdr:cNvSpPr/>
      </xdr:nvSpPr>
      <xdr:spPr>
        <a:xfrm>
          <a:off x="14541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32258</xdr:rowOff>
    </xdr:from>
    <xdr:to>
      <xdr:col>72</xdr:col>
      <xdr:colOff>38100</xdr:colOff>
      <xdr:row>35</xdr:row>
      <xdr:rowOff>133858</xdr:rowOff>
    </xdr:to>
    <xdr:sp macro="" textlink="">
      <xdr:nvSpPr>
        <xdr:cNvPr id="529" name="フローチャート: 判断 528"/>
        <xdr:cNvSpPr/>
      </xdr:nvSpPr>
      <xdr:spPr>
        <a:xfrm>
          <a:off x="13652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151130</xdr:rowOff>
    </xdr:from>
    <xdr:to>
      <xdr:col>67</xdr:col>
      <xdr:colOff>101600</xdr:colOff>
      <xdr:row>35</xdr:row>
      <xdr:rowOff>81280</xdr:rowOff>
    </xdr:to>
    <xdr:sp macro="" textlink="">
      <xdr:nvSpPr>
        <xdr:cNvPr id="530" name="フローチャート: 判断 529"/>
        <xdr:cNvSpPr/>
      </xdr:nvSpPr>
      <xdr:spPr>
        <a:xfrm>
          <a:off x="12763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148844</xdr:rowOff>
    </xdr:from>
    <xdr:to>
      <xdr:col>85</xdr:col>
      <xdr:colOff>177800</xdr:colOff>
      <xdr:row>37</xdr:row>
      <xdr:rowOff>78994</xdr:rowOff>
    </xdr:to>
    <xdr:sp macro="" textlink="">
      <xdr:nvSpPr>
        <xdr:cNvPr id="536" name="楕円 535"/>
        <xdr:cNvSpPr/>
      </xdr:nvSpPr>
      <xdr:spPr>
        <a:xfrm>
          <a:off x="16268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127271</xdr:rowOff>
    </xdr:from>
    <xdr:ext cx="405111" cy="259045"/>
    <xdr:sp macro="" textlink="">
      <xdr:nvSpPr>
        <xdr:cNvPr id="537" name="【認定こども園・幼稚園・保育所】&#10;有形固定資産減価償却率該当値テキスト"/>
        <xdr:cNvSpPr txBox="1"/>
      </xdr:nvSpPr>
      <xdr:spPr>
        <a:xfrm>
          <a:off x="16357600"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107696</xdr:rowOff>
    </xdr:from>
    <xdr:to>
      <xdr:col>81</xdr:col>
      <xdr:colOff>101600</xdr:colOff>
      <xdr:row>37</xdr:row>
      <xdr:rowOff>37846</xdr:rowOff>
    </xdr:to>
    <xdr:sp macro="" textlink="">
      <xdr:nvSpPr>
        <xdr:cNvPr id="538" name="楕円 537"/>
        <xdr:cNvSpPr/>
      </xdr:nvSpPr>
      <xdr:spPr>
        <a:xfrm>
          <a:off x="15430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158496</xdr:rowOff>
    </xdr:from>
    <xdr:to>
      <xdr:col>85</xdr:col>
      <xdr:colOff>127000</xdr:colOff>
      <xdr:row>37</xdr:row>
      <xdr:rowOff>28194</xdr:rowOff>
    </xdr:to>
    <xdr:cxnSp macro="">
      <xdr:nvCxnSpPr>
        <xdr:cNvPr id="539" name="直線コネクタ 538"/>
        <xdr:cNvCxnSpPr/>
      </xdr:nvCxnSpPr>
      <xdr:spPr>
        <a:xfrm>
          <a:off x="15481300" y="63306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91694</xdr:rowOff>
    </xdr:from>
    <xdr:to>
      <xdr:col>76</xdr:col>
      <xdr:colOff>165100</xdr:colOff>
      <xdr:row>37</xdr:row>
      <xdr:rowOff>21844</xdr:rowOff>
    </xdr:to>
    <xdr:sp macro="" textlink="">
      <xdr:nvSpPr>
        <xdr:cNvPr id="540" name="楕円 539"/>
        <xdr:cNvSpPr/>
      </xdr:nvSpPr>
      <xdr:spPr>
        <a:xfrm>
          <a:off x="14541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142494</xdr:rowOff>
    </xdr:from>
    <xdr:to>
      <xdr:col>81</xdr:col>
      <xdr:colOff>50800</xdr:colOff>
      <xdr:row>36</xdr:row>
      <xdr:rowOff>158496</xdr:rowOff>
    </xdr:to>
    <xdr:cxnSp macro="">
      <xdr:nvCxnSpPr>
        <xdr:cNvPr id="541" name="直線コネクタ 540"/>
        <xdr:cNvCxnSpPr/>
      </xdr:nvCxnSpPr>
      <xdr:spPr>
        <a:xfrm>
          <a:off x="14592300" y="63146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43688</xdr:rowOff>
    </xdr:from>
    <xdr:to>
      <xdr:col>72</xdr:col>
      <xdr:colOff>38100</xdr:colOff>
      <xdr:row>36</xdr:row>
      <xdr:rowOff>145288</xdr:rowOff>
    </xdr:to>
    <xdr:sp macro="" textlink="">
      <xdr:nvSpPr>
        <xdr:cNvPr id="542" name="楕円 541"/>
        <xdr:cNvSpPr/>
      </xdr:nvSpPr>
      <xdr:spPr>
        <a:xfrm>
          <a:off x="13652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94488</xdr:rowOff>
    </xdr:from>
    <xdr:to>
      <xdr:col>76</xdr:col>
      <xdr:colOff>114300</xdr:colOff>
      <xdr:row>36</xdr:row>
      <xdr:rowOff>142494</xdr:rowOff>
    </xdr:to>
    <xdr:cxnSp macro="">
      <xdr:nvCxnSpPr>
        <xdr:cNvPr id="543" name="直線コネクタ 542"/>
        <xdr:cNvCxnSpPr/>
      </xdr:nvCxnSpPr>
      <xdr:spPr>
        <a:xfrm>
          <a:off x="13703300" y="62666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18542</xdr:rowOff>
    </xdr:from>
    <xdr:to>
      <xdr:col>67</xdr:col>
      <xdr:colOff>101600</xdr:colOff>
      <xdr:row>36</xdr:row>
      <xdr:rowOff>120142</xdr:rowOff>
    </xdr:to>
    <xdr:sp macro="" textlink="">
      <xdr:nvSpPr>
        <xdr:cNvPr id="544" name="楕円 543"/>
        <xdr:cNvSpPr/>
      </xdr:nvSpPr>
      <xdr:spPr>
        <a:xfrm>
          <a:off x="12763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69342</xdr:rowOff>
    </xdr:from>
    <xdr:to>
      <xdr:col>71</xdr:col>
      <xdr:colOff>177800</xdr:colOff>
      <xdr:row>36</xdr:row>
      <xdr:rowOff>94488</xdr:rowOff>
    </xdr:to>
    <xdr:cxnSp macro="">
      <xdr:nvCxnSpPr>
        <xdr:cNvPr id="545" name="直線コネクタ 544"/>
        <xdr:cNvCxnSpPr/>
      </xdr:nvCxnSpPr>
      <xdr:spPr>
        <a:xfrm>
          <a:off x="12814300" y="624154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52087</xdr:rowOff>
    </xdr:from>
    <xdr:ext cx="405111" cy="259045"/>
    <xdr:sp macro="" textlink="">
      <xdr:nvSpPr>
        <xdr:cNvPr id="546" name="n_1aveValue【認定こども園・幼稚園・保育所】&#10;有形固定資産減価償却率"/>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134383</xdr:rowOff>
    </xdr:from>
    <xdr:ext cx="405111" cy="259045"/>
    <xdr:sp macro="" textlink="">
      <xdr:nvSpPr>
        <xdr:cNvPr id="547" name="n_2aveValue【認定こども園・幼稚園・保育所】&#10;有形固定資産減価償却率"/>
        <xdr:cNvSpPr txBox="1"/>
      </xdr:nvSpPr>
      <xdr:spPr>
        <a:xfrm>
          <a:off x="143897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150385</xdr:rowOff>
    </xdr:from>
    <xdr:ext cx="405111" cy="259045"/>
    <xdr:sp macro="" textlink="">
      <xdr:nvSpPr>
        <xdr:cNvPr id="548" name="n_3aveValue【認定こども園・幼稚園・保育所】&#10;有形固定資産減価償却率"/>
        <xdr:cNvSpPr txBox="1"/>
      </xdr:nvSpPr>
      <xdr:spPr>
        <a:xfrm>
          <a:off x="13500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549" name="n_4aveValue【認定こども園・幼稚園・保育所】&#10;有形固定資産減価償却率"/>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28973</xdr:rowOff>
    </xdr:from>
    <xdr:ext cx="405111" cy="259045"/>
    <xdr:sp macro="" textlink="">
      <xdr:nvSpPr>
        <xdr:cNvPr id="550" name="n_1mainValue【認定こども園・幼稚園・保育所】&#10;有形固定資産減価償却率"/>
        <xdr:cNvSpPr txBox="1"/>
      </xdr:nvSpPr>
      <xdr:spPr>
        <a:xfrm>
          <a:off x="152660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12971</xdr:rowOff>
    </xdr:from>
    <xdr:ext cx="405111" cy="259045"/>
    <xdr:sp macro="" textlink="">
      <xdr:nvSpPr>
        <xdr:cNvPr id="551" name="n_2mainValue【認定こども園・幼稚園・保育所】&#10;有形固定資産減価償却率"/>
        <xdr:cNvSpPr txBox="1"/>
      </xdr:nvSpPr>
      <xdr:spPr>
        <a:xfrm>
          <a:off x="14389744"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136415</xdr:rowOff>
    </xdr:from>
    <xdr:ext cx="405111" cy="259045"/>
    <xdr:sp macro="" textlink="">
      <xdr:nvSpPr>
        <xdr:cNvPr id="552" name="n_3mainValue【認定こども園・幼稚園・保育所】&#10;有形固定資産減価償却率"/>
        <xdr:cNvSpPr txBox="1"/>
      </xdr:nvSpPr>
      <xdr:spPr>
        <a:xfrm>
          <a:off x="13500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111269</xdr:rowOff>
    </xdr:from>
    <xdr:ext cx="405111" cy="259045"/>
    <xdr:sp macro="" textlink="">
      <xdr:nvSpPr>
        <xdr:cNvPr id="553" name="n_4mainValue【認定こども園・幼稚園・保育所】&#10;有形固定資産減価償却率"/>
        <xdr:cNvSpPr txBox="1"/>
      </xdr:nvSpPr>
      <xdr:spPr>
        <a:xfrm>
          <a:off x="12611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87630</xdr:rowOff>
    </xdr:from>
    <xdr:to>
      <xdr:col>116</xdr:col>
      <xdr:colOff>62864</xdr:colOff>
      <xdr:row>41</xdr:row>
      <xdr:rowOff>144780</xdr:rowOff>
    </xdr:to>
    <xdr:cxnSp macro="">
      <xdr:nvCxnSpPr>
        <xdr:cNvPr id="577" name="直線コネクタ 576"/>
        <xdr:cNvCxnSpPr/>
      </xdr:nvCxnSpPr>
      <xdr:spPr>
        <a:xfrm flipV="1">
          <a:off x="22160864" y="591693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8"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9" name="直線コネクタ 578"/>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34307</xdr:rowOff>
    </xdr:from>
    <xdr:ext cx="469744" cy="259045"/>
    <xdr:sp macro="" textlink="">
      <xdr:nvSpPr>
        <xdr:cNvPr id="580" name="【認定こども園・幼稚園・保育所】&#10;一人当たり面積最大値テキスト"/>
        <xdr:cNvSpPr txBox="1"/>
      </xdr:nvSpPr>
      <xdr:spPr>
        <a:xfrm>
          <a:off x="22199600" y="56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87630</xdr:rowOff>
    </xdr:from>
    <xdr:to>
      <xdr:col>116</xdr:col>
      <xdr:colOff>152400</xdr:colOff>
      <xdr:row>34</xdr:row>
      <xdr:rowOff>87630</xdr:rowOff>
    </xdr:to>
    <xdr:cxnSp macro="">
      <xdr:nvCxnSpPr>
        <xdr:cNvPr id="581" name="直線コネクタ 580"/>
        <xdr:cNvCxnSpPr/>
      </xdr:nvCxnSpPr>
      <xdr:spPr>
        <a:xfrm>
          <a:off x="22072600" y="591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71137</xdr:rowOff>
    </xdr:from>
    <xdr:ext cx="469744" cy="259045"/>
    <xdr:sp macro="" textlink="">
      <xdr:nvSpPr>
        <xdr:cNvPr id="582" name="【認定こども園・幼稚園・保育所】&#10;一人当たり面積平均値テキスト"/>
        <xdr:cNvSpPr txBox="1"/>
      </xdr:nvSpPr>
      <xdr:spPr>
        <a:xfrm>
          <a:off x="22199600" y="6586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583" name="フローチャート: 判断 582"/>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74930</xdr:rowOff>
    </xdr:from>
    <xdr:to>
      <xdr:col>112</xdr:col>
      <xdr:colOff>38100</xdr:colOff>
      <xdr:row>40</xdr:row>
      <xdr:rowOff>5080</xdr:rowOff>
    </xdr:to>
    <xdr:sp macro="" textlink="">
      <xdr:nvSpPr>
        <xdr:cNvPr id="584" name="フローチャート: 判断 583"/>
        <xdr:cNvSpPr/>
      </xdr:nvSpPr>
      <xdr:spPr>
        <a:xfrm>
          <a:off x="21272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40640</xdr:rowOff>
    </xdr:from>
    <xdr:to>
      <xdr:col>107</xdr:col>
      <xdr:colOff>101600</xdr:colOff>
      <xdr:row>39</xdr:row>
      <xdr:rowOff>142240</xdr:rowOff>
    </xdr:to>
    <xdr:sp macro="" textlink="">
      <xdr:nvSpPr>
        <xdr:cNvPr id="585" name="フローチャート: 判断 584"/>
        <xdr:cNvSpPr/>
      </xdr:nvSpPr>
      <xdr:spPr>
        <a:xfrm>
          <a:off x="20383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86" name="フローチャート: 判断 585"/>
        <xdr:cNvSpPr/>
      </xdr:nvSpPr>
      <xdr:spPr>
        <a:xfrm>
          <a:off x="19494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7" name="フローチャート: 判断 586"/>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593" name="楕円 592"/>
        <xdr:cNvSpPr/>
      </xdr:nvSpPr>
      <xdr:spPr>
        <a:xfrm>
          <a:off x="22110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156227</xdr:rowOff>
    </xdr:from>
    <xdr:ext cx="469744" cy="259045"/>
    <xdr:sp macro="" textlink="">
      <xdr:nvSpPr>
        <xdr:cNvPr id="594" name="【認定こども園・幼稚園・保育所】&#10;一人当たり面積該当値テキスト"/>
        <xdr:cNvSpPr txBox="1"/>
      </xdr:nvSpPr>
      <xdr:spPr>
        <a:xfrm>
          <a:off x="2219960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xdr:rowOff>
    </xdr:from>
    <xdr:to>
      <xdr:col>112</xdr:col>
      <xdr:colOff>38100</xdr:colOff>
      <xdr:row>40</xdr:row>
      <xdr:rowOff>111760</xdr:rowOff>
    </xdr:to>
    <xdr:sp macro="" textlink="">
      <xdr:nvSpPr>
        <xdr:cNvPr id="595" name="楕円 594"/>
        <xdr:cNvSpPr/>
      </xdr:nvSpPr>
      <xdr:spPr>
        <a:xfrm>
          <a:off x="21272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60960</xdr:rowOff>
    </xdr:to>
    <xdr:cxnSp macro="">
      <xdr:nvCxnSpPr>
        <xdr:cNvPr id="596" name="直線コネクタ 595"/>
        <xdr:cNvCxnSpPr/>
      </xdr:nvCxnSpPr>
      <xdr:spPr>
        <a:xfrm flipV="1">
          <a:off x="21323300" y="6915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597" name="楕円 596"/>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60960</xdr:rowOff>
    </xdr:from>
    <xdr:to>
      <xdr:col>111</xdr:col>
      <xdr:colOff>177800</xdr:colOff>
      <xdr:row>40</xdr:row>
      <xdr:rowOff>64770</xdr:rowOff>
    </xdr:to>
    <xdr:cxnSp macro="">
      <xdr:nvCxnSpPr>
        <xdr:cNvPr id="598" name="直線コネクタ 597"/>
        <xdr:cNvCxnSpPr/>
      </xdr:nvCxnSpPr>
      <xdr:spPr>
        <a:xfrm flipV="1">
          <a:off x="20434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xdr:rowOff>
    </xdr:from>
    <xdr:to>
      <xdr:col>102</xdr:col>
      <xdr:colOff>165100</xdr:colOff>
      <xdr:row>40</xdr:row>
      <xdr:rowOff>115570</xdr:rowOff>
    </xdr:to>
    <xdr:sp macro="" textlink="">
      <xdr:nvSpPr>
        <xdr:cNvPr id="599" name="楕円 598"/>
        <xdr:cNvSpPr/>
      </xdr:nvSpPr>
      <xdr:spPr>
        <a:xfrm>
          <a:off x="19494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64770</xdr:rowOff>
    </xdr:from>
    <xdr:to>
      <xdr:col>107</xdr:col>
      <xdr:colOff>50800</xdr:colOff>
      <xdr:row>40</xdr:row>
      <xdr:rowOff>64770</xdr:rowOff>
    </xdr:to>
    <xdr:cxnSp macro="">
      <xdr:nvCxnSpPr>
        <xdr:cNvPr id="600" name="直線コネクタ 599"/>
        <xdr:cNvCxnSpPr/>
      </xdr:nvCxnSpPr>
      <xdr:spPr>
        <a:xfrm>
          <a:off x="19545300" y="692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17780</xdr:rowOff>
    </xdr:from>
    <xdr:to>
      <xdr:col>98</xdr:col>
      <xdr:colOff>38100</xdr:colOff>
      <xdr:row>40</xdr:row>
      <xdr:rowOff>119380</xdr:rowOff>
    </xdr:to>
    <xdr:sp macro="" textlink="">
      <xdr:nvSpPr>
        <xdr:cNvPr id="601" name="楕円 600"/>
        <xdr:cNvSpPr/>
      </xdr:nvSpPr>
      <xdr:spPr>
        <a:xfrm>
          <a:off x="18605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64770</xdr:rowOff>
    </xdr:from>
    <xdr:to>
      <xdr:col>102</xdr:col>
      <xdr:colOff>114300</xdr:colOff>
      <xdr:row>40</xdr:row>
      <xdr:rowOff>68580</xdr:rowOff>
    </xdr:to>
    <xdr:cxnSp macro="">
      <xdr:nvCxnSpPr>
        <xdr:cNvPr id="602" name="直線コネクタ 601"/>
        <xdr:cNvCxnSpPr/>
      </xdr:nvCxnSpPr>
      <xdr:spPr>
        <a:xfrm flipV="1">
          <a:off x="18656300" y="692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21607</xdr:rowOff>
    </xdr:from>
    <xdr:ext cx="469744" cy="259045"/>
    <xdr:sp macro="" textlink="">
      <xdr:nvSpPr>
        <xdr:cNvPr id="603" name="n_1aveValue【認定こども園・幼稚園・保育所】&#10;一人当たり面積"/>
        <xdr:cNvSpPr txBox="1"/>
      </xdr:nvSpPr>
      <xdr:spPr>
        <a:xfrm>
          <a:off x="210757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158767</xdr:rowOff>
    </xdr:from>
    <xdr:ext cx="469744" cy="259045"/>
    <xdr:sp macro="" textlink="">
      <xdr:nvSpPr>
        <xdr:cNvPr id="604" name="n_2aveValue【認定こども園・幼稚園・保育所】&#10;一人当たり面積"/>
        <xdr:cNvSpPr txBox="1"/>
      </xdr:nvSpPr>
      <xdr:spPr>
        <a:xfrm>
          <a:off x="20199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605" name="n_3aveValue【認定こども園・幼稚園・保育所】&#10;一人当たり面積"/>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6" name="n_4aveValue【認定こども園・幼稚園・保育所】&#10;一人当たり面積"/>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102887</xdr:rowOff>
    </xdr:from>
    <xdr:ext cx="469744" cy="259045"/>
    <xdr:sp macro="" textlink="">
      <xdr:nvSpPr>
        <xdr:cNvPr id="607" name="n_1mainValue【認定こども園・幼稚園・保育所】&#10;一人当たり面積"/>
        <xdr:cNvSpPr txBox="1"/>
      </xdr:nvSpPr>
      <xdr:spPr>
        <a:xfrm>
          <a:off x="210757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608" name="n_2mainValue【認定こども園・幼稚園・保育所】&#10;一人当たり面積"/>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106697</xdr:rowOff>
    </xdr:from>
    <xdr:ext cx="469744" cy="259045"/>
    <xdr:sp macro="" textlink="">
      <xdr:nvSpPr>
        <xdr:cNvPr id="609" name="n_3mainValue【認定こども園・幼稚園・保育所】&#10;一人当たり面積"/>
        <xdr:cNvSpPr txBox="1"/>
      </xdr:nvSpPr>
      <xdr:spPr>
        <a:xfrm>
          <a:off x="19310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110507</xdr:rowOff>
    </xdr:from>
    <xdr:ext cx="469744" cy="259045"/>
    <xdr:sp macro="" textlink="">
      <xdr:nvSpPr>
        <xdr:cNvPr id="610" name="n_4mainValue【認定こども園・幼稚園・保育所】&#10;一人当たり面積"/>
        <xdr:cNvSpPr txBox="1"/>
      </xdr:nvSpPr>
      <xdr:spPr>
        <a:xfrm>
          <a:off x="18421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63</xdr:row>
      <xdr:rowOff>122465</xdr:rowOff>
    </xdr:to>
    <xdr:cxnSp macro="">
      <xdr:nvCxnSpPr>
        <xdr:cNvPr id="637" name="直線コネクタ 636"/>
        <xdr:cNvCxnSpPr/>
      </xdr:nvCxnSpPr>
      <xdr:spPr>
        <a:xfrm flipV="1">
          <a:off x="16318864" y="9539151"/>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38"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9" name="直線コネクタ 638"/>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405111" cy="259045"/>
    <xdr:sp macro="" textlink="">
      <xdr:nvSpPr>
        <xdr:cNvPr id="640" name="【学校施設】&#10;有形固定資産減価償却率最大値テキスト"/>
        <xdr:cNvSpPr txBox="1"/>
      </xdr:nvSpPr>
      <xdr:spPr>
        <a:xfrm>
          <a:off x="163576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41" name="直線コネクタ 640"/>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642" name="【学校施設】&#10;有形固定資産減価償却率平均値テキスト"/>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43" name="フローチャート: 判断 642"/>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44" name="フローチャート: 判断 64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45" name="フローチャート: 判断 644"/>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6" name="フローチャート: 判断 64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84727</xdr:rowOff>
    </xdr:from>
    <xdr:to>
      <xdr:col>67</xdr:col>
      <xdr:colOff>101600</xdr:colOff>
      <xdr:row>60</xdr:row>
      <xdr:rowOff>14877</xdr:rowOff>
    </xdr:to>
    <xdr:sp macro="" textlink="">
      <xdr:nvSpPr>
        <xdr:cNvPr id="647" name="フローチャート: 判断 646"/>
        <xdr:cNvSpPr/>
      </xdr:nvSpPr>
      <xdr:spPr>
        <a:xfrm>
          <a:off x="12763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105954</xdr:rowOff>
    </xdr:from>
    <xdr:to>
      <xdr:col>85</xdr:col>
      <xdr:colOff>177800</xdr:colOff>
      <xdr:row>61</xdr:row>
      <xdr:rowOff>36104</xdr:rowOff>
    </xdr:to>
    <xdr:sp macro="" textlink="">
      <xdr:nvSpPr>
        <xdr:cNvPr id="653" name="楕円 652"/>
        <xdr:cNvSpPr/>
      </xdr:nvSpPr>
      <xdr:spPr>
        <a:xfrm>
          <a:off x="16268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84381</xdr:rowOff>
    </xdr:from>
    <xdr:ext cx="405111" cy="259045"/>
    <xdr:sp macro="" textlink="">
      <xdr:nvSpPr>
        <xdr:cNvPr id="654" name="【学校施設】&#10;有形固定資産減価償却率該当値テキスト"/>
        <xdr:cNvSpPr txBox="1"/>
      </xdr:nvSpPr>
      <xdr:spPr>
        <a:xfrm>
          <a:off x="16357600"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655" name="楕円 654"/>
        <xdr:cNvSpPr/>
      </xdr:nvSpPr>
      <xdr:spPr>
        <a:xfrm>
          <a:off x="15430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88174</xdr:rowOff>
    </xdr:from>
    <xdr:to>
      <xdr:col>85</xdr:col>
      <xdr:colOff>127000</xdr:colOff>
      <xdr:row>60</xdr:row>
      <xdr:rowOff>156754</xdr:rowOff>
    </xdr:to>
    <xdr:cxnSp macro="">
      <xdr:nvCxnSpPr>
        <xdr:cNvPr id="656" name="直線コネクタ 655"/>
        <xdr:cNvCxnSpPr/>
      </xdr:nvCxnSpPr>
      <xdr:spPr>
        <a:xfrm>
          <a:off x="15481300" y="1037517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169635</xdr:rowOff>
    </xdr:from>
    <xdr:to>
      <xdr:col>76</xdr:col>
      <xdr:colOff>165100</xdr:colOff>
      <xdr:row>60</xdr:row>
      <xdr:rowOff>99785</xdr:rowOff>
    </xdr:to>
    <xdr:sp macro="" textlink="">
      <xdr:nvSpPr>
        <xdr:cNvPr id="657" name="楕円 656"/>
        <xdr:cNvSpPr/>
      </xdr:nvSpPr>
      <xdr:spPr>
        <a:xfrm>
          <a:off x="14541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48985</xdr:rowOff>
    </xdr:from>
    <xdr:to>
      <xdr:col>81</xdr:col>
      <xdr:colOff>50800</xdr:colOff>
      <xdr:row>60</xdr:row>
      <xdr:rowOff>88174</xdr:rowOff>
    </xdr:to>
    <xdr:cxnSp macro="">
      <xdr:nvCxnSpPr>
        <xdr:cNvPr id="658" name="直線コネクタ 657"/>
        <xdr:cNvCxnSpPr/>
      </xdr:nvCxnSpPr>
      <xdr:spPr>
        <a:xfrm>
          <a:off x="14592300" y="103359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138612</xdr:rowOff>
    </xdr:from>
    <xdr:to>
      <xdr:col>72</xdr:col>
      <xdr:colOff>38100</xdr:colOff>
      <xdr:row>61</xdr:row>
      <xdr:rowOff>68762</xdr:rowOff>
    </xdr:to>
    <xdr:sp macro="" textlink="">
      <xdr:nvSpPr>
        <xdr:cNvPr id="659" name="楕円 658"/>
        <xdr:cNvSpPr/>
      </xdr:nvSpPr>
      <xdr:spPr>
        <a:xfrm>
          <a:off x="13652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48985</xdr:rowOff>
    </xdr:from>
    <xdr:to>
      <xdr:col>76</xdr:col>
      <xdr:colOff>114300</xdr:colOff>
      <xdr:row>61</xdr:row>
      <xdr:rowOff>17962</xdr:rowOff>
    </xdr:to>
    <xdr:cxnSp macro="">
      <xdr:nvCxnSpPr>
        <xdr:cNvPr id="660" name="直線コネクタ 659"/>
        <xdr:cNvCxnSpPr/>
      </xdr:nvCxnSpPr>
      <xdr:spPr>
        <a:xfrm flipV="1">
          <a:off x="13703300" y="10335985"/>
          <a:ext cx="889000" cy="1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73297</xdr:rowOff>
    </xdr:from>
    <xdr:to>
      <xdr:col>67</xdr:col>
      <xdr:colOff>101600</xdr:colOff>
      <xdr:row>61</xdr:row>
      <xdr:rowOff>3447</xdr:rowOff>
    </xdr:to>
    <xdr:sp macro="" textlink="">
      <xdr:nvSpPr>
        <xdr:cNvPr id="661" name="楕円 660"/>
        <xdr:cNvSpPr/>
      </xdr:nvSpPr>
      <xdr:spPr>
        <a:xfrm>
          <a:off x="12763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124097</xdr:rowOff>
    </xdr:from>
    <xdr:to>
      <xdr:col>71</xdr:col>
      <xdr:colOff>177800</xdr:colOff>
      <xdr:row>61</xdr:row>
      <xdr:rowOff>17962</xdr:rowOff>
    </xdr:to>
    <xdr:cxnSp macro="">
      <xdr:nvCxnSpPr>
        <xdr:cNvPr id="662" name="直線コネクタ 661"/>
        <xdr:cNvCxnSpPr/>
      </xdr:nvCxnSpPr>
      <xdr:spPr>
        <a:xfrm>
          <a:off x="12814300" y="104110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119578</xdr:rowOff>
    </xdr:from>
    <xdr:ext cx="405111" cy="259045"/>
    <xdr:sp macro="" textlink="">
      <xdr:nvSpPr>
        <xdr:cNvPr id="663" name="n_1aveValue【学校施設】&#10;有形固定資産減価償却率"/>
        <xdr:cNvSpPr txBox="1"/>
      </xdr:nvSpPr>
      <xdr:spPr>
        <a:xfrm>
          <a:off x="15266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664"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665"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666" name="n_4aveValue【学校施設】&#10;有形固定資産減価償却率"/>
        <xdr:cNvSpPr txBox="1"/>
      </xdr:nvSpPr>
      <xdr:spPr>
        <a:xfrm>
          <a:off x="12611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130101</xdr:rowOff>
    </xdr:from>
    <xdr:ext cx="405111" cy="259045"/>
    <xdr:sp macro="" textlink="">
      <xdr:nvSpPr>
        <xdr:cNvPr id="667" name="n_1mainValue【学校施設】&#10;有形固定資産減価償却率"/>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668" name="n_2mainValue【学校施設】&#10;有形固定資産減価償却率"/>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59889</xdr:rowOff>
    </xdr:from>
    <xdr:ext cx="405111" cy="259045"/>
    <xdr:sp macro="" textlink="">
      <xdr:nvSpPr>
        <xdr:cNvPr id="669" name="n_3mainValue【学校施設】&#10;有形固定資産減価償却率"/>
        <xdr:cNvSpPr txBox="1"/>
      </xdr:nvSpPr>
      <xdr:spPr>
        <a:xfrm>
          <a:off x="13500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166024</xdr:rowOff>
    </xdr:from>
    <xdr:ext cx="405111" cy="259045"/>
    <xdr:sp macro="" textlink="">
      <xdr:nvSpPr>
        <xdr:cNvPr id="670" name="n_4mainValue【学校施設】&#10;有形固定資産減価償却率"/>
        <xdr:cNvSpPr txBox="1"/>
      </xdr:nvSpPr>
      <xdr:spPr>
        <a:xfrm>
          <a:off x="12611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158306</xdr:rowOff>
    </xdr:from>
    <xdr:to>
      <xdr:col>116</xdr:col>
      <xdr:colOff>62864</xdr:colOff>
      <xdr:row>62</xdr:row>
      <xdr:rowOff>159448</xdr:rowOff>
    </xdr:to>
    <xdr:cxnSp macro="">
      <xdr:nvCxnSpPr>
        <xdr:cNvPr id="690" name="直線コネクタ 689"/>
        <xdr:cNvCxnSpPr/>
      </xdr:nvCxnSpPr>
      <xdr:spPr>
        <a:xfrm flipV="1">
          <a:off x="22160864" y="9588056"/>
          <a:ext cx="0" cy="1201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163275</xdr:rowOff>
    </xdr:from>
    <xdr:ext cx="469744" cy="259045"/>
    <xdr:sp macro="" textlink="">
      <xdr:nvSpPr>
        <xdr:cNvPr id="691" name="【学校施設】&#10;一人当たり面積最小値テキスト"/>
        <xdr:cNvSpPr txBox="1"/>
      </xdr:nvSpPr>
      <xdr:spPr>
        <a:xfrm>
          <a:off x="22199600" y="1079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159448</xdr:rowOff>
    </xdr:from>
    <xdr:to>
      <xdr:col>116</xdr:col>
      <xdr:colOff>152400</xdr:colOff>
      <xdr:row>62</xdr:row>
      <xdr:rowOff>159448</xdr:rowOff>
    </xdr:to>
    <xdr:cxnSp macro="">
      <xdr:nvCxnSpPr>
        <xdr:cNvPr id="692" name="直線コネクタ 691"/>
        <xdr:cNvCxnSpPr/>
      </xdr:nvCxnSpPr>
      <xdr:spPr>
        <a:xfrm>
          <a:off x="22072600" y="1078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104983</xdr:rowOff>
    </xdr:from>
    <xdr:ext cx="469744" cy="259045"/>
    <xdr:sp macro="" textlink="">
      <xdr:nvSpPr>
        <xdr:cNvPr id="693" name="【学校施設】&#10;一人当たり面積最大値テキスト"/>
        <xdr:cNvSpPr txBox="1"/>
      </xdr:nvSpPr>
      <xdr:spPr>
        <a:xfrm>
          <a:off x="22199600" y="93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158306</xdr:rowOff>
    </xdr:from>
    <xdr:to>
      <xdr:col>116</xdr:col>
      <xdr:colOff>152400</xdr:colOff>
      <xdr:row>55</xdr:row>
      <xdr:rowOff>158306</xdr:rowOff>
    </xdr:to>
    <xdr:cxnSp macro="">
      <xdr:nvCxnSpPr>
        <xdr:cNvPr id="694" name="直線コネクタ 693"/>
        <xdr:cNvCxnSpPr/>
      </xdr:nvCxnSpPr>
      <xdr:spPr>
        <a:xfrm>
          <a:off x="22072600" y="958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9923</xdr:rowOff>
    </xdr:from>
    <xdr:ext cx="469744" cy="259045"/>
    <xdr:sp macro="" textlink="">
      <xdr:nvSpPr>
        <xdr:cNvPr id="695" name="【学校施設】&#10;一人当たり面積平均値テキスト"/>
        <xdr:cNvSpPr txBox="1"/>
      </xdr:nvSpPr>
      <xdr:spPr>
        <a:xfrm>
          <a:off x="22199600" y="9954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31496</xdr:rowOff>
    </xdr:from>
    <xdr:to>
      <xdr:col>116</xdr:col>
      <xdr:colOff>114300</xdr:colOff>
      <xdr:row>58</xdr:row>
      <xdr:rowOff>133096</xdr:rowOff>
    </xdr:to>
    <xdr:sp macro="" textlink="">
      <xdr:nvSpPr>
        <xdr:cNvPr id="696" name="フローチャート: 判断 695"/>
        <xdr:cNvSpPr/>
      </xdr:nvSpPr>
      <xdr:spPr>
        <a:xfrm>
          <a:off x="22110700" y="99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32639</xdr:rowOff>
    </xdr:from>
    <xdr:to>
      <xdr:col>112</xdr:col>
      <xdr:colOff>38100</xdr:colOff>
      <xdr:row>58</xdr:row>
      <xdr:rowOff>134239</xdr:rowOff>
    </xdr:to>
    <xdr:sp macro="" textlink="">
      <xdr:nvSpPr>
        <xdr:cNvPr id="697" name="フローチャート: 判断 696"/>
        <xdr:cNvSpPr/>
      </xdr:nvSpPr>
      <xdr:spPr>
        <a:xfrm>
          <a:off x="21272500" y="997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37782</xdr:rowOff>
    </xdr:from>
    <xdr:to>
      <xdr:col>107</xdr:col>
      <xdr:colOff>101600</xdr:colOff>
      <xdr:row>58</xdr:row>
      <xdr:rowOff>139382</xdr:rowOff>
    </xdr:to>
    <xdr:sp macro="" textlink="">
      <xdr:nvSpPr>
        <xdr:cNvPr id="698" name="フローチャート: 判断 697"/>
        <xdr:cNvSpPr/>
      </xdr:nvSpPr>
      <xdr:spPr>
        <a:xfrm>
          <a:off x="20383500" y="99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48641</xdr:rowOff>
    </xdr:from>
    <xdr:to>
      <xdr:col>102</xdr:col>
      <xdr:colOff>165100</xdr:colOff>
      <xdr:row>58</xdr:row>
      <xdr:rowOff>150241</xdr:rowOff>
    </xdr:to>
    <xdr:sp macro="" textlink="">
      <xdr:nvSpPr>
        <xdr:cNvPr id="699" name="フローチャート: 判断 698"/>
        <xdr:cNvSpPr/>
      </xdr:nvSpPr>
      <xdr:spPr>
        <a:xfrm>
          <a:off x="19494500" y="99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52642</xdr:rowOff>
    </xdr:from>
    <xdr:to>
      <xdr:col>98</xdr:col>
      <xdr:colOff>38100</xdr:colOff>
      <xdr:row>58</xdr:row>
      <xdr:rowOff>154242</xdr:rowOff>
    </xdr:to>
    <xdr:sp macro="" textlink="">
      <xdr:nvSpPr>
        <xdr:cNvPr id="700" name="フローチャート: 判断 699"/>
        <xdr:cNvSpPr/>
      </xdr:nvSpPr>
      <xdr:spPr>
        <a:xfrm>
          <a:off x="18605500" y="99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28639</xdr:rowOff>
    </xdr:from>
    <xdr:to>
      <xdr:col>116</xdr:col>
      <xdr:colOff>114300</xdr:colOff>
      <xdr:row>58</xdr:row>
      <xdr:rowOff>130239</xdr:rowOff>
    </xdr:to>
    <xdr:sp macro="" textlink="">
      <xdr:nvSpPr>
        <xdr:cNvPr id="706" name="楕円 705"/>
        <xdr:cNvSpPr/>
      </xdr:nvSpPr>
      <xdr:spPr>
        <a:xfrm>
          <a:off x="22110700" y="99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51516</xdr:rowOff>
    </xdr:from>
    <xdr:ext cx="469744" cy="259045"/>
    <xdr:sp macro="" textlink="">
      <xdr:nvSpPr>
        <xdr:cNvPr id="707" name="【学校施設】&#10;一人当たり面積該当値テキスト"/>
        <xdr:cNvSpPr txBox="1"/>
      </xdr:nvSpPr>
      <xdr:spPr>
        <a:xfrm>
          <a:off x="22199600" y="982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37211</xdr:rowOff>
    </xdr:from>
    <xdr:to>
      <xdr:col>112</xdr:col>
      <xdr:colOff>38100</xdr:colOff>
      <xdr:row>58</xdr:row>
      <xdr:rowOff>138811</xdr:rowOff>
    </xdr:to>
    <xdr:sp macro="" textlink="">
      <xdr:nvSpPr>
        <xdr:cNvPr id="708" name="楕円 707"/>
        <xdr:cNvSpPr/>
      </xdr:nvSpPr>
      <xdr:spPr>
        <a:xfrm>
          <a:off x="21272500" y="99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79439</xdr:rowOff>
    </xdr:from>
    <xdr:to>
      <xdr:col>116</xdr:col>
      <xdr:colOff>63500</xdr:colOff>
      <xdr:row>58</xdr:row>
      <xdr:rowOff>88011</xdr:rowOff>
    </xdr:to>
    <xdr:cxnSp macro="">
      <xdr:nvCxnSpPr>
        <xdr:cNvPr id="709" name="直線コネクタ 708"/>
        <xdr:cNvCxnSpPr/>
      </xdr:nvCxnSpPr>
      <xdr:spPr>
        <a:xfrm flipV="1">
          <a:off x="21323300" y="10023539"/>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44641</xdr:rowOff>
    </xdr:from>
    <xdr:to>
      <xdr:col>107</xdr:col>
      <xdr:colOff>101600</xdr:colOff>
      <xdr:row>58</xdr:row>
      <xdr:rowOff>146241</xdr:rowOff>
    </xdr:to>
    <xdr:sp macro="" textlink="">
      <xdr:nvSpPr>
        <xdr:cNvPr id="710" name="楕円 709"/>
        <xdr:cNvSpPr/>
      </xdr:nvSpPr>
      <xdr:spPr>
        <a:xfrm>
          <a:off x="20383500" y="99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88011</xdr:rowOff>
    </xdr:from>
    <xdr:to>
      <xdr:col>111</xdr:col>
      <xdr:colOff>177800</xdr:colOff>
      <xdr:row>58</xdr:row>
      <xdr:rowOff>95441</xdr:rowOff>
    </xdr:to>
    <xdr:cxnSp macro="">
      <xdr:nvCxnSpPr>
        <xdr:cNvPr id="711" name="直線コネクタ 710"/>
        <xdr:cNvCxnSpPr/>
      </xdr:nvCxnSpPr>
      <xdr:spPr>
        <a:xfrm flipV="1">
          <a:off x="20434300" y="1003211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50927</xdr:rowOff>
    </xdr:from>
    <xdr:to>
      <xdr:col>102</xdr:col>
      <xdr:colOff>165100</xdr:colOff>
      <xdr:row>58</xdr:row>
      <xdr:rowOff>152527</xdr:rowOff>
    </xdr:to>
    <xdr:sp macro="" textlink="">
      <xdr:nvSpPr>
        <xdr:cNvPr id="712" name="楕円 711"/>
        <xdr:cNvSpPr/>
      </xdr:nvSpPr>
      <xdr:spPr>
        <a:xfrm>
          <a:off x="19494500" y="99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95441</xdr:rowOff>
    </xdr:from>
    <xdr:to>
      <xdr:col>107</xdr:col>
      <xdr:colOff>50800</xdr:colOff>
      <xdr:row>58</xdr:row>
      <xdr:rowOff>101727</xdr:rowOff>
    </xdr:to>
    <xdr:cxnSp macro="">
      <xdr:nvCxnSpPr>
        <xdr:cNvPr id="713" name="直線コネクタ 712"/>
        <xdr:cNvCxnSpPr/>
      </xdr:nvCxnSpPr>
      <xdr:spPr>
        <a:xfrm flipV="1">
          <a:off x="19545300" y="1003954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57785</xdr:rowOff>
    </xdr:from>
    <xdr:to>
      <xdr:col>98</xdr:col>
      <xdr:colOff>38100</xdr:colOff>
      <xdr:row>58</xdr:row>
      <xdr:rowOff>159385</xdr:rowOff>
    </xdr:to>
    <xdr:sp macro="" textlink="">
      <xdr:nvSpPr>
        <xdr:cNvPr id="714" name="楕円 713"/>
        <xdr:cNvSpPr/>
      </xdr:nvSpPr>
      <xdr:spPr>
        <a:xfrm>
          <a:off x="18605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101727</xdr:rowOff>
    </xdr:from>
    <xdr:to>
      <xdr:col>102</xdr:col>
      <xdr:colOff>114300</xdr:colOff>
      <xdr:row>58</xdr:row>
      <xdr:rowOff>108585</xdr:rowOff>
    </xdr:to>
    <xdr:cxnSp macro="">
      <xdr:nvCxnSpPr>
        <xdr:cNvPr id="715" name="直線コネクタ 714"/>
        <xdr:cNvCxnSpPr/>
      </xdr:nvCxnSpPr>
      <xdr:spPr>
        <a:xfrm flipV="1">
          <a:off x="18656300" y="1004582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150766</xdr:rowOff>
    </xdr:from>
    <xdr:ext cx="469744" cy="259045"/>
    <xdr:sp macro="" textlink="">
      <xdr:nvSpPr>
        <xdr:cNvPr id="716" name="n_1aveValue【学校施設】&#10;一人当たり面積"/>
        <xdr:cNvSpPr txBox="1"/>
      </xdr:nvSpPr>
      <xdr:spPr>
        <a:xfrm>
          <a:off x="21075727" y="975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155909</xdr:rowOff>
    </xdr:from>
    <xdr:ext cx="469744" cy="259045"/>
    <xdr:sp macro="" textlink="">
      <xdr:nvSpPr>
        <xdr:cNvPr id="717" name="n_2aveValue【学校施設】&#10;一人当たり面積"/>
        <xdr:cNvSpPr txBox="1"/>
      </xdr:nvSpPr>
      <xdr:spPr>
        <a:xfrm>
          <a:off x="20199427" y="975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166768</xdr:rowOff>
    </xdr:from>
    <xdr:ext cx="469744" cy="259045"/>
    <xdr:sp macro="" textlink="">
      <xdr:nvSpPr>
        <xdr:cNvPr id="718" name="n_3aveValue【学校施設】&#10;一人当たり面積"/>
        <xdr:cNvSpPr txBox="1"/>
      </xdr:nvSpPr>
      <xdr:spPr>
        <a:xfrm>
          <a:off x="19310427" y="976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170769</xdr:rowOff>
    </xdr:from>
    <xdr:ext cx="469744" cy="259045"/>
    <xdr:sp macro="" textlink="">
      <xdr:nvSpPr>
        <xdr:cNvPr id="719" name="n_4aveValue【学校施設】&#10;一人当たり面積"/>
        <xdr:cNvSpPr txBox="1"/>
      </xdr:nvSpPr>
      <xdr:spPr>
        <a:xfrm>
          <a:off x="18421427" y="977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129938</xdr:rowOff>
    </xdr:from>
    <xdr:ext cx="469744" cy="259045"/>
    <xdr:sp macro="" textlink="">
      <xdr:nvSpPr>
        <xdr:cNvPr id="720" name="n_1mainValue【学校施設】&#10;一人当たり面積"/>
        <xdr:cNvSpPr txBox="1"/>
      </xdr:nvSpPr>
      <xdr:spPr>
        <a:xfrm>
          <a:off x="21075727" y="1007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137368</xdr:rowOff>
    </xdr:from>
    <xdr:ext cx="469744" cy="259045"/>
    <xdr:sp macro="" textlink="">
      <xdr:nvSpPr>
        <xdr:cNvPr id="721" name="n_2mainValue【学校施設】&#10;一人当たり面積"/>
        <xdr:cNvSpPr txBox="1"/>
      </xdr:nvSpPr>
      <xdr:spPr>
        <a:xfrm>
          <a:off x="20199427" y="100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143654</xdr:rowOff>
    </xdr:from>
    <xdr:ext cx="469744" cy="259045"/>
    <xdr:sp macro="" textlink="">
      <xdr:nvSpPr>
        <xdr:cNvPr id="722" name="n_3mainValue【学校施設】&#10;一人当たり面積"/>
        <xdr:cNvSpPr txBox="1"/>
      </xdr:nvSpPr>
      <xdr:spPr>
        <a:xfrm>
          <a:off x="19310427" y="100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150512</xdr:rowOff>
    </xdr:from>
    <xdr:ext cx="469744" cy="259045"/>
    <xdr:sp macro="" textlink="">
      <xdr:nvSpPr>
        <xdr:cNvPr id="723" name="n_4mainValue【学校施設】&#10;一人当たり面積"/>
        <xdr:cNvSpPr txBox="1"/>
      </xdr:nvSpPr>
      <xdr:spPr>
        <a:xfrm>
          <a:off x="18421427" y="1009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4" name="テキスト ボックス 743"/>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7" name="直線コネクタ 746"/>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8"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9" name="直線コネクタ 748"/>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0"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1" name="直線コネクタ 7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167657</xdr:rowOff>
    </xdr:from>
    <xdr:ext cx="405111" cy="259045"/>
    <xdr:sp macro="" textlink="">
      <xdr:nvSpPr>
        <xdr:cNvPr id="752" name="【児童館】&#10;有形固定資産減価償却率平均値テキスト"/>
        <xdr:cNvSpPr txBox="1"/>
      </xdr:nvSpPr>
      <xdr:spPr>
        <a:xfrm>
          <a:off x="16357600" y="13712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144780</xdr:rowOff>
    </xdr:from>
    <xdr:to>
      <xdr:col>85</xdr:col>
      <xdr:colOff>177800</xdr:colOff>
      <xdr:row>81</xdr:row>
      <xdr:rowOff>74930</xdr:rowOff>
    </xdr:to>
    <xdr:sp macro="" textlink="">
      <xdr:nvSpPr>
        <xdr:cNvPr id="753" name="フローチャート: 判断 752"/>
        <xdr:cNvSpPr/>
      </xdr:nvSpPr>
      <xdr:spPr>
        <a:xfrm>
          <a:off x="16268700" y="13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120650</xdr:rowOff>
    </xdr:from>
    <xdr:to>
      <xdr:col>81</xdr:col>
      <xdr:colOff>101600</xdr:colOff>
      <xdr:row>81</xdr:row>
      <xdr:rowOff>50800</xdr:rowOff>
    </xdr:to>
    <xdr:sp macro="" textlink="">
      <xdr:nvSpPr>
        <xdr:cNvPr id="754" name="フローチャート: 判断 753"/>
        <xdr:cNvSpPr/>
      </xdr:nvSpPr>
      <xdr:spPr>
        <a:xfrm>
          <a:off x="15430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24130</xdr:rowOff>
    </xdr:from>
    <xdr:to>
      <xdr:col>76</xdr:col>
      <xdr:colOff>165100</xdr:colOff>
      <xdr:row>81</xdr:row>
      <xdr:rowOff>125730</xdr:rowOff>
    </xdr:to>
    <xdr:sp macro="" textlink="">
      <xdr:nvSpPr>
        <xdr:cNvPr id="755" name="フローチャート: 判断 754"/>
        <xdr:cNvSpPr/>
      </xdr:nvSpPr>
      <xdr:spPr>
        <a:xfrm>
          <a:off x="14541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24130</xdr:rowOff>
    </xdr:from>
    <xdr:to>
      <xdr:col>72</xdr:col>
      <xdr:colOff>38100</xdr:colOff>
      <xdr:row>81</xdr:row>
      <xdr:rowOff>125730</xdr:rowOff>
    </xdr:to>
    <xdr:sp macro="" textlink="">
      <xdr:nvSpPr>
        <xdr:cNvPr id="756" name="フローチャート: 判断 755"/>
        <xdr:cNvSpPr/>
      </xdr:nvSpPr>
      <xdr:spPr>
        <a:xfrm>
          <a:off x="13652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2539</xdr:rowOff>
    </xdr:from>
    <xdr:to>
      <xdr:col>67</xdr:col>
      <xdr:colOff>101600</xdr:colOff>
      <xdr:row>81</xdr:row>
      <xdr:rowOff>104139</xdr:rowOff>
    </xdr:to>
    <xdr:sp macro="" textlink="">
      <xdr:nvSpPr>
        <xdr:cNvPr id="757" name="フローチャート: 判断 756"/>
        <xdr:cNvSpPr/>
      </xdr:nvSpPr>
      <xdr:spPr>
        <a:xfrm>
          <a:off x="127635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118111</xdr:rowOff>
    </xdr:from>
    <xdr:to>
      <xdr:col>85</xdr:col>
      <xdr:colOff>177800</xdr:colOff>
      <xdr:row>83</xdr:row>
      <xdr:rowOff>48261</xdr:rowOff>
    </xdr:to>
    <xdr:sp macro="" textlink="">
      <xdr:nvSpPr>
        <xdr:cNvPr id="763" name="楕円 762"/>
        <xdr:cNvSpPr/>
      </xdr:nvSpPr>
      <xdr:spPr>
        <a:xfrm>
          <a:off x="16268700" y="141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96538</xdr:rowOff>
    </xdr:from>
    <xdr:ext cx="405111" cy="259045"/>
    <xdr:sp macro="" textlink="">
      <xdr:nvSpPr>
        <xdr:cNvPr id="764" name="【児童館】&#10;有形固定資産減価償却率該当値テキスト"/>
        <xdr:cNvSpPr txBox="1"/>
      </xdr:nvSpPr>
      <xdr:spPr>
        <a:xfrm>
          <a:off x="16357600"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87630</xdr:rowOff>
    </xdr:from>
    <xdr:to>
      <xdr:col>81</xdr:col>
      <xdr:colOff>101600</xdr:colOff>
      <xdr:row>83</xdr:row>
      <xdr:rowOff>17780</xdr:rowOff>
    </xdr:to>
    <xdr:sp macro="" textlink="">
      <xdr:nvSpPr>
        <xdr:cNvPr id="765" name="楕円 764"/>
        <xdr:cNvSpPr/>
      </xdr:nvSpPr>
      <xdr:spPr>
        <a:xfrm>
          <a:off x="15430500" y="141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138430</xdr:rowOff>
    </xdr:from>
    <xdr:to>
      <xdr:col>85</xdr:col>
      <xdr:colOff>127000</xdr:colOff>
      <xdr:row>82</xdr:row>
      <xdr:rowOff>168911</xdr:rowOff>
    </xdr:to>
    <xdr:cxnSp macro="">
      <xdr:nvCxnSpPr>
        <xdr:cNvPr id="766" name="直線コネクタ 765"/>
        <xdr:cNvCxnSpPr/>
      </xdr:nvCxnSpPr>
      <xdr:spPr>
        <a:xfrm>
          <a:off x="15481300" y="14197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57150</xdr:rowOff>
    </xdr:from>
    <xdr:to>
      <xdr:col>76</xdr:col>
      <xdr:colOff>165100</xdr:colOff>
      <xdr:row>82</xdr:row>
      <xdr:rowOff>158750</xdr:rowOff>
    </xdr:to>
    <xdr:sp macro="" textlink="">
      <xdr:nvSpPr>
        <xdr:cNvPr id="767" name="楕円 766"/>
        <xdr:cNvSpPr/>
      </xdr:nvSpPr>
      <xdr:spPr>
        <a:xfrm>
          <a:off x="14541500" y="141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107950</xdr:rowOff>
    </xdr:from>
    <xdr:to>
      <xdr:col>81</xdr:col>
      <xdr:colOff>50800</xdr:colOff>
      <xdr:row>82</xdr:row>
      <xdr:rowOff>138430</xdr:rowOff>
    </xdr:to>
    <xdr:cxnSp macro="">
      <xdr:nvCxnSpPr>
        <xdr:cNvPr id="768" name="直線コネクタ 767"/>
        <xdr:cNvCxnSpPr/>
      </xdr:nvCxnSpPr>
      <xdr:spPr>
        <a:xfrm>
          <a:off x="14592300" y="141668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26670</xdr:rowOff>
    </xdr:from>
    <xdr:to>
      <xdr:col>72</xdr:col>
      <xdr:colOff>38100</xdr:colOff>
      <xdr:row>82</xdr:row>
      <xdr:rowOff>128270</xdr:rowOff>
    </xdr:to>
    <xdr:sp macro="" textlink="">
      <xdr:nvSpPr>
        <xdr:cNvPr id="769" name="楕円 768"/>
        <xdr:cNvSpPr/>
      </xdr:nvSpPr>
      <xdr:spPr>
        <a:xfrm>
          <a:off x="13652500" y="140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77470</xdr:rowOff>
    </xdr:from>
    <xdr:to>
      <xdr:col>76</xdr:col>
      <xdr:colOff>114300</xdr:colOff>
      <xdr:row>82</xdr:row>
      <xdr:rowOff>107950</xdr:rowOff>
    </xdr:to>
    <xdr:cxnSp macro="">
      <xdr:nvCxnSpPr>
        <xdr:cNvPr id="770" name="直線コネクタ 769"/>
        <xdr:cNvCxnSpPr/>
      </xdr:nvCxnSpPr>
      <xdr:spPr>
        <a:xfrm>
          <a:off x="13703300" y="14136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71" name="楕円 770"/>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77470</xdr:rowOff>
    </xdr:from>
    <xdr:to>
      <xdr:col>71</xdr:col>
      <xdr:colOff>177800</xdr:colOff>
      <xdr:row>82</xdr:row>
      <xdr:rowOff>83820</xdr:rowOff>
    </xdr:to>
    <xdr:cxnSp macro="">
      <xdr:nvCxnSpPr>
        <xdr:cNvPr id="772" name="直線コネクタ 771"/>
        <xdr:cNvCxnSpPr/>
      </xdr:nvCxnSpPr>
      <xdr:spPr>
        <a:xfrm flipV="1">
          <a:off x="12814300" y="141363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67327</xdr:rowOff>
    </xdr:from>
    <xdr:ext cx="405111" cy="259045"/>
    <xdr:sp macro="" textlink="">
      <xdr:nvSpPr>
        <xdr:cNvPr id="773" name="n_1aveValue【児童館】&#10;有形固定資産減価償却率"/>
        <xdr:cNvSpPr txBox="1"/>
      </xdr:nvSpPr>
      <xdr:spPr>
        <a:xfrm>
          <a:off x="152660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142257</xdr:rowOff>
    </xdr:from>
    <xdr:ext cx="405111" cy="259045"/>
    <xdr:sp macro="" textlink="">
      <xdr:nvSpPr>
        <xdr:cNvPr id="774" name="n_2aveValue【児童館】&#10;有形固定資産減価償却率"/>
        <xdr:cNvSpPr txBox="1"/>
      </xdr:nvSpPr>
      <xdr:spPr>
        <a:xfrm>
          <a:off x="14389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142257</xdr:rowOff>
    </xdr:from>
    <xdr:ext cx="405111" cy="259045"/>
    <xdr:sp macro="" textlink="">
      <xdr:nvSpPr>
        <xdr:cNvPr id="775" name="n_3aveValue【児童館】&#10;有形固定資産減価償却率"/>
        <xdr:cNvSpPr txBox="1"/>
      </xdr:nvSpPr>
      <xdr:spPr>
        <a:xfrm>
          <a:off x="135007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776" name="n_4aveValue【児童館】&#10;有形固定資産減価償却率"/>
        <xdr:cNvSpPr txBox="1"/>
      </xdr:nvSpPr>
      <xdr:spPr>
        <a:xfrm>
          <a:off x="12611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8907</xdr:rowOff>
    </xdr:from>
    <xdr:ext cx="405111" cy="259045"/>
    <xdr:sp macro="" textlink="">
      <xdr:nvSpPr>
        <xdr:cNvPr id="777" name="n_1mainValue【児童館】&#10;有形固定資産減価償却率"/>
        <xdr:cNvSpPr txBox="1"/>
      </xdr:nvSpPr>
      <xdr:spPr>
        <a:xfrm>
          <a:off x="15266044" y="1423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149877</xdr:rowOff>
    </xdr:from>
    <xdr:ext cx="405111" cy="259045"/>
    <xdr:sp macro="" textlink="">
      <xdr:nvSpPr>
        <xdr:cNvPr id="778" name="n_2mainValue【児童館】&#10;有形固定資産減価償却率"/>
        <xdr:cNvSpPr txBox="1"/>
      </xdr:nvSpPr>
      <xdr:spPr>
        <a:xfrm>
          <a:off x="14389744" y="1420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119397</xdr:rowOff>
    </xdr:from>
    <xdr:ext cx="405111" cy="259045"/>
    <xdr:sp macro="" textlink="">
      <xdr:nvSpPr>
        <xdr:cNvPr id="779" name="n_3mainValue【児童館】&#10;有形固定資産減価償却率"/>
        <xdr:cNvSpPr txBox="1"/>
      </xdr:nvSpPr>
      <xdr:spPr>
        <a:xfrm>
          <a:off x="13500744" y="1417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80" name="n_4mainValue【児童館】&#10;有形固定資産減価償却率"/>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2" name="直線コネクタ 801"/>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3"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4" name="直線コネクタ 803"/>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5"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6" name="直線コネクタ 805"/>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7" name="【児童館】&#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8" name="フローチャート: 判断 80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9" name="フローチャート: 判断 808"/>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0" name="フローチャート: 判断 809"/>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1" name="フローチャート: 判断 810"/>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2" name="フローチャート: 判断 811"/>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18" name="楕円 817"/>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819"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820" name="楕円 819"/>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60961</xdr:rowOff>
    </xdr:to>
    <xdr:cxnSp macro="">
      <xdr:nvCxnSpPr>
        <xdr:cNvPr id="821" name="直線コネクタ 820"/>
        <xdr:cNvCxnSpPr/>
      </xdr:nvCxnSpPr>
      <xdr:spPr>
        <a:xfrm flipV="1">
          <a:off x="21323300" y="14439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22" name="楕円 821"/>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60961</xdr:rowOff>
    </xdr:to>
    <xdr:cxnSp macro="">
      <xdr:nvCxnSpPr>
        <xdr:cNvPr id="823" name="直線コネクタ 822"/>
        <xdr:cNvCxnSpPr/>
      </xdr:nvCxnSpPr>
      <xdr:spPr>
        <a:xfrm>
          <a:off x="20434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4" name="楕円 823"/>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825" name="直線コネクタ 824"/>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6" name="楕円 825"/>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60961</xdr:rowOff>
    </xdr:to>
    <xdr:cxnSp macro="">
      <xdr:nvCxnSpPr>
        <xdr:cNvPr id="827" name="直線コネクタ 826"/>
        <xdr:cNvCxnSpPr/>
      </xdr:nvCxnSpPr>
      <xdr:spPr>
        <a:xfrm>
          <a:off x="18656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8"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9"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0"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1" name="n_4aveValue【児童館】&#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832"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33" name="n_2mainValue【児童館】&#10;一人当たり面積"/>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4" name="n_3mainValue【児童館】&#10;一人当たり面積"/>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5" name="n_4mainValue【児童館】&#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6" name="テキスト ボックス 84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8" name="テキスト ボックス 84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113756</xdr:rowOff>
    </xdr:from>
    <xdr:to>
      <xdr:col>85</xdr:col>
      <xdr:colOff>126364</xdr:colOff>
      <xdr:row>108</xdr:row>
      <xdr:rowOff>82731</xdr:rowOff>
    </xdr:to>
    <xdr:cxnSp macro="">
      <xdr:nvCxnSpPr>
        <xdr:cNvPr id="862" name="直線コネクタ 861"/>
        <xdr:cNvCxnSpPr/>
      </xdr:nvCxnSpPr>
      <xdr:spPr>
        <a:xfrm flipV="1">
          <a:off x="16318864" y="17087306"/>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86558</xdr:rowOff>
    </xdr:from>
    <xdr:ext cx="405111" cy="259045"/>
    <xdr:sp macro="" textlink="">
      <xdr:nvSpPr>
        <xdr:cNvPr id="863" name="【公民館】&#10;有形固定資産減価償却率最小値テキスト"/>
        <xdr:cNvSpPr txBox="1"/>
      </xdr:nvSpPr>
      <xdr:spPr>
        <a:xfrm>
          <a:off x="16357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82731</xdr:rowOff>
    </xdr:from>
    <xdr:to>
      <xdr:col>86</xdr:col>
      <xdr:colOff>25400</xdr:colOff>
      <xdr:row>108</xdr:row>
      <xdr:rowOff>82731</xdr:rowOff>
    </xdr:to>
    <xdr:cxnSp macro="">
      <xdr:nvCxnSpPr>
        <xdr:cNvPr id="864" name="直線コネクタ 863"/>
        <xdr:cNvCxnSpPr/>
      </xdr:nvCxnSpPr>
      <xdr:spPr>
        <a:xfrm>
          <a:off x="16230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60433</xdr:rowOff>
    </xdr:from>
    <xdr:ext cx="405111" cy="259045"/>
    <xdr:sp macro="" textlink="">
      <xdr:nvSpPr>
        <xdr:cNvPr id="865" name="【公民館】&#10;有形固定資産減価償却率最大値テキスト"/>
        <xdr:cNvSpPr txBox="1"/>
      </xdr:nvSpPr>
      <xdr:spPr>
        <a:xfrm>
          <a:off x="163576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113756</xdr:rowOff>
    </xdr:from>
    <xdr:to>
      <xdr:col>86</xdr:col>
      <xdr:colOff>25400</xdr:colOff>
      <xdr:row>99</xdr:row>
      <xdr:rowOff>113756</xdr:rowOff>
    </xdr:to>
    <xdr:cxnSp macro="">
      <xdr:nvCxnSpPr>
        <xdr:cNvPr id="866" name="直線コネクタ 865"/>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72770</xdr:rowOff>
    </xdr:from>
    <xdr:ext cx="405111" cy="259045"/>
    <xdr:sp macro="" textlink="">
      <xdr:nvSpPr>
        <xdr:cNvPr id="867" name="【公民館】&#10;有形固定資産減価償却率平均値テキスト"/>
        <xdr:cNvSpPr txBox="1"/>
      </xdr:nvSpPr>
      <xdr:spPr>
        <a:xfrm>
          <a:off x="16357600" y="17903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68" name="フローチャート: 判断 867"/>
        <xdr:cNvSpPr/>
      </xdr:nvSpPr>
      <xdr:spPr>
        <a:xfrm>
          <a:off x="16268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36830</xdr:rowOff>
    </xdr:from>
    <xdr:to>
      <xdr:col>81</xdr:col>
      <xdr:colOff>101600</xdr:colOff>
      <xdr:row>105</xdr:row>
      <xdr:rowOff>138430</xdr:rowOff>
    </xdr:to>
    <xdr:sp macro="" textlink="">
      <xdr:nvSpPr>
        <xdr:cNvPr id="869" name="フローチャート: 判断 868"/>
        <xdr:cNvSpPr/>
      </xdr:nvSpPr>
      <xdr:spPr>
        <a:xfrm>
          <a:off x="1543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74386</xdr:rowOff>
    </xdr:from>
    <xdr:to>
      <xdr:col>76</xdr:col>
      <xdr:colOff>165100</xdr:colOff>
      <xdr:row>105</xdr:row>
      <xdr:rowOff>4536</xdr:rowOff>
    </xdr:to>
    <xdr:sp macro="" textlink="">
      <xdr:nvSpPr>
        <xdr:cNvPr id="870" name="フローチャート: 判断 869"/>
        <xdr:cNvSpPr/>
      </xdr:nvSpPr>
      <xdr:spPr>
        <a:xfrm>
          <a:off x="14541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1" name="フローチャート: 判断 870"/>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54792</xdr:rowOff>
    </xdr:from>
    <xdr:to>
      <xdr:col>67</xdr:col>
      <xdr:colOff>101600</xdr:colOff>
      <xdr:row>104</xdr:row>
      <xdr:rowOff>156392</xdr:rowOff>
    </xdr:to>
    <xdr:sp macro="" textlink="">
      <xdr:nvSpPr>
        <xdr:cNvPr id="872" name="フローチャート: 判断 871"/>
        <xdr:cNvSpPr/>
      </xdr:nvSpPr>
      <xdr:spPr>
        <a:xfrm>
          <a:off x="12763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170724</xdr:rowOff>
    </xdr:from>
    <xdr:to>
      <xdr:col>85</xdr:col>
      <xdr:colOff>177800</xdr:colOff>
      <xdr:row>106</xdr:row>
      <xdr:rowOff>100874</xdr:rowOff>
    </xdr:to>
    <xdr:sp macro="" textlink="">
      <xdr:nvSpPr>
        <xdr:cNvPr id="878" name="楕円 877"/>
        <xdr:cNvSpPr/>
      </xdr:nvSpPr>
      <xdr:spPr>
        <a:xfrm>
          <a:off x="162687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149151</xdr:rowOff>
    </xdr:from>
    <xdr:ext cx="405111" cy="259045"/>
    <xdr:sp macro="" textlink="">
      <xdr:nvSpPr>
        <xdr:cNvPr id="879" name="【公民館】&#10;有形固定資産減価償却率該当値テキスト"/>
        <xdr:cNvSpPr txBox="1"/>
      </xdr:nvSpPr>
      <xdr:spPr>
        <a:xfrm>
          <a:off x="16357600"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880" name="楕円 879"/>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50074</xdr:rowOff>
    </xdr:to>
    <xdr:cxnSp macro="">
      <xdr:nvCxnSpPr>
        <xdr:cNvPr id="881" name="直線コネクタ 880"/>
        <xdr:cNvCxnSpPr/>
      </xdr:nvCxnSpPr>
      <xdr:spPr>
        <a:xfrm>
          <a:off x="15481300" y="1818458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87449</xdr:rowOff>
    </xdr:from>
    <xdr:to>
      <xdr:col>76</xdr:col>
      <xdr:colOff>165100</xdr:colOff>
      <xdr:row>107</xdr:row>
      <xdr:rowOff>17599</xdr:rowOff>
    </xdr:to>
    <xdr:sp macro="" textlink="">
      <xdr:nvSpPr>
        <xdr:cNvPr id="882" name="楕円 881"/>
        <xdr:cNvSpPr/>
      </xdr:nvSpPr>
      <xdr:spPr>
        <a:xfrm>
          <a:off x="14541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10886</xdr:rowOff>
    </xdr:from>
    <xdr:to>
      <xdr:col>81</xdr:col>
      <xdr:colOff>50800</xdr:colOff>
      <xdr:row>106</xdr:row>
      <xdr:rowOff>138249</xdr:rowOff>
    </xdr:to>
    <xdr:cxnSp macro="">
      <xdr:nvCxnSpPr>
        <xdr:cNvPr id="883" name="直線コネクタ 882"/>
        <xdr:cNvCxnSpPr/>
      </xdr:nvCxnSpPr>
      <xdr:spPr>
        <a:xfrm flipV="1">
          <a:off x="14592300" y="1818458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884" name="楕円 883"/>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138249</xdr:rowOff>
    </xdr:to>
    <xdr:cxnSp macro="">
      <xdr:nvCxnSpPr>
        <xdr:cNvPr id="885" name="直線コネクタ 884"/>
        <xdr:cNvCxnSpPr/>
      </xdr:nvCxnSpPr>
      <xdr:spPr>
        <a:xfrm>
          <a:off x="13703300" y="182727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886" name="楕円 885"/>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99061</xdr:rowOff>
    </xdr:to>
    <xdr:cxnSp macro="">
      <xdr:nvCxnSpPr>
        <xdr:cNvPr id="887" name="直線コネクタ 886"/>
        <xdr:cNvCxnSpPr/>
      </xdr:nvCxnSpPr>
      <xdr:spPr>
        <a:xfrm>
          <a:off x="12814300" y="18200914"/>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154957</xdr:rowOff>
    </xdr:from>
    <xdr:ext cx="405111" cy="259045"/>
    <xdr:sp macro="" textlink="">
      <xdr:nvSpPr>
        <xdr:cNvPr id="888" name="n_1aveValue【公民館】&#10;有形固定資産減価償却率"/>
        <xdr:cNvSpPr txBox="1"/>
      </xdr:nvSpPr>
      <xdr:spPr>
        <a:xfrm>
          <a:off x="15266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889" name="n_2aveValue【公民館】&#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90"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1469</xdr:rowOff>
    </xdr:from>
    <xdr:ext cx="405111" cy="259045"/>
    <xdr:sp macro="" textlink="">
      <xdr:nvSpPr>
        <xdr:cNvPr id="891" name="n_4aveValue【公民館】&#10;有形固定資産減価償却率"/>
        <xdr:cNvSpPr txBox="1"/>
      </xdr:nvSpPr>
      <xdr:spPr>
        <a:xfrm>
          <a:off x="12611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892" name="n_1mainValue【公民館】&#10;有形固定資産減価償却率"/>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8726</xdr:rowOff>
    </xdr:from>
    <xdr:ext cx="405111" cy="259045"/>
    <xdr:sp macro="" textlink="">
      <xdr:nvSpPr>
        <xdr:cNvPr id="893" name="n_2mainValue【公民館】&#10;有形固定資産減価償却率"/>
        <xdr:cNvSpPr txBox="1"/>
      </xdr:nvSpPr>
      <xdr:spPr>
        <a:xfrm>
          <a:off x="14389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894" name="n_3mainValue【公民館】&#10;有形固定資産減価償却率"/>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895" name="n_4mainValue【公民館】&#10;有形固定資産減価償却率"/>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108</xdr:row>
      <xdr:rowOff>67056</xdr:rowOff>
    </xdr:to>
    <xdr:cxnSp macro="">
      <xdr:nvCxnSpPr>
        <xdr:cNvPr id="917" name="直線コネクタ 916"/>
        <xdr:cNvCxnSpPr/>
      </xdr:nvCxnSpPr>
      <xdr:spPr>
        <a:xfrm flipV="1">
          <a:off x="22160864" y="17495520"/>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1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19" name="直線コネクタ 91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920" name="【公民館】&#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921" name="直線コネクタ 920"/>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106697</xdr:rowOff>
    </xdr:from>
    <xdr:ext cx="469744" cy="259045"/>
    <xdr:sp macro="" textlink="">
      <xdr:nvSpPr>
        <xdr:cNvPr id="922" name="【公民館】&#10;一人当たり面積平均値テキスト"/>
        <xdr:cNvSpPr txBox="1"/>
      </xdr:nvSpPr>
      <xdr:spPr>
        <a:xfrm>
          <a:off x="22199600" y="1810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923" name="フローチャート: 判断 922"/>
        <xdr:cNvSpPr/>
      </xdr:nvSpPr>
      <xdr:spPr>
        <a:xfrm>
          <a:off x="221107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924" name="フローチャート: 判断 923"/>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39115</xdr:rowOff>
    </xdr:from>
    <xdr:to>
      <xdr:col>107</xdr:col>
      <xdr:colOff>101600</xdr:colOff>
      <xdr:row>106</xdr:row>
      <xdr:rowOff>140715</xdr:rowOff>
    </xdr:to>
    <xdr:sp macro="" textlink="">
      <xdr:nvSpPr>
        <xdr:cNvPr id="925" name="フローチャート: 判断 924"/>
        <xdr:cNvSpPr/>
      </xdr:nvSpPr>
      <xdr:spPr>
        <a:xfrm>
          <a:off x="20383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926" name="フローチャート: 判断 925"/>
        <xdr:cNvSpPr/>
      </xdr:nvSpPr>
      <xdr:spPr>
        <a:xfrm>
          <a:off x="19494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7" name="フローチャート: 判断 926"/>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933" name="楕円 932"/>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128288</xdr:rowOff>
    </xdr:from>
    <xdr:ext cx="469744" cy="259045"/>
    <xdr:sp macro="" textlink="">
      <xdr:nvSpPr>
        <xdr:cNvPr id="934" name="【公民館】&#10;一人当たり面積該当値テキスト"/>
        <xdr:cNvSpPr txBox="1"/>
      </xdr:nvSpPr>
      <xdr:spPr>
        <a:xfrm>
          <a:off x="22199600"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109982</xdr:rowOff>
    </xdr:from>
    <xdr:to>
      <xdr:col>112</xdr:col>
      <xdr:colOff>38100</xdr:colOff>
      <xdr:row>106</xdr:row>
      <xdr:rowOff>40132</xdr:rowOff>
    </xdr:to>
    <xdr:sp macro="" textlink="">
      <xdr:nvSpPr>
        <xdr:cNvPr id="935" name="楕円 934"/>
        <xdr:cNvSpPr/>
      </xdr:nvSpPr>
      <xdr:spPr>
        <a:xfrm>
          <a:off x="21272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160782</xdr:rowOff>
    </xdr:to>
    <xdr:cxnSp macro="">
      <xdr:nvCxnSpPr>
        <xdr:cNvPr id="936" name="直線コネクタ 935"/>
        <xdr:cNvCxnSpPr/>
      </xdr:nvCxnSpPr>
      <xdr:spPr>
        <a:xfrm flipV="1">
          <a:off x="21323300" y="181584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114554</xdr:rowOff>
    </xdr:from>
    <xdr:to>
      <xdr:col>107</xdr:col>
      <xdr:colOff>101600</xdr:colOff>
      <xdr:row>106</xdr:row>
      <xdr:rowOff>44704</xdr:rowOff>
    </xdr:to>
    <xdr:sp macro="" textlink="">
      <xdr:nvSpPr>
        <xdr:cNvPr id="937" name="楕円 936"/>
        <xdr:cNvSpPr/>
      </xdr:nvSpPr>
      <xdr:spPr>
        <a:xfrm>
          <a:off x="20383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160782</xdr:rowOff>
    </xdr:from>
    <xdr:to>
      <xdr:col>111</xdr:col>
      <xdr:colOff>177800</xdr:colOff>
      <xdr:row>105</xdr:row>
      <xdr:rowOff>165354</xdr:rowOff>
    </xdr:to>
    <xdr:cxnSp macro="">
      <xdr:nvCxnSpPr>
        <xdr:cNvPr id="938" name="直線コネクタ 937"/>
        <xdr:cNvCxnSpPr/>
      </xdr:nvCxnSpPr>
      <xdr:spPr>
        <a:xfrm flipV="1">
          <a:off x="20434300" y="1816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939" name="楕円 938"/>
        <xdr:cNvSpPr/>
      </xdr:nvSpPr>
      <xdr:spPr>
        <a:xfrm>
          <a:off x="19494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165354</xdr:rowOff>
    </xdr:from>
    <xdr:to>
      <xdr:col>107</xdr:col>
      <xdr:colOff>50800</xdr:colOff>
      <xdr:row>105</xdr:row>
      <xdr:rowOff>165354</xdr:rowOff>
    </xdr:to>
    <xdr:cxnSp macro="">
      <xdr:nvCxnSpPr>
        <xdr:cNvPr id="940" name="直線コネクタ 939"/>
        <xdr:cNvCxnSpPr/>
      </xdr:nvCxnSpPr>
      <xdr:spPr>
        <a:xfrm>
          <a:off x="19545300" y="1816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941" name="楕円 940"/>
        <xdr:cNvSpPr/>
      </xdr:nvSpPr>
      <xdr:spPr>
        <a:xfrm>
          <a:off x="18605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105</xdr:row>
      <xdr:rowOff>169926</xdr:rowOff>
    </xdr:to>
    <xdr:cxnSp macro="">
      <xdr:nvCxnSpPr>
        <xdr:cNvPr id="942" name="直線コネクタ 941"/>
        <xdr:cNvCxnSpPr/>
      </xdr:nvCxnSpPr>
      <xdr:spPr>
        <a:xfrm flipV="1">
          <a:off x="18656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943" name="n_1ave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131842</xdr:rowOff>
    </xdr:from>
    <xdr:ext cx="469744" cy="259045"/>
    <xdr:sp macro="" textlink="">
      <xdr:nvSpPr>
        <xdr:cNvPr id="944" name="n_2aveValue【公民館】&#10;一人当たり面積"/>
        <xdr:cNvSpPr txBox="1"/>
      </xdr:nvSpPr>
      <xdr:spPr>
        <a:xfrm>
          <a:off x="20199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104412</xdr:rowOff>
    </xdr:from>
    <xdr:ext cx="469744" cy="259045"/>
    <xdr:sp macro="" textlink="">
      <xdr:nvSpPr>
        <xdr:cNvPr id="945" name="n_3aveValue【公民館】&#10;一人当たり面積"/>
        <xdr:cNvSpPr txBox="1"/>
      </xdr:nvSpPr>
      <xdr:spPr>
        <a:xfrm>
          <a:off x="19310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76979</xdr:rowOff>
    </xdr:from>
    <xdr:ext cx="469744" cy="259045"/>
    <xdr:sp macro="" textlink="">
      <xdr:nvSpPr>
        <xdr:cNvPr id="946" name="n_4aveValue【公民館】&#10;一人当たり面積"/>
        <xdr:cNvSpPr txBox="1"/>
      </xdr:nvSpPr>
      <xdr:spPr>
        <a:xfrm>
          <a:off x="18421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56659</xdr:rowOff>
    </xdr:from>
    <xdr:ext cx="469744" cy="259045"/>
    <xdr:sp macro="" textlink="">
      <xdr:nvSpPr>
        <xdr:cNvPr id="947" name="n_1mainValue【公民館】&#10;一人当たり面積"/>
        <xdr:cNvSpPr txBox="1"/>
      </xdr:nvSpPr>
      <xdr:spPr>
        <a:xfrm>
          <a:off x="21075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948" name="n_2main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949" name="n_3mainValue【公民館】&#10;一人当たり面積"/>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950" name="n_4mainValue【公民館】&#10;一人当たり面積"/>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インフラ資産については、全国的な状況と同様、老朽化が進んでいる状況である。</a:t>
          </a:r>
          <a:r>
            <a:rPr kumimoji="1" lang="en-US" altLang="ja-JP" sz="1100" baseline="0">
              <a:solidFill>
                <a:schemeClr val="dk1"/>
              </a:solidFill>
              <a:effectLst/>
              <a:latin typeface="+mn-lt"/>
              <a:ea typeface="+mn-ea"/>
              <a:cs typeface="+mn-cs"/>
            </a:rPr>
            <a:t>5</a:t>
          </a:r>
          <a:r>
            <a:rPr kumimoji="1" lang="ja-JP" altLang="ja-JP" sz="1100" baseline="0">
              <a:solidFill>
                <a:schemeClr val="dk1"/>
              </a:solidFill>
              <a:effectLst/>
              <a:latin typeface="+mn-lt"/>
              <a:ea typeface="+mn-ea"/>
              <a:cs typeface="+mn-cs"/>
            </a:rPr>
            <a:t>か年加速化対策の国庫補助なども積極的に活用し、対策を進めていきたい。</a:t>
          </a:r>
          <a:endParaRPr lang="ja-JP" altLang="ja-JP" sz="1400">
            <a:effectLst/>
          </a:endParaRPr>
        </a:p>
        <a:p>
          <a:r>
            <a:rPr kumimoji="1" lang="ja-JP" altLang="ja-JP" sz="1100">
              <a:solidFill>
                <a:schemeClr val="dk1"/>
              </a:solidFill>
              <a:effectLst/>
              <a:latin typeface="+mn-lt"/>
              <a:ea typeface="+mn-ea"/>
              <a:cs typeface="+mn-cs"/>
            </a:rPr>
            <a:t>子どもの利用が多い施設である「認定こども園・幼稚園・保育所」「学校施設」「児童館」「公民館」について減価償却率が類似団体平均より高い数値となっている。中でも児童館については前年度と比較して類似団体との開きが大きくなっている。</a:t>
          </a:r>
          <a:endParaRPr lang="ja-JP" altLang="ja-JP" sz="1400">
            <a:effectLst/>
          </a:endParaRPr>
        </a:p>
        <a:p>
          <a:r>
            <a:rPr kumimoji="1" lang="ja-JP" altLang="ja-JP" sz="1100">
              <a:solidFill>
                <a:schemeClr val="dk1"/>
              </a:solidFill>
              <a:effectLst/>
              <a:latin typeface="+mn-lt"/>
              <a:ea typeface="+mn-ea"/>
              <a:cs typeface="+mn-cs"/>
            </a:rPr>
            <a:t>当市の未来を担う子供たちの健全育成に寄与するためにも教育施設等の老朽化対策に積極的に取り組みたい。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61323</xdr:rowOff>
    </xdr:from>
    <xdr:to>
      <xdr:col>20</xdr:col>
      <xdr:colOff>38100</xdr:colOff>
      <xdr:row>37</xdr:row>
      <xdr:rowOff>162923</xdr:rowOff>
    </xdr:to>
    <xdr:sp macro="" textlink="">
      <xdr:nvSpPr>
        <xdr:cNvPr id="65" name="フローチャート: 判断 64"/>
        <xdr:cNvSpPr/>
      </xdr:nvSpPr>
      <xdr:spPr>
        <a:xfrm>
          <a:off x="3746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6" name="フローチャート: 判断 65"/>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126637</xdr:rowOff>
    </xdr:from>
    <xdr:to>
      <xdr:col>10</xdr:col>
      <xdr:colOff>165100</xdr:colOff>
      <xdr:row>38</xdr:row>
      <xdr:rowOff>56787</xdr:rowOff>
    </xdr:to>
    <xdr:sp macro="" textlink="">
      <xdr:nvSpPr>
        <xdr:cNvPr id="67" name="フローチャート: 判断 66"/>
        <xdr:cNvSpPr/>
      </xdr:nvSpPr>
      <xdr:spPr>
        <a:xfrm>
          <a:off x="1968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100511</xdr:rowOff>
    </xdr:from>
    <xdr:to>
      <xdr:col>6</xdr:col>
      <xdr:colOff>38100</xdr:colOff>
      <xdr:row>38</xdr:row>
      <xdr:rowOff>30662</xdr:rowOff>
    </xdr:to>
    <xdr:sp macro="" textlink="">
      <xdr:nvSpPr>
        <xdr:cNvPr id="68" name="フローチャート: 判断 67"/>
        <xdr:cNvSpPr/>
      </xdr:nvSpPr>
      <xdr:spPr>
        <a:xfrm>
          <a:off x="1079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4" name="楕円 73"/>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46281</xdr:rowOff>
    </xdr:from>
    <xdr:ext cx="405111" cy="259045"/>
    <xdr:sp macro="" textlink="">
      <xdr:nvSpPr>
        <xdr:cNvPr id="75" name="【図書館】&#10;有形固定資産減価償却率該当値テキスト"/>
        <xdr:cNvSpPr txBox="1"/>
      </xdr:nvSpPr>
      <xdr:spPr>
        <a:xfrm>
          <a:off x="46736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33565</xdr:rowOff>
    </xdr:from>
    <xdr:to>
      <xdr:col>20</xdr:col>
      <xdr:colOff>38100</xdr:colOff>
      <xdr:row>38</xdr:row>
      <xdr:rowOff>135165</xdr:rowOff>
    </xdr:to>
    <xdr:sp macro="" textlink="">
      <xdr:nvSpPr>
        <xdr:cNvPr id="76" name="楕円 75"/>
        <xdr:cNvSpPr/>
      </xdr:nvSpPr>
      <xdr:spPr>
        <a:xfrm>
          <a:off x="3746500" y="65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84365</xdr:rowOff>
    </xdr:from>
    <xdr:to>
      <xdr:col>24</xdr:col>
      <xdr:colOff>63500</xdr:colOff>
      <xdr:row>38</xdr:row>
      <xdr:rowOff>118654</xdr:rowOff>
    </xdr:to>
    <xdr:cxnSp macro="">
      <xdr:nvCxnSpPr>
        <xdr:cNvPr id="77" name="直線コネクタ 76"/>
        <xdr:cNvCxnSpPr/>
      </xdr:nvCxnSpPr>
      <xdr:spPr>
        <a:xfrm>
          <a:off x="3797300" y="659946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xdr:rowOff>
    </xdr:from>
    <xdr:to>
      <xdr:col>15</xdr:col>
      <xdr:colOff>101600</xdr:colOff>
      <xdr:row>38</xdr:row>
      <xdr:rowOff>109038</xdr:rowOff>
    </xdr:to>
    <xdr:sp macro="" textlink="">
      <xdr:nvSpPr>
        <xdr:cNvPr id="78" name="楕円 77"/>
        <xdr:cNvSpPr/>
      </xdr:nvSpPr>
      <xdr:spPr>
        <a:xfrm>
          <a:off x="2857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58238</xdr:rowOff>
    </xdr:from>
    <xdr:to>
      <xdr:col>19</xdr:col>
      <xdr:colOff>177800</xdr:colOff>
      <xdr:row>38</xdr:row>
      <xdr:rowOff>84365</xdr:rowOff>
    </xdr:to>
    <xdr:cxnSp macro="">
      <xdr:nvCxnSpPr>
        <xdr:cNvPr id="79" name="直線コネクタ 78"/>
        <xdr:cNvCxnSpPr/>
      </xdr:nvCxnSpPr>
      <xdr:spPr>
        <a:xfrm>
          <a:off x="2908300" y="65733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144599</xdr:rowOff>
    </xdr:from>
    <xdr:to>
      <xdr:col>10</xdr:col>
      <xdr:colOff>165100</xdr:colOff>
      <xdr:row>38</xdr:row>
      <xdr:rowOff>74749</xdr:rowOff>
    </xdr:to>
    <xdr:sp macro="" textlink="">
      <xdr:nvSpPr>
        <xdr:cNvPr id="80" name="楕円 79"/>
        <xdr:cNvSpPr/>
      </xdr:nvSpPr>
      <xdr:spPr>
        <a:xfrm>
          <a:off x="1968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23949</xdr:rowOff>
    </xdr:from>
    <xdr:to>
      <xdr:col>15</xdr:col>
      <xdr:colOff>50800</xdr:colOff>
      <xdr:row>38</xdr:row>
      <xdr:rowOff>58238</xdr:rowOff>
    </xdr:to>
    <xdr:cxnSp macro="">
      <xdr:nvCxnSpPr>
        <xdr:cNvPr id="81" name="直線コネクタ 80"/>
        <xdr:cNvCxnSpPr/>
      </xdr:nvCxnSpPr>
      <xdr:spPr>
        <a:xfrm>
          <a:off x="2019300" y="65390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23949</xdr:rowOff>
    </xdr:to>
    <xdr:cxnSp macro="">
      <xdr:nvCxnSpPr>
        <xdr:cNvPr id="83" name="直線コネクタ 82"/>
        <xdr:cNvCxnSpPr/>
      </xdr:nvCxnSpPr>
      <xdr:spPr>
        <a:xfrm>
          <a:off x="1130300" y="65096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8000</xdr:rowOff>
    </xdr:from>
    <xdr:ext cx="405111" cy="259045"/>
    <xdr:sp macro="" textlink="">
      <xdr:nvSpPr>
        <xdr:cNvPr id="84" name="n_1aveValue【図書館】&#10;有形固定資産減価償却率"/>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5" name="n_2aveValue【図書館】&#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73314</xdr:rowOff>
    </xdr:from>
    <xdr:ext cx="405111" cy="259045"/>
    <xdr:sp macro="" textlink="">
      <xdr:nvSpPr>
        <xdr:cNvPr id="86" name="n_3aveValue【図書館】&#10;有形固定資産減価償却率"/>
        <xdr:cNvSpPr txBox="1"/>
      </xdr:nvSpPr>
      <xdr:spPr>
        <a:xfrm>
          <a:off x="1816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47188</xdr:rowOff>
    </xdr:from>
    <xdr:ext cx="405111" cy="259045"/>
    <xdr:sp macro="" textlink="">
      <xdr:nvSpPr>
        <xdr:cNvPr id="87" name="n_4aveValue【図書館】&#10;有形固定資産減価償却率"/>
        <xdr:cNvSpPr txBox="1"/>
      </xdr:nvSpPr>
      <xdr:spPr>
        <a:xfrm>
          <a:off x="927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126292</xdr:rowOff>
    </xdr:from>
    <xdr:ext cx="405111" cy="259045"/>
    <xdr:sp macro="" textlink="">
      <xdr:nvSpPr>
        <xdr:cNvPr id="88" name="n_1mainValue【図書館】&#10;有形固定資産減価償却率"/>
        <xdr:cNvSpPr txBox="1"/>
      </xdr:nvSpPr>
      <xdr:spPr>
        <a:xfrm>
          <a:off x="35820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100165</xdr:rowOff>
    </xdr:from>
    <xdr:ext cx="405111" cy="259045"/>
    <xdr:sp macro="" textlink="">
      <xdr:nvSpPr>
        <xdr:cNvPr id="89" name="n_2mainValue【図書館】&#10;有形固定資産減価償却率"/>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65876</xdr:rowOff>
    </xdr:from>
    <xdr:ext cx="405111" cy="259045"/>
    <xdr:sp macro="" textlink="">
      <xdr:nvSpPr>
        <xdr:cNvPr id="90" name="n_3mainValue【図書館】&#10;有形固定資産減価償却率"/>
        <xdr:cNvSpPr txBox="1"/>
      </xdr:nvSpPr>
      <xdr:spPr>
        <a:xfrm>
          <a:off x="1816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95250</xdr:rowOff>
    </xdr:to>
    <xdr:cxnSp macro="">
      <xdr:nvCxnSpPr>
        <xdr:cNvPr id="115" name="直線コネクタ 114"/>
        <xdr:cNvCxnSpPr/>
      </xdr:nvCxnSpPr>
      <xdr:spPr>
        <a:xfrm flipV="1">
          <a:off x="10476865" y="560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165100</xdr:rowOff>
    </xdr:from>
    <xdr:to>
      <xdr:col>50</xdr:col>
      <xdr:colOff>165100</xdr:colOff>
      <xdr:row>39</xdr:row>
      <xdr:rowOff>95250</xdr:rowOff>
    </xdr:to>
    <xdr:sp macro="" textlink="">
      <xdr:nvSpPr>
        <xdr:cNvPr id="122" name="フローチャート: 判断 121"/>
        <xdr:cNvSpPr/>
      </xdr:nvSpPr>
      <xdr:spPr>
        <a:xfrm>
          <a:off x="9588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3" name="楕円 132"/>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25400</xdr:rowOff>
    </xdr:to>
    <xdr:cxnSp macro="">
      <xdr:nvCxnSpPr>
        <xdr:cNvPr id="134" name="直線コネクタ 133"/>
        <xdr:cNvCxnSpPr/>
      </xdr:nvCxnSpPr>
      <xdr:spPr>
        <a:xfrm>
          <a:off x="9639300" y="688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38100</xdr:rowOff>
    </xdr:to>
    <xdr:cxnSp macro="">
      <xdr:nvCxnSpPr>
        <xdr:cNvPr id="136" name="直線コネクタ 135"/>
        <xdr:cNvCxnSpPr/>
      </xdr:nvCxnSpPr>
      <xdr:spPr>
        <a:xfrm flipV="1">
          <a:off x="8750300" y="688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111777</xdr:rowOff>
    </xdr:from>
    <xdr:ext cx="469744" cy="259045"/>
    <xdr:sp macro="" textlink="">
      <xdr:nvSpPr>
        <xdr:cNvPr id="141" name="n_1aveValue【図書館】&#10;一人当たり面積"/>
        <xdr:cNvSpPr txBox="1"/>
      </xdr:nvSpPr>
      <xdr:spPr>
        <a:xfrm>
          <a:off x="93917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43"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137177</xdr:rowOff>
    </xdr:from>
    <xdr:ext cx="469744" cy="259045"/>
    <xdr:sp macro="" textlink="">
      <xdr:nvSpPr>
        <xdr:cNvPr id="144" name="n_4aveValue【図書館】&#10;一人当たり面積"/>
        <xdr:cNvSpPr txBox="1"/>
      </xdr:nvSpPr>
      <xdr:spPr>
        <a:xfrm>
          <a:off x="6737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5" name="n_1mainValue【図書館】&#10;一人当たり面積"/>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112395</xdr:rowOff>
    </xdr:from>
    <xdr:to>
      <xdr:col>24</xdr:col>
      <xdr:colOff>62865</xdr:colOff>
      <xdr:row>62</xdr:row>
      <xdr:rowOff>165735</xdr:rowOff>
    </xdr:to>
    <xdr:cxnSp macro="">
      <xdr:nvCxnSpPr>
        <xdr:cNvPr id="173" name="直線コネクタ 172"/>
        <xdr:cNvCxnSpPr/>
      </xdr:nvCxnSpPr>
      <xdr:spPr>
        <a:xfrm flipV="1">
          <a:off x="4634865" y="9713595"/>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169562</xdr:rowOff>
    </xdr:from>
    <xdr:ext cx="405111" cy="259045"/>
    <xdr:sp macro="" textlink="">
      <xdr:nvSpPr>
        <xdr:cNvPr id="174" name="【体育館・プール】&#10;有形固定資産減価償却率最小値テキスト"/>
        <xdr:cNvSpPr txBox="1"/>
      </xdr:nvSpPr>
      <xdr:spPr>
        <a:xfrm>
          <a:off x="46736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165735</xdr:rowOff>
    </xdr:from>
    <xdr:to>
      <xdr:col>24</xdr:col>
      <xdr:colOff>152400</xdr:colOff>
      <xdr:row>62</xdr:row>
      <xdr:rowOff>165735</xdr:rowOff>
    </xdr:to>
    <xdr:cxnSp macro="">
      <xdr:nvCxnSpPr>
        <xdr:cNvPr id="175" name="直線コネクタ 174"/>
        <xdr:cNvCxnSpPr/>
      </xdr:nvCxnSpPr>
      <xdr:spPr>
        <a:xfrm>
          <a:off x="4546600" y="10795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59072</xdr:rowOff>
    </xdr:from>
    <xdr:ext cx="405111" cy="259045"/>
    <xdr:sp macro="" textlink="">
      <xdr:nvSpPr>
        <xdr:cNvPr id="176" name="【体育館・プール】&#10;有形固定資産減価償却率最大値テキスト"/>
        <xdr:cNvSpPr txBox="1"/>
      </xdr:nvSpPr>
      <xdr:spPr>
        <a:xfrm>
          <a:off x="4673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112395</xdr:rowOff>
    </xdr:from>
    <xdr:to>
      <xdr:col>24</xdr:col>
      <xdr:colOff>152400</xdr:colOff>
      <xdr:row>56</xdr:row>
      <xdr:rowOff>112395</xdr:rowOff>
    </xdr:to>
    <xdr:cxnSp macro="">
      <xdr:nvCxnSpPr>
        <xdr:cNvPr id="177" name="直線コネクタ 176"/>
        <xdr:cNvCxnSpPr/>
      </xdr:nvCxnSpPr>
      <xdr:spPr>
        <a:xfrm>
          <a:off x="4546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78" name="【体育館・プー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9" name="フローチャート: 判断 178"/>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80" name="フローチャート: 判断 179"/>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1" name="フローチャート: 判断 180"/>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2" name="フローチャート: 判断 181"/>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82550</xdr:rowOff>
    </xdr:from>
    <xdr:to>
      <xdr:col>6</xdr:col>
      <xdr:colOff>38100</xdr:colOff>
      <xdr:row>60</xdr:row>
      <xdr:rowOff>12700</xdr:rowOff>
    </xdr:to>
    <xdr:sp macro="" textlink="">
      <xdr:nvSpPr>
        <xdr:cNvPr id="183" name="フローチャート: 判断 182"/>
        <xdr:cNvSpPr/>
      </xdr:nvSpPr>
      <xdr:spPr>
        <a:xfrm>
          <a:off x="1079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89" name="楕円 188"/>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90" name="【体育館・プール】&#10;有形固定資産減価償却率該当値テキスト"/>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84455</xdr:rowOff>
    </xdr:from>
    <xdr:to>
      <xdr:col>20</xdr:col>
      <xdr:colOff>38100</xdr:colOff>
      <xdr:row>60</xdr:row>
      <xdr:rowOff>14605</xdr:rowOff>
    </xdr:to>
    <xdr:sp macro="" textlink="">
      <xdr:nvSpPr>
        <xdr:cNvPr id="191" name="楕円 190"/>
        <xdr:cNvSpPr/>
      </xdr:nvSpPr>
      <xdr:spPr>
        <a:xfrm>
          <a:off x="3746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60</xdr:row>
      <xdr:rowOff>9525</xdr:rowOff>
    </xdr:to>
    <xdr:cxnSp macro="">
      <xdr:nvCxnSpPr>
        <xdr:cNvPr id="192" name="直線コネクタ 191"/>
        <xdr:cNvCxnSpPr/>
      </xdr:nvCxnSpPr>
      <xdr:spPr>
        <a:xfrm>
          <a:off x="3797300" y="102508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3" name="楕円 192"/>
        <xdr:cNvSpPr/>
      </xdr:nvSpPr>
      <xdr:spPr>
        <a:xfrm>
          <a:off x="2857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135255</xdr:rowOff>
    </xdr:from>
    <xdr:to>
      <xdr:col>19</xdr:col>
      <xdr:colOff>177800</xdr:colOff>
      <xdr:row>61</xdr:row>
      <xdr:rowOff>51435</xdr:rowOff>
    </xdr:to>
    <xdr:cxnSp macro="">
      <xdr:nvCxnSpPr>
        <xdr:cNvPr id="194" name="直線コネクタ 193"/>
        <xdr:cNvCxnSpPr/>
      </xdr:nvCxnSpPr>
      <xdr:spPr>
        <a:xfrm flipV="1">
          <a:off x="2908300" y="10250805"/>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195" name="楕円 194"/>
        <xdr:cNvSpPr/>
      </xdr:nvSpPr>
      <xdr:spPr>
        <a:xfrm>
          <a:off x="196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142875</xdr:rowOff>
    </xdr:to>
    <xdr:cxnSp macro="">
      <xdr:nvCxnSpPr>
        <xdr:cNvPr id="196" name="直線コネクタ 195"/>
        <xdr:cNvCxnSpPr/>
      </xdr:nvCxnSpPr>
      <xdr:spPr>
        <a:xfrm flipV="1">
          <a:off x="2019300" y="105098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90170</xdr:rowOff>
    </xdr:from>
    <xdr:to>
      <xdr:col>6</xdr:col>
      <xdr:colOff>38100</xdr:colOff>
      <xdr:row>62</xdr:row>
      <xdr:rowOff>20320</xdr:rowOff>
    </xdr:to>
    <xdr:sp macro="" textlink="">
      <xdr:nvSpPr>
        <xdr:cNvPr id="197" name="楕円 196"/>
        <xdr:cNvSpPr/>
      </xdr:nvSpPr>
      <xdr:spPr>
        <a:xfrm>
          <a:off x="1079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140970</xdr:rowOff>
    </xdr:from>
    <xdr:to>
      <xdr:col>10</xdr:col>
      <xdr:colOff>114300</xdr:colOff>
      <xdr:row>61</xdr:row>
      <xdr:rowOff>142875</xdr:rowOff>
    </xdr:to>
    <xdr:cxnSp macro="">
      <xdr:nvCxnSpPr>
        <xdr:cNvPr id="198" name="直線コネクタ 197"/>
        <xdr:cNvCxnSpPr/>
      </xdr:nvCxnSpPr>
      <xdr:spPr>
        <a:xfrm>
          <a:off x="1130300" y="105994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60977</xdr:rowOff>
    </xdr:from>
    <xdr:ext cx="405111" cy="259045"/>
    <xdr:sp macro="" textlink="">
      <xdr:nvSpPr>
        <xdr:cNvPr id="199"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0" name="n_2aveValue【体育館・プー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57802</xdr:rowOff>
    </xdr:from>
    <xdr:ext cx="405111" cy="259045"/>
    <xdr:sp macro="" textlink="">
      <xdr:nvSpPr>
        <xdr:cNvPr id="201" name="n_3aveValue【体育館・プール】&#10;有形固定資産減価償却率"/>
        <xdr:cNvSpPr txBox="1"/>
      </xdr:nvSpPr>
      <xdr:spPr>
        <a:xfrm>
          <a:off x="1816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29227</xdr:rowOff>
    </xdr:from>
    <xdr:ext cx="405111" cy="259045"/>
    <xdr:sp macro="" textlink="">
      <xdr:nvSpPr>
        <xdr:cNvPr id="202" name="n_4aveValue【体育館・プール】&#10;有形固定資産減価償却率"/>
        <xdr:cNvSpPr txBox="1"/>
      </xdr:nvSpPr>
      <xdr:spPr>
        <a:xfrm>
          <a:off x="927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31132</xdr:rowOff>
    </xdr:from>
    <xdr:ext cx="405111" cy="259045"/>
    <xdr:sp macro="" textlink="">
      <xdr:nvSpPr>
        <xdr:cNvPr id="203" name="n_1mainValue【体育館・プール】&#10;有形固定資産減価償却率"/>
        <xdr:cNvSpPr txBox="1"/>
      </xdr:nvSpPr>
      <xdr:spPr>
        <a:xfrm>
          <a:off x="35820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93362</xdr:rowOff>
    </xdr:from>
    <xdr:ext cx="405111" cy="259045"/>
    <xdr:sp macro="" textlink="">
      <xdr:nvSpPr>
        <xdr:cNvPr id="204" name="n_2mainValue【体育館・プール】&#10;有形固定資産減価償却率"/>
        <xdr:cNvSpPr txBox="1"/>
      </xdr:nvSpPr>
      <xdr:spPr>
        <a:xfrm>
          <a:off x="2705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13352</xdr:rowOff>
    </xdr:from>
    <xdr:ext cx="405111" cy="259045"/>
    <xdr:sp macro="" textlink="">
      <xdr:nvSpPr>
        <xdr:cNvPr id="205" name="n_3mainValue【体育館・プール】&#10;有形固定資産減価償却率"/>
        <xdr:cNvSpPr txBox="1"/>
      </xdr:nvSpPr>
      <xdr:spPr>
        <a:xfrm>
          <a:off x="1816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11447</xdr:rowOff>
    </xdr:from>
    <xdr:ext cx="405111" cy="259045"/>
    <xdr:sp macro="" textlink="">
      <xdr:nvSpPr>
        <xdr:cNvPr id="206" name="n_4mainValue【体育館・プール】&#10;有形固定資産減価償却率"/>
        <xdr:cNvSpPr txBox="1"/>
      </xdr:nvSpPr>
      <xdr:spPr>
        <a:xfrm>
          <a:off x="927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140970</xdr:rowOff>
    </xdr:to>
    <xdr:cxnSp macro="">
      <xdr:nvCxnSpPr>
        <xdr:cNvPr id="230" name="直線コネクタ 229"/>
        <xdr:cNvCxnSpPr/>
      </xdr:nvCxnSpPr>
      <xdr:spPr>
        <a:xfrm flipV="1">
          <a:off x="10476865"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144797</xdr:rowOff>
    </xdr:from>
    <xdr:ext cx="469744" cy="259045"/>
    <xdr:sp macro="" textlink="">
      <xdr:nvSpPr>
        <xdr:cNvPr id="231" name="【体育館・プール】&#10;一人当たり面積最小値テキスト"/>
        <xdr:cNvSpPr txBox="1"/>
      </xdr:nvSpPr>
      <xdr:spPr>
        <a:xfrm>
          <a:off x="10515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140970</xdr:rowOff>
    </xdr:from>
    <xdr:to>
      <xdr:col>55</xdr:col>
      <xdr:colOff>88900</xdr:colOff>
      <xdr:row>63</xdr:row>
      <xdr:rowOff>140970</xdr:rowOff>
    </xdr:to>
    <xdr:cxnSp macro="">
      <xdr:nvCxnSpPr>
        <xdr:cNvPr id="232" name="直線コネクタ 231"/>
        <xdr:cNvCxnSpPr/>
      </xdr:nvCxnSpPr>
      <xdr:spPr>
        <a:xfrm>
          <a:off x="10388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3"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4" name="直線コネクタ 233"/>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69232</xdr:rowOff>
    </xdr:from>
    <xdr:ext cx="469744" cy="259045"/>
    <xdr:sp macro="" textlink="">
      <xdr:nvSpPr>
        <xdr:cNvPr id="235" name="【体育館・プール】&#10;一人当たり面積平均値テキスト"/>
        <xdr:cNvSpPr txBox="1"/>
      </xdr:nvSpPr>
      <xdr:spPr>
        <a:xfrm>
          <a:off x="10515600" y="1052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46355</xdr:rowOff>
    </xdr:from>
    <xdr:to>
      <xdr:col>55</xdr:col>
      <xdr:colOff>50800</xdr:colOff>
      <xdr:row>62</xdr:row>
      <xdr:rowOff>147955</xdr:rowOff>
    </xdr:to>
    <xdr:sp macro="" textlink="">
      <xdr:nvSpPr>
        <xdr:cNvPr id="236" name="フローチャート: 判断 235"/>
        <xdr:cNvSpPr/>
      </xdr:nvSpPr>
      <xdr:spPr>
        <a:xfrm>
          <a:off x="104267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97790</xdr:rowOff>
    </xdr:from>
    <xdr:to>
      <xdr:col>50</xdr:col>
      <xdr:colOff>165100</xdr:colOff>
      <xdr:row>63</xdr:row>
      <xdr:rowOff>27940</xdr:rowOff>
    </xdr:to>
    <xdr:sp macro="" textlink="">
      <xdr:nvSpPr>
        <xdr:cNvPr id="237" name="フローチャート: 判断 236"/>
        <xdr:cNvSpPr/>
      </xdr:nvSpPr>
      <xdr:spPr>
        <a:xfrm>
          <a:off x="9588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103505</xdr:rowOff>
    </xdr:from>
    <xdr:to>
      <xdr:col>46</xdr:col>
      <xdr:colOff>38100</xdr:colOff>
      <xdr:row>63</xdr:row>
      <xdr:rowOff>33655</xdr:rowOff>
    </xdr:to>
    <xdr:sp macro="" textlink="">
      <xdr:nvSpPr>
        <xdr:cNvPr id="238" name="フローチャート: 判断 237"/>
        <xdr:cNvSpPr/>
      </xdr:nvSpPr>
      <xdr:spPr>
        <a:xfrm>
          <a:off x="8699500" y="1073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99695</xdr:rowOff>
    </xdr:from>
    <xdr:to>
      <xdr:col>41</xdr:col>
      <xdr:colOff>101600</xdr:colOff>
      <xdr:row>63</xdr:row>
      <xdr:rowOff>29845</xdr:rowOff>
    </xdr:to>
    <xdr:sp macro="" textlink="">
      <xdr:nvSpPr>
        <xdr:cNvPr id="239" name="フローチャート: 判断 238"/>
        <xdr:cNvSpPr/>
      </xdr:nvSpPr>
      <xdr:spPr>
        <a:xfrm>
          <a:off x="78105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40" name="フローチャート: 判断 239"/>
        <xdr:cNvSpPr/>
      </xdr:nvSpPr>
      <xdr:spPr>
        <a:xfrm>
          <a:off x="6921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156845</xdr:rowOff>
    </xdr:from>
    <xdr:to>
      <xdr:col>55</xdr:col>
      <xdr:colOff>50800</xdr:colOff>
      <xdr:row>63</xdr:row>
      <xdr:rowOff>86995</xdr:rowOff>
    </xdr:to>
    <xdr:sp macro="" textlink="">
      <xdr:nvSpPr>
        <xdr:cNvPr id="246" name="楕円 245"/>
        <xdr:cNvSpPr/>
      </xdr:nvSpPr>
      <xdr:spPr>
        <a:xfrm>
          <a:off x="104267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71772</xdr:rowOff>
    </xdr:from>
    <xdr:ext cx="469744" cy="259045"/>
    <xdr:sp macro="" textlink="">
      <xdr:nvSpPr>
        <xdr:cNvPr id="247" name="【体育館・プール】&#10;一人当たり面積該当値テキスト"/>
        <xdr:cNvSpPr txBox="1"/>
      </xdr:nvSpPr>
      <xdr:spPr>
        <a:xfrm>
          <a:off x="10515600" y="1070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48" name="楕円 247"/>
        <xdr:cNvSpPr/>
      </xdr:nvSpPr>
      <xdr:spPr>
        <a:xfrm>
          <a:off x="9588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36195</xdr:rowOff>
    </xdr:from>
    <xdr:to>
      <xdr:col>55</xdr:col>
      <xdr:colOff>0</xdr:colOff>
      <xdr:row>63</xdr:row>
      <xdr:rowOff>38100</xdr:rowOff>
    </xdr:to>
    <xdr:cxnSp macro="">
      <xdr:nvCxnSpPr>
        <xdr:cNvPr id="249" name="直線コネクタ 248"/>
        <xdr:cNvCxnSpPr/>
      </xdr:nvCxnSpPr>
      <xdr:spPr>
        <a:xfrm flipV="1">
          <a:off x="9639300" y="108375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160655</xdr:rowOff>
    </xdr:from>
    <xdr:to>
      <xdr:col>46</xdr:col>
      <xdr:colOff>38100</xdr:colOff>
      <xdr:row>63</xdr:row>
      <xdr:rowOff>90805</xdr:rowOff>
    </xdr:to>
    <xdr:sp macro="" textlink="">
      <xdr:nvSpPr>
        <xdr:cNvPr id="250" name="楕円 249"/>
        <xdr:cNvSpPr/>
      </xdr:nvSpPr>
      <xdr:spPr>
        <a:xfrm>
          <a:off x="86995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38100</xdr:rowOff>
    </xdr:from>
    <xdr:to>
      <xdr:col>50</xdr:col>
      <xdr:colOff>114300</xdr:colOff>
      <xdr:row>63</xdr:row>
      <xdr:rowOff>40005</xdr:rowOff>
    </xdr:to>
    <xdr:cxnSp macro="">
      <xdr:nvCxnSpPr>
        <xdr:cNvPr id="251" name="直線コネクタ 250"/>
        <xdr:cNvCxnSpPr/>
      </xdr:nvCxnSpPr>
      <xdr:spPr>
        <a:xfrm flipV="1">
          <a:off x="8750300" y="1083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162560</xdr:rowOff>
    </xdr:from>
    <xdr:to>
      <xdr:col>41</xdr:col>
      <xdr:colOff>101600</xdr:colOff>
      <xdr:row>63</xdr:row>
      <xdr:rowOff>92710</xdr:rowOff>
    </xdr:to>
    <xdr:sp macro="" textlink="">
      <xdr:nvSpPr>
        <xdr:cNvPr id="252" name="楕円 251"/>
        <xdr:cNvSpPr/>
      </xdr:nvSpPr>
      <xdr:spPr>
        <a:xfrm>
          <a:off x="7810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40005</xdr:rowOff>
    </xdr:from>
    <xdr:to>
      <xdr:col>45</xdr:col>
      <xdr:colOff>177800</xdr:colOff>
      <xdr:row>63</xdr:row>
      <xdr:rowOff>41910</xdr:rowOff>
    </xdr:to>
    <xdr:cxnSp macro="">
      <xdr:nvCxnSpPr>
        <xdr:cNvPr id="253" name="直線コネクタ 252"/>
        <xdr:cNvCxnSpPr/>
      </xdr:nvCxnSpPr>
      <xdr:spPr>
        <a:xfrm flipV="1">
          <a:off x="7861300" y="10841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164465</xdr:rowOff>
    </xdr:from>
    <xdr:to>
      <xdr:col>36</xdr:col>
      <xdr:colOff>165100</xdr:colOff>
      <xdr:row>63</xdr:row>
      <xdr:rowOff>94615</xdr:rowOff>
    </xdr:to>
    <xdr:sp macro="" textlink="">
      <xdr:nvSpPr>
        <xdr:cNvPr id="254" name="楕円 253"/>
        <xdr:cNvSpPr/>
      </xdr:nvSpPr>
      <xdr:spPr>
        <a:xfrm>
          <a:off x="6921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41910</xdr:rowOff>
    </xdr:from>
    <xdr:to>
      <xdr:col>41</xdr:col>
      <xdr:colOff>50800</xdr:colOff>
      <xdr:row>63</xdr:row>
      <xdr:rowOff>43815</xdr:rowOff>
    </xdr:to>
    <xdr:cxnSp macro="">
      <xdr:nvCxnSpPr>
        <xdr:cNvPr id="255" name="直線コネクタ 254"/>
        <xdr:cNvCxnSpPr/>
      </xdr:nvCxnSpPr>
      <xdr:spPr>
        <a:xfrm flipV="1">
          <a:off x="6972300" y="108432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44467</xdr:rowOff>
    </xdr:from>
    <xdr:ext cx="469744" cy="259045"/>
    <xdr:sp macro="" textlink="">
      <xdr:nvSpPr>
        <xdr:cNvPr id="256" name="n_1aveValue【体育館・プール】&#10;一人当たり面積"/>
        <xdr:cNvSpPr txBox="1"/>
      </xdr:nvSpPr>
      <xdr:spPr>
        <a:xfrm>
          <a:off x="9391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50182</xdr:rowOff>
    </xdr:from>
    <xdr:ext cx="469744" cy="259045"/>
    <xdr:sp macro="" textlink="">
      <xdr:nvSpPr>
        <xdr:cNvPr id="257" name="n_2aveValue【体育館・プール】&#10;一人当たり面積"/>
        <xdr:cNvSpPr txBox="1"/>
      </xdr:nvSpPr>
      <xdr:spPr>
        <a:xfrm>
          <a:off x="85154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46372</xdr:rowOff>
    </xdr:from>
    <xdr:ext cx="469744" cy="259045"/>
    <xdr:sp macro="" textlink="">
      <xdr:nvSpPr>
        <xdr:cNvPr id="258" name="n_3aveValue【体育館・プール】&#10;一人当たり面積"/>
        <xdr:cNvSpPr txBox="1"/>
      </xdr:nvSpPr>
      <xdr:spPr>
        <a:xfrm>
          <a:off x="7626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52087</xdr:rowOff>
    </xdr:from>
    <xdr:ext cx="469744" cy="259045"/>
    <xdr:sp macro="" textlink="">
      <xdr:nvSpPr>
        <xdr:cNvPr id="259" name="n_4aveValue【体育館・プール】&#10;一人当たり面積"/>
        <xdr:cNvSpPr txBox="1"/>
      </xdr:nvSpPr>
      <xdr:spPr>
        <a:xfrm>
          <a:off x="6737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60" name="n_1mainValue【体育館・プール】&#10;一人当たり面積"/>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81932</xdr:rowOff>
    </xdr:from>
    <xdr:ext cx="469744" cy="259045"/>
    <xdr:sp macro="" textlink="">
      <xdr:nvSpPr>
        <xdr:cNvPr id="261" name="n_2mainValue【体育館・プール】&#10;一人当たり面積"/>
        <xdr:cNvSpPr txBox="1"/>
      </xdr:nvSpPr>
      <xdr:spPr>
        <a:xfrm>
          <a:off x="8515427" y="1088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83837</xdr:rowOff>
    </xdr:from>
    <xdr:ext cx="469744" cy="259045"/>
    <xdr:sp macro="" textlink="">
      <xdr:nvSpPr>
        <xdr:cNvPr id="262" name="n_3mainValue【体育館・プール】&#10;一人当たり面積"/>
        <xdr:cNvSpPr txBox="1"/>
      </xdr:nvSpPr>
      <xdr:spPr>
        <a:xfrm>
          <a:off x="7626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85742</xdr:rowOff>
    </xdr:from>
    <xdr:ext cx="469744" cy="259045"/>
    <xdr:sp macro="" textlink="">
      <xdr:nvSpPr>
        <xdr:cNvPr id="263" name="n_4mainValue【体育館・プール】&#10;一人当たり面積"/>
        <xdr:cNvSpPr txBox="1"/>
      </xdr:nvSpPr>
      <xdr:spPr>
        <a:xfrm>
          <a:off x="6737427" y="108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122682</xdr:rowOff>
    </xdr:from>
    <xdr:to>
      <xdr:col>24</xdr:col>
      <xdr:colOff>62865</xdr:colOff>
      <xdr:row>85</xdr:row>
      <xdr:rowOff>124968</xdr:rowOff>
    </xdr:to>
    <xdr:cxnSp macro="">
      <xdr:nvCxnSpPr>
        <xdr:cNvPr id="286" name="直線コネクタ 285"/>
        <xdr:cNvCxnSpPr/>
      </xdr:nvCxnSpPr>
      <xdr:spPr>
        <a:xfrm flipV="1">
          <a:off x="4634865" y="13324332"/>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128795</xdr:rowOff>
    </xdr:from>
    <xdr:ext cx="405111" cy="259045"/>
    <xdr:sp macro="" textlink="">
      <xdr:nvSpPr>
        <xdr:cNvPr id="287" name="【福祉施設】&#10;有形固定資産減価償却率最小値テキスト"/>
        <xdr:cNvSpPr txBox="1"/>
      </xdr:nvSpPr>
      <xdr:spPr>
        <a:xfrm>
          <a:off x="4673600" y="1470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124968</xdr:rowOff>
    </xdr:from>
    <xdr:to>
      <xdr:col>24</xdr:col>
      <xdr:colOff>152400</xdr:colOff>
      <xdr:row>85</xdr:row>
      <xdr:rowOff>124968</xdr:rowOff>
    </xdr:to>
    <xdr:cxnSp macro="">
      <xdr:nvCxnSpPr>
        <xdr:cNvPr id="288" name="直線コネクタ 287"/>
        <xdr:cNvCxnSpPr/>
      </xdr:nvCxnSpPr>
      <xdr:spPr>
        <a:xfrm>
          <a:off x="4546600" y="1469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69359</xdr:rowOff>
    </xdr:from>
    <xdr:ext cx="405111" cy="259045"/>
    <xdr:sp macro="" textlink="">
      <xdr:nvSpPr>
        <xdr:cNvPr id="289" name="【福祉施設】&#10;有形固定資産減価償却率最大値テキスト"/>
        <xdr:cNvSpPr txBox="1"/>
      </xdr:nvSpPr>
      <xdr:spPr>
        <a:xfrm>
          <a:off x="4673600" y="1309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122682</xdr:rowOff>
    </xdr:from>
    <xdr:to>
      <xdr:col>24</xdr:col>
      <xdr:colOff>152400</xdr:colOff>
      <xdr:row>77</xdr:row>
      <xdr:rowOff>122682</xdr:rowOff>
    </xdr:to>
    <xdr:cxnSp macro="">
      <xdr:nvCxnSpPr>
        <xdr:cNvPr id="290" name="直線コネクタ 289"/>
        <xdr:cNvCxnSpPr/>
      </xdr:nvCxnSpPr>
      <xdr:spPr>
        <a:xfrm>
          <a:off x="4546600" y="1332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50309</xdr:rowOff>
    </xdr:from>
    <xdr:ext cx="405111" cy="259045"/>
    <xdr:sp macro="" textlink="">
      <xdr:nvSpPr>
        <xdr:cNvPr id="291" name="【福祉施設】&#10;有形固定資産減価償却率平均値テキスト"/>
        <xdr:cNvSpPr txBox="1"/>
      </xdr:nvSpPr>
      <xdr:spPr>
        <a:xfrm>
          <a:off x="4673600" y="137663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71882</xdr:rowOff>
    </xdr:from>
    <xdr:to>
      <xdr:col>24</xdr:col>
      <xdr:colOff>114300</xdr:colOff>
      <xdr:row>81</xdr:row>
      <xdr:rowOff>2032</xdr:rowOff>
    </xdr:to>
    <xdr:sp macro="" textlink="">
      <xdr:nvSpPr>
        <xdr:cNvPr id="292" name="フローチャート: 判断 291"/>
        <xdr:cNvSpPr/>
      </xdr:nvSpPr>
      <xdr:spPr>
        <a:xfrm>
          <a:off x="45847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51308</xdr:rowOff>
    </xdr:from>
    <xdr:to>
      <xdr:col>20</xdr:col>
      <xdr:colOff>38100</xdr:colOff>
      <xdr:row>80</xdr:row>
      <xdr:rowOff>152908</xdr:rowOff>
    </xdr:to>
    <xdr:sp macro="" textlink="">
      <xdr:nvSpPr>
        <xdr:cNvPr id="293" name="フローチャート: 判断 292"/>
        <xdr:cNvSpPr/>
      </xdr:nvSpPr>
      <xdr:spPr>
        <a:xfrm>
          <a:off x="3746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170180</xdr:rowOff>
    </xdr:from>
    <xdr:to>
      <xdr:col>15</xdr:col>
      <xdr:colOff>101600</xdr:colOff>
      <xdr:row>80</xdr:row>
      <xdr:rowOff>100330</xdr:rowOff>
    </xdr:to>
    <xdr:sp macro="" textlink="">
      <xdr:nvSpPr>
        <xdr:cNvPr id="294" name="フローチャート: 判断 293"/>
        <xdr:cNvSpPr/>
      </xdr:nvSpPr>
      <xdr:spPr>
        <a:xfrm>
          <a:off x="2857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133604</xdr:rowOff>
    </xdr:from>
    <xdr:to>
      <xdr:col>10</xdr:col>
      <xdr:colOff>165100</xdr:colOff>
      <xdr:row>80</xdr:row>
      <xdr:rowOff>63754</xdr:rowOff>
    </xdr:to>
    <xdr:sp macro="" textlink="">
      <xdr:nvSpPr>
        <xdr:cNvPr id="295" name="フローチャート: 判断 294"/>
        <xdr:cNvSpPr/>
      </xdr:nvSpPr>
      <xdr:spPr>
        <a:xfrm>
          <a:off x="1968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138176</xdr:rowOff>
    </xdr:from>
    <xdr:to>
      <xdr:col>6</xdr:col>
      <xdr:colOff>38100</xdr:colOff>
      <xdr:row>80</xdr:row>
      <xdr:rowOff>68326</xdr:rowOff>
    </xdr:to>
    <xdr:sp macro="" textlink="">
      <xdr:nvSpPr>
        <xdr:cNvPr id="296" name="フローチャート: 判断 295"/>
        <xdr:cNvSpPr/>
      </xdr:nvSpPr>
      <xdr:spPr>
        <a:xfrm>
          <a:off x="1079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42163</xdr:rowOff>
    </xdr:from>
    <xdr:to>
      <xdr:col>24</xdr:col>
      <xdr:colOff>114300</xdr:colOff>
      <xdr:row>79</xdr:row>
      <xdr:rowOff>143763</xdr:rowOff>
    </xdr:to>
    <xdr:sp macro="" textlink="">
      <xdr:nvSpPr>
        <xdr:cNvPr id="302" name="楕円 301"/>
        <xdr:cNvSpPr/>
      </xdr:nvSpPr>
      <xdr:spPr>
        <a:xfrm>
          <a:off x="45847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65040</xdr:rowOff>
    </xdr:from>
    <xdr:ext cx="405111" cy="259045"/>
    <xdr:sp macro="" textlink="">
      <xdr:nvSpPr>
        <xdr:cNvPr id="303" name="【福祉施設】&#10;有形固定資産減価償却率該当値テキスト"/>
        <xdr:cNvSpPr txBox="1"/>
      </xdr:nvSpPr>
      <xdr:spPr>
        <a:xfrm>
          <a:off x="4673600" y="1343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42163</xdr:rowOff>
    </xdr:from>
    <xdr:to>
      <xdr:col>20</xdr:col>
      <xdr:colOff>38100</xdr:colOff>
      <xdr:row>79</xdr:row>
      <xdr:rowOff>143763</xdr:rowOff>
    </xdr:to>
    <xdr:sp macro="" textlink="">
      <xdr:nvSpPr>
        <xdr:cNvPr id="304" name="楕円 303"/>
        <xdr:cNvSpPr/>
      </xdr:nvSpPr>
      <xdr:spPr>
        <a:xfrm>
          <a:off x="374650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92963</xdr:rowOff>
    </xdr:from>
    <xdr:to>
      <xdr:col>24</xdr:col>
      <xdr:colOff>63500</xdr:colOff>
      <xdr:row>79</xdr:row>
      <xdr:rowOff>92963</xdr:rowOff>
    </xdr:to>
    <xdr:cxnSp macro="">
      <xdr:nvCxnSpPr>
        <xdr:cNvPr id="305" name="直線コネクタ 304"/>
        <xdr:cNvCxnSpPr/>
      </xdr:nvCxnSpPr>
      <xdr:spPr>
        <a:xfrm>
          <a:off x="3797300" y="13637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xdr:rowOff>
    </xdr:from>
    <xdr:to>
      <xdr:col>15</xdr:col>
      <xdr:colOff>101600</xdr:colOff>
      <xdr:row>79</xdr:row>
      <xdr:rowOff>118618</xdr:rowOff>
    </xdr:to>
    <xdr:sp macro="" textlink="">
      <xdr:nvSpPr>
        <xdr:cNvPr id="306" name="楕円 305"/>
        <xdr:cNvSpPr/>
      </xdr:nvSpPr>
      <xdr:spPr>
        <a:xfrm>
          <a:off x="2857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67818</xdr:rowOff>
    </xdr:from>
    <xdr:to>
      <xdr:col>19</xdr:col>
      <xdr:colOff>177800</xdr:colOff>
      <xdr:row>79</xdr:row>
      <xdr:rowOff>92963</xdr:rowOff>
    </xdr:to>
    <xdr:cxnSp macro="">
      <xdr:nvCxnSpPr>
        <xdr:cNvPr id="307" name="直線コネクタ 306"/>
        <xdr:cNvCxnSpPr/>
      </xdr:nvCxnSpPr>
      <xdr:spPr>
        <a:xfrm>
          <a:off x="2908300" y="1361236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08" name="楕円 307"/>
        <xdr:cNvSpPr/>
      </xdr:nvSpPr>
      <xdr:spPr>
        <a:xfrm>
          <a:off x="1968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67818</xdr:rowOff>
    </xdr:to>
    <xdr:cxnSp macro="">
      <xdr:nvCxnSpPr>
        <xdr:cNvPr id="309" name="直線コネクタ 308"/>
        <xdr:cNvCxnSpPr/>
      </xdr:nvCxnSpPr>
      <xdr:spPr>
        <a:xfrm>
          <a:off x="2019300" y="13571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108458</xdr:rowOff>
    </xdr:from>
    <xdr:to>
      <xdr:col>6</xdr:col>
      <xdr:colOff>38100</xdr:colOff>
      <xdr:row>79</xdr:row>
      <xdr:rowOff>38608</xdr:rowOff>
    </xdr:to>
    <xdr:sp macro="" textlink="">
      <xdr:nvSpPr>
        <xdr:cNvPr id="310" name="楕円 309"/>
        <xdr:cNvSpPr/>
      </xdr:nvSpPr>
      <xdr:spPr>
        <a:xfrm>
          <a:off x="1079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159258</xdr:rowOff>
    </xdr:from>
    <xdr:to>
      <xdr:col>10</xdr:col>
      <xdr:colOff>114300</xdr:colOff>
      <xdr:row>79</xdr:row>
      <xdr:rowOff>26670</xdr:rowOff>
    </xdr:to>
    <xdr:cxnSp macro="">
      <xdr:nvCxnSpPr>
        <xdr:cNvPr id="311" name="直線コネクタ 310"/>
        <xdr:cNvCxnSpPr/>
      </xdr:nvCxnSpPr>
      <xdr:spPr>
        <a:xfrm>
          <a:off x="1130300" y="135323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144035</xdr:rowOff>
    </xdr:from>
    <xdr:ext cx="405111" cy="259045"/>
    <xdr:sp macro="" textlink="">
      <xdr:nvSpPr>
        <xdr:cNvPr id="312" name="n_1aveValue【福祉施設】&#10;有形固定資産減価償却率"/>
        <xdr:cNvSpPr txBox="1"/>
      </xdr:nvSpPr>
      <xdr:spPr>
        <a:xfrm>
          <a:off x="35820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3" name="n_2aveValue【福祉施設】&#10;有形固定資産減価償却率"/>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54881</xdr:rowOff>
    </xdr:from>
    <xdr:ext cx="405111" cy="259045"/>
    <xdr:sp macro="" textlink="">
      <xdr:nvSpPr>
        <xdr:cNvPr id="314" name="n_3aveValue【福祉施設】&#10;有形固定資産減価償却率"/>
        <xdr:cNvSpPr txBox="1"/>
      </xdr:nvSpPr>
      <xdr:spPr>
        <a:xfrm>
          <a:off x="1816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59453</xdr:rowOff>
    </xdr:from>
    <xdr:ext cx="405111" cy="259045"/>
    <xdr:sp macro="" textlink="">
      <xdr:nvSpPr>
        <xdr:cNvPr id="315" name="n_4aveValue【福祉施設】&#10;有形固定資産減価償却率"/>
        <xdr:cNvSpPr txBox="1"/>
      </xdr:nvSpPr>
      <xdr:spPr>
        <a:xfrm>
          <a:off x="927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160290</xdr:rowOff>
    </xdr:from>
    <xdr:ext cx="405111" cy="259045"/>
    <xdr:sp macro="" textlink="">
      <xdr:nvSpPr>
        <xdr:cNvPr id="316" name="n_1mainValue【福祉施設】&#10;有形固定資産減価償却率"/>
        <xdr:cNvSpPr txBox="1"/>
      </xdr:nvSpPr>
      <xdr:spPr>
        <a:xfrm>
          <a:off x="3582044" y="13361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135145</xdr:rowOff>
    </xdr:from>
    <xdr:ext cx="405111" cy="259045"/>
    <xdr:sp macro="" textlink="">
      <xdr:nvSpPr>
        <xdr:cNvPr id="317" name="n_2mainValue【福祉施設】&#10;有形固定資産減価償却率"/>
        <xdr:cNvSpPr txBox="1"/>
      </xdr:nvSpPr>
      <xdr:spPr>
        <a:xfrm>
          <a:off x="27057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18" name="n_3mainValue【福祉施設】&#10;有形固定資産減価償却率"/>
        <xdr:cNvSpPr txBox="1"/>
      </xdr:nvSpPr>
      <xdr:spPr>
        <a:xfrm>
          <a:off x="1816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55135</xdr:rowOff>
    </xdr:from>
    <xdr:ext cx="405111" cy="259045"/>
    <xdr:sp macro="" textlink="">
      <xdr:nvSpPr>
        <xdr:cNvPr id="319" name="n_4mainValue【福祉施設】&#10;有形固定資産減価償却率"/>
        <xdr:cNvSpPr txBox="1"/>
      </xdr:nvSpPr>
      <xdr:spPr>
        <a:xfrm>
          <a:off x="927744" y="1325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108965</xdr:rowOff>
    </xdr:from>
    <xdr:to>
      <xdr:col>54</xdr:col>
      <xdr:colOff>189865</xdr:colOff>
      <xdr:row>85</xdr:row>
      <xdr:rowOff>145542</xdr:rowOff>
    </xdr:to>
    <xdr:cxnSp macro="">
      <xdr:nvCxnSpPr>
        <xdr:cNvPr id="341" name="直線コネクタ 340"/>
        <xdr:cNvCxnSpPr/>
      </xdr:nvCxnSpPr>
      <xdr:spPr>
        <a:xfrm flipV="1">
          <a:off x="10476865" y="13310615"/>
          <a:ext cx="0" cy="1408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55642</xdr:rowOff>
    </xdr:from>
    <xdr:ext cx="469744" cy="259045"/>
    <xdr:sp macro="" textlink="">
      <xdr:nvSpPr>
        <xdr:cNvPr id="344" name="【福祉施設】&#10;一人当たり面積最大値テキスト"/>
        <xdr:cNvSpPr txBox="1"/>
      </xdr:nvSpPr>
      <xdr:spPr>
        <a:xfrm>
          <a:off x="10515600" y="1308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108965</xdr:rowOff>
    </xdr:from>
    <xdr:to>
      <xdr:col>55</xdr:col>
      <xdr:colOff>88900</xdr:colOff>
      <xdr:row>77</xdr:row>
      <xdr:rowOff>108965</xdr:rowOff>
    </xdr:to>
    <xdr:cxnSp macro="">
      <xdr:nvCxnSpPr>
        <xdr:cNvPr id="345" name="直線コネクタ 344"/>
        <xdr:cNvCxnSpPr/>
      </xdr:nvCxnSpPr>
      <xdr:spPr>
        <a:xfrm>
          <a:off x="10388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34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347" name="フローチャート: 判断 34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103887</xdr:rowOff>
    </xdr:from>
    <xdr:to>
      <xdr:col>50</xdr:col>
      <xdr:colOff>165100</xdr:colOff>
      <xdr:row>82</xdr:row>
      <xdr:rowOff>34037</xdr:rowOff>
    </xdr:to>
    <xdr:sp macro="" textlink="">
      <xdr:nvSpPr>
        <xdr:cNvPr id="348" name="フローチャート: 判断 347"/>
        <xdr:cNvSpPr/>
      </xdr:nvSpPr>
      <xdr:spPr>
        <a:xfrm>
          <a:off x="9588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5587</xdr:rowOff>
    </xdr:from>
    <xdr:to>
      <xdr:col>46</xdr:col>
      <xdr:colOff>38100</xdr:colOff>
      <xdr:row>82</xdr:row>
      <xdr:rowOff>107187</xdr:rowOff>
    </xdr:to>
    <xdr:sp macro="" textlink="">
      <xdr:nvSpPr>
        <xdr:cNvPr id="349" name="フローチャート: 判断 348"/>
        <xdr:cNvSpPr/>
      </xdr:nvSpPr>
      <xdr:spPr>
        <a:xfrm>
          <a:off x="8699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131318</xdr:rowOff>
    </xdr:from>
    <xdr:to>
      <xdr:col>41</xdr:col>
      <xdr:colOff>101600</xdr:colOff>
      <xdr:row>82</xdr:row>
      <xdr:rowOff>61468</xdr:rowOff>
    </xdr:to>
    <xdr:sp macro="" textlink="">
      <xdr:nvSpPr>
        <xdr:cNvPr id="350" name="フローチャート: 判断 349"/>
        <xdr:cNvSpPr/>
      </xdr:nvSpPr>
      <xdr:spPr>
        <a:xfrm>
          <a:off x="7810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94742</xdr:rowOff>
    </xdr:from>
    <xdr:to>
      <xdr:col>55</xdr:col>
      <xdr:colOff>50800</xdr:colOff>
      <xdr:row>78</xdr:row>
      <xdr:rowOff>24892</xdr:rowOff>
    </xdr:to>
    <xdr:sp macro="" textlink="">
      <xdr:nvSpPr>
        <xdr:cNvPr id="357" name="楕円 356"/>
        <xdr:cNvSpPr/>
      </xdr:nvSpPr>
      <xdr:spPr>
        <a:xfrm>
          <a:off x="10426700" y="1329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11193</xdr:rowOff>
    </xdr:from>
    <xdr:ext cx="469744" cy="259045"/>
    <xdr:sp macro="" textlink="">
      <xdr:nvSpPr>
        <xdr:cNvPr id="358" name="【福祉施設】&#10;一人当たり面積該当値テキスト"/>
        <xdr:cNvSpPr txBox="1"/>
      </xdr:nvSpPr>
      <xdr:spPr>
        <a:xfrm>
          <a:off x="10515600" y="132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103887</xdr:rowOff>
    </xdr:from>
    <xdr:to>
      <xdr:col>50</xdr:col>
      <xdr:colOff>165100</xdr:colOff>
      <xdr:row>78</xdr:row>
      <xdr:rowOff>34037</xdr:rowOff>
    </xdr:to>
    <xdr:sp macro="" textlink="">
      <xdr:nvSpPr>
        <xdr:cNvPr id="359" name="楕円 358"/>
        <xdr:cNvSpPr/>
      </xdr:nvSpPr>
      <xdr:spPr>
        <a:xfrm>
          <a:off x="9588500" y="1330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145542</xdr:rowOff>
    </xdr:from>
    <xdr:to>
      <xdr:col>55</xdr:col>
      <xdr:colOff>0</xdr:colOff>
      <xdr:row>77</xdr:row>
      <xdr:rowOff>154687</xdr:rowOff>
    </xdr:to>
    <xdr:cxnSp macro="">
      <xdr:nvCxnSpPr>
        <xdr:cNvPr id="360" name="直線コネクタ 359"/>
        <xdr:cNvCxnSpPr/>
      </xdr:nvCxnSpPr>
      <xdr:spPr>
        <a:xfrm flipV="1">
          <a:off x="9639300" y="133471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122174</xdr:rowOff>
    </xdr:from>
    <xdr:to>
      <xdr:col>46</xdr:col>
      <xdr:colOff>38100</xdr:colOff>
      <xdr:row>78</xdr:row>
      <xdr:rowOff>52324</xdr:rowOff>
    </xdr:to>
    <xdr:sp macro="" textlink="">
      <xdr:nvSpPr>
        <xdr:cNvPr id="361" name="楕円 360"/>
        <xdr:cNvSpPr/>
      </xdr:nvSpPr>
      <xdr:spPr>
        <a:xfrm>
          <a:off x="8699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154687</xdr:rowOff>
    </xdr:from>
    <xdr:to>
      <xdr:col>50</xdr:col>
      <xdr:colOff>114300</xdr:colOff>
      <xdr:row>78</xdr:row>
      <xdr:rowOff>1524</xdr:rowOff>
    </xdr:to>
    <xdr:cxnSp macro="">
      <xdr:nvCxnSpPr>
        <xdr:cNvPr id="362" name="直線コネクタ 361"/>
        <xdr:cNvCxnSpPr/>
      </xdr:nvCxnSpPr>
      <xdr:spPr>
        <a:xfrm flipV="1">
          <a:off x="8750300" y="133563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131318</xdr:rowOff>
    </xdr:from>
    <xdr:to>
      <xdr:col>41</xdr:col>
      <xdr:colOff>101600</xdr:colOff>
      <xdr:row>78</xdr:row>
      <xdr:rowOff>61468</xdr:rowOff>
    </xdr:to>
    <xdr:sp macro="" textlink="">
      <xdr:nvSpPr>
        <xdr:cNvPr id="363" name="楕円 362"/>
        <xdr:cNvSpPr/>
      </xdr:nvSpPr>
      <xdr:spPr>
        <a:xfrm>
          <a:off x="7810500" y="133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1524</xdr:rowOff>
    </xdr:from>
    <xdr:to>
      <xdr:col>45</xdr:col>
      <xdr:colOff>177800</xdr:colOff>
      <xdr:row>78</xdr:row>
      <xdr:rowOff>10668</xdr:rowOff>
    </xdr:to>
    <xdr:cxnSp macro="">
      <xdr:nvCxnSpPr>
        <xdr:cNvPr id="364" name="直線コネクタ 363"/>
        <xdr:cNvCxnSpPr/>
      </xdr:nvCxnSpPr>
      <xdr:spPr>
        <a:xfrm flipV="1">
          <a:off x="7861300" y="13374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140463</xdr:rowOff>
    </xdr:from>
    <xdr:to>
      <xdr:col>36</xdr:col>
      <xdr:colOff>165100</xdr:colOff>
      <xdr:row>78</xdr:row>
      <xdr:rowOff>70613</xdr:rowOff>
    </xdr:to>
    <xdr:sp macro="" textlink="">
      <xdr:nvSpPr>
        <xdr:cNvPr id="365" name="楕円 364"/>
        <xdr:cNvSpPr/>
      </xdr:nvSpPr>
      <xdr:spPr>
        <a:xfrm>
          <a:off x="6921500" y="13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10668</xdr:rowOff>
    </xdr:from>
    <xdr:to>
      <xdr:col>41</xdr:col>
      <xdr:colOff>50800</xdr:colOff>
      <xdr:row>78</xdr:row>
      <xdr:rowOff>19813</xdr:rowOff>
    </xdr:to>
    <xdr:cxnSp macro="">
      <xdr:nvCxnSpPr>
        <xdr:cNvPr id="366" name="直線コネクタ 365"/>
        <xdr:cNvCxnSpPr/>
      </xdr:nvCxnSpPr>
      <xdr:spPr>
        <a:xfrm flipV="1">
          <a:off x="6972300" y="13383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25164</xdr:rowOff>
    </xdr:from>
    <xdr:ext cx="469744" cy="259045"/>
    <xdr:sp macro="" textlink="">
      <xdr:nvSpPr>
        <xdr:cNvPr id="367" name="n_1aveValue【福祉施設】&#10;一人当たり面積"/>
        <xdr:cNvSpPr txBox="1"/>
      </xdr:nvSpPr>
      <xdr:spPr>
        <a:xfrm>
          <a:off x="93917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98314</xdr:rowOff>
    </xdr:from>
    <xdr:ext cx="469744" cy="259045"/>
    <xdr:sp macro="" textlink="">
      <xdr:nvSpPr>
        <xdr:cNvPr id="368" name="n_2aveValue【福祉施設】&#10;一人当たり面積"/>
        <xdr:cNvSpPr txBox="1"/>
      </xdr:nvSpPr>
      <xdr:spPr>
        <a:xfrm>
          <a:off x="8515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52595</xdr:rowOff>
    </xdr:from>
    <xdr:ext cx="469744" cy="259045"/>
    <xdr:sp macro="" textlink="">
      <xdr:nvSpPr>
        <xdr:cNvPr id="369" name="n_3aveValue【福祉施設】&#10;一人当たり面積"/>
        <xdr:cNvSpPr txBox="1"/>
      </xdr:nvSpPr>
      <xdr:spPr>
        <a:xfrm>
          <a:off x="7626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50564</xdr:rowOff>
    </xdr:from>
    <xdr:ext cx="469744" cy="259045"/>
    <xdr:sp macro="" textlink="">
      <xdr:nvSpPr>
        <xdr:cNvPr id="371" name="n_1mainValue【福祉施設】&#10;一人当たり面積"/>
        <xdr:cNvSpPr txBox="1"/>
      </xdr:nvSpPr>
      <xdr:spPr>
        <a:xfrm>
          <a:off x="9391727" y="1308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68851</xdr:rowOff>
    </xdr:from>
    <xdr:ext cx="469744" cy="259045"/>
    <xdr:sp macro="" textlink="">
      <xdr:nvSpPr>
        <xdr:cNvPr id="372" name="n_2mainValue【福祉施設】&#10;一人当たり面積"/>
        <xdr:cNvSpPr txBox="1"/>
      </xdr:nvSpPr>
      <xdr:spPr>
        <a:xfrm>
          <a:off x="85154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77995</xdr:rowOff>
    </xdr:from>
    <xdr:ext cx="469744" cy="259045"/>
    <xdr:sp macro="" textlink="">
      <xdr:nvSpPr>
        <xdr:cNvPr id="373" name="n_3mainValue【福祉施設】&#10;一人当たり面積"/>
        <xdr:cNvSpPr txBox="1"/>
      </xdr:nvSpPr>
      <xdr:spPr>
        <a:xfrm>
          <a:off x="7626427" y="1310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87140</xdr:rowOff>
    </xdr:from>
    <xdr:ext cx="469744" cy="259045"/>
    <xdr:sp macro="" textlink="">
      <xdr:nvSpPr>
        <xdr:cNvPr id="374" name="n_4mainValue【福祉施設】&#10;一人当たり面積"/>
        <xdr:cNvSpPr txBox="1"/>
      </xdr:nvSpPr>
      <xdr:spPr>
        <a:xfrm>
          <a:off x="6737427" y="1311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162742</xdr:rowOff>
    </xdr:to>
    <xdr:cxnSp macro="">
      <xdr:nvCxnSpPr>
        <xdr:cNvPr id="400" name="直線コネクタ 399"/>
        <xdr:cNvCxnSpPr/>
      </xdr:nvCxnSpPr>
      <xdr:spPr>
        <a:xfrm flipV="1">
          <a:off x="4634865" y="17222832"/>
          <a:ext cx="0" cy="145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166569</xdr:rowOff>
    </xdr:from>
    <xdr:ext cx="405111" cy="259045"/>
    <xdr:sp macro="" textlink="">
      <xdr:nvSpPr>
        <xdr:cNvPr id="401" name="【市民会館】&#10;有形固定資産減価償却率最小値テキスト"/>
        <xdr:cNvSpPr txBox="1"/>
      </xdr:nvSpPr>
      <xdr:spPr>
        <a:xfrm>
          <a:off x="4673600"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162742</xdr:rowOff>
    </xdr:from>
    <xdr:to>
      <xdr:col>24</xdr:col>
      <xdr:colOff>152400</xdr:colOff>
      <xdr:row>108</xdr:row>
      <xdr:rowOff>162742</xdr:rowOff>
    </xdr:to>
    <xdr:cxnSp macro="">
      <xdr:nvCxnSpPr>
        <xdr:cNvPr id="402" name="直線コネクタ 401"/>
        <xdr:cNvCxnSpPr/>
      </xdr:nvCxnSpPr>
      <xdr:spPr>
        <a:xfrm>
          <a:off x="4546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4" name="直線コネクタ 4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126654</xdr:rowOff>
    </xdr:from>
    <xdr:ext cx="405111" cy="259045"/>
    <xdr:sp macro="" textlink="">
      <xdr:nvSpPr>
        <xdr:cNvPr id="405" name="【市民会館】&#10;有形固定資産減価償却率平均値テキスト"/>
        <xdr:cNvSpPr txBox="1"/>
      </xdr:nvSpPr>
      <xdr:spPr>
        <a:xfrm>
          <a:off x="4673600" y="1778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103777</xdr:rowOff>
    </xdr:from>
    <xdr:to>
      <xdr:col>24</xdr:col>
      <xdr:colOff>114300</xdr:colOff>
      <xdr:row>105</xdr:row>
      <xdr:rowOff>33927</xdr:rowOff>
    </xdr:to>
    <xdr:sp macro="" textlink="">
      <xdr:nvSpPr>
        <xdr:cNvPr id="406" name="フローチャート: 判断 405"/>
        <xdr:cNvSpPr/>
      </xdr:nvSpPr>
      <xdr:spPr>
        <a:xfrm>
          <a:off x="45847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07" name="フローチャート: 判断 40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408" name="フローチャート: 判断 407"/>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09" name="フローチャート: 判断 408"/>
        <xdr:cNvSpPr/>
      </xdr:nvSpPr>
      <xdr:spPr>
        <a:xfrm>
          <a:off x="1968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141332</xdr:rowOff>
    </xdr:from>
    <xdr:to>
      <xdr:col>6</xdr:col>
      <xdr:colOff>38100</xdr:colOff>
      <xdr:row>104</xdr:row>
      <xdr:rowOff>71482</xdr:rowOff>
    </xdr:to>
    <xdr:sp macro="" textlink="">
      <xdr:nvSpPr>
        <xdr:cNvPr id="410" name="フローチャート: 判断 409"/>
        <xdr:cNvSpPr/>
      </xdr:nvSpPr>
      <xdr:spPr>
        <a:xfrm>
          <a:off x="1079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144599</xdr:rowOff>
    </xdr:from>
    <xdr:to>
      <xdr:col>24</xdr:col>
      <xdr:colOff>114300</xdr:colOff>
      <xdr:row>108</xdr:row>
      <xdr:rowOff>74749</xdr:rowOff>
    </xdr:to>
    <xdr:sp macro="" textlink="">
      <xdr:nvSpPr>
        <xdr:cNvPr id="416" name="楕円 415"/>
        <xdr:cNvSpPr/>
      </xdr:nvSpPr>
      <xdr:spPr>
        <a:xfrm>
          <a:off x="45847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123026</xdr:rowOff>
    </xdr:from>
    <xdr:ext cx="405111" cy="259045"/>
    <xdr:sp macro="" textlink="">
      <xdr:nvSpPr>
        <xdr:cNvPr id="417" name="【市民会館】&#10;有形固定資産減価償却率該当値テキスト"/>
        <xdr:cNvSpPr txBox="1"/>
      </xdr:nvSpPr>
      <xdr:spPr>
        <a:xfrm>
          <a:off x="4673600"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138068</xdr:rowOff>
    </xdr:from>
    <xdr:to>
      <xdr:col>20</xdr:col>
      <xdr:colOff>38100</xdr:colOff>
      <xdr:row>108</xdr:row>
      <xdr:rowOff>68218</xdr:rowOff>
    </xdr:to>
    <xdr:sp macro="" textlink="">
      <xdr:nvSpPr>
        <xdr:cNvPr id="418" name="楕円 417"/>
        <xdr:cNvSpPr/>
      </xdr:nvSpPr>
      <xdr:spPr>
        <a:xfrm>
          <a:off x="3746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17418</xdr:rowOff>
    </xdr:from>
    <xdr:to>
      <xdr:col>24</xdr:col>
      <xdr:colOff>63500</xdr:colOff>
      <xdr:row>108</xdr:row>
      <xdr:rowOff>23949</xdr:rowOff>
    </xdr:to>
    <xdr:cxnSp macro="">
      <xdr:nvCxnSpPr>
        <xdr:cNvPr id="419" name="直線コネクタ 418"/>
        <xdr:cNvCxnSpPr/>
      </xdr:nvCxnSpPr>
      <xdr:spPr>
        <a:xfrm>
          <a:off x="3797300" y="185340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142966</xdr:rowOff>
    </xdr:from>
    <xdr:to>
      <xdr:col>15</xdr:col>
      <xdr:colOff>101600</xdr:colOff>
      <xdr:row>108</xdr:row>
      <xdr:rowOff>73116</xdr:rowOff>
    </xdr:to>
    <xdr:sp macro="" textlink="">
      <xdr:nvSpPr>
        <xdr:cNvPr id="420" name="楕円 419"/>
        <xdr:cNvSpPr/>
      </xdr:nvSpPr>
      <xdr:spPr>
        <a:xfrm>
          <a:off x="2857500" y="1848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17418</xdr:rowOff>
    </xdr:from>
    <xdr:to>
      <xdr:col>19</xdr:col>
      <xdr:colOff>177800</xdr:colOff>
      <xdr:row>108</xdr:row>
      <xdr:rowOff>22316</xdr:rowOff>
    </xdr:to>
    <xdr:cxnSp macro="">
      <xdr:nvCxnSpPr>
        <xdr:cNvPr id="421" name="直線コネクタ 420"/>
        <xdr:cNvCxnSpPr/>
      </xdr:nvCxnSpPr>
      <xdr:spPr>
        <a:xfrm flipV="1">
          <a:off x="2908300" y="185340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162561</xdr:rowOff>
    </xdr:from>
    <xdr:to>
      <xdr:col>10</xdr:col>
      <xdr:colOff>165100</xdr:colOff>
      <xdr:row>108</xdr:row>
      <xdr:rowOff>92711</xdr:rowOff>
    </xdr:to>
    <xdr:sp macro="" textlink="">
      <xdr:nvSpPr>
        <xdr:cNvPr id="422" name="楕円 421"/>
        <xdr:cNvSpPr/>
      </xdr:nvSpPr>
      <xdr:spPr>
        <a:xfrm>
          <a:off x="1968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22316</xdr:rowOff>
    </xdr:from>
    <xdr:to>
      <xdr:col>15</xdr:col>
      <xdr:colOff>50800</xdr:colOff>
      <xdr:row>108</xdr:row>
      <xdr:rowOff>41911</xdr:rowOff>
    </xdr:to>
    <xdr:cxnSp macro="">
      <xdr:nvCxnSpPr>
        <xdr:cNvPr id="423" name="直線コネクタ 422"/>
        <xdr:cNvCxnSpPr/>
      </xdr:nvCxnSpPr>
      <xdr:spPr>
        <a:xfrm flipV="1">
          <a:off x="2019300" y="1853891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157662</xdr:rowOff>
    </xdr:from>
    <xdr:to>
      <xdr:col>6</xdr:col>
      <xdr:colOff>38100</xdr:colOff>
      <xdr:row>108</xdr:row>
      <xdr:rowOff>87812</xdr:rowOff>
    </xdr:to>
    <xdr:sp macro="" textlink="">
      <xdr:nvSpPr>
        <xdr:cNvPr id="424" name="楕円 423"/>
        <xdr:cNvSpPr/>
      </xdr:nvSpPr>
      <xdr:spPr>
        <a:xfrm>
          <a:off x="1079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37012</xdr:rowOff>
    </xdr:from>
    <xdr:to>
      <xdr:col>10</xdr:col>
      <xdr:colOff>114300</xdr:colOff>
      <xdr:row>108</xdr:row>
      <xdr:rowOff>41911</xdr:rowOff>
    </xdr:to>
    <xdr:cxnSp macro="">
      <xdr:nvCxnSpPr>
        <xdr:cNvPr id="425" name="直線コネクタ 424"/>
        <xdr:cNvCxnSpPr/>
      </xdr:nvCxnSpPr>
      <xdr:spPr>
        <a:xfrm>
          <a:off x="1130300" y="185536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26" name="n_1aveValue【市民会館】&#10;有形固定資産減価償却率"/>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125565</xdr:rowOff>
    </xdr:from>
    <xdr:ext cx="405111" cy="259045"/>
    <xdr:sp macro="" textlink="">
      <xdr:nvSpPr>
        <xdr:cNvPr id="427" name="n_2aveValue【市民会館】&#10;有形固定資産減価償却率"/>
        <xdr:cNvSpPr txBox="1"/>
      </xdr:nvSpPr>
      <xdr:spPr>
        <a:xfrm>
          <a:off x="2705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28" name="n_3aveValue【市民会館】&#10;有形固定資産減価償却率"/>
        <xdr:cNvSpPr txBox="1"/>
      </xdr:nvSpPr>
      <xdr:spPr>
        <a:xfrm>
          <a:off x="1816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88009</xdr:rowOff>
    </xdr:from>
    <xdr:ext cx="405111" cy="259045"/>
    <xdr:sp macro="" textlink="">
      <xdr:nvSpPr>
        <xdr:cNvPr id="429" name="n_4aveValue【市民会館】&#10;有形固定資産減価償却率"/>
        <xdr:cNvSpPr txBox="1"/>
      </xdr:nvSpPr>
      <xdr:spPr>
        <a:xfrm>
          <a:off x="927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59345</xdr:rowOff>
    </xdr:from>
    <xdr:ext cx="405111" cy="259045"/>
    <xdr:sp macro="" textlink="">
      <xdr:nvSpPr>
        <xdr:cNvPr id="430" name="n_1mainValue【市民会館】&#10;有形固定資産減価償却率"/>
        <xdr:cNvSpPr txBox="1"/>
      </xdr:nvSpPr>
      <xdr:spPr>
        <a:xfrm>
          <a:off x="35820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64243</xdr:rowOff>
    </xdr:from>
    <xdr:ext cx="405111" cy="259045"/>
    <xdr:sp macro="" textlink="">
      <xdr:nvSpPr>
        <xdr:cNvPr id="431" name="n_2mainValue【市民会館】&#10;有形固定資産減価償却率"/>
        <xdr:cNvSpPr txBox="1"/>
      </xdr:nvSpPr>
      <xdr:spPr>
        <a:xfrm>
          <a:off x="2705744" y="1858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83838</xdr:rowOff>
    </xdr:from>
    <xdr:ext cx="405111" cy="259045"/>
    <xdr:sp macro="" textlink="">
      <xdr:nvSpPr>
        <xdr:cNvPr id="432" name="n_3mainValue【市民会館】&#10;有形固定資産減価償却率"/>
        <xdr:cNvSpPr txBox="1"/>
      </xdr:nvSpPr>
      <xdr:spPr>
        <a:xfrm>
          <a:off x="18167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78939</xdr:rowOff>
    </xdr:from>
    <xdr:ext cx="405111" cy="259045"/>
    <xdr:sp macro="" textlink="">
      <xdr:nvSpPr>
        <xdr:cNvPr id="433" name="n_4mainValue【市民会館】&#10;有形固定資産減価償却率"/>
        <xdr:cNvSpPr txBox="1"/>
      </xdr:nvSpPr>
      <xdr:spPr>
        <a:xfrm>
          <a:off x="927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121920</xdr:rowOff>
    </xdr:from>
    <xdr:to>
      <xdr:col>54</xdr:col>
      <xdr:colOff>189865</xdr:colOff>
      <xdr:row>108</xdr:row>
      <xdr:rowOff>99061</xdr:rowOff>
    </xdr:to>
    <xdr:cxnSp macro="">
      <xdr:nvCxnSpPr>
        <xdr:cNvPr id="457" name="直線コネクタ 456"/>
        <xdr:cNvCxnSpPr/>
      </xdr:nvCxnSpPr>
      <xdr:spPr>
        <a:xfrm flipV="1">
          <a:off x="10476865" y="170954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68597</xdr:rowOff>
    </xdr:from>
    <xdr:ext cx="469744" cy="259045"/>
    <xdr:sp macro="" textlink="">
      <xdr:nvSpPr>
        <xdr:cNvPr id="460" name="【市民会館】&#10;一人当たり面積最大値テキスト"/>
        <xdr:cNvSpPr txBox="1"/>
      </xdr:nvSpPr>
      <xdr:spPr>
        <a:xfrm>
          <a:off x="10515600" y="1687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121920</xdr:rowOff>
    </xdr:from>
    <xdr:to>
      <xdr:col>55</xdr:col>
      <xdr:colOff>88900</xdr:colOff>
      <xdr:row>99</xdr:row>
      <xdr:rowOff>121920</xdr:rowOff>
    </xdr:to>
    <xdr:cxnSp macro="">
      <xdr:nvCxnSpPr>
        <xdr:cNvPr id="461" name="直線コネクタ 460"/>
        <xdr:cNvCxnSpPr/>
      </xdr:nvCxnSpPr>
      <xdr:spPr>
        <a:xfrm>
          <a:off x="10388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17797</xdr:rowOff>
    </xdr:from>
    <xdr:ext cx="469744" cy="259045"/>
    <xdr:sp macro="" textlink="">
      <xdr:nvSpPr>
        <xdr:cNvPr id="462" name="【市民会館】&#10;一人当たり面積平均値テキスト"/>
        <xdr:cNvSpPr txBox="1"/>
      </xdr:nvSpPr>
      <xdr:spPr>
        <a:xfrm>
          <a:off x="10515600" y="1802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63" name="フローチャート: 判断 462"/>
        <xdr:cNvSpPr/>
      </xdr:nvSpPr>
      <xdr:spPr>
        <a:xfrm>
          <a:off x="10426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64" name="フローチャート: 判断 463"/>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5" name="フローチャート: 判断 464"/>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128270</xdr:rowOff>
    </xdr:from>
    <xdr:to>
      <xdr:col>41</xdr:col>
      <xdr:colOff>101600</xdr:colOff>
      <xdr:row>106</xdr:row>
      <xdr:rowOff>58420</xdr:rowOff>
    </xdr:to>
    <xdr:sp macro="" textlink="">
      <xdr:nvSpPr>
        <xdr:cNvPr id="466" name="フローチャート: 判断 465"/>
        <xdr:cNvSpPr/>
      </xdr:nvSpPr>
      <xdr:spPr>
        <a:xfrm>
          <a:off x="781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67" name="フローチャート: 判断 466"/>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124461</xdr:rowOff>
    </xdr:from>
    <xdr:to>
      <xdr:col>55</xdr:col>
      <xdr:colOff>50800</xdr:colOff>
      <xdr:row>107</xdr:row>
      <xdr:rowOff>54611</xdr:rowOff>
    </xdr:to>
    <xdr:sp macro="" textlink="">
      <xdr:nvSpPr>
        <xdr:cNvPr id="473" name="楕円 472"/>
        <xdr:cNvSpPr/>
      </xdr:nvSpPr>
      <xdr:spPr>
        <a:xfrm>
          <a:off x="10426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102888</xdr:rowOff>
    </xdr:from>
    <xdr:ext cx="469744" cy="259045"/>
    <xdr:sp macro="" textlink="">
      <xdr:nvSpPr>
        <xdr:cNvPr id="474" name="【市民会館】&#10;一人当たり面積該当値テキスト"/>
        <xdr:cNvSpPr txBox="1"/>
      </xdr:nvSpPr>
      <xdr:spPr>
        <a:xfrm>
          <a:off x="10515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128270</xdr:rowOff>
    </xdr:from>
    <xdr:to>
      <xdr:col>50</xdr:col>
      <xdr:colOff>165100</xdr:colOff>
      <xdr:row>107</xdr:row>
      <xdr:rowOff>58420</xdr:rowOff>
    </xdr:to>
    <xdr:sp macro="" textlink="">
      <xdr:nvSpPr>
        <xdr:cNvPr id="475" name="楕円 474"/>
        <xdr:cNvSpPr/>
      </xdr:nvSpPr>
      <xdr:spPr>
        <a:xfrm>
          <a:off x="9588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3811</xdr:rowOff>
    </xdr:from>
    <xdr:to>
      <xdr:col>55</xdr:col>
      <xdr:colOff>0</xdr:colOff>
      <xdr:row>107</xdr:row>
      <xdr:rowOff>7620</xdr:rowOff>
    </xdr:to>
    <xdr:cxnSp macro="">
      <xdr:nvCxnSpPr>
        <xdr:cNvPr id="476" name="直線コネクタ 475"/>
        <xdr:cNvCxnSpPr/>
      </xdr:nvCxnSpPr>
      <xdr:spPr>
        <a:xfrm flipV="1">
          <a:off x="9639300" y="18348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128270</xdr:rowOff>
    </xdr:from>
    <xdr:to>
      <xdr:col>46</xdr:col>
      <xdr:colOff>38100</xdr:colOff>
      <xdr:row>107</xdr:row>
      <xdr:rowOff>58420</xdr:rowOff>
    </xdr:to>
    <xdr:sp macro="" textlink="">
      <xdr:nvSpPr>
        <xdr:cNvPr id="477" name="楕円 476"/>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7620</xdr:rowOff>
    </xdr:from>
    <xdr:to>
      <xdr:col>50</xdr:col>
      <xdr:colOff>114300</xdr:colOff>
      <xdr:row>107</xdr:row>
      <xdr:rowOff>7620</xdr:rowOff>
    </xdr:to>
    <xdr:cxnSp macro="">
      <xdr:nvCxnSpPr>
        <xdr:cNvPr id="478" name="直線コネクタ 477"/>
        <xdr:cNvCxnSpPr/>
      </xdr:nvCxnSpPr>
      <xdr:spPr>
        <a:xfrm>
          <a:off x="8750300" y="18352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132080</xdr:rowOff>
    </xdr:from>
    <xdr:to>
      <xdr:col>41</xdr:col>
      <xdr:colOff>101600</xdr:colOff>
      <xdr:row>107</xdr:row>
      <xdr:rowOff>62230</xdr:rowOff>
    </xdr:to>
    <xdr:sp macro="" textlink="">
      <xdr:nvSpPr>
        <xdr:cNvPr id="479" name="楕円 478"/>
        <xdr:cNvSpPr/>
      </xdr:nvSpPr>
      <xdr:spPr>
        <a:xfrm>
          <a:off x="781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7620</xdr:rowOff>
    </xdr:from>
    <xdr:to>
      <xdr:col>45</xdr:col>
      <xdr:colOff>177800</xdr:colOff>
      <xdr:row>107</xdr:row>
      <xdr:rowOff>11430</xdr:rowOff>
    </xdr:to>
    <xdr:cxnSp macro="">
      <xdr:nvCxnSpPr>
        <xdr:cNvPr id="480" name="直線コネクタ 479"/>
        <xdr:cNvCxnSpPr/>
      </xdr:nvCxnSpPr>
      <xdr:spPr>
        <a:xfrm flipV="1">
          <a:off x="7861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135889</xdr:rowOff>
    </xdr:from>
    <xdr:to>
      <xdr:col>36</xdr:col>
      <xdr:colOff>165100</xdr:colOff>
      <xdr:row>107</xdr:row>
      <xdr:rowOff>66039</xdr:rowOff>
    </xdr:to>
    <xdr:sp macro="" textlink="">
      <xdr:nvSpPr>
        <xdr:cNvPr id="481" name="楕円 480"/>
        <xdr:cNvSpPr/>
      </xdr:nvSpPr>
      <xdr:spPr>
        <a:xfrm>
          <a:off x="6921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11430</xdr:rowOff>
    </xdr:from>
    <xdr:to>
      <xdr:col>41</xdr:col>
      <xdr:colOff>50800</xdr:colOff>
      <xdr:row>107</xdr:row>
      <xdr:rowOff>15239</xdr:rowOff>
    </xdr:to>
    <xdr:cxnSp macro="">
      <xdr:nvCxnSpPr>
        <xdr:cNvPr id="482" name="直線コネクタ 481"/>
        <xdr:cNvCxnSpPr/>
      </xdr:nvCxnSpPr>
      <xdr:spPr>
        <a:xfrm flipV="1">
          <a:off x="6972300" y="18356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3"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4"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5" name="n_3aveValue【市民会館】&#10;一人当たり面積"/>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6" name="n_4aveValue【市民会館】&#10;一人当たり面積"/>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49547</xdr:rowOff>
    </xdr:from>
    <xdr:ext cx="469744" cy="259045"/>
    <xdr:sp macro="" textlink="">
      <xdr:nvSpPr>
        <xdr:cNvPr id="487" name="n_1mainValue【市民会館】&#10;一人当たり面積"/>
        <xdr:cNvSpPr txBox="1"/>
      </xdr:nvSpPr>
      <xdr:spPr>
        <a:xfrm>
          <a:off x="9391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49547</xdr:rowOff>
    </xdr:from>
    <xdr:ext cx="469744" cy="259045"/>
    <xdr:sp macro="" textlink="">
      <xdr:nvSpPr>
        <xdr:cNvPr id="488" name="n_2mainValue【市民会館】&#10;一人当たり面積"/>
        <xdr:cNvSpPr txBox="1"/>
      </xdr:nvSpPr>
      <xdr:spPr>
        <a:xfrm>
          <a:off x="8515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89" name="n_3mainValue【市民会館】&#10;一人当たり面積"/>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57166</xdr:rowOff>
    </xdr:from>
    <xdr:ext cx="469744" cy="259045"/>
    <xdr:sp macro="" textlink="">
      <xdr:nvSpPr>
        <xdr:cNvPr id="490" name="n_4mainValue【市民会館】&#10;一人当たり面積"/>
        <xdr:cNvSpPr txBox="1"/>
      </xdr:nvSpPr>
      <xdr:spPr>
        <a:xfrm>
          <a:off x="67374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112395</xdr:rowOff>
    </xdr:from>
    <xdr:to>
      <xdr:col>85</xdr:col>
      <xdr:colOff>126364</xdr:colOff>
      <xdr:row>42</xdr:row>
      <xdr:rowOff>3810</xdr:rowOff>
    </xdr:to>
    <xdr:cxnSp macro="">
      <xdr:nvCxnSpPr>
        <xdr:cNvPr id="514" name="直線コネクタ 513"/>
        <xdr:cNvCxnSpPr/>
      </xdr:nvCxnSpPr>
      <xdr:spPr>
        <a:xfrm flipV="1">
          <a:off x="16318864" y="577024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15" name="【一般廃棄物処理施設】&#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16" name="直線コネクタ 515"/>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59072</xdr:rowOff>
    </xdr:from>
    <xdr:ext cx="340478" cy="259045"/>
    <xdr:sp macro="" textlink="">
      <xdr:nvSpPr>
        <xdr:cNvPr id="517" name="【一般廃棄物処理施設】&#10;有形固定資産減価償却率最大値テキスト"/>
        <xdr:cNvSpPr txBox="1"/>
      </xdr:nvSpPr>
      <xdr:spPr>
        <a:xfrm>
          <a:off x="16357600" y="55454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112395</xdr:rowOff>
    </xdr:from>
    <xdr:to>
      <xdr:col>86</xdr:col>
      <xdr:colOff>25400</xdr:colOff>
      <xdr:row>33</xdr:row>
      <xdr:rowOff>112395</xdr:rowOff>
    </xdr:to>
    <xdr:cxnSp macro="">
      <xdr:nvCxnSpPr>
        <xdr:cNvPr id="518" name="直線コネクタ 517"/>
        <xdr:cNvCxnSpPr/>
      </xdr:nvCxnSpPr>
      <xdr:spPr>
        <a:xfrm>
          <a:off x="16230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40022</xdr:rowOff>
    </xdr:from>
    <xdr:ext cx="405111" cy="259045"/>
    <xdr:sp macro="" textlink="">
      <xdr:nvSpPr>
        <xdr:cNvPr id="519" name="【一般廃棄物処理施設】&#10;有形固定資産減価償却率平均値テキスト"/>
        <xdr:cNvSpPr txBox="1"/>
      </xdr:nvSpPr>
      <xdr:spPr>
        <a:xfrm>
          <a:off x="16357600" y="6726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61595</xdr:rowOff>
    </xdr:from>
    <xdr:to>
      <xdr:col>85</xdr:col>
      <xdr:colOff>177800</xdr:colOff>
      <xdr:row>39</xdr:row>
      <xdr:rowOff>163195</xdr:rowOff>
    </xdr:to>
    <xdr:sp macro="" textlink="">
      <xdr:nvSpPr>
        <xdr:cNvPr id="520" name="フローチャート: 判断 519"/>
        <xdr:cNvSpPr/>
      </xdr:nvSpPr>
      <xdr:spPr>
        <a:xfrm>
          <a:off x="162687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521" name="フローチャート: 判断 520"/>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84455</xdr:rowOff>
    </xdr:from>
    <xdr:to>
      <xdr:col>76</xdr:col>
      <xdr:colOff>165100</xdr:colOff>
      <xdr:row>39</xdr:row>
      <xdr:rowOff>14605</xdr:rowOff>
    </xdr:to>
    <xdr:sp macro="" textlink="">
      <xdr:nvSpPr>
        <xdr:cNvPr id="522" name="フローチャート: 判断 521"/>
        <xdr:cNvSpPr/>
      </xdr:nvSpPr>
      <xdr:spPr>
        <a:xfrm>
          <a:off x="14541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3" name="フローチャート: 判断 522"/>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4445</xdr:rowOff>
    </xdr:from>
    <xdr:to>
      <xdr:col>67</xdr:col>
      <xdr:colOff>101600</xdr:colOff>
      <xdr:row>38</xdr:row>
      <xdr:rowOff>106045</xdr:rowOff>
    </xdr:to>
    <xdr:sp macro="" textlink="">
      <xdr:nvSpPr>
        <xdr:cNvPr id="524" name="フローチャート: 判断 523"/>
        <xdr:cNvSpPr/>
      </xdr:nvSpPr>
      <xdr:spPr>
        <a:xfrm>
          <a:off x="1276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30" name="楕円 529"/>
        <xdr:cNvSpPr/>
      </xdr:nvSpPr>
      <xdr:spPr>
        <a:xfrm>
          <a:off x="16268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162577</xdr:rowOff>
    </xdr:from>
    <xdr:ext cx="405111" cy="259045"/>
    <xdr:sp macro="" textlink="">
      <xdr:nvSpPr>
        <xdr:cNvPr id="531" name="【一般廃棄物処理施設】&#10;有形固定資産減価償却率該当値テキスト"/>
        <xdr:cNvSpPr txBox="1"/>
      </xdr:nvSpPr>
      <xdr:spPr>
        <a:xfrm>
          <a:off x="16357600"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532" name="楕円 531"/>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19050</xdr:rowOff>
    </xdr:to>
    <xdr:cxnSp macro="">
      <xdr:nvCxnSpPr>
        <xdr:cNvPr id="533" name="直線コネクタ 532"/>
        <xdr:cNvCxnSpPr/>
      </xdr:nvCxnSpPr>
      <xdr:spPr>
        <a:xfrm>
          <a:off x="15481300" y="6530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82550</xdr:rowOff>
    </xdr:from>
    <xdr:to>
      <xdr:col>76</xdr:col>
      <xdr:colOff>165100</xdr:colOff>
      <xdr:row>38</xdr:row>
      <xdr:rowOff>12700</xdr:rowOff>
    </xdr:to>
    <xdr:sp macro="" textlink="">
      <xdr:nvSpPr>
        <xdr:cNvPr id="534" name="楕円 533"/>
        <xdr:cNvSpPr/>
      </xdr:nvSpPr>
      <xdr:spPr>
        <a:xfrm>
          <a:off x="14541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15240</xdr:rowOff>
    </xdr:to>
    <xdr:cxnSp macro="">
      <xdr:nvCxnSpPr>
        <xdr:cNvPr id="535" name="直線コネクタ 534"/>
        <xdr:cNvCxnSpPr/>
      </xdr:nvCxnSpPr>
      <xdr:spPr>
        <a:xfrm>
          <a:off x="14592300" y="6477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40640</xdr:rowOff>
    </xdr:from>
    <xdr:to>
      <xdr:col>72</xdr:col>
      <xdr:colOff>38100</xdr:colOff>
      <xdr:row>37</xdr:row>
      <xdr:rowOff>142240</xdr:rowOff>
    </xdr:to>
    <xdr:sp macro="" textlink="">
      <xdr:nvSpPr>
        <xdr:cNvPr id="536" name="楕円 535"/>
        <xdr:cNvSpPr/>
      </xdr:nvSpPr>
      <xdr:spPr>
        <a:xfrm>
          <a:off x="13652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133350</xdr:rowOff>
    </xdr:to>
    <xdr:cxnSp macro="">
      <xdr:nvCxnSpPr>
        <xdr:cNvPr id="537" name="直線コネクタ 536"/>
        <xdr:cNvCxnSpPr/>
      </xdr:nvCxnSpPr>
      <xdr:spPr>
        <a:xfrm>
          <a:off x="13703300" y="64350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160655</xdr:rowOff>
    </xdr:from>
    <xdr:to>
      <xdr:col>67</xdr:col>
      <xdr:colOff>101600</xdr:colOff>
      <xdr:row>37</xdr:row>
      <xdr:rowOff>90805</xdr:rowOff>
    </xdr:to>
    <xdr:sp macro="" textlink="">
      <xdr:nvSpPr>
        <xdr:cNvPr id="538" name="楕円 537"/>
        <xdr:cNvSpPr/>
      </xdr:nvSpPr>
      <xdr:spPr>
        <a:xfrm>
          <a:off x="12763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40005</xdr:rowOff>
    </xdr:from>
    <xdr:to>
      <xdr:col>71</xdr:col>
      <xdr:colOff>177800</xdr:colOff>
      <xdr:row>37</xdr:row>
      <xdr:rowOff>91440</xdr:rowOff>
    </xdr:to>
    <xdr:cxnSp macro="">
      <xdr:nvCxnSpPr>
        <xdr:cNvPr id="539" name="直線コネクタ 538"/>
        <xdr:cNvCxnSpPr/>
      </xdr:nvCxnSpPr>
      <xdr:spPr>
        <a:xfrm>
          <a:off x="12814300" y="6383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70502</xdr:rowOff>
    </xdr:from>
    <xdr:ext cx="405111" cy="259045"/>
    <xdr:sp macro="" textlink="">
      <xdr:nvSpPr>
        <xdr:cNvPr id="540" name="n_1aveValue【一般廃棄物処理施設】&#10;有形固定資産減価償却率"/>
        <xdr:cNvSpPr txBox="1"/>
      </xdr:nvSpPr>
      <xdr:spPr>
        <a:xfrm>
          <a:off x="15266044" y="675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41" name="n_2aveValue【一般廃棄物処理施設】&#10;有形固定資産減価償却率"/>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127652</xdr:rowOff>
    </xdr:from>
    <xdr:ext cx="405111" cy="259045"/>
    <xdr:sp macro="" textlink="">
      <xdr:nvSpPr>
        <xdr:cNvPr id="542" name="n_3aveValue【一般廃棄物処理施設】&#10;有形固定資産減価償却率"/>
        <xdr:cNvSpPr txBox="1"/>
      </xdr:nvSpPr>
      <xdr:spPr>
        <a:xfrm>
          <a:off x="13500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97172</xdr:rowOff>
    </xdr:from>
    <xdr:ext cx="405111" cy="259045"/>
    <xdr:sp macro="" textlink="">
      <xdr:nvSpPr>
        <xdr:cNvPr id="543" name="n_4aveValue【一般廃棄物処理施設】&#10;有形固定資産減価償却率"/>
        <xdr:cNvSpPr txBox="1"/>
      </xdr:nvSpPr>
      <xdr:spPr>
        <a:xfrm>
          <a:off x="12611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82567</xdr:rowOff>
    </xdr:from>
    <xdr:ext cx="405111" cy="259045"/>
    <xdr:sp macro="" textlink="">
      <xdr:nvSpPr>
        <xdr:cNvPr id="544" name="n_1mainValue【一般廃棄物処理施設】&#10;有形固定資産減価償却率"/>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545" name="n_2mainValue【一般廃棄物処理施設】&#10;有形固定資産減価償却率"/>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158767</xdr:rowOff>
    </xdr:from>
    <xdr:ext cx="405111" cy="259045"/>
    <xdr:sp macro="" textlink="">
      <xdr:nvSpPr>
        <xdr:cNvPr id="546" name="n_3mainValue【一般廃棄物処理施設】&#10;有形固定資産減価償却率"/>
        <xdr:cNvSpPr txBox="1"/>
      </xdr:nvSpPr>
      <xdr:spPr>
        <a:xfrm>
          <a:off x="13500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547" name="n_4mainValue【一般廃棄物処理施設】&#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42348</xdr:rowOff>
    </xdr:from>
    <xdr:to>
      <xdr:col>116</xdr:col>
      <xdr:colOff>62864</xdr:colOff>
      <xdr:row>42</xdr:row>
      <xdr:rowOff>36698</xdr:rowOff>
    </xdr:to>
    <xdr:cxnSp macro="">
      <xdr:nvCxnSpPr>
        <xdr:cNvPr id="571" name="直線コネクタ 570"/>
        <xdr:cNvCxnSpPr/>
      </xdr:nvCxnSpPr>
      <xdr:spPr>
        <a:xfrm flipV="1">
          <a:off x="22160864" y="5871648"/>
          <a:ext cx="0" cy="136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40525</xdr:rowOff>
    </xdr:from>
    <xdr:ext cx="378565" cy="259045"/>
    <xdr:sp macro="" textlink="">
      <xdr:nvSpPr>
        <xdr:cNvPr id="572" name="【一般廃棄物処理施設】&#10;一人当たり有形固定資産（償却資産）額最小値テキスト"/>
        <xdr:cNvSpPr txBox="1"/>
      </xdr:nvSpPr>
      <xdr:spPr>
        <a:xfrm>
          <a:off x="22199600" y="7241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36698</xdr:rowOff>
    </xdr:from>
    <xdr:to>
      <xdr:col>116</xdr:col>
      <xdr:colOff>152400</xdr:colOff>
      <xdr:row>42</xdr:row>
      <xdr:rowOff>36698</xdr:rowOff>
    </xdr:to>
    <xdr:cxnSp macro="">
      <xdr:nvCxnSpPr>
        <xdr:cNvPr id="573" name="直線コネクタ 572"/>
        <xdr:cNvCxnSpPr/>
      </xdr:nvCxnSpPr>
      <xdr:spPr>
        <a:xfrm>
          <a:off x="22072600" y="72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160475</xdr:rowOff>
    </xdr:from>
    <xdr:ext cx="599010" cy="259045"/>
    <xdr:sp macro="" textlink="">
      <xdr:nvSpPr>
        <xdr:cNvPr id="574" name="【一般廃棄物処理施設】&#10;一人当たり有形固定資産（償却資産）額最大値テキスト"/>
        <xdr:cNvSpPr txBox="1"/>
      </xdr:nvSpPr>
      <xdr:spPr>
        <a:xfrm>
          <a:off x="22199600" y="564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42348</xdr:rowOff>
    </xdr:from>
    <xdr:to>
      <xdr:col>116</xdr:col>
      <xdr:colOff>152400</xdr:colOff>
      <xdr:row>34</xdr:row>
      <xdr:rowOff>42348</xdr:rowOff>
    </xdr:to>
    <xdr:cxnSp macro="">
      <xdr:nvCxnSpPr>
        <xdr:cNvPr id="575" name="直線コネクタ 574"/>
        <xdr:cNvCxnSpPr/>
      </xdr:nvCxnSpPr>
      <xdr:spPr>
        <a:xfrm>
          <a:off x="22072600" y="587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47410</xdr:rowOff>
    </xdr:from>
    <xdr:ext cx="534377" cy="259045"/>
    <xdr:sp macro="" textlink="">
      <xdr:nvSpPr>
        <xdr:cNvPr id="576" name="【一般廃棄物処理施設】&#10;一人当たり有形固定資産（償却資産）額平均値テキスト"/>
        <xdr:cNvSpPr txBox="1"/>
      </xdr:nvSpPr>
      <xdr:spPr>
        <a:xfrm>
          <a:off x="22199600" y="690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68983</xdr:rowOff>
    </xdr:from>
    <xdr:to>
      <xdr:col>116</xdr:col>
      <xdr:colOff>114300</xdr:colOff>
      <xdr:row>40</xdr:row>
      <xdr:rowOff>170583</xdr:rowOff>
    </xdr:to>
    <xdr:sp macro="" textlink="">
      <xdr:nvSpPr>
        <xdr:cNvPr id="577" name="フローチャート: 判断 576"/>
        <xdr:cNvSpPr/>
      </xdr:nvSpPr>
      <xdr:spPr>
        <a:xfrm>
          <a:off x="22110700" y="69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68525</xdr:rowOff>
    </xdr:from>
    <xdr:to>
      <xdr:col>112</xdr:col>
      <xdr:colOff>38100</xdr:colOff>
      <xdr:row>40</xdr:row>
      <xdr:rowOff>170125</xdr:rowOff>
    </xdr:to>
    <xdr:sp macro="" textlink="">
      <xdr:nvSpPr>
        <xdr:cNvPr id="578" name="フローチャート: 判断 577"/>
        <xdr:cNvSpPr/>
      </xdr:nvSpPr>
      <xdr:spPr>
        <a:xfrm>
          <a:off x="212725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117915</xdr:rowOff>
    </xdr:from>
    <xdr:to>
      <xdr:col>107</xdr:col>
      <xdr:colOff>101600</xdr:colOff>
      <xdr:row>41</xdr:row>
      <xdr:rowOff>48065</xdr:rowOff>
    </xdr:to>
    <xdr:sp macro="" textlink="">
      <xdr:nvSpPr>
        <xdr:cNvPr id="579" name="フローチャート: 判断 578"/>
        <xdr:cNvSpPr/>
      </xdr:nvSpPr>
      <xdr:spPr>
        <a:xfrm>
          <a:off x="20383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132286</xdr:rowOff>
    </xdr:from>
    <xdr:to>
      <xdr:col>102</xdr:col>
      <xdr:colOff>165100</xdr:colOff>
      <xdr:row>41</xdr:row>
      <xdr:rowOff>62436</xdr:rowOff>
    </xdr:to>
    <xdr:sp macro="" textlink="">
      <xdr:nvSpPr>
        <xdr:cNvPr id="580" name="フローチャート: 判断 579"/>
        <xdr:cNvSpPr/>
      </xdr:nvSpPr>
      <xdr:spPr>
        <a:xfrm>
          <a:off x="19494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133921</xdr:rowOff>
    </xdr:from>
    <xdr:to>
      <xdr:col>98</xdr:col>
      <xdr:colOff>38100</xdr:colOff>
      <xdr:row>41</xdr:row>
      <xdr:rowOff>64071</xdr:rowOff>
    </xdr:to>
    <xdr:sp macro="" textlink="">
      <xdr:nvSpPr>
        <xdr:cNvPr id="581" name="フローチャート: 判断 580"/>
        <xdr:cNvSpPr/>
      </xdr:nvSpPr>
      <xdr:spPr>
        <a:xfrm>
          <a:off x="18605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xdr:rowOff>
    </xdr:from>
    <xdr:to>
      <xdr:col>116</xdr:col>
      <xdr:colOff>114300</xdr:colOff>
      <xdr:row>40</xdr:row>
      <xdr:rowOff>101602</xdr:rowOff>
    </xdr:to>
    <xdr:sp macro="" textlink="">
      <xdr:nvSpPr>
        <xdr:cNvPr id="587" name="楕円 586"/>
        <xdr:cNvSpPr/>
      </xdr:nvSpPr>
      <xdr:spPr>
        <a:xfrm>
          <a:off x="22110700" y="6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22879</xdr:rowOff>
    </xdr:from>
    <xdr:ext cx="534377" cy="259045"/>
    <xdr:sp macro="" textlink="">
      <xdr:nvSpPr>
        <xdr:cNvPr id="588" name="【一般廃棄物処理施設】&#10;一人当たり有形固定資産（償却資産）額該当値テキスト"/>
        <xdr:cNvSpPr txBox="1"/>
      </xdr:nvSpPr>
      <xdr:spPr>
        <a:xfrm>
          <a:off x="22199600" y="67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23236</xdr:rowOff>
    </xdr:from>
    <xdr:to>
      <xdr:col>112</xdr:col>
      <xdr:colOff>38100</xdr:colOff>
      <xdr:row>40</xdr:row>
      <xdr:rowOff>124836</xdr:rowOff>
    </xdr:to>
    <xdr:sp macro="" textlink="">
      <xdr:nvSpPr>
        <xdr:cNvPr id="589" name="楕円 588"/>
        <xdr:cNvSpPr/>
      </xdr:nvSpPr>
      <xdr:spPr>
        <a:xfrm>
          <a:off x="21272500" y="688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50802</xdr:rowOff>
    </xdr:from>
    <xdr:to>
      <xdr:col>116</xdr:col>
      <xdr:colOff>63500</xdr:colOff>
      <xdr:row>40</xdr:row>
      <xdr:rowOff>74036</xdr:rowOff>
    </xdr:to>
    <xdr:cxnSp macro="">
      <xdr:nvCxnSpPr>
        <xdr:cNvPr id="590" name="直線コネクタ 589"/>
        <xdr:cNvCxnSpPr/>
      </xdr:nvCxnSpPr>
      <xdr:spPr>
        <a:xfrm flipV="1">
          <a:off x="21323300" y="6908802"/>
          <a:ext cx="838200" cy="2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27370</xdr:rowOff>
    </xdr:from>
    <xdr:to>
      <xdr:col>107</xdr:col>
      <xdr:colOff>101600</xdr:colOff>
      <xdr:row>40</xdr:row>
      <xdr:rowOff>128970</xdr:rowOff>
    </xdr:to>
    <xdr:sp macro="" textlink="">
      <xdr:nvSpPr>
        <xdr:cNvPr id="591" name="楕円 590"/>
        <xdr:cNvSpPr/>
      </xdr:nvSpPr>
      <xdr:spPr>
        <a:xfrm>
          <a:off x="20383500" y="68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74036</xdr:rowOff>
    </xdr:from>
    <xdr:to>
      <xdr:col>111</xdr:col>
      <xdr:colOff>177800</xdr:colOff>
      <xdr:row>40</xdr:row>
      <xdr:rowOff>78170</xdr:rowOff>
    </xdr:to>
    <xdr:cxnSp macro="">
      <xdr:nvCxnSpPr>
        <xdr:cNvPr id="592" name="直線コネクタ 591"/>
        <xdr:cNvCxnSpPr/>
      </xdr:nvCxnSpPr>
      <xdr:spPr>
        <a:xfrm flipV="1">
          <a:off x="20434300" y="6932036"/>
          <a:ext cx="8890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34628</xdr:rowOff>
    </xdr:from>
    <xdr:to>
      <xdr:col>102</xdr:col>
      <xdr:colOff>165100</xdr:colOff>
      <xdr:row>40</xdr:row>
      <xdr:rowOff>136228</xdr:rowOff>
    </xdr:to>
    <xdr:sp macro="" textlink="">
      <xdr:nvSpPr>
        <xdr:cNvPr id="593" name="楕円 592"/>
        <xdr:cNvSpPr/>
      </xdr:nvSpPr>
      <xdr:spPr>
        <a:xfrm>
          <a:off x="19494500" y="68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78170</xdr:rowOff>
    </xdr:from>
    <xdr:to>
      <xdr:col>107</xdr:col>
      <xdr:colOff>50800</xdr:colOff>
      <xdr:row>40</xdr:row>
      <xdr:rowOff>85428</xdr:rowOff>
    </xdr:to>
    <xdr:cxnSp macro="">
      <xdr:nvCxnSpPr>
        <xdr:cNvPr id="594" name="直線コネクタ 593"/>
        <xdr:cNvCxnSpPr/>
      </xdr:nvCxnSpPr>
      <xdr:spPr>
        <a:xfrm flipV="1">
          <a:off x="19545300" y="6936170"/>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38926</xdr:rowOff>
    </xdr:from>
    <xdr:to>
      <xdr:col>98</xdr:col>
      <xdr:colOff>38100</xdr:colOff>
      <xdr:row>40</xdr:row>
      <xdr:rowOff>140526</xdr:rowOff>
    </xdr:to>
    <xdr:sp macro="" textlink="">
      <xdr:nvSpPr>
        <xdr:cNvPr id="595" name="楕円 594"/>
        <xdr:cNvSpPr/>
      </xdr:nvSpPr>
      <xdr:spPr>
        <a:xfrm>
          <a:off x="18605500" y="68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85428</xdr:rowOff>
    </xdr:from>
    <xdr:to>
      <xdr:col>102</xdr:col>
      <xdr:colOff>114300</xdr:colOff>
      <xdr:row>40</xdr:row>
      <xdr:rowOff>89726</xdr:rowOff>
    </xdr:to>
    <xdr:cxnSp macro="">
      <xdr:nvCxnSpPr>
        <xdr:cNvPr id="596" name="直線コネクタ 595"/>
        <xdr:cNvCxnSpPr/>
      </xdr:nvCxnSpPr>
      <xdr:spPr>
        <a:xfrm flipV="1">
          <a:off x="18656300" y="694342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161252</xdr:rowOff>
    </xdr:from>
    <xdr:ext cx="534377" cy="259045"/>
    <xdr:sp macro="" textlink="">
      <xdr:nvSpPr>
        <xdr:cNvPr id="597" name="n_1aveValue【一般廃棄物処理施設】&#10;一人当たり有形固定資産（償却資産）額"/>
        <xdr:cNvSpPr txBox="1"/>
      </xdr:nvSpPr>
      <xdr:spPr>
        <a:xfrm>
          <a:off x="21043411" y="70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39192</xdr:rowOff>
    </xdr:from>
    <xdr:ext cx="534377" cy="259045"/>
    <xdr:sp macro="" textlink="">
      <xdr:nvSpPr>
        <xdr:cNvPr id="598" name="n_2aveValue【一般廃棄物処理施設】&#10;一人当たり有形固定資産（償却資産）額"/>
        <xdr:cNvSpPr txBox="1"/>
      </xdr:nvSpPr>
      <xdr:spPr>
        <a:xfrm>
          <a:off x="20167111" y="7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53563</xdr:rowOff>
    </xdr:from>
    <xdr:ext cx="534377" cy="259045"/>
    <xdr:sp macro="" textlink="">
      <xdr:nvSpPr>
        <xdr:cNvPr id="599" name="n_3aveValue【一般廃棄物処理施設】&#10;一人当たり有形固定資産（償却資産）額"/>
        <xdr:cNvSpPr txBox="1"/>
      </xdr:nvSpPr>
      <xdr:spPr>
        <a:xfrm>
          <a:off x="19278111" y="70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55198</xdr:rowOff>
    </xdr:from>
    <xdr:ext cx="534377" cy="259045"/>
    <xdr:sp macro="" textlink="">
      <xdr:nvSpPr>
        <xdr:cNvPr id="600" name="n_4aveValue【一般廃棄物処理施設】&#10;一人当たり有形固定資産（償却資産）額"/>
        <xdr:cNvSpPr txBox="1"/>
      </xdr:nvSpPr>
      <xdr:spPr>
        <a:xfrm>
          <a:off x="18389111" y="708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141363</xdr:rowOff>
    </xdr:from>
    <xdr:ext cx="534377" cy="259045"/>
    <xdr:sp macro="" textlink="">
      <xdr:nvSpPr>
        <xdr:cNvPr id="601" name="n_1mainValue【一般廃棄物処理施設】&#10;一人当たり有形固定資産（償却資産）額"/>
        <xdr:cNvSpPr txBox="1"/>
      </xdr:nvSpPr>
      <xdr:spPr>
        <a:xfrm>
          <a:off x="21043411" y="66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145497</xdr:rowOff>
    </xdr:from>
    <xdr:ext cx="534377" cy="259045"/>
    <xdr:sp macro="" textlink="">
      <xdr:nvSpPr>
        <xdr:cNvPr id="602" name="n_2mainValue【一般廃棄物処理施設】&#10;一人当たり有形固定資産（償却資産）額"/>
        <xdr:cNvSpPr txBox="1"/>
      </xdr:nvSpPr>
      <xdr:spPr>
        <a:xfrm>
          <a:off x="20167111" y="66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152755</xdr:rowOff>
    </xdr:from>
    <xdr:ext cx="534377" cy="259045"/>
    <xdr:sp macro="" textlink="">
      <xdr:nvSpPr>
        <xdr:cNvPr id="603" name="n_3mainValue【一般廃棄物処理施設】&#10;一人当たり有形固定資産（償却資産）額"/>
        <xdr:cNvSpPr txBox="1"/>
      </xdr:nvSpPr>
      <xdr:spPr>
        <a:xfrm>
          <a:off x="19278111" y="66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157053</xdr:rowOff>
    </xdr:from>
    <xdr:ext cx="534377" cy="259045"/>
    <xdr:sp macro="" textlink="">
      <xdr:nvSpPr>
        <xdr:cNvPr id="604" name="n_4mainValue【一般廃棄物処理施設】&#10;一人当たり有形固定資産（償却資産）額"/>
        <xdr:cNvSpPr txBox="1"/>
      </xdr:nvSpPr>
      <xdr:spPr>
        <a:xfrm>
          <a:off x="18389111" y="667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167640</xdr:rowOff>
    </xdr:to>
    <xdr:cxnSp macro="">
      <xdr:nvCxnSpPr>
        <xdr:cNvPr id="629" name="直線コネクタ 628"/>
        <xdr:cNvCxnSpPr/>
      </xdr:nvCxnSpPr>
      <xdr:spPr>
        <a:xfrm flipV="1">
          <a:off x="16318864" y="964692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630" name="【保健センター・保健所】&#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631" name="直線コネクタ 630"/>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2" name="【保健センター・保健所】&#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3" name="直線コネクタ 63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97807</xdr:rowOff>
    </xdr:from>
    <xdr:ext cx="405111" cy="259045"/>
    <xdr:sp macro="" textlink="">
      <xdr:nvSpPr>
        <xdr:cNvPr id="634" name="【保健センター・保健所】&#10;有形固定資産減価償却率平均値テキスト"/>
        <xdr:cNvSpPr txBox="1"/>
      </xdr:nvSpPr>
      <xdr:spPr>
        <a:xfrm>
          <a:off x="16357600" y="987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635" name="フローチャート: 判断 634"/>
        <xdr:cNvSpPr/>
      </xdr:nvSpPr>
      <xdr:spPr>
        <a:xfrm>
          <a:off x="16268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637" name="フローチャート: 判断 636"/>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6350</xdr:rowOff>
    </xdr:from>
    <xdr:to>
      <xdr:col>72</xdr:col>
      <xdr:colOff>38100</xdr:colOff>
      <xdr:row>58</xdr:row>
      <xdr:rowOff>107950</xdr:rowOff>
    </xdr:to>
    <xdr:sp macro="" textlink="">
      <xdr:nvSpPr>
        <xdr:cNvPr id="638" name="フローチャート: 判断 637"/>
        <xdr:cNvSpPr/>
      </xdr:nvSpPr>
      <xdr:spPr>
        <a:xfrm>
          <a:off x="13652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44450</xdr:rowOff>
    </xdr:from>
    <xdr:to>
      <xdr:col>67</xdr:col>
      <xdr:colOff>101600</xdr:colOff>
      <xdr:row>57</xdr:row>
      <xdr:rowOff>146050</xdr:rowOff>
    </xdr:to>
    <xdr:sp macro="" textlink="">
      <xdr:nvSpPr>
        <xdr:cNvPr id="639" name="フローチャート: 判断 638"/>
        <xdr:cNvSpPr/>
      </xdr:nvSpPr>
      <xdr:spPr>
        <a:xfrm>
          <a:off x="12763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45" name="楕円 644"/>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125747</xdr:rowOff>
    </xdr:from>
    <xdr:ext cx="405111" cy="259045"/>
    <xdr:sp macro="" textlink="">
      <xdr:nvSpPr>
        <xdr:cNvPr id="646" name="【保健センター・保健所】&#10;有形固定資産減価償却率該当値テキスト"/>
        <xdr:cNvSpPr txBox="1"/>
      </xdr:nvSpPr>
      <xdr:spPr>
        <a:xfrm>
          <a:off x="16357600"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647" name="楕円 646"/>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26670</xdr:rowOff>
    </xdr:from>
    <xdr:to>
      <xdr:col>85</xdr:col>
      <xdr:colOff>127000</xdr:colOff>
      <xdr:row>60</xdr:row>
      <xdr:rowOff>125730</xdr:rowOff>
    </xdr:to>
    <xdr:cxnSp macro="">
      <xdr:nvCxnSpPr>
        <xdr:cNvPr id="648" name="直線コネクタ 647"/>
        <xdr:cNvCxnSpPr/>
      </xdr:nvCxnSpPr>
      <xdr:spPr>
        <a:xfrm flipV="1">
          <a:off x="15481300" y="103136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649" name="楕円 648"/>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61</xdr:row>
      <xdr:rowOff>80010</xdr:rowOff>
    </xdr:to>
    <xdr:cxnSp macro="">
      <xdr:nvCxnSpPr>
        <xdr:cNvPr id="650" name="直線コネクタ 649"/>
        <xdr:cNvCxnSpPr/>
      </xdr:nvCxnSpPr>
      <xdr:spPr>
        <a:xfrm flipV="1">
          <a:off x="14592300" y="1041273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113030</xdr:rowOff>
    </xdr:from>
    <xdr:to>
      <xdr:col>72</xdr:col>
      <xdr:colOff>38100</xdr:colOff>
      <xdr:row>61</xdr:row>
      <xdr:rowOff>43180</xdr:rowOff>
    </xdr:to>
    <xdr:sp macro="" textlink="">
      <xdr:nvSpPr>
        <xdr:cNvPr id="651" name="楕円 650"/>
        <xdr:cNvSpPr/>
      </xdr:nvSpPr>
      <xdr:spPr>
        <a:xfrm>
          <a:off x="13652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163830</xdr:rowOff>
    </xdr:from>
    <xdr:to>
      <xdr:col>76</xdr:col>
      <xdr:colOff>114300</xdr:colOff>
      <xdr:row>61</xdr:row>
      <xdr:rowOff>80010</xdr:rowOff>
    </xdr:to>
    <xdr:cxnSp macro="">
      <xdr:nvCxnSpPr>
        <xdr:cNvPr id="652" name="直線コネクタ 651"/>
        <xdr:cNvCxnSpPr/>
      </xdr:nvCxnSpPr>
      <xdr:spPr>
        <a:xfrm>
          <a:off x="13703300" y="104508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653" name="楕円 652"/>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163830</xdr:rowOff>
    </xdr:to>
    <xdr:cxnSp macro="">
      <xdr:nvCxnSpPr>
        <xdr:cNvPr id="654" name="直線コネクタ 653"/>
        <xdr:cNvCxnSpPr/>
      </xdr:nvCxnSpPr>
      <xdr:spPr>
        <a:xfrm>
          <a:off x="12814300" y="103632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656"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124477</xdr:rowOff>
    </xdr:from>
    <xdr:ext cx="405111" cy="259045"/>
    <xdr:sp macro="" textlink="">
      <xdr:nvSpPr>
        <xdr:cNvPr id="657" name="n_3aveValue【保健センター・保健所】&#10;有形固定資産減価償却率"/>
        <xdr:cNvSpPr txBox="1"/>
      </xdr:nvSpPr>
      <xdr:spPr>
        <a:xfrm>
          <a:off x="13500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658" name="n_4aveValue【保健センター・保健所】&#10;有形固定資産減価償却率"/>
        <xdr:cNvSpPr txBox="1"/>
      </xdr:nvSpPr>
      <xdr:spPr>
        <a:xfrm>
          <a:off x="12611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659" name="n_1mainValue【保健センター・保健所】&#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660" name="n_2mainValue【保健センター・保健所】&#10;有形固定資産減価償却率"/>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34307</xdr:rowOff>
    </xdr:from>
    <xdr:ext cx="405111" cy="259045"/>
    <xdr:sp macro="" textlink="">
      <xdr:nvSpPr>
        <xdr:cNvPr id="661" name="n_3mainValue【保健センター・保健所】&#10;有形固定資産減価償却率"/>
        <xdr:cNvSpPr txBox="1"/>
      </xdr:nvSpPr>
      <xdr:spPr>
        <a:xfrm>
          <a:off x="13500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118127</xdr:rowOff>
    </xdr:from>
    <xdr:ext cx="405111" cy="259045"/>
    <xdr:sp macro="" textlink="">
      <xdr:nvSpPr>
        <xdr:cNvPr id="662" name="n_4mainValue【保健センター・保健所】&#10;有形固定資産減価償却率"/>
        <xdr:cNvSpPr txBox="1"/>
      </xdr:nvSpPr>
      <xdr:spPr>
        <a:xfrm>
          <a:off x="12611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152400</xdr:rowOff>
    </xdr:from>
    <xdr:to>
      <xdr:col>116</xdr:col>
      <xdr:colOff>62864</xdr:colOff>
      <xdr:row>63</xdr:row>
      <xdr:rowOff>133350</xdr:rowOff>
    </xdr:to>
    <xdr:cxnSp macro="">
      <xdr:nvCxnSpPr>
        <xdr:cNvPr id="686" name="直線コネクタ 685"/>
        <xdr:cNvCxnSpPr/>
      </xdr:nvCxnSpPr>
      <xdr:spPr>
        <a:xfrm flipV="1">
          <a:off x="22160864" y="941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87" name="【保健センター・保健所】&#10;一人当たり面積最小値テキスト"/>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88" name="直線コネクタ 687"/>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99077</xdr:rowOff>
    </xdr:from>
    <xdr:ext cx="469744" cy="259045"/>
    <xdr:sp macro="" textlink="">
      <xdr:nvSpPr>
        <xdr:cNvPr id="689" name="【保健センター・保健所】&#10;一人当たり面積最大値テキスト"/>
        <xdr:cNvSpPr txBox="1"/>
      </xdr:nvSpPr>
      <xdr:spPr>
        <a:xfrm>
          <a:off x="22199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152400</xdr:rowOff>
    </xdr:from>
    <xdr:to>
      <xdr:col>116</xdr:col>
      <xdr:colOff>152400</xdr:colOff>
      <xdr:row>54</xdr:row>
      <xdr:rowOff>152400</xdr:rowOff>
    </xdr:to>
    <xdr:cxnSp macro="">
      <xdr:nvCxnSpPr>
        <xdr:cNvPr id="690" name="直線コネクタ 689"/>
        <xdr:cNvCxnSpPr/>
      </xdr:nvCxnSpPr>
      <xdr:spPr>
        <a:xfrm>
          <a:off x="22072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168927</xdr:rowOff>
    </xdr:from>
    <xdr:ext cx="469744" cy="259045"/>
    <xdr:sp macro="" textlink="">
      <xdr:nvSpPr>
        <xdr:cNvPr id="691" name="【保健センター・保健所】&#10;一人当たり面積平均値テキスト"/>
        <xdr:cNvSpPr txBox="1"/>
      </xdr:nvSpPr>
      <xdr:spPr>
        <a:xfrm>
          <a:off x="22199600" y="1045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92" name="フローチャート: 判断 691"/>
        <xdr:cNvSpPr/>
      </xdr:nvSpPr>
      <xdr:spPr>
        <a:xfrm>
          <a:off x="221107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93" name="フローチャート: 判断 692"/>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694" name="フローチャート: 判断 693"/>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95" name="フローチャート: 判断 694"/>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76200</xdr:rowOff>
    </xdr:from>
    <xdr:to>
      <xdr:col>98</xdr:col>
      <xdr:colOff>38100</xdr:colOff>
      <xdr:row>63</xdr:row>
      <xdr:rowOff>6350</xdr:rowOff>
    </xdr:to>
    <xdr:sp macro="" textlink="">
      <xdr:nvSpPr>
        <xdr:cNvPr id="696" name="フローチャート: 判断 695"/>
        <xdr:cNvSpPr/>
      </xdr:nvSpPr>
      <xdr:spPr>
        <a:xfrm>
          <a:off x="18605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31750</xdr:rowOff>
    </xdr:from>
    <xdr:to>
      <xdr:col>116</xdr:col>
      <xdr:colOff>114300</xdr:colOff>
      <xdr:row>63</xdr:row>
      <xdr:rowOff>133350</xdr:rowOff>
    </xdr:to>
    <xdr:sp macro="" textlink="">
      <xdr:nvSpPr>
        <xdr:cNvPr id="702" name="楕円 701"/>
        <xdr:cNvSpPr/>
      </xdr:nvSpPr>
      <xdr:spPr>
        <a:xfrm>
          <a:off x="221107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3"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31750</xdr:rowOff>
    </xdr:from>
    <xdr:to>
      <xdr:col>112</xdr:col>
      <xdr:colOff>38100</xdr:colOff>
      <xdr:row>63</xdr:row>
      <xdr:rowOff>133350</xdr:rowOff>
    </xdr:to>
    <xdr:sp macro="" textlink="">
      <xdr:nvSpPr>
        <xdr:cNvPr id="704" name="楕円 703"/>
        <xdr:cNvSpPr/>
      </xdr:nvSpPr>
      <xdr:spPr>
        <a:xfrm>
          <a:off x="21272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82550</xdr:rowOff>
    </xdr:from>
    <xdr:to>
      <xdr:col>116</xdr:col>
      <xdr:colOff>63500</xdr:colOff>
      <xdr:row>63</xdr:row>
      <xdr:rowOff>82550</xdr:rowOff>
    </xdr:to>
    <xdr:cxnSp macro="">
      <xdr:nvCxnSpPr>
        <xdr:cNvPr id="705" name="直線コネクタ 704"/>
        <xdr:cNvCxnSpPr/>
      </xdr:nvCxnSpPr>
      <xdr:spPr>
        <a:xfrm>
          <a:off x="21323300" y="10883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31750</xdr:rowOff>
    </xdr:from>
    <xdr:to>
      <xdr:col>107</xdr:col>
      <xdr:colOff>101600</xdr:colOff>
      <xdr:row>63</xdr:row>
      <xdr:rowOff>133350</xdr:rowOff>
    </xdr:to>
    <xdr:sp macro="" textlink="">
      <xdr:nvSpPr>
        <xdr:cNvPr id="706" name="楕円 705"/>
        <xdr:cNvSpPr/>
      </xdr:nvSpPr>
      <xdr:spPr>
        <a:xfrm>
          <a:off x="20383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82550</xdr:rowOff>
    </xdr:from>
    <xdr:to>
      <xdr:col>111</xdr:col>
      <xdr:colOff>177800</xdr:colOff>
      <xdr:row>63</xdr:row>
      <xdr:rowOff>82550</xdr:rowOff>
    </xdr:to>
    <xdr:cxnSp macro="">
      <xdr:nvCxnSpPr>
        <xdr:cNvPr id="707" name="直線コネクタ 706"/>
        <xdr:cNvCxnSpPr/>
      </xdr:nvCxnSpPr>
      <xdr:spPr>
        <a:xfrm>
          <a:off x="20434300" y="1088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31750</xdr:rowOff>
    </xdr:from>
    <xdr:to>
      <xdr:col>102</xdr:col>
      <xdr:colOff>165100</xdr:colOff>
      <xdr:row>63</xdr:row>
      <xdr:rowOff>133350</xdr:rowOff>
    </xdr:to>
    <xdr:sp macro="" textlink="">
      <xdr:nvSpPr>
        <xdr:cNvPr id="708" name="楕円 707"/>
        <xdr:cNvSpPr/>
      </xdr:nvSpPr>
      <xdr:spPr>
        <a:xfrm>
          <a:off x="19494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82550</xdr:rowOff>
    </xdr:from>
    <xdr:to>
      <xdr:col>107</xdr:col>
      <xdr:colOff>50800</xdr:colOff>
      <xdr:row>63</xdr:row>
      <xdr:rowOff>82550</xdr:rowOff>
    </xdr:to>
    <xdr:cxnSp macro="">
      <xdr:nvCxnSpPr>
        <xdr:cNvPr id="709" name="直線コネクタ 708"/>
        <xdr:cNvCxnSpPr/>
      </xdr:nvCxnSpPr>
      <xdr:spPr>
        <a:xfrm>
          <a:off x="19545300" y="1088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31750</xdr:rowOff>
    </xdr:from>
    <xdr:to>
      <xdr:col>98</xdr:col>
      <xdr:colOff>38100</xdr:colOff>
      <xdr:row>63</xdr:row>
      <xdr:rowOff>133350</xdr:rowOff>
    </xdr:to>
    <xdr:sp macro="" textlink="">
      <xdr:nvSpPr>
        <xdr:cNvPr id="710" name="楕円 709"/>
        <xdr:cNvSpPr/>
      </xdr:nvSpPr>
      <xdr:spPr>
        <a:xfrm>
          <a:off x="18605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82550</xdr:rowOff>
    </xdr:from>
    <xdr:to>
      <xdr:col>102</xdr:col>
      <xdr:colOff>114300</xdr:colOff>
      <xdr:row>63</xdr:row>
      <xdr:rowOff>82550</xdr:rowOff>
    </xdr:to>
    <xdr:cxnSp macro="">
      <xdr:nvCxnSpPr>
        <xdr:cNvPr id="711" name="直線コネクタ 710"/>
        <xdr:cNvCxnSpPr/>
      </xdr:nvCxnSpPr>
      <xdr:spPr>
        <a:xfrm>
          <a:off x="18656300" y="1088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712" name="n_1aveValue【保健センター・保健所】&#10;一人当たり面積"/>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168927</xdr:rowOff>
    </xdr:from>
    <xdr:ext cx="469744" cy="259045"/>
    <xdr:sp macro="" textlink="">
      <xdr:nvSpPr>
        <xdr:cNvPr id="713" name="n_2aveValue【保健センター・保健所】&#10;一人当たり面積"/>
        <xdr:cNvSpPr txBox="1"/>
      </xdr:nvSpPr>
      <xdr:spPr>
        <a:xfrm>
          <a:off x="20199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35577</xdr:rowOff>
    </xdr:from>
    <xdr:ext cx="469744" cy="259045"/>
    <xdr:sp macro="" textlink="">
      <xdr:nvSpPr>
        <xdr:cNvPr id="714" name="n_3ave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22877</xdr:rowOff>
    </xdr:from>
    <xdr:ext cx="469744" cy="259045"/>
    <xdr:sp macro="" textlink="">
      <xdr:nvSpPr>
        <xdr:cNvPr id="715" name="n_4aveValue【保健センター・保健所】&#10;一人当たり面積"/>
        <xdr:cNvSpPr txBox="1"/>
      </xdr:nvSpPr>
      <xdr:spPr>
        <a:xfrm>
          <a:off x="18421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124477</xdr:rowOff>
    </xdr:from>
    <xdr:ext cx="469744" cy="259045"/>
    <xdr:sp macro="" textlink="">
      <xdr:nvSpPr>
        <xdr:cNvPr id="716" name="n_1mainValue【保健センター・保健所】&#10;一人当たり面積"/>
        <xdr:cNvSpPr txBox="1"/>
      </xdr:nvSpPr>
      <xdr:spPr>
        <a:xfrm>
          <a:off x="210757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124477</xdr:rowOff>
    </xdr:from>
    <xdr:ext cx="469744" cy="259045"/>
    <xdr:sp macro="" textlink="">
      <xdr:nvSpPr>
        <xdr:cNvPr id="717" name="n_2mainValue【保健センター・保健所】&#10;一人当たり面積"/>
        <xdr:cNvSpPr txBox="1"/>
      </xdr:nvSpPr>
      <xdr:spPr>
        <a:xfrm>
          <a:off x="20199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124477</xdr:rowOff>
    </xdr:from>
    <xdr:ext cx="469744" cy="259045"/>
    <xdr:sp macro="" textlink="">
      <xdr:nvSpPr>
        <xdr:cNvPr id="718" name="n_3mainValue【保健センター・保健所】&#10;一人当たり面積"/>
        <xdr:cNvSpPr txBox="1"/>
      </xdr:nvSpPr>
      <xdr:spPr>
        <a:xfrm>
          <a:off x="19310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124477</xdr:rowOff>
    </xdr:from>
    <xdr:ext cx="469744" cy="259045"/>
    <xdr:sp macro="" textlink="">
      <xdr:nvSpPr>
        <xdr:cNvPr id="719" name="n_4mainValue【保健センター・保健所】&#10;一人当たり面積"/>
        <xdr:cNvSpPr txBox="1"/>
      </xdr:nvSpPr>
      <xdr:spPr>
        <a:xfrm>
          <a:off x="18421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108586</xdr:rowOff>
    </xdr:from>
    <xdr:to>
      <xdr:col>85</xdr:col>
      <xdr:colOff>126364</xdr:colOff>
      <xdr:row>85</xdr:row>
      <xdr:rowOff>142875</xdr:rowOff>
    </xdr:to>
    <xdr:cxnSp macro="">
      <xdr:nvCxnSpPr>
        <xdr:cNvPr id="744" name="直線コネクタ 743"/>
        <xdr:cNvCxnSpPr/>
      </xdr:nvCxnSpPr>
      <xdr:spPr>
        <a:xfrm flipV="1">
          <a:off x="16318864" y="1331023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45"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46" name="直線コネクタ 745"/>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55263</xdr:rowOff>
    </xdr:from>
    <xdr:ext cx="405111" cy="259045"/>
    <xdr:sp macro="" textlink="">
      <xdr:nvSpPr>
        <xdr:cNvPr id="747" name="【消防施設】&#10;有形固定資産減価償却率最大値テキスト"/>
        <xdr:cNvSpPr txBox="1"/>
      </xdr:nvSpPr>
      <xdr:spPr>
        <a:xfrm>
          <a:off x="16357600"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108586</xdr:rowOff>
    </xdr:from>
    <xdr:to>
      <xdr:col>86</xdr:col>
      <xdr:colOff>25400</xdr:colOff>
      <xdr:row>77</xdr:row>
      <xdr:rowOff>108586</xdr:rowOff>
    </xdr:to>
    <xdr:cxnSp macro="">
      <xdr:nvCxnSpPr>
        <xdr:cNvPr id="748" name="直線コネクタ 747"/>
        <xdr:cNvCxnSpPr/>
      </xdr:nvCxnSpPr>
      <xdr:spPr>
        <a:xfrm>
          <a:off x="16230600" y="1331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749" name="【消防施設】&#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50" name="フローチャート: 判断 749"/>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751" name="フローチャート: 判断 750"/>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147320</xdr:rowOff>
    </xdr:from>
    <xdr:to>
      <xdr:col>76</xdr:col>
      <xdr:colOff>165100</xdr:colOff>
      <xdr:row>81</xdr:row>
      <xdr:rowOff>77470</xdr:rowOff>
    </xdr:to>
    <xdr:sp macro="" textlink="">
      <xdr:nvSpPr>
        <xdr:cNvPr id="752" name="フローチャート: 判断 751"/>
        <xdr:cNvSpPr/>
      </xdr:nvSpPr>
      <xdr:spPr>
        <a:xfrm>
          <a:off x="14541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3" name="フローチャート: 判断 752"/>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754" name="フローチャート: 判断 753"/>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57786</xdr:rowOff>
    </xdr:from>
    <xdr:to>
      <xdr:col>85</xdr:col>
      <xdr:colOff>177800</xdr:colOff>
      <xdr:row>77</xdr:row>
      <xdr:rowOff>159386</xdr:rowOff>
    </xdr:to>
    <xdr:sp macro="" textlink="">
      <xdr:nvSpPr>
        <xdr:cNvPr id="760" name="楕円 759"/>
        <xdr:cNvSpPr/>
      </xdr:nvSpPr>
      <xdr:spPr>
        <a:xfrm>
          <a:off x="16268700" y="132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10813</xdr:rowOff>
    </xdr:from>
    <xdr:ext cx="405111" cy="259045"/>
    <xdr:sp macro="" textlink="">
      <xdr:nvSpPr>
        <xdr:cNvPr id="761" name="【消防施設】&#10;有形固定資産減価償却率該当値テキスト"/>
        <xdr:cNvSpPr txBox="1"/>
      </xdr:nvSpPr>
      <xdr:spPr>
        <a:xfrm>
          <a:off x="16357600" y="1321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636</xdr:rowOff>
    </xdr:from>
    <xdr:to>
      <xdr:col>81</xdr:col>
      <xdr:colOff>101600</xdr:colOff>
      <xdr:row>77</xdr:row>
      <xdr:rowOff>102236</xdr:rowOff>
    </xdr:to>
    <xdr:sp macro="" textlink="">
      <xdr:nvSpPr>
        <xdr:cNvPr id="762" name="楕円 761"/>
        <xdr:cNvSpPr/>
      </xdr:nvSpPr>
      <xdr:spPr>
        <a:xfrm>
          <a:off x="15430500" y="13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51436</xdr:rowOff>
    </xdr:from>
    <xdr:to>
      <xdr:col>85</xdr:col>
      <xdr:colOff>127000</xdr:colOff>
      <xdr:row>77</xdr:row>
      <xdr:rowOff>108586</xdr:rowOff>
    </xdr:to>
    <xdr:cxnSp macro="">
      <xdr:nvCxnSpPr>
        <xdr:cNvPr id="763" name="直線コネクタ 762"/>
        <xdr:cNvCxnSpPr/>
      </xdr:nvCxnSpPr>
      <xdr:spPr>
        <a:xfrm>
          <a:off x="15481300" y="132530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147320</xdr:rowOff>
    </xdr:from>
    <xdr:to>
      <xdr:col>76</xdr:col>
      <xdr:colOff>165100</xdr:colOff>
      <xdr:row>77</xdr:row>
      <xdr:rowOff>77470</xdr:rowOff>
    </xdr:to>
    <xdr:sp macro="" textlink="">
      <xdr:nvSpPr>
        <xdr:cNvPr id="764" name="楕円 763"/>
        <xdr:cNvSpPr/>
      </xdr:nvSpPr>
      <xdr:spPr>
        <a:xfrm>
          <a:off x="14541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26670</xdr:rowOff>
    </xdr:from>
    <xdr:to>
      <xdr:col>81</xdr:col>
      <xdr:colOff>50800</xdr:colOff>
      <xdr:row>77</xdr:row>
      <xdr:rowOff>51436</xdr:rowOff>
    </xdr:to>
    <xdr:cxnSp macro="">
      <xdr:nvCxnSpPr>
        <xdr:cNvPr id="765" name="直線コネクタ 764"/>
        <xdr:cNvCxnSpPr/>
      </xdr:nvCxnSpPr>
      <xdr:spPr>
        <a:xfrm>
          <a:off x="14592300" y="13228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107314</xdr:rowOff>
    </xdr:from>
    <xdr:to>
      <xdr:col>72</xdr:col>
      <xdr:colOff>38100</xdr:colOff>
      <xdr:row>82</xdr:row>
      <xdr:rowOff>37464</xdr:rowOff>
    </xdr:to>
    <xdr:sp macro="" textlink="">
      <xdr:nvSpPr>
        <xdr:cNvPr id="766" name="楕円 765"/>
        <xdr:cNvSpPr/>
      </xdr:nvSpPr>
      <xdr:spPr>
        <a:xfrm>
          <a:off x="13652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26670</xdr:rowOff>
    </xdr:from>
    <xdr:to>
      <xdr:col>76</xdr:col>
      <xdr:colOff>114300</xdr:colOff>
      <xdr:row>81</xdr:row>
      <xdr:rowOff>158114</xdr:rowOff>
    </xdr:to>
    <xdr:cxnSp macro="">
      <xdr:nvCxnSpPr>
        <xdr:cNvPr id="767" name="直線コネクタ 766"/>
        <xdr:cNvCxnSpPr/>
      </xdr:nvCxnSpPr>
      <xdr:spPr>
        <a:xfrm flipV="1">
          <a:off x="13703300" y="13228320"/>
          <a:ext cx="889000" cy="8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105411</xdr:rowOff>
    </xdr:from>
    <xdr:to>
      <xdr:col>67</xdr:col>
      <xdr:colOff>101600</xdr:colOff>
      <xdr:row>82</xdr:row>
      <xdr:rowOff>35561</xdr:rowOff>
    </xdr:to>
    <xdr:sp macro="" textlink="">
      <xdr:nvSpPr>
        <xdr:cNvPr id="768" name="楕円 767"/>
        <xdr:cNvSpPr/>
      </xdr:nvSpPr>
      <xdr:spPr>
        <a:xfrm>
          <a:off x="12763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156211</xdr:rowOff>
    </xdr:from>
    <xdr:to>
      <xdr:col>71</xdr:col>
      <xdr:colOff>177800</xdr:colOff>
      <xdr:row>81</xdr:row>
      <xdr:rowOff>158114</xdr:rowOff>
    </xdr:to>
    <xdr:cxnSp macro="">
      <xdr:nvCxnSpPr>
        <xdr:cNvPr id="769" name="直線コネクタ 768"/>
        <xdr:cNvCxnSpPr/>
      </xdr:nvCxnSpPr>
      <xdr:spPr>
        <a:xfrm>
          <a:off x="12814300" y="140436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770" name="n_1aveValue【消防施設】&#10;有形固定資産減価償却率"/>
        <xdr:cNvSpPr txBox="1"/>
      </xdr:nvSpPr>
      <xdr:spPr>
        <a:xfrm>
          <a:off x="152660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68597</xdr:rowOff>
    </xdr:from>
    <xdr:ext cx="405111" cy="259045"/>
    <xdr:sp macro="" textlink="">
      <xdr:nvSpPr>
        <xdr:cNvPr id="771" name="n_2aveValue【消防施設】&#10;有形固定資産減価償却率"/>
        <xdr:cNvSpPr txBox="1"/>
      </xdr:nvSpPr>
      <xdr:spPr>
        <a:xfrm>
          <a:off x="14389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772" name="n_3aveValue【消防施設】&#10;有形固定資産減価償却率"/>
        <xdr:cNvSpPr txBox="1"/>
      </xdr:nvSpPr>
      <xdr:spPr>
        <a:xfrm>
          <a:off x="13500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773" name="n_4aveValue【消防施設】&#10;有形固定資産減価償却率"/>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75</xdr:row>
      <xdr:rowOff>118763</xdr:rowOff>
    </xdr:from>
    <xdr:ext cx="405111" cy="259045"/>
    <xdr:sp macro="" textlink="">
      <xdr:nvSpPr>
        <xdr:cNvPr id="774" name="n_1mainValue【消防施設】&#10;有形固定資産減価償却率"/>
        <xdr:cNvSpPr txBox="1"/>
      </xdr:nvSpPr>
      <xdr:spPr>
        <a:xfrm>
          <a:off x="15266044" y="1297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93997</xdr:rowOff>
    </xdr:from>
    <xdr:ext cx="405111" cy="259045"/>
    <xdr:sp macro="" textlink="">
      <xdr:nvSpPr>
        <xdr:cNvPr id="775" name="n_2mainValue【消防施設】&#10;有形固定資産減価償却率"/>
        <xdr:cNvSpPr txBox="1"/>
      </xdr:nvSpPr>
      <xdr:spPr>
        <a:xfrm>
          <a:off x="14389744"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776" name="n_3mainValue【消防施設】&#10;有形固定資産減価償却率"/>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26688</xdr:rowOff>
    </xdr:from>
    <xdr:ext cx="405111" cy="259045"/>
    <xdr:sp macro="" textlink="">
      <xdr:nvSpPr>
        <xdr:cNvPr id="777" name="n_4mainValue【消防施設】&#10;有形固定資産減価償却率"/>
        <xdr:cNvSpPr txBox="1"/>
      </xdr:nvSpPr>
      <xdr:spPr>
        <a:xfrm>
          <a:off x="12611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85</xdr:row>
      <xdr:rowOff>140970</xdr:rowOff>
    </xdr:to>
    <xdr:cxnSp macro="">
      <xdr:nvCxnSpPr>
        <xdr:cNvPr id="801" name="直線コネクタ 800"/>
        <xdr:cNvCxnSpPr/>
      </xdr:nvCxnSpPr>
      <xdr:spPr>
        <a:xfrm flipV="1">
          <a:off x="22160864" y="13540739"/>
          <a:ext cx="0" cy="117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2"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3" name="直線コネクタ 80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04" name="【消防施設】&#10;一人当たり面積最大値テキスト"/>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05" name="直線コネクタ 804"/>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806" name="【消防施設】&#10;一人当たり面積平均値テキスト"/>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807" name="フローチャート: 判断 806"/>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08" name="フローチャート: 判断 807"/>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59689</xdr:rowOff>
    </xdr:from>
    <xdr:to>
      <xdr:col>107</xdr:col>
      <xdr:colOff>101600</xdr:colOff>
      <xdr:row>83</xdr:row>
      <xdr:rowOff>161289</xdr:rowOff>
    </xdr:to>
    <xdr:sp macro="" textlink="">
      <xdr:nvSpPr>
        <xdr:cNvPr id="809" name="フローチャート: 判断 808"/>
        <xdr:cNvSpPr/>
      </xdr:nvSpPr>
      <xdr:spPr>
        <a:xfrm>
          <a:off x="20383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74930</xdr:rowOff>
    </xdr:from>
    <xdr:to>
      <xdr:col>102</xdr:col>
      <xdr:colOff>165100</xdr:colOff>
      <xdr:row>84</xdr:row>
      <xdr:rowOff>5080</xdr:rowOff>
    </xdr:to>
    <xdr:sp macro="" textlink="">
      <xdr:nvSpPr>
        <xdr:cNvPr id="810" name="フローチャート: 判断 809"/>
        <xdr:cNvSpPr/>
      </xdr:nvSpPr>
      <xdr:spPr>
        <a:xfrm>
          <a:off x="19494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11" name="フローチャート: 判断 810"/>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7" name="楕円 816"/>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818" name="【消防施設】&#10;一人当たり面積該当値テキスト"/>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819" name="楕円 818"/>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820" name="直線コネクタ 819"/>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97789</xdr:rowOff>
    </xdr:from>
    <xdr:to>
      <xdr:col>107</xdr:col>
      <xdr:colOff>101600</xdr:colOff>
      <xdr:row>84</xdr:row>
      <xdr:rowOff>27939</xdr:rowOff>
    </xdr:to>
    <xdr:sp macro="" textlink="">
      <xdr:nvSpPr>
        <xdr:cNvPr id="821" name="楕円 820"/>
        <xdr:cNvSpPr/>
      </xdr:nvSpPr>
      <xdr:spPr>
        <a:xfrm>
          <a:off x="20383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148589</xdr:rowOff>
    </xdr:to>
    <xdr:cxnSp macro="">
      <xdr:nvCxnSpPr>
        <xdr:cNvPr id="822" name="直線コネクタ 821"/>
        <xdr:cNvCxnSpPr/>
      </xdr:nvCxnSpPr>
      <xdr:spPr>
        <a:xfrm flipV="1">
          <a:off x="20434300" y="1437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823" name="楕円 822"/>
        <xdr:cNvSpPr/>
      </xdr:nvSpPr>
      <xdr:spPr>
        <a:xfrm>
          <a:off x="19494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148589</xdr:rowOff>
    </xdr:from>
    <xdr:to>
      <xdr:col>107</xdr:col>
      <xdr:colOff>50800</xdr:colOff>
      <xdr:row>83</xdr:row>
      <xdr:rowOff>156211</xdr:rowOff>
    </xdr:to>
    <xdr:cxnSp macro="">
      <xdr:nvCxnSpPr>
        <xdr:cNvPr id="824" name="直線コネクタ 823"/>
        <xdr:cNvCxnSpPr/>
      </xdr:nvCxnSpPr>
      <xdr:spPr>
        <a:xfrm flipV="1">
          <a:off x="19545300" y="14378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105411</xdr:rowOff>
    </xdr:from>
    <xdr:to>
      <xdr:col>98</xdr:col>
      <xdr:colOff>38100</xdr:colOff>
      <xdr:row>84</xdr:row>
      <xdr:rowOff>35561</xdr:rowOff>
    </xdr:to>
    <xdr:sp macro="" textlink="">
      <xdr:nvSpPr>
        <xdr:cNvPr id="825" name="楕円 824"/>
        <xdr:cNvSpPr/>
      </xdr:nvSpPr>
      <xdr:spPr>
        <a:xfrm>
          <a:off x="18605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156211</xdr:rowOff>
    </xdr:from>
    <xdr:to>
      <xdr:col>102</xdr:col>
      <xdr:colOff>114300</xdr:colOff>
      <xdr:row>83</xdr:row>
      <xdr:rowOff>156211</xdr:rowOff>
    </xdr:to>
    <xdr:cxnSp macro="">
      <xdr:nvCxnSpPr>
        <xdr:cNvPr id="826" name="直線コネクタ 825"/>
        <xdr:cNvCxnSpPr/>
      </xdr:nvCxnSpPr>
      <xdr:spPr>
        <a:xfrm>
          <a:off x="18656300" y="14386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7" name="n_1aveValue【消防施設】&#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6366</xdr:rowOff>
    </xdr:from>
    <xdr:ext cx="469744" cy="259045"/>
    <xdr:sp macro="" textlink="">
      <xdr:nvSpPr>
        <xdr:cNvPr id="828" name="n_2aveValue【消防施設】&#10;一人当たり面積"/>
        <xdr:cNvSpPr txBox="1"/>
      </xdr:nvSpPr>
      <xdr:spPr>
        <a:xfrm>
          <a:off x="20199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21607</xdr:rowOff>
    </xdr:from>
    <xdr:ext cx="469744" cy="259045"/>
    <xdr:sp macro="" textlink="">
      <xdr:nvSpPr>
        <xdr:cNvPr id="829" name="n_3aveValue【消防施設】&#10;一人当たり面積"/>
        <xdr:cNvSpPr txBox="1"/>
      </xdr:nvSpPr>
      <xdr:spPr>
        <a:xfrm>
          <a:off x="193104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30" name="n_4aveValue【消防施設】&#10;一人当たり面積"/>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11447</xdr:rowOff>
    </xdr:from>
    <xdr:ext cx="469744" cy="259045"/>
    <xdr:sp macro="" textlink="">
      <xdr:nvSpPr>
        <xdr:cNvPr id="831" name="n_1main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19066</xdr:rowOff>
    </xdr:from>
    <xdr:ext cx="469744" cy="259045"/>
    <xdr:sp macro="" textlink="">
      <xdr:nvSpPr>
        <xdr:cNvPr id="832" name="n_2mainValue【消防施設】&#10;一人当たり面積"/>
        <xdr:cNvSpPr txBox="1"/>
      </xdr:nvSpPr>
      <xdr:spPr>
        <a:xfrm>
          <a:off x="20199427" y="1442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833" name="n_3mainValue【消防施設】&#10;一人当たり面積"/>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26688</xdr:rowOff>
    </xdr:from>
    <xdr:ext cx="469744" cy="259045"/>
    <xdr:sp macro="" textlink="">
      <xdr:nvSpPr>
        <xdr:cNvPr id="834" name="n_4mainValue【消防施設】&#10;一人当たり面積"/>
        <xdr:cNvSpPr txBox="1"/>
      </xdr:nvSpPr>
      <xdr:spPr>
        <a:xfrm>
          <a:off x="18421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169273</xdr:rowOff>
    </xdr:from>
    <xdr:to>
      <xdr:col>85</xdr:col>
      <xdr:colOff>126364</xdr:colOff>
      <xdr:row>108</xdr:row>
      <xdr:rowOff>118655</xdr:rowOff>
    </xdr:to>
    <xdr:cxnSp macro="">
      <xdr:nvCxnSpPr>
        <xdr:cNvPr id="860" name="直線コネクタ 859"/>
        <xdr:cNvCxnSpPr/>
      </xdr:nvCxnSpPr>
      <xdr:spPr>
        <a:xfrm flipV="1">
          <a:off x="16318864" y="17314273"/>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1"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2" name="直線コネクタ 86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115950</xdr:rowOff>
    </xdr:from>
    <xdr:ext cx="405111" cy="259045"/>
    <xdr:sp macro="" textlink="">
      <xdr:nvSpPr>
        <xdr:cNvPr id="863" name="【庁舎】&#10;有形固定資産減価償却率最大値テキスト"/>
        <xdr:cNvSpPr txBox="1"/>
      </xdr:nvSpPr>
      <xdr:spPr>
        <a:xfrm>
          <a:off x="16357600" y="1708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169273</xdr:rowOff>
    </xdr:from>
    <xdr:to>
      <xdr:col>86</xdr:col>
      <xdr:colOff>25400</xdr:colOff>
      <xdr:row>100</xdr:row>
      <xdr:rowOff>169273</xdr:rowOff>
    </xdr:to>
    <xdr:cxnSp macro="">
      <xdr:nvCxnSpPr>
        <xdr:cNvPr id="864" name="直線コネクタ 863"/>
        <xdr:cNvCxnSpPr/>
      </xdr:nvCxnSpPr>
      <xdr:spPr>
        <a:xfrm>
          <a:off x="16230600" y="173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30315</xdr:rowOff>
    </xdr:from>
    <xdr:ext cx="405111" cy="259045"/>
    <xdr:sp macro="" textlink="">
      <xdr:nvSpPr>
        <xdr:cNvPr id="865" name="【庁舎】&#10;有形固定資産減価償却率平均値テキスト"/>
        <xdr:cNvSpPr txBox="1"/>
      </xdr:nvSpPr>
      <xdr:spPr>
        <a:xfrm>
          <a:off x="16357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66" name="フローチャート: 判断 865"/>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67" name="フローチャート: 判断 866"/>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68" name="フローチャート: 判断 867"/>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51526</xdr:rowOff>
    </xdr:from>
    <xdr:to>
      <xdr:col>72</xdr:col>
      <xdr:colOff>38100</xdr:colOff>
      <xdr:row>104</xdr:row>
      <xdr:rowOff>153126</xdr:rowOff>
    </xdr:to>
    <xdr:sp macro="" textlink="">
      <xdr:nvSpPr>
        <xdr:cNvPr id="869" name="フローチャート: 判断 868"/>
        <xdr:cNvSpPr/>
      </xdr:nvSpPr>
      <xdr:spPr>
        <a:xfrm>
          <a:off x="13652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89081</xdr:rowOff>
    </xdr:from>
    <xdr:to>
      <xdr:col>67</xdr:col>
      <xdr:colOff>101600</xdr:colOff>
      <xdr:row>105</xdr:row>
      <xdr:rowOff>19231</xdr:rowOff>
    </xdr:to>
    <xdr:sp macro="" textlink="">
      <xdr:nvSpPr>
        <xdr:cNvPr id="870" name="フローチャート: 判断 869"/>
        <xdr:cNvSpPr/>
      </xdr:nvSpPr>
      <xdr:spPr>
        <a:xfrm>
          <a:off x="12763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876" name="楕円 875"/>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877" name="【庁舎】&#10;有形固定資産減価償却率該当値テキスト"/>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108676</xdr:rowOff>
    </xdr:from>
    <xdr:to>
      <xdr:col>81</xdr:col>
      <xdr:colOff>101600</xdr:colOff>
      <xdr:row>107</xdr:row>
      <xdr:rowOff>38826</xdr:rowOff>
    </xdr:to>
    <xdr:sp macro="" textlink="">
      <xdr:nvSpPr>
        <xdr:cNvPr id="878" name="楕円 877"/>
        <xdr:cNvSpPr/>
      </xdr:nvSpPr>
      <xdr:spPr>
        <a:xfrm>
          <a:off x="1543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159476</xdr:rowOff>
    </xdr:to>
    <xdr:cxnSp macro="">
      <xdr:nvCxnSpPr>
        <xdr:cNvPr id="879" name="直線コネクタ 878"/>
        <xdr:cNvCxnSpPr/>
      </xdr:nvCxnSpPr>
      <xdr:spPr>
        <a:xfrm flipV="1">
          <a:off x="15481300" y="1828908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72752</xdr:rowOff>
    </xdr:from>
    <xdr:to>
      <xdr:col>76</xdr:col>
      <xdr:colOff>165100</xdr:colOff>
      <xdr:row>107</xdr:row>
      <xdr:rowOff>2902</xdr:rowOff>
    </xdr:to>
    <xdr:sp macro="" textlink="">
      <xdr:nvSpPr>
        <xdr:cNvPr id="880" name="楕円 879"/>
        <xdr:cNvSpPr/>
      </xdr:nvSpPr>
      <xdr:spPr>
        <a:xfrm>
          <a:off x="14541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123552</xdr:rowOff>
    </xdr:from>
    <xdr:to>
      <xdr:col>81</xdr:col>
      <xdr:colOff>50800</xdr:colOff>
      <xdr:row>106</xdr:row>
      <xdr:rowOff>159476</xdr:rowOff>
    </xdr:to>
    <xdr:cxnSp macro="">
      <xdr:nvCxnSpPr>
        <xdr:cNvPr id="881" name="直線コネクタ 880"/>
        <xdr:cNvCxnSpPr/>
      </xdr:nvCxnSpPr>
      <xdr:spPr>
        <a:xfrm>
          <a:off x="14592300" y="182972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71120</xdr:rowOff>
    </xdr:from>
    <xdr:to>
      <xdr:col>72</xdr:col>
      <xdr:colOff>38100</xdr:colOff>
      <xdr:row>107</xdr:row>
      <xdr:rowOff>1270</xdr:rowOff>
    </xdr:to>
    <xdr:sp macro="" textlink="">
      <xdr:nvSpPr>
        <xdr:cNvPr id="882" name="楕円 881"/>
        <xdr:cNvSpPr/>
      </xdr:nvSpPr>
      <xdr:spPr>
        <a:xfrm>
          <a:off x="1365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123552</xdr:rowOff>
    </xdr:to>
    <xdr:cxnSp macro="">
      <xdr:nvCxnSpPr>
        <xdr:cNvPr id="883" name="直線コネクタ 882"/>
        <xdr:cNvCxnSpPr/>
      </xdr:nvCxnSpPr>
      <xdr:spPr>
        <a:xfrm>
          <a:off x="13703300" y="182956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46627</xdr:rowOff>
    </xdr:from>
    <xdr:to>
      <xdr:col>67</xdr:col>
      <xdr:colOff>101600</xdr:colOff>
      <xdr:row>106</xdr:row>
      <xdr:rowOff>148227</xdr:rowOff>
    </xdr:to>
    <xdr:sp macro="" textlink="">
      <xdr:nvSpPr>
        <xdr:cNvPr id="884" name="楕円 883"/>
        <xdr:cNvSpPr/>
      </xdr:nvSpPr>
      <xdr:spPr>
        <a:xfrm>
          <a:off x="1276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97427</xdr:rowOff>
    </xdr:from>
    <xdr:to>
      <xdr:col>71</xdr:col>
      <xdr:colOff>177800</xdr:colOff>
      <xdr:row>106</xdr:row>
      <xdr:rowOff>121920</xdr:rowOff>
    </xdr:to>
    <xdr:cxnSp macro="">
      <xdr:nvCxnSpPr>
        <xdr:cNvPr id="885" name="直線コネクタ 884"/>
        <xdr:cNvCxnSpPr/>
      </xdr:nvCxnSpPr>
      <xdr:spPr>
        <a:xfrm>
          <a:off x="12814300" y="182711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886" name="n_1aveValue【庁舎】&#10;有形固定資産減価償却率"/>
        <xdr:cNvSpPr txBox="1"/>
      </xdr:nvSpPr>
      <xdr:spPr>
        <a:xfrm>
          <a:off x="15266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7" name="n_2aveValue【庁舎】&#10;有形固定資産減価償却率"/>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169653</xdr:rowOff>
    </xdr:from>
    <xdr:ext cx="405111" cy="259045"/>
    <xdr:sp macro="" textlink="">
      <xdr:nvSpPr>
        <xdr:cNvPr id="888" name="n_3aveValue【庁舎】&#10;有形固定資産減価償却率"/>
        <xdr:cNvSpPr txBox="1"/>
      </xdr:nvSpPr>
      <xdr:spPr>
        <a:xfrm>
          <a:off x="13500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35758</xdr:rowOff>
    </xdr:from>
    <xdr:ext cx="405111" cy="259045"/>
    <xdr:sp macro="" textlink="">
      <xdr:nvSpPr>
        <xdr:cNvPr id="889" name="n_4aveValue【庁舎】&#10;有形固定資産減価償却率"/>
        <xdr:cNvSpPr txBox="1"/>
      </xdr:nvSpPr>
      <xdr:spPr>
        <a:xfrm>
          <a:off x="12611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29953</xdr:rowOff>
    </xdr:from>
    <xdr:ext cx="405111" cy="259045"/>
    <xdr:sp macro="" textlink="">
      <xdr:nvSpPr>
        <xdr:cNvPr id="890" name="n_1mainValue【庁舎】&#10;有形固定資産減価償却率"/>
        <xdr:cNvSpPr txBox="1"/>
      </xdr:nvSpPr>
      <xdr:spPr>
        <a:xfrm>
          <a:off x="15266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165479</xdr:rowOff>
    </xdr:from>
    <xdr:ext cx="405111" cy="259045"/>
    <xdr:sp macro="" textlink="">
      <xdr:nvSpPr>
        <xdr:cNvPr id="891" name="n_2mainValue【庁舎】&#10;有形固定資産減価償却率"/>
        <xdr:cNvSpPr txBox="1"/>
      </xdr:nvSpPr>
      <xdr:spPr>
        <a:xfrm>
          <a:off x="14389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163847</xdr:rowOff>
    </xdr:from>
    <xdr:ext cx="405111" cy="259045"/>
    <xdr:sp macro="" textlink="">
      <xdr:nvSpPr>
        <xdr:cNvPr id="892" name="n_3mainValue【庁舎】&#10;有形固定資産減価償却率"/>
        <xdr:cNvSpPr txBox="1"/>
      </xdr:nvSpPr>
      <xdr:spPr>
        <a:xfrm>
          <a:off x="13500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893" name="n_4mainValue【庁舎】&#10;有形固定資産減価償却率"/>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35052</xdr:rowOff>
    </xdr:to>
    <xdr:cxnSp macro="">
      <xdr:nvCxnSpPr>
        <xdr:cNvPr id="916" name="直線コネクタ 915"/>
        <xdr:cNvCxnSpPr/>
      </xdr:nvCxnSpPr>
      <xdr:spPr>
        <a:xfrm flipV="1">
          <a:off x="22160864" y="1710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917" name="【庁舎】&#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918" name="直線コネクタ 91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919"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920" name="直線コネクタ 919"/>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1" name="【庁舎】&#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2" name="フローチャート: 判断 92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109982</xdr:rowOff>
    </xdr:from>
    <xdr:to>
      <xdr:col>112</xdr:col>
      <xdr:colOff>38100</xdr:colOff>
      <xdr:row>106</xdr:row>
      <xdr:rowOff>40132</xdr:rowOff>
    </xdr:to>
    <xdr:sp macro="" textlink="">
      <xdr:nvSpPr>
        <xdr:cNvPr id="923" name="フローチャート: 判断 922"/>
        <xdr:cNvSpPr/>
      </xdr:nvSpPr>
      <xdr:spPr>
        <a:xfrm>
          <a:off x="21272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109982</xdr:rowOff>
    </xdr:from>
    <xdr:to>
      <xdr:col>107</xdr:col>
      <xdr:colOff>101600</xdr:colOff>
      <xdr:row>106</xdr:row>
      <xdr:rowOff>40132</xdr:rowOff>
    </xdr:to>
    <xdr:sp macro="" textlink="">
      <xdr:nvSpPr>
        <xdr:cNvPr id="924" name="フローチャート: 判断 923"/>
        <xdr:cNvSpPr/>
      </xdr:nvSpPr>
      <xdr:spPr>
        <a:xfrm>
          <a:off x="20383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25" name="フローチャート: 判断 92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26" name="フローチャート: 判断 925"/>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932" name="楕円 931"/>
        <xdr:cNvSpPr/>
      </xdr:nvSpPr>
      <xdr:spPr>
        <a:xfrm>
          <a:off x="221107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156990</xdr:rowOff>
    </xdr:from>
    <xdr:ext cx="469744" cy="259045"/>
    <xdr:sp macro="" textlink="">
      <xdr:nvSpPr>
        <xdr:cNvPr id="933" name="【庁舎】&#10;一人当たり面積該当値テキスト"/>
        <xdr:cNvSpPr txBox="1"/>
      </xdr:nvSpPr>
      <xdr:spPr>
        <a:xfrm>
          <a:off x="22199600"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16256</xdr:rowOff>
    </xdr:from>
    <xdr:to>
      <xdr:col>112</xdr:col>
      <xdr:colOff>38100</xdr:colOff>
      <xdr:row>106</xdr:row>
      <xdr:rowOff>117856</xdr:rowOff>
    </xdr:to>
    <xdr:sp macro="" textlink="">
      <xdr:nvSpPr>
        <xdr:cNvPr id="934" name="楕円 933"/>
        <xdr:cNvSpPr/>
      </xdr:nvSpPr>
      <xdr:spPr>
        <a:xfrm>
          <a:off x="21272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57913</xdr:rowOff>
    </xdr:from>
    <xdr:to>
      <xdr:col>116</xdr:col>
      <xdr:colOff>63500</xdr:colOff>
      <xdr:row>106</xdr:row>
      <xdr:rowOff>67056</xdr:rowOff>
    </xdr:to>
    <xdr:cxnSp macro="">
      <xdr:nvCxnSpPr>
        <xdr:cNvPr id="935" name="直線コネクタ 934"/>
        <xdr:cNvCxnSpPr/>
      </xdr:nvCxnSpPr>
      <xdr:spPr>
        <a:xfrm flipV="1">
          <a:off x="21323300" y="182316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936" name="楕円 935"/>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76200</xdr:rowOff>
    </xdr:to>
    <xdr:cxnSp macro="">
      <xdr:nvCxnSpPr>
        <xdr:cNvPr id="937" name="直線コネクタ 936"/>
        <xdr:cNvCxnSpPr/>
      </xdr:nvCxnSpPr>
      <xdr:spPr>
        <a:xfrm flipV="1">
          <a:off x="20434300" y="18240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938" name="楕円 937"/>
        <xdr:cNvSpPr/>
      </xdr:nvSpPr>
      <xdr:spPr>
        <a:xfrm>
          <a:off x="19494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80772</xdr:rowOff>
    </xdr:to>
    <xdr:cxnSp macro="">
      <xdr:nvCxnSpPr>
        <xdr:cNvPr id="939" name="直線コネクタ 938"/>
        <xdr:cNvCxnSpPr/>
      </xdr:nvCxnSpPr>
      <xdr:spPr>
        <a:xfrm flipV="1">
          <a:off x="19545300" y="1824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940" name="楕円 939"/>
        <xdr:cNvSpPr/>
      </xdr:nvSpPr>
      <xdr:spPr>
        <a:xfrm>
          <a:off x="18605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80772</xdr:rowOff>
    </xdr:from>
    <xdr:to>
      <xdr:col>102</xdr:col>
      <xdr:colOff>114300</xdr:colOff>
      <xdr:row>106</xdr:row>
      <xdr:rowOff>85344</xdr:rowOff>
    </xdr:to>
    <xdr:cxnSp macro="">
      <xdr:nvCxnSpPr>
        <xdr:cNvPr id="941" name="直線コネクタ 940"/>
        <xdr:cNvCxnSpPr/>
      </xdr:nvCxnSpPr>
      <xdr:spPr>
        <a:xfrm flipV="1">
          <a:off x="18656300" y="18254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56659</xdr:rowOff>
    </xdr:from>
    <xdr:ext cx="469744" cy="259045"/>
    <xdr:sp macro="" textlink="">
      <xdr:nvSpPr>
        <xdr:cNvPr id="942" name="n_1aveValue【庁舎】&#10;一人当たり面積"/>
        <xdr:cNvSpPr txBox="1"/>
      </xdr:nvSpPr>
      <xdr:spPr>
        <a:xfrm>
          <a:off x="210757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56659</xdr:rowOff>
    </xdr:from>
    <xdr:ext cx="469744" cy="259045"/>
    <xdr:sp macro="" textlink="">
      <xdr:nvSpPr>
        <xdr:cNvPr id="943" name="n_2aveValue【庁舎】&#10;一人当たり面積"/>
        <xdr:cNvSpPr txBox="1"/>
      </xdr:nvSpPr>
      <xdr:spPr>
        <a:xfrm>
          <a:off x="20199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44"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45"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108983</xdr:rowOff>
    </xdr:from>
    <xdr:ext cx="469744" cy="259045"/>
    <xdr:sp macro="" textlink="">
      <xdr:nvSpPr>
        <xdr:cNvPr id="946" name="n_1mainValue【庁舎】&#10;一人当たり面積"/>
        <xdr:cNvSpPr txBox="1"/>
      </xdr:nvSpPr>
      <xdr:spPr>
        <a:xfrm>
          <a:off x="210757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47"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122699</xdr:rowOff>
    </xdr:from>
    <xdr:ext cx="469744" cy="259045"/>
    <xdr:sp macro="" textlink="">
      <xdr:nvSpPr>
        <xdr:cNvPr id="948" name="n_3mainValue【庁舎】&#10;一人当たり面積"/>
        <xdr:cNvSpPr txBox="1"/>
      </xdr:nvSpPr>
      <xdr:spPr>
        <a:xfrm>
          <a:off x="19310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949" name="n_4mainValue【庁舎】&#10;一人当たり面積"/>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消防施設については、令和元年度に急激に数値が低下している。これは、令和元年度に「防災拠点施設」が完成したためである。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当市の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公共施設面積は、福祉施設、一般廃棄物処理施設を除いて全国、愛媛県、類似団体平均を下回っている。これは当市が平成の大合併の際に小規模な合併に留まったことに起因していると思われる。今後は全国的に公共施設の統廃合が進むことが予想されることから、当市においても現状では平均値より少なくなっているものの、決して少ないとは言えない状況であるため、「公共施設再編計画」に基づき、老朽化した公共施設の統廃合等を検討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また、「市民会館」については有形固定資産減価償却率が高くなっており、特に、昭和</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年度建設の「市民文化センター」は、耐用年数を超過していることから施設の在り方を検討したうえで、更新等の計画的な取り組みを検討している。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昨年度と比較して</a:t>
          </a:r>
          <a:r>
            <a:rPr kumimoji="1" lang="en-US" altLang="ja-JP" sz="1100">
              <a:latin typeface="+mn-ea"/>
              <a:ea typeface="+mn-ea"/>
            </a:rPr>
            <a:t>0.01</a:t>
          </a:r>
          <a:r>
            <a:rPr kumimoji="1" lang="ja-JP" altLang="en-US" sz="1100">
              <a:latin typeface="+mn-ea"/>
              <a:ea typeface="+mn-ea"/>
            </a:rPr>
            <a:t>ポイント減少したが、大きな変化はない。類似団体内平均値が減少してきていることから、平均値との差は</a:t>
          </a:r>
          <a:r>
            <a:rPr kumimoji="1" lang="en-US" altLang="ja-JP" sz="1100">
              <a:latin typeface="+mn-ea"/>
              <a:ea typeface="+mn-ea"/>
            </a:rPr>
            <a:t>0.02</a:t>
          </a:r>
          <a:r>
            <a:rPr kumimoji="1" lang="ja-JP" altLang="en-US" sz="1100">
              <a:latin typeface="+mn-ea"/>
              <a:ea typeface="+mn-ea"/>
            </a:rPr>
            <a:t>ポイントとなり、昨年度までより縮まった。</a:t>
          </a:r>
          <a:r>
            <a:rPr kumimoji="1" lang="ja-JP" altLang="ja-JP" sz="1100">
              <a:solidFill>
                <a:schemeClr val="dk1"/>
              </a:solidFill>
              <a:effectLst/>
              <a:latin typeface="+mn-lt"/>
              <a:ea typeface="+mn-ea"/>
              <a:cs typeface="+mn-cs"/>
            </a:rPr>
            <a:t>当市の一般財源としては、住友企業群の法人税収入並びに企業の新たな設備投資により発生する償却資産税収入により、安定的な財政運営を行うことができるが、ともに景気に左右されやすく、新たな施設建設や既存施設の改修の際には、国・県からの支援の他、交付税算入率の高い起債を活用するなど、十分な情報収集等を行い、健全財政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147865</xdr:rowOff>
    </xdr:to>
    <xdr:cxnSp macro="">
      <xdr:nvCxnSpPr>
        <xdr:cNvPr id="66" name="直線コネクタ 65"/>
        <xdr:cNvCxnSpPr/>
      </xdr:nvCxnSpPr>
      <xdr:spPr>
        <a:xfrm flipV="1">
          <a:off x="4953000" y="6347278"/>
          <a:ext cx="0" cy="1344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xdr:cNvCxnSpPr/>
      </xdr:nvCxnSpPr>
      <xdr:spPr>
        <a:xfrm flipV="1">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xdr:cNvCxnSpPr/>
      </xdr:nvCxnSpPr>
      <xdr:spPr>
        <a:xfrm>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25400</xdr:rowOff>
    </xdr:to>
    <xdr:cxnSp macro="">
      <xdr:nvCxnSpPr>
        <xdr:cNvPr id="80" name="直線コネクタ 79"/>
        <xdr:cNvCxnSpPr/>
      </xdr:nvCxnSpPr>
      <xdr:spPr>
        <a:xfrm flipV="1">
          <a:off x="1447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昨年度と比較して</a:t>
          </a:r>
          <a:r>
            <a:rPr kumimoji="1" lang="en-US" altLang="ja-JP" sz="1100">
              <a:latin typeface="+mn-ea"/>
              <a:ea typeface="+mn-ea"/>
            </a:rPr>
            <a:t>6.3</a:t>
          </a:r>
          <a:r>
            <a:rPr kumimoji="1" lang="ja-JP" altLang="ja-JP" sz="1100">
              <a:solidFill>
                <a:schemeClr val="dk1"/>
              </a:solidFill>
              <a:effectLst/>
              <a:latin typeface="+mn-lt"/>
              <a:ea typeface="+mn-ea"/>
              <a:cs typeface="+mn-cs"/>
            </a:rPr>
            <a:t>ポイント</a:t>
          </a:r>
          <a:r>
            <a:rPr kumimoji="1" lang="ja-JP" altLang="en-US" sz="1100">
              <a:latin typeface="+mn-ea"/>
              <a:ea typeface="+mn-ea"/>
            </a:rPr>
            <a:t>減少した。減少の要因としては、普通交付税等の経常一般財源の増加によるもので、新型コロナウイルス感染症の影響で当初減少すると見込まれた市税等において、見込を上回って歳入されたことが考えられる。普通交付税においては翌年度調整が行われることから、令和４年度決算においては例年並みの経常収支比率が見込まれる。</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35052</xdr:rowOff>
    </xdr:from>
    <xdr:to>
      <xdr:col>23</xdr:col>
      <xdr:colOff>133350</xdr:colOff>
      <xdr:row>66</xdr:row>
      <xdr:rowOff>82550</xdr:rowOff>
    </xdr:to>
    <xdr:cxnSp macro="">
      <xdr:nvCxnSpPr>
        <xdr:cNvPr id="127" name="直線コネクタ 126"/>
        <xdr:cNvCxnSpPr/>
      </xdr:nvCxnSpPr>
      <xdr:spPr>
        <a:xfrm flipV="1">
          <a:off x="4953000" y="10322052"/>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8"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9" name="直線コネクタ 128"/>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121429</xdr:rowOff>
    </xdr:from>
    <xdr:ext cx="762000" cy="259045"/>
    <xdr:sp macro="" textlink="">
      <xdr:nvSpPr>
        <xdr:cNvPr id="130" name="財政構造の弾力性最大値テキスト"/>
        <xdr:cNvSpPr txBox="1"/>
      </xdr:nvSpPr>
      <xdr:spPr>
        <a:xfrm>
          <a:off x="5041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35052</xdr:rowOff>
    </xdr:from>
    <xdr:to>
      <xdr:col>24</xdr:col>
      <xdr:colOff>12700</xdr:colOff>
      <xdr:row>60</xdr:row>
      <xdr:rowOff>35052</xdr:rowOff>
    </xdr:to>
    <xdr:cxnSp macro="">
      <xdr:nvCxnSpPr>
        <xdr:cNvPr id="131" name="直線コネクタ 130"/>
        <xdr:cNvCxnSpPr/>
      </xdr:nvCxnSpPr>
      <xdr:spPr>
        <a:xfrm>
          <a:off x="4864100" y="1032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35052</xdr:rowOff>
    </xdr:from>
    <xdr:to>
      <xdr:col>23</xdr:col>
      <xdr:colOff>133350</xdr:colOff>
      <xdr:row>61</xdr:row>
      <xdr:rowOff>167640</xdr:rowOff>
    </xdr:to>
    <xdr:cxnSp macro="">
      <xdr:nvCxnSpPr>
        <xdr:cNvPr id="132" name="直線コネクタ 131"/>
        <xdr:cNvCxnSpPr/>
      </xdr:nvCxnSpPr>
      <xdr:spPr>
        <a:xfrm flipV="1">
          <a:off x="4114800" y="10322052"/>
          <a:ext cx="8382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3"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4" name="フローチャート: 判断 133"/>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61</xdr:row>
      <xdr:rowOff>167640</xdr:rowOff>
    </xdr:to>
    <xdr:cxnSp macro="">
      <xdr:nvCxnSpPr>
        <xdr:cNvPr id="135" name="直線コネクタ 134"/>
        <xdr:cNvCxnSpPr/>
      </xdr:nvCxnSpPr>
      <xdr:spPr>
        <a:xfrm>
          <a:off x="3225800" y="105537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80264</xdr:rowOff>
    </xdr:from>
    <xdr:to>
      <xdr:col>19</xdr:col>
      <xdr:colOff>184150</xdr:colOff>
      <xdr:row>65</xdr:row>
      <xdr:rowOff>10414</xdr:rowOff>
    </xdr:to>
    <xdr:sp macro="" textlink="">
      <xdr:nvSpPr>
        <xdr:cNvPr id="136" name="フローチャート: 判断 135"/>
        <xdr:cNvSpPr/>
      </xdr:nvSpPr>
      <xdr:spPr>
        <a:xfrm>
          <a:off x="4064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166641</xdr:rowOff>
    </xdr:from>
    <xdr:ext cx="736600" cy="259045"/>
    <xdr:sp macro="" textlink="">
      <xdr:nvSpPr>
        <xdr:cNvPr id="137" name="テキスト ボックス 136"/>
        <xdr:cNvSpPr txBox="1"/>
      </xdr:nvSpPr>
      <xdr:spPr>
        <a:xfrm>
          <a:off x="3733800" y="1113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1016</xdr:rowOff>
    </xdr:to>
    <xdr:cxnSp macro="">
      <xdr:nvCxnSpPr>
        <xdr:cNvPr id="138" name="直線コネクタ 137"/>
        <xdr:cNvCxnSpPr/>
      </xdr:nvCxnSpPr>
      <xdr:spPr>
        <a:xfrm flipV="1">
          <a:off x="2336800" y="105537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65786</xdr:rowOff>
    </xdr:from>
    <xdr:to>
      <xdr:col>15</xdr:col>
      <xdr:colOff>133350</xdr:colOff>
      <xdr:row>64</xdr:row>
      <xdr:rowOff>167386</xdr:rowOff>
    </xdr:to>
    <xdr:sp macro="" textlink="">
      <xdr:nvSpPr>
        <xdr:cNvPr id="139" name="フローチャート: 判断 138"/>
        <xdr:cNvSpPr/>
      </xdr:nvSpPr>
      <xdr:spPr>
        <a:xfrm>
          <a:off x="3175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152163</xdr:rowOff>
    </xdr:from>
    <xdr:ext cx="762000" cy="259045"/>
    <xdr:sp macro="" textlink="">
      <xdr:nvSpPr>
        <xdr:cNvPr id="140" name="テキスト ボックス 139"/>
        <xdr:cNvSpPr txBox="1"/>
      </xdr:nvSpPr>
      <xdr:spPr>
        <a:xfrm>
          <a:off x="2844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100076</xdr:rowOff>
    </xdr:from>
    <xdr:to>
      <xdr:col>11</xdr:col>
      <xdr:colOff>31750</xdr:colOff>
      <xdr:row>62</xdr:row>
      <xdr:rowOff>1016</xdr:rowOff>
    </xdr:to>
    <xdr:cxnSp macro="">
      <xdr:nvCxnSpPr>
        <xdr:cNvPr id="141" name="直線コネクタ 140"/>
        <xdr:cNvCxnSpPr/>
      </xdr:nvCxnSpPr>
      <xdr:spPr>
        <a:xfrm>
          <a:off x="1447800" y="1055852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2" name="フローチャート: 判断 141"/>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3" name="テキスト ボックス 142"/>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4" name="フローチャート: 判断 143"/>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5" name="テキスト ボックス 144"/>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155702</xdr:rowOff>
    </xdr:from>
    <xdr:to>
      <xdr:col>23</xdr:col>
      <xdr:colOff>184150</xdr:colOff>
      <xdr:row>60</xdr:row>
      <xdr:rowOff>85852</xdr:rowOff>
    </xdr:to>
    <xdr:sp macro="" textlink="">
      <xdr:nvSpPr>
        <xdr:cNvPr id="151" name="楕円 150"/>
        <xdr:cNvSpPr/>
      </xdr:nvSpPr>
      <xdr:spPr>
        <a:xfrm>
          <a:off x="49022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76979</xdr:rowOff>
    </xdr:from>
    <xdr:ext cx="762000" cy="259045"/>
    <xdr:sp macro="" textlink="">
      <xdr:nvSpPr>
        <xdr:cNvPr id="152" name="財政構造の弾力性該当値テキスト"/>
        <xdr:cNvSpPr txBox="1"/>
      </xdr:nvSpPr>
      <xdr:spPr>
        <a:xfrm>
          <a:off x="5041900" y="1019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3" name="楕円 152"/>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4" name="テキスト ボックス 153"/>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5" name="楕円 154"/>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6" name="テキスト ボックス 155"/>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7" name="楕円 156"/>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8" name="テキスト ボックス 157"/>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59" name="楕円 158"/>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60" name="テキスト ボックス 159"/>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昨年度と比較して</a:t>
          </a:r>
          <a:r>
            <a:rPr kumimoji="1" lang="en-US" altLang="ja-JP" sz="1100">
              <a:latin typeface="+mn-ea"/>
              <a:ea typeface="+mn-ea"/>
            </a:rPr>
            <a:t>8,834</a:t>
          </a:r>
          <a:r>
            <a:rPr kumimoji="1" lang="ja-JP" altLang="en-US" sz="1100">
              <a:latin typeface="+mn-ea"/>
              <a:ea typeface="+mn-ea"/>
            </a:rPr>
            <a:t>円増加した。決算額としては特に物件費が前年度と比較して</a:t>
          </a:r>
          <a:r>
            <a:rPr kumimoji="1" lang="en-US" altLang="ja-JP" sz="1100">
              <a:latin typeface="+mn-ea"/>
              <a:ea typeface="+mn-ea"/>
            </a:rPr>
            <a:t>877,388</a:t>
          </a:r>
          <a:r>
            <a:rPr kumimoji="1" lang="ja-JP" altLang="en-US" sz="1100">
              <a:latin typeface="+mn-ea"/>
              <a:ea typeface="+mn-ea"/>
            </a:rPr>
            <a:t>千円の増加となっており、一人当たり決算額に影響を与えた。物件費の増加要因としては、新型コロナウイルス感染症予防ワクチン接種費が約８億円増加している。</a:t>
          </a:r>
          <a:endParaRPr kumimoji="1" lang="en-US" altLang="ja-JP" sz="1100">
            <a:latin typeface="+mn-ea"/>
            <a:ea typeface="+mn-ea"/>
          </a:endParaRPr>
        </a:p>
        <a:p>
          <a:r>
            <a:rPr kumimoji="1" lang="ja-JP" altLang="en-US" sz="1100">
              <a:latin typeface="+mn-ea"/>
              <a:ea typeface="+mn-ea"/>
            </a:rPr>
            <a:t>　また、類似団体との差は昨年度と比較してやや広がった。</a:t>
          </a:r>
          <a:endParaRPr kumimoji="1" lang="en-US" altLang="ja-JP" sz="1100">
            <a:latin typeface="+mn-ea"/>
            <a:ea typeface="+mn-ea"/>
          </a:endParaRPr>
        </a:p>
        <a:p>
          <a:r>
            <a:rPr kumimoji="1" lang="ja-JP" altLang="en-US" sz="1100">
              <a:latin typeface="+mn-ea"/>
              <a:ea typeface="+mn-ea"/>
            </a:rPr>
            <a:t>　新型コロナウイルス感染症対応関係事業については令和４年度以降も継続して実施しているものもあるため、人件費・物件費等の負担について著しく増加することのないよう、財源の確保に努めるなど、健全財政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120931</xdr:rowOff>
    </xdr:from>
    <xdr:to>
      <xdr:col>23</xdr:col>
      <xdr:colOff>133350</xdr:colOff>
      <xdr:row>88</xdr:row>
      <xdr:rowOff>154139</xdr:rowOff>
    </xdr:to>
    <xdr:cxnSp macro="">
      <xdr:nvCxnSpPr>
        <xdr:cNvPr id="192" name="直線コネクタ 191"/>
        <xdr:cNvCxnSpPr/>
      </xdr:nvCxnSpPr>
      <xdr:spPr>
        <a:xfrm flipV="1">
          <a:off x="4953000" y="13665481"/>
          <a:ext cx="0" cy="1576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126216</xdr:rowOff>
    </xdr:from>
    <xdr:ext cx="762000" cy="259045"/>
    <xdr:sp macro="" textlink="">
      <xdr:nvSpPr>
        <xdr:cNvPr id="193" name="人件費・物件費等の状況最小値テキスト"/>
        <xdr:cNvSpPr txBox="1"/>
      </xdr:nvSpPr>
      <xdr:spPr>
        <a:xfrm>
          <a:off x="5041900" y="1521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154139</xdr:rowOff>
    </xdr:from>
    <xdr:to>
      <xdr:col>24</xdr:col>
      <xdr:colOff>12700</xdr:colOff>
      <xdr:row>88</xdr:row>
      <xdr:rowOff>154139</xdr:rowOff>
    </xdr:to>
    <xdr:cxnSp macro="">
      <xdr:nvCxnSpPr>
        <xdr:cNvPr id="194" name="直線コネクタ 193"/>
        <xdr:cNvCxnSpPr/>
      </xdr:nvCxnSpPr>
      <xdr:spPr>
        <a:xfrm>
          <a:off x="4864100" y="15241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35858</xdr:rowOff>
    </xdr:from>
    <xdr:ext cx="762000" cy="259045"/>
    <xdr:sp macro="" textlink="">
      <xdr:nvSpPr>
        <xdr:cNvPr id="195" name="人件費・物件費等の状況最大値テキスト"/>
        <xdr:cNvSpPr txBox="1"/>
      </xdr:nvSpPr>
      <xdr:spPr>
        <a:xfrm>
          <a:off x="5041900" y="134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120931</xdr:rowOff>
    </xdr:from>
    <xdr:to>
      <xdr:col>24</xdr:col>
      <xdr:colOff>12700</xdr:colOff>
      <xdr:row>79</xdr:row>
      <xdr:rowOff>120931</xdr:rowOff>
    </xdr:to>
    <xdr:cxnSp macro="">
      <xdr:nvCxnSpPr>
        <xdr:cNvPr id="196" name="直線コネクタ 195"/>
        <xdr:cNvCxnSpPr/>
      </xdr:nvCxnSpPr>
      <xdr:spPr>
        <a:xfrm>
          <a:off x="4864100" y="1366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72681</xdr:rowOff>
    </xdr:from>
    <xdr:to>
      <xdr:col>23</xdr:col>
      <xdr:colOff>133350</xdr:colOff>
      <xdr:row>84</xdr:row>
      <xdr:rowOff>53491</xdr:rowOff>
    </xdr:to>
    <xdr:cxnSp macro="">
      <xdr:nvCxnSpPr>
        <xdr:cNvPr id="197" name="直線コネクタ 196"/>
        <xdr:cNvCxnSpPr/>
      </xdr:nvCxnSpPr>
      <xdr:spPr>
        <a:xfrm>
          <a:off x="4114800" y="14303031"/>
          <a:ext cx="838200" cy="1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32667</xdr:rowOff>
    </xdr:from>
    <xdr:ext cx="762000" cy="259045"/>
    <xdr:sp macro="" textlink="">
      <xdr:nvSpPr>
        <xdr:cNvPr id="198" name="人件費・物件費等の状況平均値テキスト"/>
        <xdr:cNvSpPr txBox="1"/>
      </xdr:nvSpPr>
      <xdr:spPr>
        <a:xfrm>
          <a:off x="5041900" y="14091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16140</xdr:rowOff>
    </xdr:from>
    <xdr:to>
      <xdr:col>23</xdr:col>
      <xdr:colOff>184150</xdr:colOff>
      <xdr:row>83</xdr:row>
      <xdr:rowOff>117740</xdr:rowOff>
    </xdr:to>
    <xdr:sp macro="" textlink="">
      <xdr:nvSpPr>
        <xdr:cNvPr id="199" name="フローチャート: 判断 198"/>
        <xdr:cNvSpPr/>
      </xdr:nvSpPr>
      <xdr:spPr>
        <a:xfrm>
          <a:off x="49022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99954</xdr:rowOff>
    </xdr:from>
    <xdr:to>
      <xdr:col>19</xdr:col>
      <xdr:colOff>133350</xdr:colOff>
      <xdr:row>83</xdr:row>
      <xdr:rowOff>72681</xdr:rowOff>
    </xdr:to>
    <xdr:cxnSp macro="">
      <xdr:nvCxnSpPr>
        <xdr:cNvPr id="200" name="直線コネクタ 199"/>
        <xdr:cNvCxnSpPr/>
      </xdr:nvCxnSpPr>
      <xdr:spPr>
        <a:xfrm>
          <a:off x="3225800" y="14158854"/>
          <a:ext cx="889000" cy="1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50774</xdr:rowOff>
    </xdr:from>
    <xdr:to>
      <xdr:col>19</xdr:col>
      <xdr:colOff>184150</xdr:colOff>
      <xdr:row>82</xdr:row>
      <xdr:rowOff>152374</xdr:rowOff>
    </xdr:to>
    <xdr:sp macro="" textlink="">
      <xdr:nvSpPr>
        <xdr:cNvPr id="201" name="フローチャート: 判断 200"/>
        <xdr:cNvSpPr/>
      </xdr:nvSpPr>
      <xdr:spPr>
        <a:xfrm>
          <a:off x="4064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162551</xdr:rowOff>
    </xdr:from>
    <xdr:ext cx="736600" cy="259045"/>
    <xdr:sp macro="" textlink="">
      <xdr:nvSpPr>
        <xdr:cNvPr id="202" name="テキスト ボックス 201"/>
        <xdr:cNvSpPr txBox="1"/>
      </xdr:nvSpPr>
      <xdr:spPr>
        <a:xfrm>
          <a:off x="3733800" y="1387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42956</xdr:rowOff>
    </xdr:from>
    <xdr:to>
      <xdr:col>15</xdr:col>
      <xdr:colOff>82550</xdr:colOff>
      <xdr:row>82</xdr:row>
      <xdr:rowOff>99954</xdr:rowOff>
    </xdr:to>
    <xdr:cxnSp macro="">
      <xdr:nvCxnSpPr>
        <xdr:cNvPr id="203" name="直線コネクタ 202"/>
        <xdr:cNvCxnSpPr/>
      </xdr:nvCxnSpPr>
      <xdr:spPr>
        <a:xfrm>
          <a:off x="2336800" y="14101856"/>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102298</xdr:rowOff>
    </xdr:from>
    <xdr:to>
      <xdr:col>15</xdr:col>
      <xdr:colOff>133350</xdr:colOff>
      <xdr:row>82</xdr:row>
      <xdr:rowOff>32448</xdr:rowOff>
    </xdr:to>
    <xdr:sp macro="" textlink="">
      <xdr:nvSpPr>
        <xdr:cNvPr id="204" name="フローチャート: 判断 203"/>
        <xdr:cNvSpPr/>
      </xdr:nvSpPr>
      <xdr:spPr>
        <a:xfrm>
          <a:off x="3175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42625</xdr:rowOff>
    </xdr:from>
    <xdr:ext cx="762000" cy="259045"/>
    <xdr:sp macro="" textlink="">
      <xdr:nvSpPr>
        <xdr:cNvPr id="205" name="テキスト ボックス 204"/>
        <xdr:cNvSpPr txBox="1"/>
      </xdr:nvSpPr>
      <xdr:spPr>
        <a:xfrm>
          <a:off x="2844800" y="1375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42956</xdr:rowOff>
    </xdr:from>
    <xdr:to>
      <xdr:col>11</xdr:col>
      <xdr:colOff>31750</xdr:colOff>
      <xdr:row>82</xdr:row>
      <xdr:rowOff>66534</xdr:rowOff>
    </xdr:to>
    <xdr:cxnSp macro="">
      <xdr:nvCxnSpPr>
        <xdr:cNvPr id="206" name="直線コネクタ 205"/>
        <xdr:cNvCxnSpPr/>
      </xdr:nvCxnSpPr>
      <xdr:spPr>
        <a:xfrm flipV="1">
          <a:off x="1447800" y="14101856"/>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31855</xdr:rowOff>
    </xdr:from>
    <xdr:to>
      <xdr:col>11</xdr:col>
      <xdr:colOff>82550</xdr:colOff>
      <xdr:row>81</xdr:row>
      <xdr:rowOff>133455</xdr:rowOff>
    </xdr:to>
    <xdr:sp macro="" textlink="">
      <xdr:nvSpPr>
        <xdr:cNvPr id="207" name="フローチャート: 判断 206"/>
        <xdr:cNvSpPr/>
      </xdr:nvSpPr>
      <xdr:spPr>
        <a:xfrm>
          <a:off x="2286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143632</xdr:rowOff>
    </xdr:from>
    <xdr:ext cx="762000" cy="259045"/>
    <xdr:sp macro="" textlink="">
      <xdr:nvSpPr>
        <xdr:cNvPr id="208" name="テキスト ボックス 207"/>
        <xdr:cNvSpPr txBox="1"/>
      </xdr:nvSpPr>
      <xdr:spPr>
        <a:xfrm>
          <a:off x="1955800" y="1368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14275</xdr:rowOff>
    </xdr:from>
    <xdr:to>
      <xdr:col>7</xdr:col>
      <xdr:colOff>31750</xdr:colOff>
      <xdr:row>81</xdr:row>
      <xdr:rowOff>115875</xdr:rowOff>
    </xdr:to>
    <xdr:sp macro="" textlink="">
      <xdr:nvSpPr>
        <xdr:cNvPr id="209" name="フローチャート: 判断 208"/>
        <xdr:cNvSpPr/>
      </xdr:nvSpPr>
      <xdr:spPr>
        <a:xfrm>
          <a:off x="1397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126052</xdr:rowOff>
    </xdr:from>
    <xdr:ext cx="762000" cy="259045"/>
    <xdr:sp macro="" textlink="">
      <xdr:nvSpPr>
        <xdr:cNvPr id="210" name="テキスト ボックス 209"/>
        <xdr:cNvSpPr txBox="1"/>
      </xdr:nvSpPr>
      <xdr:spPr>
        <a:xfrm>
          <a:off x="1066800" y="136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2691</xdr:rowOff>
    </xdr:from>
    <xdr:to>
      <xdr:col>23</xdr:col>
      <xdr:colOff>184150</xdr:colOff>
      <xdr:row>84</xdr:row>
      <xdr:rowOff>104291</xdr:rowOff>
    </xdr:to>
    <xdr:sp macro="" textlink="">
      <xdr:nvSpPr>
        <xdr:cNvPr id="216" name="楕円 215"/>
        <xdr:cNvSpPr/>
      </xdr:nvSpPr>
      <xdr:spPr>
        <a:xfrm>
          <a:off x="4902200" y="144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146218</xdr:rowOff>
    </xdr:from>
    <xdr:ext cx="762000" cy="259045"/>
    <xdr:sp macro="" textlink="">
      <xdr:nvSpPr>
        <xdr:cNvPr id="217" name="人件費・物件費等の状況該当値テキスト"/>
        <xdr:cNvSpPr txBox="1"/>
      </xdr:nvSpPr>
      <xdr:spPr>
        <a:xfrm>
          <a:off x="5041900" y="1437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21881</xdr:rowOff>
    </xdr:from>
    <xdr:to>
      <xdr:col>19</xdr:col>
      <xdr:colOff>184150</xdr:colOff>
      <xdr:row>83</xdr:row>
      <xdr:rowOff>123481</xdr:rowOff>
    </xdr:to>
    <xdr:sp macro="" textlink="">
      <xdr:nvSpPr>
        <xdr:cNvPr id="218" name="楕円 217"/>
        <xdr:cNvSpPr/>
      </xdr:nvSpPr>
      <xdr:spPr>
        <a:xfrm>
          <a:off x="4064000" y="1425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108258</xdr:rowOff>
    </xdr:from>
    <xdr:ext cx="736600" cy="259045"/>
    <xdr:sp macro="" textlink="">
      <xdr:nvSpPr>
        <xdr:cNvPr id="219" name="テキスト ボックス 218"/>
        <xdr:cNvSpPr txBox="1"/>
      </xdr:nvSpPr>
      <xdr:spPr>
        <a:xfrm>
          <a:off x="3733800" y="14338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49154</xdr:rowOff>
    </xdr:from>
    <xdr:to>
      <xdr:col>15</xdr:col>
      <xdr:colOff>133350</xdr:colOff>
      <xdr:row>82</xdr:row>
      <xdr:rowOff>150754</xdr:rowOff>
    </xdr:to>
    <xdr:sp macro="" textlink="">
      <xdr:nvSpPr>
        <xdr:cNvPr id="220" name="楕円 219"/>
        <xdr:cNvSpPr/>
      </xdr:nvSpPr>
      <xdr:spPr>
        <a:xfrm>
          <a:off x="3175000" y="141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135531</xdr:rowOff>
    </xdr:from>
    <xdr:ext cx="762000" cy="259045"/>
    <xdr:sp macro="" textlink="">
      <xdr:nvSpPr>
        <xdr:cNvPr id="221" name="テキスト ボックス 220"/>
        <xdr:cNvSpPr txBox="1"/>
      </xdr:nvSpPr>
      <xdr:spPr>
        <a:xfrm>
          <a:off x="2844800" y="1419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163606</xdr:rowOff>
    </xdr:from>
    <xdr:to>
      <xdr:col>11</xdr:col>
      <xdr:colOff>82550</xdr:colOff>
      <xdr:row>82</xdr:row>
      <xdr:rowOff>93756</xdr:rowOff>
    </xdr:to>
    <xdr:sp macro="" textlink="">
      <xdr:nvSpPr>
        <xdr:cNvPr id="222" name="楕円 221"/>
        <xdr:cNvSpPr/>
      </xdr:nvSpPr>
      <xdr:spPr>
        <a:xfrm>
          <a:off x="2286000" y="140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78533</xdr:rowOff>
    </xdr:from>
    <xdr:ext cx="762000" cy="259045"/>
    <xdr:sp macro="" textlink="">
      <xdr:nvSpPr>
        <xdr:cNvPr id="223" name="テキスト ボックス 222"/>
        <xdr:cNvSpPr txBox="1"/>
      </xdr:nvSpPr>
      <xdr:spPr>
        <a:xfrm>
          <a:off x="1955800" y="1413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15734</xdr:rowOff>
    </xdr:from>
    <xdr:to>
      <xdr:col>7</xdr:col>
      <xdr:colOff>31750</xdr:colOff>
      <xdr:row>82</xdr:row>
      <xdr:rowOff>117334</xdr:rowOff>
    </xdr:to>
    <xdr:sp macro="" textlink="">
      <xdr:nvSpPr>
        <xdr:cNvPr id="224" name="楕円 223"/>
        <xdr:cNvSpPr/>
      </xdr:nvSpPr>
      <xdr:spPr>
        <a:xfrm>
          <a:off x="1397000" y="1407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102111</xdr:rowOff>
    </xdr:from>
    <xdr:ext cx="762000" cy="259045"/>
    <xdr:sp macro="" textlink="">
      <xdr:nvSpPr>
        <xdr:cNvPr id="225" name="テキスト ボックス 224"/>
        <xdr:cNvSpPr txBox="1"/>
      </xdr:nvSpPr>
      <xdr:spPr>
        <a:xfrm>
          <a:off x="1066800" y="1416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昨年度から変化はなかった。</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をやや上回っており、</a:t>
          </a:r>
          <a:r>
            <a:rPr kumimoji="1" lang="ja-JP" altLang="ja-JP" sz="1100">
              <a:solidFill>
                <a:schemeClr val="dk1"/>
              </a:solidFill>
              <a:effectLst/>
              <a:latin typeface="+mn-lt"/>
              <a:ea typeface="+mn-ea"/>
              <a:cs typeface="+mn-cs"/>
            </a:rPr>
            <a:t>全国市平均と</a:t>
          </a:r>
          <a:r>
            <a:rPr kumimoji="1" lang="ja-JP" altLang="en-US" sz="1100">
              <a:solidFill>
                <a:schemeClr val="dk1"/>
              </a:solidFill>
              <a:effectLst/>
              <a:latin typeface="+mn-lt"/>
              <a:ea typeface="+mn-ea"/>
              <a:cs typeface="+mn-cs"/>
            </a:rPr>
            <a:t>一致している。</a:t>
          </a:r>
          <a:r>
            <a:rPr kumimoji="1" lang="ja-JP" altLang="ja-JP" sz="1100">
              <a:solidFill>
                <a:schemeClr val="dk1"/>
              </a:solidFill>
              <a:effectLst/>
              <a:latin typeface="+mn-lt"/>
              <a:ea typeface="+mn-ea"/>
              <a:cs typeface="+mn-cs"/>
            </a:rPr>
            <a:t>民間給与水準や他自治体等の動向にも注視しながら、引続き市民の理解を得られる給与水準となるよう努める。</a:t>
          </a:r>
          <a:endParaRPr lang="ja-JP" altLang="ja-JP">
            <a:effectLst/>
          </a:endParaRPr>
        </a:p>
        <a:p>
          <a:endParaRPr kumimoji="1" lang="ja-JP" altLang="en-US" sz="1100">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19050</xdr:rowOff>
    </xdr:to>
    <xdr:cxnSp macro="">
      <xdr:nvCxnSpPr>
        <xdr:cNvPr id="254" name="直線コネクタ 253"/>
        <xdr:cNvCxnSpPr/>
      </xdr:nvCxnSpPr>
      <xdr:spPr>
        <a:xfrm flipV="1">
          <a:off x="17018000" y="1388110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30691</xdr:rowOff>
    </xdr:from>
    <xdr:to>
      <xdr:col>81</xdr:col>
      <xdr:colOff>44450</xdr:colOff>
      <xdr:row>87</xdr:row>
      <xdr:rowOff>30691</xdr:rowOff>
    </xdr:to>
    <xdr:cxnSp macro="">
      <xdr:nvCxnSpPr>
        <xdr:cNvPr id="259" name="直線コネクタ 258"/>
        <xdr:cNvCxnSpPr/>
      </xdr:nvCxnSpPr>
      <xdr:spPr>
        <a:xfrm>
          <a:off x="16179800" y="149468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127652</xdr:rowOff>
    </xdr:from>
    <xdr:ext cx="762000" cy="259045"/>
    <xdr:sp macro="" textlink="">
      <xdr:nvSpPr>
        <xdr:cNvPr id="260" name="給与水準   （国との比較）平均値テキスト"/>
        <xdr:cNvSpPr txBox="1"/>
      </xdr:nvSpPr>
      <xdr:spPr>
        <a:xfrm>
          <a:off x="17106900" y="1470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1" name="フローチャート: 判断 260"/>
        <xdr:cNvSpPr/>
      </xdr:nvSpPr>
      <xdr:spPr>
        <a:xfrm>
          <a:off x="169672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30691</xdr:rowOff>
    </xdr:to>
    <xdr:cxnSp macro="">
      <xdr:nvCxnSpPr>
        <xdr:cNvPr id="262" name="直線コネクタ 261"/>
        <xdr:cNvCxnSpPr/>
      </xdr:nvCxnSpPr>
      <xdr:spPr>
        <a:xfrm>
          <a:off x="15290800" y="149066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151341</xdr:rowOff>
    </xdr:from>
    <xdr:to>
      <xdr:col>77</xdr:col>
      <xdr:colOff>95250</xdr:colOff>
      <xdr:row>87</xdr:row>
      <xdr:rowOff>81491</xdr:rowOff>
    </xdr:to>
    <xdr:sp macro="" textlink="">
      <xdr:nvSpPr>
        <xdr:cNvPr id="263" name="フローチャート: 判断 262"/>
        <xdr:cNvSpPr/>
      </xdr:nvSpPr>
      <xdr:spPr>
        <a:xfrm>
          <a:off x="16129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91668</xdr:rowOff>
    </xdr:from>
    <xdr:ext cx="736600" cy="259045"/>
    <xdr:sp macro="" textlink="">
      <xdr:nvSpPr>
        <xdr:cNvPr id="264" name="テキスト ボックス 263"/>
        <xdr:cNvSpPr txBox="1"/>
      </xdr:nvSpPr>
      <xdr:spPr>
        <a:xfrm>
          <a:off x="15798800" y="14664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161925</xdr:rowOff>
    </xdr:to>
    <xdr:cxnSp macro="">
      <xdr:nvCxnSpPr>
        <xdr:cNvPr id="265" name="直線コネクタ 264"/>
        <xdr:cNvCxnSpPr/>
      </xdr:nvCxnSpPr>
      <xdr:spPr>
        <a:xfrm>
          <a:off x="14401800" y="148463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151341</xdr:rowOff>
    </xdr:from>
    <xdr:to>
      <xdr:col>73</xdr:col>
      <xdr:colOff>44450</xdr:colOff>
      <xdr:row>87</xdr:row>
      <xdr:rowOff>81491</xdr:rowOff>
    </xdr:to>
    <xdr:sp macro="" textlink="">
      <xdr:nvSpPr>
        <xdr:cNvPr id="266" name="フローチャート: 判断 265"/>
        <xdr:cNvSpPr/>
      </xdr:nvSpPr>
      <xdr:spPr>
        <a:xfrm>
          <a:off x="15240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67" name="テキスト ボックス 266"/>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30691</xdr:rowOff>
    </xdr:to>
    <xdr:cxnSp macro="">
      <xdr:nvCxnSpPr>
        <xdr:cNvPr id="268" name="直線コネクタ 267"/>
        <xdr:cNvCxnSpPr/>
      </xdr:nvCxnSpPr>
      <xdr:spPr>
        <a:xfrm flipV="1">
          <a:off x="13512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20109</xdr:rowOff>
    </xdr:from>
    <xdr:to>
      <xdr:col>68</xdr:col>
      <xdr:colOff>203200</xdr:colOff>
      <xdr:row>87</xdr:row>
      <xdr:rowOff>121709</xdr:rowOff>
    </xdr:to>
    <xdr:sp macro="" textlink="">
      <xdr:nvSpPr>
        <xdr:cNvPr id="269" name="フローチャート: 判断 268"/>
        <xdr:cNvSpPr/>
      </xdr:nvSpPr>
      <xdr:spPr>
        <a:xfrm>
          <a:off x="14351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106486</xdr:rowOff>
    </xdr:from>
    <xdr:ext cx="762000" cy="259045"/>
    <xdr:sp macro="" textlink="">
      <xdr:nvSpPr>
        <xdr:cNvPr id="270" name="テキスト ボックス 269"/>
        <xdr:cNvSpPr txBox="1"/>
      </xdr:nvSpPr>
      <xdr:spPr>
        <a:xfrm>
          <a:off x="14020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2" name="テキスト ボックス 271"/>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8" name="楕円 277"/>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9" name="給与水準   （国との比較）該当値テキスト"/>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80" name="楕円 279"/>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81" name="テキスト ボックス 280"/>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2" name="楕円 281"/>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83" name="テキスト ボックス 282"/>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5" name="テキスト ボックス 284"/>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87" name="テキスト ボックス 286"/>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昨年度と比較して</a:t>
          </a:r>
          <a:r>
            <a:rPr kumimoji="1" lang="en-US" altLang="ja-JP" sz="1100">
              <a:latin typeface="+mn-ea"/>
              <a:ea typeface="+mn-ea"/>
            </a:rPr>
            <a:t>0.07</a:t>
          </a:r>
          <a:r>
            <a:rPr kumimoji="1" lang="ja-JP" altLang="en-US" sz="1100">
              <a:latin typeface="+mn-ea"/>
              <a:ea typeface="+mn-ea"/>
            </a:rPr>
            <a:t>人増加した。</a:t>
          </a:r>
          <a:r>
            <a:rPr kumimoji="1" lang="ja-JP" altLang="ja-JP" sz="1100">
              <a:solidFill>
                <a:schemeClr val="dk1"/>
              </a:solidFill>
              <a:effectLst/>
              <a:latin typeface="+mn-lt"/>
              <a:ea typeface="+mn-ea"/>
              <a:cs typeface="+mn-cs"/>
            </a:rPr>
            <a:t>類似団体の平均値をわずかに上回るが、ほぼ平均値で推移している。全国平均、愛媛県平均との比較では共に下回っている。今後も定員管理の適正な推進や管理経費の圧縮に努め、現水準を保てるよう努めていく。</a:t>
          </a:r>
          <a:endParaRPr lang="ja-JP" altLang="ja-JP">
            <a:effectLst/>
          </a:endParaRPr>
        </a:p>
        <a:p>
          <a:endParaRPr kumimoji="1" lang="ja-JP" altLang="en-US" sz="1100">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138938</xdr:rowOff>
    </xdr:from>
    <xdr:to>
      <xdr:col>81</xdr:col>
      <xdr:colOff>44450</xdr:colOff>
      <xdr:row>67</xdr:row>
      <xdr:rowOff>12446</xdr:rowOff>
    </xdr:to>
    <xdr:cxnSp macro="">
      <xdr:nvCxnSpPr>
        <xdr:cNvPr id="315" name="直線コネクタ 314"/>
        <xdr:cNvCxnSpPr/>
      </xdr:nvCxnSpPr>
      <xdr:spPr>
        <a:xfrm flipV="1">
          <a:off x="17018000" y="10254488"/>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155973</xdr:rowOff>
    </xdr:from>
    <xdr:ext cx="762000" cy="259045"/>
    <xdr:sp macro="" textlink="">
      <xdr:nvSpPr>
        <xdr:cNvPr id="316" name="定員管理の状況最小値テキスト"/>
        <xdr:cNvSpPr txBox="1"/>
      </xdr:nvSpPr>
      <xdr:spPr>
        <a:xfrm>
          <a:off x="17106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12446</xdr:rowOff>
    </xdr:from>
    <xdr:to>
      <xdr:col>81</xdr:col>
      <xdr:colOff>133350</xdr:colOff>
      <xdr:row>67</xdr:row>
      <xdr:rowOff>12446</xdr:rowOff>
    </xdr:to>
    <xdr:cxnSp macro="">
      <xdr:nvCxnSpPr>
        <xdr:cNvPr id="317" name="直線コネクタ 316"/>
        <xdr:cNvCxnSpPr/>
      </xdr:nvCxnSpPr>
      <xdr:spPr>
        <a:xfrm>
          <a:off x="16929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53865</xdr:rowOff>
    </xdr:from>
    <xdr:ext cx="762000" cy="259045"/>
    <xdr:sp macro="" textlink="">
      <xdr:nvSpPr>
        <xdr:cNvPr id="318" name="定員管理の状況最大値テキスト"/>
        <xdr:cNvSpPr txBox="1"/>
      </xdr:nvSpPr>
      <xdr:spPr>
        <a:xfrm>
          <a:off x="17106900" y="999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138938</xdr:rowOff>
    </xdr:from>
    <xdr:to>
      <xdr:col>81</xdr:col>
      <xdr:colOff>133350</xdr:colOff>
      <xdr:row>59</xdr:row>
      <xdr:rowOff>138938</xdr:rowOff>
    </xdr:to>
    <xdr:cxnSp macro="">
      <xdr:nvCxnSpPr>
        <xdr:cNvPr id="319" name="直線コネクタ 318"/>
        <xdr:cNvCxnSpPr/>
      </xdr:nvCxnSpPr>
      <xdr:spPr>
        <a:xfrm>
          <a:off x="16929100" y="1025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126492</xdr:rowOff>
    </xdr:from>
    <xdr:to>
      <xdr:col>81</xdr:col>
      <xdr:colOff>44450</xdr:colOff>
      <xdr:row>62</xdr:row>
      <xdr:rowOff>143383</xdr:rowOff>
    </xdr:to>
    <xdr:cxnSp macro="">
      <xdr:nvCxnSpPr>
        <xdr:cNvPr id="320" name="直線コネクタ 319"/>
        <xdr:cNvCxnSpPr/>
      </xdr:nvCxnSpPr>
      <xdr:spPr>
        <a:xfrm>
          <a:off x="16179800" y="10756392"/>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80154</xdr:rowOff>
    </xdr:from>
    <xdr:ext cx="762000" cy="259045"/>
    <xdr:sp macro="" textlink="">
      <xdr:nvSpPr>
        <xdr:cNvPr id="321" name="定員管理の状況平均値テキスト"/>
        <xdr:cNvSpPr txBox="1"/>
      </xdr:nvSpPr>
      <xdr:spPr>
        <a:xfrm>
          <a:off x="17106900" y="10538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63627</xdr:rowOff>
    </xdr:from>
    <xdr:to>
      <xdr:col>81</xdr:col>
      <xdr:colOff>95250</xdr:colOff>
      <xdr:row>62</xdr:row>
      <xdr:rowOff>165227</xdr:rowOff>
    </xdr:to>
    <xdr:sp macro="" textlink="">
      <xdr:nvSpPr>
        <xdr:cNvPr id="322" name="フローチャート: 判断 321"/>
        <xdr:cNvSpPr/>
      </xdr:nvSpPr>
      <xdr:spPr>
        <a:xfrm>
          <a:off x="16967200" y="1069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102362</xdr:rowOff>
    </xdr:from>
    <xdr:to>
      <xdr:col>77</xdr:col>
      <xdr:colOff>44450</xdr:colOff>
      <xdr:row>62</xdr:row>
      <xdr:rowOff>126492</xdr:rowOff>
    </xdr:to>
    <xdr:cxnSp macro="">
      <xdr:nvCxnSpPr>
        <xdr:cNvPr id="323" name="直線コネクタ 322"/>
        <xdr:cNvCxnSpPr/>
      </xdr:nvCxnSpPr>
      <xdr:spPr>
        <a:xfrm>
          <a:off x="15290800" y="107322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5715</xdr:rowOff>
    </xdr:from>
    <xdr:to>
      <xdr:col>77</xdr:col>
      <xdr:colOff>95250</xdr:colOff>
      <xdr:row>62</xdr:row>
      <xdr:rowOff>107315</xdr:rowOff>
    </xdr:to>
    <xdr:sp macro="" textlink="">
      <xdr:nvSpPr>
        <xdr:cNvPr id="324" name="フローチャート: 判断 323"/>
        <xdr:cNvSpPr/>
      </xdr:nvSpPr>
      <xdr:spPr>
        <a:xfrm>
          <a:off x="16129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117492</xdr:rowOff>
    </xdr:from>
    <xdr:ext cx="736600" cy="259045"/>
    <xdr:sp macro="" textlink="">
      <xdr:nvSpPr>
        <xdr:cNvPr id="325" name="テキスト ボックス 324"/>
        <xdr:cNvSpPr txBox="1"/>
      </xdr:nvSpPr>
      <xdr:spPr>
        <a:xfrm>
          <a:off x="15798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102362</xdr:rowOff>
    </xdr:to>
    <xdr:cxnSp macro="">
      <xdr:nvCxnSpPr>
        <xdr:cNvPr id="326" name="直線コネクタ 325"/>
        <xdr:cNvCxnSpPr/>
      </xdr:nvCxnSpPr>
      <xdr:spPr>
        <a:xfrm>
          <a:off x="14401800" y="1071054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28" name="テキスト ボックス 327"/>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61341</xdr:rowOff>
    </xdr:from>
    <xdr:to>
      <xdr:col>68</xdr:col>
      <xdr:colOff>152400</xdr:colOff>
      <xdr:row>62</xdr:row>
      <xdr:rowOff>80645</xdr:rowOff>
    </xdr:to>
    <xdr:cxnSp macro="">
      <xdr:nvCxnSpPr>
        <xdr:cNvPr id="329" name="直線コネクタ 328"/>
        <xdr:cNvCxnSpPr/>
      </xdr:nvCxnSpPr>
      <xdr:spPr>
        <a:xfrm>
          <a:off x="13512800" y="1069124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167513</xdr:rowOff>
    </xdr:from>
    <xdr:to>
      <xdr:col>68</xdr:col>
      <xdr:colOff>203200</xdr:colOff>
      <xdr:row>62</xdr:row>
      <xdr:rowOff>97663</xdr:rowOff>
    </xdr:to>
    <xdr:sp macro="" textlink="">
      <xdr:nvSpPr>
        <xdr:cNvPr id="330" name="フローチャート: 判断 329"/>
        <xdr:cNvSpPr/>
      </xdr:nvSpPr>
      <xdr:spPr>
        <a:xfrm>
          <a:off x="14351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107840</xdr:rowOff>
    </xdr:from>
    <xdr:ext cx="762000" cy="259045"/>
    <xdr:sp macro="" textlink="">
      <xdr:nvSpPr>
        <xdr:cNvPr id="331" name="テキスト ボックス 330"/>
        <xdr:cNvSpPr txBox="1"/>
      </xdr:nvSpPr>
      <xdr:spPr>
        <a:xfrm>
          <a:off x="14020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169926</xdr:rowOff>
    </xdr:from>
    <xdr:to>
      <xdr:col>64</xdr:col>
      <xdr:colOff>152400</xdr:colOff>
      <xdr:row>62</xdr:row>
      <xdr:rowOff>100076</xdr:rowOff>
    </xdr:to>
    <xdr:sp macro="" textlink="">
      <xdr:nvSpPr>
        <xdr:cNvPr id="332" name="フローチャート: 判断 331"/>
        <xdr:cNvSpPr/>
      </xdr:nvSpPr>
      <xdr:spPr>
        <a:xfrm>
          <a:off x="13462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110253</xdr:rowOff>
    </xdr:from>
    <xdr:ext cx="762000" cy="259045"/>
    <xdr:sp macro="" textlink="">
      <xdr:nvSpPr>
        <xdr:cNvPr id="333" name="テキスト ボックス 332"/>
        <xdr:cNvSpPr txBox="1"/>
      </xdr:nvSpPr>
      <xdr:spPr>
        <a:xfrm>
          <a:off x="13131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92583</xdr:rowOff>
    </xdr:from>
    <xdr:to>
      <xdr:col>81</xdr:col>
      <xdr:colOff>95250</xdr:colOff>
      <xdr:row>63</xdr:row>
      <xdr:rowOff>22733</xdr:rowOff>
    </xdr:to>
    <xdr:sp macro="" textlink="">
      <xdr:nvSpPr>
        <xdr:cNvPr id="339" name="楕円 338"/>
        <xdr:cNvSpPr/>
      </xdr:nvSpPr>
      <xdr:spPr>
        <a:xfrm>
          <a:off x="16967200" y="10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64660</xdr:rowOff>
    </xdr:from>
    <xdr:ext cx="762000" cy="259045"/>
    <xdr:sp macro="" textlink="">
      <xdr:nvSpPr>
        <xdr:cNvPr id="340" name="定員管理の状況該当値テキスト"/>
        <xdr:cNvSpPr txBox="1"/>
      </xdr:nvSpPr>
      <xdr:spPr>
        <a:xfrm>
          <a:off x="17106900" y="1069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75692</xdr:rowOff>
    </xdr:from>
    <xdr:to>
      <xdr:col>77</xdr:col>
      <xdr:colOff>95250</xdr:colOff>
      <xdr:row>63</xdr:row>
      <xdr:rowOff>5842</xdr:rowOff>
    </xdr:to>
    <xdr:sp macro="" textlink="">
      <xdr:nvSpPr>
        <xdr:cNvPr id="341" name="楕円 340"/>
        <xdr:cNvSpPr/>
      </xdr:nvSpPr>
      <xdr:spPr>
        <a:xfrm>
          <a:off x="16129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162069</xdr:rowOff>
    </xdr:from>
    <xdr:ext cx="736600" cy="259045"/>
    <xdr:sp macro="" textlink="">
      <xdr:nvSpPr>
        <xdr:cNvPr id="342" name="テキスト ボックス 341"/>
        <xdr:cNvSpPr txBox="1"/>
      </xdr:nvSpPr>
      <xdr:spPr>
        <a:xfrm>
          <a:off x="15798800" y="1079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51562</xdr:rowOff>
    </xdr:from>
    <xdr:to>
      <xdr:col>73</xdr:col>
      <xdr:colOff>44450</xdr:colOff>
      <xdr:row>62</xdr:row>
      <xdr:rowOff>153162</xdr:rowOff>
    </xdr:to>
    <xdr:sp macro="" textlink="">
      <xdr:nvSpPr>
        <xdr:cNvPr id="343" name="楕円 342"/>
        <xdr:cNvSpPr/>
      </xdr:nvSpPr>
      <xdr:spPr>
        <a:xfrm>
          <a:off x="15240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137939</xdr:rowOff>
    </xdr:from>
    <xdr:ext cx="762000" cy="259045"/>
    <xdr:sp macro="" textlink="">
      <xdr:nvSpPr>
        <xdr:cNvPr id="344" name="テキスト ボックス 343"/>
        <xdr:cNvSpPr txBox="1"/>
      </xdr:nvSpPr>
      <xdr:spPr>
        <a:xfrm>
          <a:off x="14909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5" name="楕円 344"/>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46" name="テキスト ボックス 345"/>
        <xdr:cNvSpPr txBox="1"/>
      </xdr:nvSpPr>
      <xdr:spPr>
        <a:xfrm>
          <a:off x="14020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10541</xdr:rowOff>
    </xdr:from>
    <xdr:to>
      <xdr:col>64</xdr:col>
      <xdr:colOff>152400</xdr:colOff>
      <xdr:row>62</xdr:row>
      <xdr:rowOff>112141</xdr:rowOff>
    </xdr:to>
    <xdr:sp macro="" textlink="">
      <xdr:nvSpPr>
        <xdr:cNvPr id="347" name="楕円 346"/>
        <xdr:cNvSpPr/>
      </xdr:nvSpPr>
      <xdr:spPr>
        <a:xfrm>
          <a:off x="13462000" y="1064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96918</xdr:rowOff>
    </xdr:from>
    <xdr:ext cx="762000" cy="259045"/>
    <xdr:sp macro="" textlink="">
      <xdr:nvSpPr>
        <xdr:cNvPr id="348" name="テキスト ボックス 347"/>
        <xdr:cNvSpPr txBox="1"/>
      </xdr:nvSpPr>
      <xdr:spPr>
        <a:xfrm>
          <a:off x="13131800" y="107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昨年度と比較して</a:t>
          </a:r>
          <a:r>
            <a:rPr kumimoji="1" lang="en-US" altLang="ja-JP" sz="1100">
              <a:latin typeface="+mn-ea"/>
              <a:ea typeface="+mn-ea"/>
            </a:rPr>
            <a:t>0.2</a:t>
          </a:r>
          <a:r>
            <a:rPr kumimoji="1" lang="ja-JP" altLang="ja-JP" sz="1100">
              <a:solidFill>
                <a:schemeClr val="dk1"/>
              </a:solidFill>
              <a:effectLst/>
              <a:latin typeface="+mn-lt"/>
              <a:ea typeface="+mn-ea"/>
              <a:cs typeface="+mn-cs"/>
            </a:rPr>
            <a:t>ポイント</a:t>
          </a:r>
          <a:r>
            <a:rPr kumimoji="1" lang="ja-JP" altLang="en-US" sz="1100">
              <a:latin typeface="+mn-ea"/>
              <a:ea typeface="+mn-ea"/>
            </a:rPr>
            <a:t>増加した。分子の増加としては、平成</a:t>
          </a:r>
          <a:r>
            <a:rPr kumimoji="1" lang="en-US" altLang="ja-JP" sz="1100">
              <a:latin typeface="+mn-ea"/>
              <a:ea typeface="+mn-ea"/>
            </a:rPr>
            <a:t>28</a:t>
          </a:r>
          <a:r>
            <a:rPr kumimoji="1" lang="ja-JP" altLang="en-US" sz="1100">
              <a:latin typeface="+mn-ea"/>
              <a:ea typeface="+mn-ea"/>
            </a:rPr>
            <a:t>～</a:t>
          </a:r>
          <a:r>
            <a:rPr kumimoji="1" lang="en-US" altLang="ja-JP" sz="1100">
              <a:latin typeface="+mn-ea"/>
              <a:ea typeface="+mn-ea"/>
            </a:rPr>
            <a:t>29</a:t>
          </a:r>
          <a:r>
            <a:rPr kumimoji="1" lang="ja-JP" altLang="en-US" sz="1100">
              <a:latin typeface="+mn-ea"/>
              <a:ea typeface="+mn-ea"/>
            </a:rPr>
            <a:t>年度同意債の元金償還開始等、分母の減少としては、基準財政収入額の減等による標準税収入額等の減によるものである。</a:t>
          </a:r>
          <a:endParaRPr kumimoji="1" lang="en-US" altLang="ja-JP" sz="1100">
            <a:latin typeface="+mn-ea"/>
            <a:ea typeface="+mn-ea"/>
          </a:endParaRPr>
        </a:p>
        <a:p>
          <a:endParaRPr kumimoji="1" lang="ja-JP" altLang="en-US" sz="11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60678</xdr:rowOff>
    </xdr:to>
    <xdr:cxnSp macro="">
      <xdr:nvCxnSpPr>
        <xdr:cNvPr id="377" name="直線コネクタ 376"/>
        <xdr:cNvCxnSpPr/>
      </xdr:nvCxnSpPr>
      <xdr:spPr>
        <a:xfrm flipV="1">
          <a:off x="17018000" y="614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8"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9" name="直線コネクタ 378"/>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0"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1" name="直線コネクタ 380"/>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24695</xdr:rowOff>
    </xdr:from>
    <xdr:to>
      <xdr:col>81</xdr:col>
      <xdr:colOff>44450</xdr:colOff>
      <xdr:row>37</xdr:row>
      <xdr:rowOff>51505</xdr:rowOff>
    </xdr:to>
    <xdr:cxnSp macro="">
      <xdr:nvCxnSpPr>
        <xdr:cNvPr id="382" name="直線コネクタ 381"/>
        <xdr:cNvCxnSpPr/>
      </xdr:nvCxnSpPr>
      <xdr:spPr>
        <a:xfrm>
          <a:off x="16179800" y="63683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3"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4" name="フローチャート: 判断 383"/>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24695</xdr:rowOff>
    </xdr:from>
    <xdr:to>
      <xdr:col>77</xdr:col>
      <xdr:colOff>44450</xdr:colOff>
      <xdr:row>37</xdr:row>
      <xdr:rowOff>38100</xdr:rowOff>
    </xdr:to>
    <xdr:cxnSp macro="">
      <xdr:nvCxnSpPr>
        <xdr:cNvPr id="385" name="直線コネクタ 384"/>
        <xdr:cNvCxnSpPr/>
      </xdr:nvCxnSpPr>
      <xdr:spPr>
        <a:xfrm flipV="1">
          <a:off x="15290800" y="63683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6" name="フローチャート: 判断 385"/>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7" name="テキスト ボックス 386"/>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118533</xdr:rowOff>
    </xdr:to>
    <xdr:cxnSp macro="">
      <xdr:nvCxnSpPr>
        <xdr:cNvPr id="388" name="直線コネクタ 387"/>
        <xdr:cNvCxnSpPr/>
      </xdr:nvCxnSpPr>
      <xdr:spPr>
        <a:xfrm flipV="1">
          <a:off x="14401800" y="63817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9" name="フローチャート: 判断 388"/>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0" name="テキスト ボックス 389"/>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118533</xdr:rowOff>
    </xdr:from>
    <xdr:to>
      <xdr:col>68</xdr:col>
      <xdr:colOff>152400</xdr:colOff>
      <xdr:row>38</xdr:row>
      <xdr:rowOff>107950</xdr:rowOff>
    </xdr:to>
    <xdr:cxnSp macro="">
      <xdr:nvCxnSpPr>
        <xdr:cNvPr id="391" name="直線コネクタ 390"/>
        <xdr:cNvCxnSpPr/>
      </xdr:nvCxnSpPr>
      <xdr:spPr>
        <a:xfrm flipV="1">
          <a:off x="13512800" y="64621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2" name="フローチャート: 判断 391"/>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3" name="テキスト ボックス 392"/>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153811</xdr:rowOff>
    </xdr:from>
    <xdr:to>
      <xdr:col>64</xdr:col>
      <xdr:colOff>152400</xdr:colOff>
      <xdr:row>40</xdr:row>
      <xdr:rowOff>83961</xdr:rowOff>
    </xdr:to>
    <xdr:sp macro="" textlink="">
      <xdr:nvSpPr>
        <xdr:cNvPr id="394" name="フローチャート: 判断 393"/>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68738</xdr:rowOff>
    </xdr:from>
    <xdr:ext cx="762000" cy="259045"/>
    <xdr:sp macro="" textlink="">
      <xdr:nvSpPr>
        <xdr:cNvPr id="395" name="テキスト ボックス 394"/>
        <xdr:cNvSpPr txBox="1"/>
      </xdr:nvSpPr>
      <xdr:spPr>
        <a:xfrm>
          <a:off x="13131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401" name="楕円 400"/>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17232</xdr:rowOff>
    </xdr:from>
    <xdr:ext cx="762000" cy="259045"/>
    <xdr:sp macro="" textlink="">
      <xdr:nvSpPr>
        <xdr:cNvPr id="402" name="公債費負担の状況該当値テキスト"/>
        <xdr:cNvSpPr txBox="1"/>
      </xdr:nvSpPr>
      <xdr:spPr>
        <a:xfrm>
          <a:off x="17106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145345</xdr:rowOff>
    </xdr:from>
    <xdr:to>
      <xdr:col>77</xdr:col>
      <xdr:colOff>95250</xdr:colOff>
      <xdr:row>37</xdr:row>
      <xdr:rowOff>75495</xdr:rowOff>
    </xdr:to>
    <xdr:sp macro="" textlink="">
      <xdr:nvSpPr>
        <xdr:cNvPr id="403" name="楕円 402"/>
        <xdr:cNvSpPr/>
      </xdr:nvSpPr>
      <xdr:spPr>
        <a:xfrm>
          <a:off x="16129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85672</xdr:rowOff>
    </xdr:from>
    <xdr:ext cx="736600" cy="259045"/>
    <xdr:sp macro="" textlink="">
      <xdr:nvSpPr>
        <xdr:cNvPr id="404" name="テキスト ボックス 403"/>
        <xdr:cNvSpPr txBox="1"/>
      </xdr:nvSpPr>
      <xdr:spPr>
        <a:xfrm>
          <a:off x="15798800" y="6086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5" name="楕円 404"/>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406" name="テキスト ボックス 405"/>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7" name="楕円 406"/>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8060</xdr:rowOff>
    </xdr:from>
    <xdr:ext cx="762000" cy="259045"/>
    <xdr:sp macro="" textlink="">
      <xdr:nvSpPr>
        <xdr:cNvPr id="408" name="テキスト ボックス 407"/>
        <xdr:cNvSpPr txBox="1"/>
      </xdr:nvSpPr>
      <xdr:spPr>
        <a:xfrm>
          <a:off x="14020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9" name="楕円 408"/>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0" name="テキスト ボックス 409"/>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昨年度と比較して</a:t>
          </a:r>
          <a:r>
            <a:rPr kumimoji="1" lang="en-US" altLang="ja-JP" sz="1100">
              <a:latin typeface="+mn-ea"/>
              <a:ea typeface="+mn-ea"/>
            </a:rPr>
            <a:t>9.3</a:t>
          </a:r>
          <a:r>
            <a:rPr kumimoji="1" lang="ja-JP" altLang="ja-JP" sz="1100">
              <a:solidFill>
                <a:schemeClr val="dk1"/>
              </a:solidFill>
              <a:effectLst/>
              <a:latin typeface="+mn-lt"/>
              <a:ea typeface="+mn-ea"/>
              <a:cs typeface="+mn-cs"/>
            </a:rPr>
            <a:t>ポイント</a:t>
          </a:r>
          <a:r>
            <a:rPr kumimoji="1" lang="ja-JP" altLang="en-US" sz="1100">
              <a:latin typeface="+mn-ea"/>
              <a:ea typeface="+mn-ea"/>
            </a:rPr>
            <a:t>減少した。減債基金、公共施設整備基金の</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の増加や、都市計画税収等</a:t>
          </a:r>
          <a:r>
            <a:rPr kumimoji="1" lang="ja-JP" altLang="ja-JP" sz="1100">
              <a:solidFill>
                <a:schemeClr val="dk1"/>
              </a:solidFill>
              <a:effectLst/>
              <a:latin typeface="+mn-lt"/>
              <a:ea typeface="+mn-ea"/>
              <a:cs typeface="+mn-cs"/>
            </a:rPr>
            <a:t>充当可能特定歳入の増加により分子</a:t>
          </a:r>
          <a:r>
            <a:rPr kumimoji="1" lang="ja-JP" altLang="en-US" sz="1100">
              <a:solidFill>
                <a:schemeClr val="dk1"/>
              </a:solidFill>
              <a:effectLst/>
              <a:latin typeface="+mn-lt"/>
              <a:ea typeface="+mn-ea"/>
              <a:cs typeface="+mn-cs"/>
            </a:rPr>
            <a:t>が減少したことにより、将来負担比率が減少した。</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19897</xdr:rowOff>
    </xdr:to>
    <xdr:cxnSp macro="">
      <xdr:nvCxnSpPr>
        <xdr:cNvPr id="439" name="直線コネクタ 438"/>
        <xdr:cNvCxnSpPr/>
      </xdr:nvCxnSpPr>
      <xdr:spPr>
        <a:xfrm flipV="1">
          <a:off x="17018000" y="237066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0"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1" name="直線コネクタ 440"/>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139277</xdr:rowOff>
    </xdr:from>
    <xdr:to>
      <xdr:col>81</xdr:col>
      <xdr:colOff>44450</xdr:colOff>
      <xdr:row>15</xdr:row>
      <xdr:rowOff>92498</xdr:rowOff>
    </xdr:to>
    <xdr:cxnSp macro="">
      <xdr:nvCxnSpPr>
        <xdr:cNvPr id="444" name="直線コネクタ 443"/>
        <xdr:cNvCxnSpPr/>
      </xdr:nvCxnSpPr>
      <xdr:spPr>
        <a:xfrm flipV="1">
          <a:off x="16179800" y="2539577"/>
          <a:ext cx="8382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5"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145979</xdr:rowOff>
    </xdr:from>
    <xdr:to>
      <xdr:col>81</xdr:col>
      <xdr:colOff>95250</xdr:colOff>
      <xdr:row>14</xdr:row>
      <xdr:rowOff>76129</xdr:rowOff>
    </xdr:to>
    <xdr:sp macro="" textlink="">
      <xdr:nvSpPr>
        <xdr:cNvPr id="446" name="フローチャート: 判断 445"/>
        <xdr:cNvSpPr/>
      </xdr:nvSpPr>
      <xdr:spPr>
        <a:xfrm>
          <a:off x="169672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158044</xdr:rowOff>
    </xdr:from>
    <xdr:to>
      <xdr:col>77</xdr:col>
      <xdr:colOff>44450</xdr:colOff>
      <xdr:row>15</xdr:row>
      <xdr:rowOff>92498</xdr:rowOff>
    </xdr:to>
    <xdr:cxnSp macro="">
      <xdr:nvCxnSpPr>
        <xdr:cNvPr id="447" name="直線コネクタ 446"/>
        <xdr:cNvCxnSpPr/>
      </xdr:nvCxnSpPr>
      <xdr:spPr>
        <a:xfrm>
          <a:off x="15290800" y="2558344"/>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170109</xdr:rowOff>
    </xdr:from>
    <xdr:to>
      <xdr:col>77</xdr:col>
      <xdr:colOff>95250</xdr:colOff>
      <xdr:row>14</xdr:row>
      <xdr:rowOff>100259</xdr:rowOff>
    </xdr:to>
    <xdr:sp macro="" textlink="">
      <xdr:nvSpPr>
        <xdr:cNvPr id="448" name="フローチャート: 判断 447"/>
        <xdr:cNvSpPr/>
      </xdr:nvSpPr>
      <xdr:spPr>
        <a:xfrm>
          <a:off x="16129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110436</xdr:rowOff>
    </xdr:from>
    <xdr:ext cx="736600" cy="259045"/>
    <xdr:sp macro="" textlink="">
      <xdr:nvSpPr>
        <xdr:cNvPr id="449" name="テキスト ボックス 448"/>
        <xdr:cNvSpPr txBox="1"/>
      </xdr:nvSpPr>
      <xdr:spPr>
        <a:xfrm>
          <a:off x="15798800" y="216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34713</xdr:rowOff>
    </xdr:from>
    <xdr:to>
      <xdr:col>72</xdr:col>
      <xdr:colOff>203200</xdr:colOff>
      <xdr:row>14</xdr:row>
      <xdr:rowOff>158044</xdr:rowOff>
    </xdr:to>
    <xdr:cxnSp macro="">
      <xdr:nvCxnSpPr>
        <xdr:cNvPr id="450" name="直線コネクタ 449"/>
        <xdr:cNvCxnSpPr/>
      </xdr:nvCxnSpPr>
      <xdr:spPr>
        <a:xfrm>
          <a:off x="14401800" y="2435013"/>
          <a:ext cx="889000" cy="12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97719</xdr:rowOff>
    </xdr:from>
    <xdr:to>
      <xdr:col>73</xdr:col>
      <xdr:colOff>44450</xdr:colOff>
      <xdr:row>14</xdr:row>
      <xdr:rowOff>27869</xdr:rowOff>
    </xdr:to>
    <xdr:sp macro="" textlink="">
      <xdr:nvSpPr>
        <xdr:cNvPr id="451" name="フローチャート: 判断 450"/>
        <xdr:cNvSpPr/>
      </xdr:nvSpPr>
      <xdr:spPr>
        <a:xfrm>
          <a:off x="15240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38046</xdr:rowOff>
    </xdr:from>
    <xdr:ext cx="762000" cy="259045"/>
    <xdr:sp macro="" textlink="">
      <xdr:nvSpPr>
        <xdr:cNvPr id="452" name="テキスト ボックス 451"/>
        <xdr:cNvSpPr txBox="1"/>
      </xdr:nvSpPr>
      <xdr:spPr>
        <a:xfrm>
          <a:off x="14909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127212</xdr:rowOff>
    </xdr:from>
    <xdr:to>
      <xdr:col>68</xdr:col>
      <xdr:colOff>203200</xdr:colOff>
      <xdr:row>14</xdr:row>
      <xdr:rowOff>57362</xdr:rowOff>
    </xdr:to>
    <xdr:sp macro="" textlink="">
      <xdr:nvSpPr>
        <xdr:cNvPr id="453" name="フローチャート: 判断 452"/>
        <xdr:cNvSpPr/>
      </xdr:nvSpPr>
      <xdr:spPr>
        <a:xfrm>
          <a:off x="14351000" y="2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67539</xdr:rowOff>
    </xdr:from>
    <xdr:ext cx="762000" cy="259045"/>
    <xdr:sp macro="" textlink="">
      <xdr:nvSpPr>
        <xdr:cNvPr id="454" name="テキスト ボックス 453"/>
        <xdr:cNvSpPr txBox="1"/>
      </xdr:nvSpPr>
      <xdr:spPr>
        <a:xfrm>
          <a:off x="14020800" y="212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168769</xdr:rowOff>
    </xdr:from>
    <xdr:to>
      <xdr:col>64</xdr:col>
      <xdr:colOff>152400</xdr:colOff>
      <xdr:row>14</xdr:row>
      <xdr:rowOff>98919</xdr:rowOff>
    </xdr:to>
    <xdr:sp macro="" textlink="">
      <xdr:nvSpPr>
        <xdr:cNvPr id="455" name="フローチャート: 判断 454"/>
        <xdr:cNvSpPr/>
      </xdr:nvSpPr>
      <xdr:spPr>
        <a:xfrm>
          <a:off x="13462000" y="23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109096</xdr:rowOff>
    </xdr:from>
    <xdr:ext cx="762000" cy="259045"/>
    <xdr:sp macro="" textlink="">
      <xdr:nvSpPr>
        <xdr:cNvPr id="456" name="テキスト ボックス 455"/>
        <xdr:cNvSpPr txBox="1"/>
      </xdr:nvSpPr>
      <xdr:spPr>
        <a:xfrm>
          <a:off x="13131800" y="21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62" name="楕円 461"/>
        <xdr:cNvSpPr/>
      </xdr:nvSpPr>
      <xdr:spPr>
        <a:xfrm>
          <a:off x="169672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60554</xdr:rowOff>
    </xdr:from>
    <xdr:ext cx="762000" cy="259045"/>
    <xdr:sp macro="" textlink="">
      <xdr:nvSpPr>
        <xdr:cNvPr id="463" name="将来負担の状況該当値テキスト"/>
        <xdr:cNvSpPr txBox="1"/>
      </xdr:nvSpPr>
      <xdr:spPr>
        <a:xfrm>
          <a:off x="17106900" y="246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41698</xdr:rowOff>
    </xdr:from>
    <xdr:to>
      <xdr:col>77</xdr:col>
      <xdr:colOff>95250</xdr:colOff>
      <xdr:row>15</xdr:row>
      <xdr:rowOff>143298</xdr:rowOff>
    </xdr:to>
    <xdr:sp macro="" textlink="">
      <xdr:nvSpPr>
        <xdr:cNvPr id="464" name="楕円 463"/>
        <xdr:cNvSpPr/>
      </xdr:nvSpPr>
      <xdr:spPr>
        <a:xfrm>
          <a:off x="16129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128075</xdr:rowOff>
    </xdr:from>
    <xdr:ext cx="736600" cy="259045"/>
    <xdr:sp macro="" textlink="">
      <xdr:nvSpPr>
        <xdr:cNvPr id="465" name="テキスト ボックス 464"/>
        <xdr:cNvSpPr txBox="1"/>
      </xdr:nvSpPr>
      <xdr:spPr>
        <a:xfrm>
          <a:off x="15798800" y="269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107244</xdr:rowOff>
    </xdr:from>
    <xdr:to>
      <xdr:col>73</xdr:col>
      <xdr:colOff>44450</xdr:colOff>
      <xdr:row>15</xdr:row>
      <xdr:rowOff>37394</xdr:rowOff>
    </xdr:to>
    <xdr:sp macro="" textlink="">
      <xdr:nvSpPr>
        <xdr:cNvPr id="466" name="楕円 465"/>
        <xdr:cNvSpPr/>
      </xdr:nvSpPr>
      <xdr:spPr>
        <a:xfrm>
          <a:off x="15240000" y="2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22171</xdr:rowOff>
    </xdr:from>
    <xdr:ext cx="762000" cy="259045"/>
    <xdr:sp macro="" textlink="">
      <xdr:nvSpPr>
        <xdr:cNvPr id="467" name="テキスト ボックス 466"/>
        <xdr:cNvSpPr txBox="1"/>
      </xdr:nvSpPr>
      <xdr:spPr>
        <a:xfrm>
          <a:off x="14909800" y="259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155363</xdr:rowOff>
    </xdr:from>
    <xdr:to>
      <xdr:col>68</xdr:col>
      <xdr:colOff>203200</xdr:colOff>
      <xdr:row>14</xdr:row>
      <xdr:rowOff>85513</xdr:rowOff>
    </xdr:to>
    <xdr:sp macro="" textlink="">
      <xdr:nvSpPr>
        <xdr:cNvPr id="468" name="楕円 467"/>
        <xdr:cNvSpPr/>
      </xdr:nvSpPr>
      <xdr:spPr>
        <a:xfrm>
          <a:off x="14351000" y="23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70290</xdr:rowOff>
    </xdr:from>
    <xdr:ext cx="762000" cy="259045"/>
    <xdr:sp macro="" textlink="">
      <xdr:nvSpPr>
        <xdr:cNvPr id="469" name="テキスト ボックス 468"/>
        <xdr:cNvSpPr txBox="1"/>
      </xdr:nvSpPr>
      <xdr:spPr>
        <a:xfrm>
          <a:off x="14020800" y="247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119063</xdr:colOff>
      <xdr:row>26</xdr:row>
      <xdr:rowOff>55562</xdr:rowOff>
    </xdr:from>
    <xdr:ext cx="10160000" cy="521425"/>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38188" y="4595812"/>
          <a:ext cx="1016000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昨年度と比較して</a:t>
          </a:r>
          <a:r>
            <a:rPr kumimoji="1" lang="en-US" altLang="ja-JP" sz="1100">
              <a:latin typeface="+mn-ea"/>
              <a:ea typeface="+mn-ea"/>
            </a:rPr>
            <a:t>2.2</a:t>
          </a:r>
          <a:r>
            <a:rPr kumimoji="1" lang="ja-JP" altLang="ja-JP" sz="1100">
              <a:solidFill>
                <a:schemeClr val="dk1"/>
              </a:solidFill>
              <a:effectLst/>
              <a:latin typeface="+mn-lt"/>
              <a:ea typeface="+mn-ea"/>
              <a:cs typeface="+mn-cs"/>
            </a:rPr>
            <a:t>ポイント</a:t>
          </a:r>
          <a:r>
            <a:rPr kumimoji="1" lang="ja-JP" altLang="en-US" sz="1100">
              <a:latin typeface="+mn-ea"/>
              <a:ea typeface="+mn-ea"/>
            </a:rPr>
            <a:t>減少した。人件費の経常一般財源充当額としては</a:t>
          </a:r>
          <a:r>
            <a:rPr kumimoji="1" lang="en-US" altLang="ja-JP" sz="1100">
              <a:latin typeface="+mn-ea"/>
              <a:ea typeface="+mn-ea"/>
            </a:rPr>
            <a:t>0.1</a:t>
          </a:r>
          <a:r>
            <a:rPr kumimoji="1" lang="ja-JP" altLang="en-US" sz="1100">
              <a:latin typeface="+mn-ea"/>
              <a:ea typeface="+mn-ea"/>
            </a:rPr>
            <a:t>％程の減少となっているが、分母である経常一般財源の全体額が昨年度と比較して約</a:t>
          </a:r>
          <a:r>
            <a:rPr kumimoji="1" lang="en-US" altLang="ja-JP" sz="1100">
              <a:latin typeface="+mn-ea"/>
              <a:ea typeface="+mn-ea"/>
            </a:rPr>
            <a:t>7</a:t>
          </a:r>
          <a:r>
            <a:rPr kumimoji="1" lang="ja-JP" altLang="en-US" sz="1100">
              <a:latin typeface="+mn-ea"/>
              <a:ea typeface="+mn-ea"/>
            </a:rPr>
            <a:t>％増加しているため、人件費の減少率が引き上げられる結果となった。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ja-JP" sz="1100">
              <a:solidFill>
                <a:schemeClr val="dk1"/>
              </a:solidFill>
              <a:effectLst/>
              <a:latin typeface="+mn-lt"/>
              <a:ea typeface="+mn-ea"/>
              <a:cs typeface="+mn-cs"/>
            </a:rPr>
            <a:t>全国平均は下回っているものの類似団体平均を上回っているため、今後も業務の効率化を図り、適正な定員管理に努める。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110672</xdr:rowOff>
    </xdr:from>
    <xdr:to>
      <xdr:col>24</xdr:col>
      <xdr:colOff>25400</xdr:colOff>
      <xdr:row>41</xdr:row>
      <xdr:rowOff>151493</xdr:rowOff>
    </xdr:to>
    <xdr:cxnSp macro="">
      <xdr:nvCxnSpPr>
        <xdr:cNvPr id="63" name="直線コネクタ 62"/>
        <xdr:cNvCxnSpPr/>
      </xdr:nvCxnSpPr>
      <xdr:spPr>
        <a:xfrm flipV="1">
          <a:off x="4826000" y="5597072"/>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123570</xdr:rowOff>
    </xdr:from>
    <xdr:ext cx="762000" cy="259045"/>
    <xdr:sp macro="" textlink="">
      <xdr:nvSpPr>
        <xdr:cNvPr id="64" name="人件費最小値テキスト"/>
        <xdr:cNvSpPr txBox="1"/>
      </xdr:nvSpPr>
      <xdr:spPr>
        <a:xfrm>
          <a:off x="4914900" y="71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151493</xdr:rowOff>
    </xdr:from>
    <xdr:to>
      <xdr:col>24</xdr:col>
      <xdr:colOff>114300</xdr:colOff>
      <xdr:row>41</xdr:row>
      <xdr:rowOff>151493</xdr:rowOff>
    </xdr:to>
    <xdr:cxnSp macro="">
      <xdr:nvCxnSpPr>
        <xdr:cNvPr id="65" name="直線コネクタ 64"/>
        <xdr:cNvCxnSpPr/>
      </xdr:nvCxnSpPr>
      <xdr:spPr>
        <a:xfrm>
          <a:off x="4737100" y="71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25599</xdr:rowOff>
    </xdr:from>
    <xdr:ext cx="762000" cy="259045"/>
    <xdr:sp macro="" textlink="">
      <xdr:nvSpPr>
        <xdr:cNvPr id="66" name="人件費最大値テキスト"/>
        <xdr:cNvSpPr txBox="1"/>
      </xdr:nvSpPr>
      <xdr:spPr>
        <a:xfrm>
          <a:off x="4914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110672</xdr:rowOff>
    </xdr:from>
    <xdr:to>
      <xdr:col>24</xdr:col>
      <xdr:colOff>114300</xdr:colOff>
      <xdr:row>32</xdr:row>
      <xdr:rowOff>110672</xdr:rowOff>
    </xdr:to>
    <xdr:cxnSp macro="">
      <xdr:nvCxnSpPr>
        <xdr:cNvPr id="67" name="直線コネクタ 66"/>
        <xdr:cNvCxnSpPr/>
      </xdr:nvCxnSpPr>
      <xdr:spPr>
        <a:xfrm>
          <a:off x="4737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40</xdr:row>
      <xdr:rowOff>29028</xdr:rowOff>
    </xdr:to>
    <xdr:cxnSp macro="">
      <xdr:nvCxnSpPr>
        <xdr:cNvPr id="68" name="直線コネクタ 67"/>
        <xdr:cNvCxnSpPr/>
      </xdr:nvCxnSpPr>
      <xdr:spPr>
        <a:xfrm flipV="1">
          <a:off x="3987800" y="6527800"/>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9"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29028</xdr:rowOff>
    </xdr:from>
    <xdr:to>
      <xdr:col>19</xdr:col>
      <xdr:colOff>187325</xdr:colOff>
      <xdr:row>40</xdr:row>
      <xdr:rowOff>29028</xdr:rowOff>
    </xdr:to>
    <xdr:cxnSp macro="">
      <xdr:nvCxnSpPr>
        <xdr:cNvPr id="71" name="直線コネクタ 70"/>
        <xdr:cNvCxnSpPr/>
      </xdr:nvCxnSpPr>
      <xdr:spPr>
        <a:xfrm>
          <a:off x="3098800" y="654412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59872</xdr:rowOff>
    </xdr:from>
    <xdr:to>
      <xdr:col>20</xdr:col>
      <xdr:colOff>38100</xdr:colOff>
      <xdr:row>38</xdr:row>
      <xdr:rowOff>161472</xdr:rowOff>
    </xdr:to>
    <xdr:sp macro="" textlink="">
      <xdr:nvSpPr>
        <xdr:cNvPr id="72" name="フローチャート: 判断 71"/>
        <xdr:cNvSpPr/>
      </xdr:nvSpPr>
      <xdr:spPr>
        <a:xfrm>
          <a:off x="3937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199</xdr:rowOff>
    </xdr:from>
    <xdr:ext cx="736600" cy="259045"/>
    <xdr:sp macro="" textlink="">
      <xdr:nvSpPr>
        <xdr:cNvPr id="73" name="テキスト ボックス 72"/>
        <xdr:cNvSpPr txBox="1"/>
      </xdr:nvSpPr>
      <xdr:spPr>
        <a:xfrm>
          <a:off x="3606800" y="634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29028</xdr:rowOff>
    </xdr:from>
    <xdr:to>
      <xdr:col>15</xdr:col>
      <xdr:colOff>98425</xdr:colOff>
      <xdr:row>39</xdr:row>
      <xdr:rowOff>37193</xdr:rowOff>
    </xdr:to>
    <xdr:cxnSp macro="">
      <xdr:nvCxnSpPr>
        <xdr:cNvPr id="74" name="直線コネクタ 73"/>
        <xdr:cNvCxnSpPr/>
      </xdr:nvCxnSpPr>
      <xdr:spPr>
        <a:xfrm flipV="1">
          <a:off x="2209800" y="65441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27214</xdr:rowOff>
    </xdr:from>
    <xdr:to>
      <xdr:col>15</xdr:col>
      <xdr:colOff>149225</xdr:colOff>
      <xdr:row>36</xdr:row>
      <xdr:rowOff>128814</xdr:rowOff>
    </xdr:to>
    <xdr:sp macro="" textlink="">
      <xdr:nvSpPr>
        <xdr:cNvPr id="75" name="フローチャート: 判断 74"/>
        <xdr:cNvSpPr/>
      </xdr:nvSpPr>
      <xdr:spPr>
        <a:xfrm>
          <a:off x="3048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138991</xdr:rowOff>
    </xdr:from>
    <xdr:ext cx="762000" cy="259045"/>
    <xdr:sp macro="" textlink="">
      <xdr:nvSpPr>
        <xdr:cNvPr id="76" name="テキスト ボックス 75"/>
        <xdr:cNvSpPr txBox="1"/>
      </xdr:nvSpPr>
      <xdr:spPr>
        <a:xfrm>
          <a:off x="2717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78015</xdr:rowOff>
    </xdr:from>
    <xdr:to>
      <xdr:col>11</xdr:col>
      <xdr:colOff>9525</xdr:colOff>
      <xdr:row>39</xdr:row>
      <xdr:rowOff>37193</xdr:rowOff>
    </xdr:to>
    <xdr:cxnSp macro="">
      <xdr:nvCxnSpPr>
        <xdr:cNvPr id="77" name="直線コネクタ 76"/>
        <xdr:cNvCxnSpPr/>
      </xdr:nvCxnSpPr>
      <xdr:spPr>
        <a:xfrm>
          <a:off x="1320800" y="65931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32855</xdr:rowOff>
    </xdr:from>
    <xdr:ext cx="762000" cy="259045"/>
    <xdr:sp macro="" textlink="">
      <xdr:nvSpPr>
        <xdr:cNvPr id="81" name="テキスト ボックス 80"/>
        <xdr:cNvSpPr txBox="1"/>
      </xdr:nvSpPr>
      <xdr:spPr>
        <a:xfrm>
          <a:off x="939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7" name="楕円 86"/>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8"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149678</xdr:rowOff>
    </xdr:from>
    <xdr:to>
      <xdr:col>20</xdr:col>
      <xdr:colOff>38100</xdr:colOff>
      <xdr:row>40</xdr:row>
      <xdr:rowOff>79828</xdr:rowOff>
    </xdr:to>
    <xdr:sp macro="" textlink="">
      <xdr:nvSpPr>
        <xdr:cNvPr id="89" name="楕円 88"/>
        <xdr:cNvSpPr/>
      </xdr:nvSpPr>
      <xdr:spPr>
        <a:xfrm>
          <a:off x="3937000" y="683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64605</xdr:rowOff>
    </xdr:from>
    <xdr:ext cx="736600" cy="259045"/>
    <xdr:sp macro="" textlink="">
      <xdr:nvSpPr>
        <xdr:cNvPr id="90" name="テキスト ボックス 89"/>
        <xdr:cNvSpPr txBox="1"/>
      </xdr:nvSpPr>
      <xdr:spPr>
        <a:xfrm>
          <a:off x="3606800" y="692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149678</xdr:rowOff>
    </xdr:from>
    <xdr:to>
      <xdr:col>15</xdr:col>
      <xdr:colOff>149225</xdr:colOff>
      <xdr:row>38</xdr:row>
      <xdr:rowOff>79828</xdr:rowOff>
    </xdr:to>
    <xdr:sp macro="" textlink="">
      <xdr:nvSpPr>
        <xdr:cNvPr id="91" name="楕円 90"/>
        <xdr:cNvSpPr/>
      </xdr:nvSpPr>
      <xdr:spPr>
        <a:xfrm>
          <a:off x="3048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64605</xdr:rowOff>
    </xdr:from>
    <xdr:ext cx="762000" cy="259045"/>
    <xdr:sp macro="" textlink="">
      <xdr:nvSpPr>
        <xdr:cNvPr id="92" name="テキスト ボックス 91"/>
        <xdr:cNvSpPr txBox="1"/>
      </xdr:nvSpPr>
      <xdr:spPr>
        <a:xfrm>
          <a:off x="2717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157843</xdr:rowOff>
    </xdr:from>
    <xdr:to>
      <xdr:col>11</xdr:col>
      <xdr:colOff>60325</xdr:colOff>
      <xdr:row>39</xdr:row>
      <xdr:rowOff>87993</xdr:rowOff>
    </xdr:to>
    <xdr:sp macro="" textlink="">
      <xdr:nvSpPr>
        <xdr:cNvPr id="93" name="楕円 92"/>
        <xdr:cNvSpPr/>
      </xdr:nvSpPr>
      <xdr:spPr>
        <a:xfrm>
          <a:off x="21590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72770</xdr:rowOff>
    </xdr:from>
    <xdr:ext cx="762000" cy="259045"/>
    <xdr:sp macro="" textlink="">
      <xdr:nvSpPr>
        <xdr:cNvPr id="94" name="テキスト ボックス 93"/>
        <xdr:cNvSpPr txBox="1"/>
      </xdr:nvSpPr>
      <xdr:spPr>
        <a:xfrm>
          <a:off x="1828800" y="675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27215</xdr:rowOff>
    </xdr:from>
    <xdr:to>
      <xdr:col>6</xdr:col>
      <xdr:colOff>171450</xdr:colOff>
      <xdr:row>38</xdr:row>
      <xdr:rowOff>128815</xdr:rowOff>
    </xdr:to>
    <xdr:sp macro="" textlink="">
      <xdr:nvSpPr>
        <xdr:cNvPr id="95" name="楕円 94"/>
        <xdr:cNvSpPr/>
      </xdr:nvSpPr>
      <xdr:spPr>
        <a:xfrm>
          <a:off x="1270000" y="65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113592</xdr:rowOff>
    </xdr:from>
    <xdr:ext cx="762000" cy="259045"/>
    <xdr:sp macro="" textlink="">
      <xdr:nvSpPr>
        <xdr:cNvPr id="96" name="テキスト ボックス 95"/>
        <xdr:cNvSpPr txBox="1"/>
      </xdr:nvSpPr>
      <xdr:spPr>
        <a:xfrm>
          <a:off x="9398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類似団体平均、全国平均、愛媛県</a:t>
          </a:r>
          <a:r>
            <a:rPr kumimoji="1" lang="ja-JP" altLang="en-US" sz="1100">
              <a:solidFill>
                <a:sysClr val="windowText" lastClr="000000"/>
              </a:solidFill>
              <a:effectLst/>
              <a:latin typeface="+mn-lt"/>
              <a:ea typeface="+mn-ea"/>
              <a:cs typeface="+mn-cs"/>
            </a:rPr>
            <a:t>平均全てを</a:t>
          </a:r>
          <a:r>
            <a:rPr kumimoji="1" lang="ja-JP" altLang="ja-JP" sz="1100">
              <a:solidFill>
                <a:sysClr val="windowText" lastClr="000000"/>
              </a:solidFill>
              <a:effectLst/>
              <a:latin typeface="+mn-lt"/>
              <a:ea typeface="+mn-ea"/>
              <a:cs typeface="+mn-cs"/>
            </a:rPr>
            <a:t>下回っている。また、</a:t>
          </a:r>
          <a:r>
            <a:rPr kumimoji="1" lang="ja-JP" altLang="en-US" sz="1100">
              <a:solidFill>
                <a:sysClr val="windowText" lastClr="000000"/>
              </a:solidFill>
              <a:effectLst/>
              <a:latin typeface="+mn-lt"/>
              <a:ea typeface="+mn-ea"/>
              <a:cs typeface="+mn-cs"/>
            </a:rPr>
            <a:t>昨年度</a:t>
          </a:r>
          <a:r>
            <a:rPr kumimoji="1" lang="ja-JP" altLang="ja-JP" sz="1100">
              <a:solidFill>
                <a:sysClr val="windowText" lastClr="000000"/>
              </a:solidFill>
              <a:effectLst/>
              <a:latin typeface="+mn-lt"/>
              <a:ea typeface="+mn-ea"/>
              <a:cs typeface="+mn-cs"/>
            </a:rPr>
            <a:t>と比較して</a:t>
          </a:r>
          <a:r>
            <a:rPr kumimoji="1" lang="ja-JP" altLang="en-US" sz="1100">
              <a:solidFill>
                <a:sysClr val="windowText" lastClr="000000"/>
              </a:solidFill>
              <a:effectLst/>
              <a:latin typeface="+mn-lt"/>
              <a:ea typeface="+mn-ea"/>
              <a:cs typeface="+mn-cs"/>
            </a:rPr>
            <a:t>、システム構築に係る費用の減少等により、</a:t>
          </a:r>
          <a:r>
            <a:rPr kumimoji="1" lang="en-US" altLang="ja-JP" sz="1100">
              <a:solidFill>
                <a:sysClr val="windowText" lastClr="000000"/>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。今後も日常的に業務の見直しを行い、経常経費の削減に努める。</a:t>
          </a:r>
          <a:endParaRPr kumimoji="1" lang="en-US" altLang="ja-JP" sz="1100">
            <a:solidFill>
              <a:sysClr val="windowText" lastClr="000000"/>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135164</xdr:rowOff>
    </xdr:from>
    <xdr:to>
      <xdr:col>82</xdr:col>
      <xdr:colOff>107950</xdr:colOff>
      <xdr:row>22</xdr:row>
      <xdr:rowOff>50800</xdr:rowOff>
    </xdr:to>
    <xdr:cxnSp macro="">
      <xdr:nvCxnSpPr>
        <xdr:cNvPr id="126" name="直線コネクタ 125"/>
        <xdr:cNvCxnSpPr/>
      </xdr:nvCxnSpPr>
      <xdr:spPr>
        <a:xfrm flipV="1">
          <a:off x="16510000" y="2364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7"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8" name="直線コネクタ 127"/>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50091</xdr:rowOff>
    </xdr:from>
    <xdr:ext cx="762000" cy="259045"/>
    <xdr:sp macro="" textlink="">
      <xdr:nvSpPr>
        <xdr:cNvPr id="129" name="物件費最大値テキスト"/>
        <xdr:cNvSpPr txBox="1"/>
      </xdr:nvSpPr>
      <xdr:spPr>
        <a:xfrm>
          <a:off x="16598900" y="210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135164</xdr:rowOff>
    </xdr:from>
    <xdr:to>
      <xdr:col>82</xdr:col>
      <xdr:colOff>196850</xdr:colOff>
      <xdr:row>13</xdr:row>
      <xdr:rowOff>135164</xdr:rowOff>
    </xdr:to>
    <xdr:cxnSp macro="">
      <xdr:nvCxnSpPr>
        <xdr:cNvPr id="130" name="直線コネクタ 129"/>
        <xdr:cNvCxnSpPr/>
      </xdr:nvCxnSpPr>
      <xdr:spPr>
        <a:xfrm>
          <a:off x="16421100" y="2364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97064</xdr:rowOff>
    </xdr:to>
    <xdr:cxnSp macro="">
      <xdr:nvCxnSpPr>
        <xdr:cNvPr id="131" name="直線コネクタ 130"/>
        <xdr:cNvCxnSpPr/>
      </xdr:nvCxnSpPr>
      <xdr:spPr>
        <a:xfrm flipV="1">
          <a:off x="15671800" y="25273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32" name="物件費平均値テキスト"/>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33" name="フローチャート: 判断 132"/>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97064</xdr:rowOff>
    </xdr:from>
    <xdr:to>
      <xdr:col>78</xdr:col>
      <xdr:colOff>69850</xdr:colOff>
      <xdr:row>15</xdr:row>
      <xdr:rowOff>129721</xdr:rowOff>
    </xdr:to>
    <xdr:cxnSp macro="">
      <xdr:nvCxnSpPr>
        <xdr:cNvPr id="134" name="直線コネクタ 133"/>
        <xdr:cNvCxnSpPr/>
      </xdr:nvCxnSpPr>
      <xdr:spPr>
        <a:xfrm flipV="1">
          <a:off x="14782800" y="26688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5" name="フローチャート: 判断 134"/>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18341</xdr:rowOff>
    </xdr:from>
    <xdr:ext cx="736600" cy="259045"/>
    <xdr:sp macro="" textlink="">
      <xdr:nvSpPr>
        <xdr:cNvPr id="136" name="テキスト ボックス 135"/>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16</xdr:row>
      <xdr:rowOff>12700</xdr:rowOff>
    </xdr:to>
    <xdr:cxnSp macro="">
      <xdr:nvCxnSpPr>
        <xdr:cNvPr id="137" name="直線コネクタ 136"/>
        <xdr:cNvCxnSpPr/>
      </xdr:nvCxnSpPr>
      <xdr:spPr>
        <a:xfrm flipV="1">
          <a:off x="13893800" y="2701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8" name="フローチャート: 判断 137"/>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170741</xdr:rowOff>
    </xdr:from>
    <xdr:ext cx="762000" cy="259045"/>
    <xdr:sp macro="" textlink="">
      <xdr:nvSpPr>
        <xdr:cNvPr id="139" name="テキスト ボックス 138"/>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16</xdr:row>
      <xdr:rowOff>12700</xdr:rowOff>
    </xdr:to>
    <xdr:cxnSp macro="">
      <xdr:nvCxnSpPr>
        <xdr:cNvPr id="140" name="直線コネクタ 139"/>
        <xdr:cNvCxnSpPr/>
      </xdr:nvCxnSpPr>
      <xdr:spPr>
        <a:xfrm>
          <a:off x="13004800" y="2745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41" name="フローチャート: 判断 140"/>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159856</xdr:rowOff>
    </xdr:from>
    <xdr:ext cx="762000" cy="259045"/>
    <xdr:sp macro="" textlink="">
      <xdr:nvSpPr>
        <xdr:cNvPr id="142" name="テキスト ボックス 141"/>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3" name="フローチャート: 判断 142"/>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4" name="テキスト ボックス 143"/>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50" name="楕円 149"/>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51"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2" name="楕円 151"/>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3" name="テキスト ボックス 152"/>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78921</xdr:rowOff>
    </xdr:from>
    <xdr:to>
      <xdr:col>74</xdr:col>
      <xdr:colOff>31750</xdr:colOff>
      <xdr:row>16</xdr:row>
      <xdr:rowOff>9071</xdr:rowOff>
    </xdr:to>
    <xdr:sp macro="" textlink="">
      <xdr:nvSpPr>
        <xdr:cNvPr id="154" name="楕円 153"/>
        <xdr:cNvSpPr/>
      </xdr:nvSpPr>
      <xdr:spPr>
        <a:xfrm>
          <a:off x="14732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19248</xdr:rowOff>
    </xdr:from>
    <xdr:ext cx="762000" cy="259045"/>
    <xdr:sp macro="" textlink="">
      <xdr:nvSpPr>
        <xdr:cNvPr id="155" name="テキスト ボックス 154"/>
        <xdr:cNvSpPr txBox="1"/>
      </xdr:nvSpPr>
      <xdr:spPr>
        <a:xfrm>
          <a:off x="14401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6" name="楕円 155"/>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7" name="テキスト ボックス 156"/>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8" name="楕円 157"/>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62791</xdr:rowOff>
    </xdr:from>
    <xdr:ext cx="762000" cy="259045"/>
    <xdr:sp macro="" textlink="">
      <xdr:nvSpPr>
        <xdr:cNvPr id="159" name="テキスト ボックス 158"/>
        <xdr:cNvSpPr txBox="1"/>
      </xdr:nvSpPr>
      <xdr:spPr>
        <a:xfrm>
          <a:off x="12623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昨年度と比較して</a:t>
          </a:r>
          <a:r>
            <a:rPr kumimoji="1" lang="en-US" altLang="ja-JP" sz="1100">
              <a:latin typeface="+mn-ea"/>
              <a:ea typeface="+mn-ea"/>
            </a:rPr>
            <a:t>0.2</a:t>
          </a:r>
          <a:r>
            <a:rPr kumimoji="1" lang="ja-JP" altLang="ja-JP" sz="1100">
              <a:solidFill>
                <a:schemeClr val="dk1"/>
              </a:solidFill>
              <a:effectLst/>
              <a:latin typeface="+mn-lt"/>
              <a:ea typeface="+mn-ea"/>
              <a:cs typeface="+mn-cs"/>
            </a:rPr>
            <a:t>ポイント</a:t>
          </a:r>
          <a:r>
            <a:rPr kumimoji="1" lang="ja-JP" altLang="en-US" sz="1100">
              <a:latin typeface="+mn-ea"/>
              <a:ea typeface="+mn-ea"/>
            </a:rPr>
            <a:t>の増加となった。医療費助成等扶助費にかかる費用は年々増加しており、経常一般財源の充当額も増加した。</a:t>
          </a:r>
          <a:r>
            <a:rPr kumimoji="1" lang="ja-JP" altLang="en-US" sz="1100">
              <a:solidFill>
                <a:schemeClr val="dk1"/>
              </a:solidFill>
              <a:effectLst/>
              <a:latin typeface="+mn-lt"/>
              <a:ea typeface="+mn-ea"/>
              <a:cs typeface="+mn-cs"/>
            </a:rPr>
            <a:t>類似団体平均、全国平均、愛媛県平均の全てにおいて下回っている。</a:t>
          </a:r>
          <a:endParaRPr kumimoji="1" lang="en-US" altLang="ja-JP" sz="11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88900</xdr:rowOff>
    </xdr:to>
    <xdr:cxnSp macro="">
      <xdr:nvCxnSpPr>
        <xdr:cNvPr id="187" name="直線コネクタ 186"/>
        <xdr:cNvCxnSpPr/>
      </xdr:nvCxnSpPr>
      <xdr:spPr>
        <a:xfrm flipV="1">
          <a:off x="4826000" y="9309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90"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91" name="直線コネクタ 190"/>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56</xdr:row>
      <xdr:rowOff>146050</xdr:rowOff>
    </xdr:to>
    <xdr:cxnSp macro="">
      <xdr:nvCxnSpPr>
        <xdr:cNvPr id="192" name="直線コネクタ 191"/>
        <xdr:cNvCxnSpPr/>
      </xdr:nvCxnSpPr>
      <xdr:spPr>
        <a:xfrm>
          <a:off x="3987800" y="9709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143527</xdr:rowOff>
    </xdr:from>
    <xdr:ext cx="762000" cy="259045"/>
    <xdr:sp macro="" textlink="">
      <xdr:nvSpPr>
        <xdr:cNvPr id="193" name="扶助費平均値テキスト"/>
        <xdr:cNvSpPr txBox="1"/>
      </xdr:nvSpPr>
      <xdr:spPr>
        <a:xfrm>
          <a:off x="4914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94" name="フローチャート: 判断 193"/>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127000</xdr:rowOff>
    </xdr:to>
    <xdr:cxnSp macro="">
      <xdr:nvCxnSpPr>
        <xdr:cNvPr id="195" name="直線コネクタ 194"/>
        <xdr:cNvCxnSpPr/>
      </xdr:nvCxnSpPr>
      <xdr:spPr>
        <a:xfrm flipV="1">
          <a:off x="3098800" y="97091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133350</xdr:rowOff>
    </xdr:from>
    <xdr:to>
      <xdr:col>20</xdr:col>
      <xdr:colOff>38100</xdr:colOff>
      <xdr:row>59</xdr:row>
      <xdr:rowOff>63500</xdr:rowOff>
    </xdr:to>
    <xdr:sp macro="" textlink="">
      <xdr:nvSpPr>
        <xdr:cNvPr id="196" name="フローチャート: 判断 195"/>
        <xdr:cNvSpPr/>
      </xdr:nvSpPr>
      <xdr:spPr>
        <a:xfrm>
          <a:off x="3937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48277</xdr:rowOff>
    </xdr:from>
    <xdr:ext cx="736600" cy="259045"/>
    <xdr:sp macro="" textlink="">
      <xdr:nvSpPr>
        <xdr:cNvPr id="197" name="テキスト ボックス 196"/>
        <xdr:cNvSpPr txBox="1"/>
      </xdr:nvSpPr>
      <xdr:spPr>
        <a:xfrm>
          <a:off x="3606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57</xdr:row>
      <xdr:rowOff>146050</xdr:rowOff>
    </xdr:to>
    <xdr:cxnSp macro="">
      <xdr:nvCxnSpPr>
        <xdr:cNvPr id="198" name="直線コネクタ 197"/>
        <xdr:cNvCxnSpPr/>
      </xdr:nvCxnSpPr>
      <xdr:spPr>
        <a:xfrm flipV="1">
          <a:off x="2209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95250</xdr:rowOff>
    </xdr:from>
    <xdr:to>
      <xdr:col>15</xdr:col>
      <xdr:colOff>149225</xdr:colOff>
      <xdr:row>60</xdr:row>
      <xdr:rowOff>25400</xdr:rowOff>
    </xdr:to>
    <xdr:sp macro="" textlink="">
      <xdr:nvSpPr>
        <xdr:cNvPr id="199" name="フローチャート: 判断 198"/>
        <xdr:cNvSpPr/>
      </xdr:nvSpPr>
      <xdr:spPr>
        <a:xfrm>
          <a:off x="3048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00" name="テキスト ボックス 199"/>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57</xdr:row>
      <xdr:rowOff>146050</xdr:rowOff>
    </xdr:to>
    <xdr:cxnSp macro="">
      <xdr:nvCxnSpPr>
        <xdr:cNvPr id="201" name="直線コネクタ 200"/>
        <xdr:cNvCxnSpPr/>
      </xdr:nvCxnSpPr>
      <xdr:spPr>
        <a:xfrm>
          <a:off x="1320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0</xdr:rowOff>
    </xdr:from>
    <xdr:to>
      <xdr:col>11</xdr:col>
      <xdr:colOff>60325</xdr:colOff>
      <xdr:row>59</xdr:row>
      <xdr:rowOff>101600</xdr:rowOff>
    </xdr:to>
    <xdr:sp macro="" textlink="">
      <xdr:nvSpPr>
        <xdr:cNvPr id="202" name="フローチャート: 判断 201"/>
        <xdr:cNvSpPr/>
      </xdr:nvSpPr>
      <xdr:spPr>
        <a:xfrm>
          <a:off x="2159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03" name="テキスト ボックス 202"/>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04" name="フローチャート: 判断 203"/>
        <xdr:cNvSpPr/>
      </xdr:nvSpPr>
      <xdr:spPr>
        <a:xfrm>
          <a:off x="1270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05" name="テキスト ボックス 204"/>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11" name="楕円 210"/>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111777</xdr:rowOff>
    </xdr:from>
    <xdr:ext cx="762000" cy="259045"/>
    <xdr:sp macro="" textlink="">
      <xdr:nvSpPr>
        <xdr:cNvPr id="212" name="扶助費該当値テキスト"/>
        <xdr:cNvSpPr txBox="1"/>
      </xdr:nvSpPr>
      <xdr:spPr>
        <a:xfrm>
          <a:off x="49149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13" name="楕円 212"/>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214" name="テキスト ボックス 213"/>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15" name="楕円 214"/>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16527</xdr:rowOff>
    </xdr:from>
    <xdr:ext cx="762000" cy="259045"/>
    <xdr:sp macro="" textlink="">
      <xdr:nvSpPr>
        <xdr:cNvPr id="216" name="テキスト ボックス 215"/>
        <xdr:cNvSpPr txBox="1"/>
      </xdr:nvSpPr>
      <xdr:spPr>
        <a:xfrm>
          <a:off x="2717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218" name="テキスト ボックス 217"/>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9" name="楕円 218"/>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16527</xdr:rowOff>
    </xdr:from>
    <xdr:ext cx="762000" cy="259045"/>
    <xdr:sp macro="" textlink="">
      <xdr:nvSpPr>
        <xdr:cNvPr id="220" name="テキスト ボックス 219"/>
        <xdr:cNvSpPr txBox="1"/>
      </xdr:nvSpPr>
      <xdr:spPr>
        <a:xfrm>
          <a:off x="939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昨年度</a:t>
          </a:r>
          <a:r>
            <a:rPr kumimoji="1" lang="ja-JP" altLang="ja-JP" sz="1100">
              <a:solidFill>
                <a:sysClr val="windowText" lastClr="000000"/>
              </a:solidFill>
              <a:effectLst/>
              <a:latin typeface="+mn-lt"/>
              <a:ea typeface="+mn-ea"/>
              <a:cs typeface="+mn-cs"/>
            </a:rPr>
            <a:t>と比較して</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ポイント減少</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類似団体平均、全国平均、愛媛県平均を下回っている</a:t>
          </a:r>
          <a:r>
            <a:rPr kumimoji="1" lang="ja-JP" altLang="en-US" sz="1100">
              <a:solidFill>
                <a:sysClr val="windowText" lastClr="000000"/>
              </a:solidFill>
              <a:effectLst/>
              <a:latin typeface="+mn-lt"/>
              <a:ea typeface="+mn-ea"/>
              <a:cs typeface="+mn-cs"/>
            </a:rPr>
            <a:t>。その他の内、投資及び出資金について、公共下水道事業会計への繰出金が減少した。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167822</xdr:rowOff>
    </xdr:to>
    <xdr:cxnSp macro="">
      <xdr:nvCxnSpPr>
        <xdr:cNvPr id="250" name="直線コネクタ 249"/>
        <xdr:cNvCxnSpPr/>
      </xdr:nvCxnSpPr>
      <xdr:spPr>
        <a:xfrm flipV="1">
          <a:off x="16510000" y="92383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139899</xdr:rowOff>
    </xdr:from>
    <xdr:ext cx="762000" cy="259045"/>
    <xdr:sp macro="" textlink="">
      <xdr:nvSpPr>
        <xdr:cNvPr id="251" name="その他最小値テキスト"/>
        <xdr:cNvSpPr txBox="1"/>
      </xdr:nvSpPr>
      <xdr:spPr>
        <a:xfrm>
          <a:off x="16598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167822</xdr:rowOff>
    </xdr:from>
    <xdr:to>
      <xdr:col>82</xdr:col>
      <xdr:colOff>196850</xdr:colOff>
      <xdr:row>61</xdr:row>
      <xdr:rowOff>167822</xdr:rowOff>
    </xdr:to>
    <xdr:cxnSp macro="">
      <xdr:nvCxnSpPr>
        <xdr:cNvPr id="252" name="直線コネクタ 251"/>
        <xdr:cNvCxnSpPr/>
      </xdr:nvCxnSpPr>
      <xdr:spPr>
        <a:xfrm>
          <a:off x="16421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53" name="その他最大値テキスト"/>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54" name="直線コネクタ 253"/>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167822</xdr:rowOff>
    </xdr:from>
    <xdr:to>
      <xdr:col>82</xdr:col>
      <xdr:colOff>107950</xdr:colOff>
      <xdr:row>57</xdr:row>
      <xdr:rowOff>102507</xdr:rowOff>
    </xdr:to>
    <xdr:cxnSp macro="">
      <xdr:nvCxnSpPr>
        <xdr:cNvPr id="255" name="直線コネクタ 254"/>
        <xdr:cNvCxnSpPr/>
      </xdr:nvCxnSpPr>
      <xdr:spPr>
        <a:xfrm flipV="1">
          <a:off x="15671800" y="9597572"/>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15620</xdr:rowOff>
    </xdr:from>
    <xdr:ext cx="762000" cy="259045"/>
    <xdr:sp macro="" textlink="">
      <xdr:nvSpPr>
        <xdr:cNvPr id="256" name="その他平均値テキスト"/>
        <xdr:cNvSpPr txBox="1"/>
      </xdr:nvSpPr>
      <xdr:spPr>
        <a:xfrm>
          <a:off x="16598900" y="995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57" name="フローチャート: 判断 256"/>
        <xdr:cNvSpPr/>
      </xdr:nvSpPr>
      <xdr:spPr>
        <a:xfrm>
          <a:off x="164592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20865</xdr:rowOff>
    </xdr:from>
    <xdr:to>
      <xdr:col>78</xdr:col>
      <xdr:colOff>69850</xdr:colOff>
      <xdr:row>57</xdr:row>
      <xdr:rowOff>102507</xdr:rowOff>
    </xdr:to>
    <xdr:cxnSp macro="">
      <xdr:nvCxnSpPr>
        <xdr:cNvPr id="258" name="直線コネクタ 257"/>
        <xdr:cNvCxnSpPr/>
      </xdr:nvCxnSpPr>
      <xdr:spPr>
        <a:xfrm>
          <a:off x="14782800" y="97935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157843</xdr:rowOff>
    </xdr:from>
    <xdr:to>
      <xdr:col>78</xdr:col>
      <xdr:colOff>120650</xdr:colOff>
      <xdr:row>59</xdr:row>
      <xdr:rowOff>87993</xdr:rowOff>
    </xdr:to>
    <xdr:sp macro="" textlink="">
      <xdr:nvSpPr>
        <xdr:cNvPr id="259" name="フローチャート: 判断 258"/>
        <xdr:cNvSpPr/>
      </xdr:nvSpPr>
      <xdr:spPr>
        <a:xfrm>
          <a:off x="15621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60" name="テキスト ボックス 259"/>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20865</xdr:rowOff>
    </xdr:from>
    <xdr:to>
      <xdr:col>73</xdr:col>
      <xdr:colOff>180975</xdr:colOff>
      <xdr:row>61</xdr:row>
      <xdr:rowOff>102507</xdr:rowOff>
    </xdr:to>
    <xdr:cxnSp macro="">
      <xdr:nvCxnSpPr>
        <xdr:cNvPr id="261" name="直線コネクタ 260"/>
        <xdr:cNvCxnSpPr/>
      </xdr:nvCxnSpPr>
      <xdr:spPr>
        <a:xfrm flipV="1">
          <a:off x="13893800" y="9793515"/>
          <a:ext cx="889000" cy="76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166007</xdr:rowOff>
    </xdr:from>
    <xdr:to>
      <xdr:col>74</xdr:col>
      <xdr:colOff>31750</xdr:colOff>
      <xdr:row>60</xdr:row>
      <xdr:rowOff>96157</xdr:rowOff>
    </xdr:to>
    <xdr:sp macro="" textlink="">
      <xdr:nvSpPr>
        <xdr:cNvPr id="262" name="フローチャート: 判断 261"/>
        <xdr:cNvSpPr/>
      </xdr:nvSpPr>
      <xdr:spPr>
        <a:xfrm>
          <a:off x="14732000" y="1028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63" name="テキスト ボックス 262"/>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4535</xdr:rowOff>
    </xdr:from>
    <xdr:to>
      <xdr:col>69</xdr:col>
      <xdr:colOff>92075</xdr:colOff>
      <xdr:row>61</xdr:row>
      <xdr:rowOff>102507</xdr:rowOff>
    </xdr:to>
    <xdr:cxnSp macro="">
      <xdr:nvCxnSpPr>
        <xdr:cNvPr id="264" name="直線コネクタ 263"/>
        <xdr:cNvCxnSpPr/>
      </xdr:nvCxnSpPr>
      <xdr:spPr>
        <a:xfrm>
          <a:off x="13004800" y="10462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100693</xdr:rowOff>
    </xdr:from>
    <xdr:to>
      <xdr:col>69</xdr:col>
      <xdr:colOff>142875</xdr:colOff>
      <xdr:row>60</xdr:row>
      <xdr:rowOff>30843</xdr:rowOff>
    </xdr:to>
    <xdr:sp macro="" textlink="">
      <xdr:nvSpPr>
        <xdr:cNvPr id="265" name="フローチャート: 判断 264"/>
        <xdr:cNvSpPr/>
      </xdr:nvSpPr>
      <xdr:spPr>
        <a:xfrm>
          <a:off x="13843000" y="1021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41020</xdr:rowOff>
    </xdr:from>
    <xdr:ext cx="762000" cy="259045"/>
    <xdr:sp macro="" textlink="">
      <xdr:nvSpPr>
        <xdr:cNvPr id="266" name="テキスト ボックス 265"/>
        <xdr:cNvSpPr txBox="1"/>
      </xdr:nvSpPr>
      <xdr:spPr>
        <a:xfrm>
          <a:off x="13512800" y="998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67" name="フローチャート: 判断 266"/>
        <xdr:cNvSpPr/>
      </xdr:nvSpPr>
      <xdr:spPr>
        <a:xfrm>
          <a:off x="12954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57349</xdr:rowOff>
    </xdr:from>
    <xdr:ext cx="762000" cy="259045"/>
    <xdr:sp macro="" textlink="">
      <xdr:nvSpPr>
        <xdr:cNvPr id="268" name="テキスト ボックス 267"/>
        <xdr:cNvSpPr txBox="1"/>
      </xdr:nvSpPr>
      <xdr:spPr>
        <a:xfrm>
          <a:off x="12623800" y="1000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117022</xdr:rowOff>
    </xdr:from>
    <xdr:to>
      <xdr:col>82</xdr:col>
      <xdr:colOff>158750</xdr:colOff>
      <xdr:row>56</xdr:row>
      <xdr:rowOff>47172</xdr:rowOff>
    </xdr:to>
    <xdr:sp macro="" textlink="">
      <xdr:nvSpPr>
        <xdr:cNvPr id="274" name="楕円 273"/>
        <xdr:cNvSpPr/>
      </xdr:nvSpPr>
      <xdr:spPr>
        <a:xfrm>
          <a:off x="16459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133549</xdr:rowOff>
    </xdr:from>
    <xdr:ext cx="762000" cy="259045"/>
    <xdr:sp macro="" textlink="">
      <xdr:nvSpPr>
        <xdr:cNvPr id="275" name="その他該当値テキスト"/>
        <xdr:cNvSpPr txBox="1"/>
      </xdr:nvSpPr>
      <xdr:spPr>
        <a:xfrm>
          <a:off x="16598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51707</xdr:rowOff>
    </xdr:from>
    <xdr:to>
      <xdr:col>78</xdr:col>
      <xdr:colOff>120650</xdr:colOff>
      <xdr:row>57</xdr:row>
      <xdr:rowOff>153307</xdr:rowOff>
    </xdr:to>
    <xdr:sp macro="" textlink="">
      <xdr:nvSpPr>
        <xdr:cNvPr id="276" name="楕円 275"/>
        <xdr:cNvSpPr/>
      </xdr:nvSpPr>
      <xdr:spPr>
        <a:xfrm>
          <a:off x="15621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163484</xdr:rowOff>
    </xdr:from>
    <xdr:ext cx="736600" cy="259045"/>
    <xdr:sp macro="" textlink="">
      <xdr:nvSpPr>
        <xdr:cNvPr id="277" name="テキスト ボックス 276"/>
        <xdr:cNvSpPr txBox="1"/>
      </xdr:nvSpPr>
      <xdr:spPr>
        <a:xfrm>
          <a:off x="15290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141515</xdr:rowOff>
    </xdr:from>
    <xdr:to>
      <xdr:col>74</xdr:col>
      <xdr:colOff>31750</xdr:colOff>
      <xdr:row>57</xdr:row>
      <xdr:rowOff>71665</xdr:rowOff>
    </xdr:to>
    <xdr:sp macro="" textlink="">
      <xdr:nvSpPr>
        <xdr:cNvPr id="278" name="楕円 277"/>
        <xdr:cNvSpPr/>
      </xdr:nvSpPr>
      <xdr:spPr>
        <a:xfrm>
          <a:off x="14732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81842</xdr:rowOff>
    </xdr:from>
    <xdr:ext cx="762000" cy="259045"/>
    <xdr:sp macro="" textlink="">
      <xdr:nvSpPr>
        <xdr:cNvPr id="279" name="テキスト ボックス 278"/>
        <xdr:cNvSpPr txBox="1"/>
      </xdr:nvSpPr>
      <xdr:spPr>
        <a:xfrm>
          <a:off x="14401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51707</xdr:rowOff>
    </xdr:from>
    <xdr:to>
      <xdr:col>69</xdr:col>
      <xdr:colOff>142875</xdr:colOff>
      <xdr:row>61</xdr:row>
      <xdr:rowOff>153307</xdr:rowOff>
    </xdr:to>
    <xdr:sp macro="" textlink="">
      <xdr:nvSpPr>
        <xdr:cNvPr id="280" name="楕円 279"/>
        <xdr:cNvSpPr/>
      </xdr:nvSpPr>
      <xdr:spPr>
        <a:xfrm>
          <a:off x="13843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138084</xdr:rowOff>
    </xdr:from>
    <xdr:ext cx="762000" cy="259045"/>
    <xdr:sp macro="" textlink="">
      <xdr:nvSpPr>
        <xdr:cNvPr id="281" name="テキスト ボックス 280"/>
        <xdr:cNvSpPr txBox="1"/>
      </xdr:nvSpPr>
      <xdr:spPr>
        <a:xfrm>
          <a:off x="13512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2" name="楕円 281"/>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3" name="テキスト ボックス 282"/>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公共下水道事業会計への繰出金の減少等により、昨年度</a:t>
          </a:r>
          <a:r>
            <a:rPr kumimoji="1" lang="ja-JP" altLang="ja-JP" sz="1100">
              <a:solidFill>
                <a:sysClr val="windowText" lastClr="000000"/>
              </a:solidFill>
              <a:effectLst/>
              <a:latin typeface="+mn-lt"/>
              <a:ea typeface="+mn-ea"/>
              <a:cs typeface="+mn-cs"/>
            </a:rPr>
            <a:t>と比較して</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前年度と同様に</a:t>
          </a:r>
          <a:r>
            <a:rPr kumimoji="1" lang="ja-JP" altLang="ja-JP" sz="1100">
              <a:solidFill>
                <a:sysClr val="windowText" lastClr="000000"/>
              </a:solidFill>
              <a:effectLst/>
              <a:latin typeface="+mn-lt"/>
              <a:ea typeface="+mn-ea"/>
              <a:cs typeface="+mn-cs"/>
            </a:rPr>
            <a:t>類似団体平均、全国平均、愛媛県平均を大幅に下回っている。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39</xdr:row>
      <xdr:rowOff>115570</xdr:rowOff>
    </xdr:to>
    <xdr:cxnSp macro="">
      <xdr:nvCxnSpPr>
        <xdr:cNvPr id="308" name="直線コネクタ 307"/>
        <xdr:cNvCxnSpPr/>
      </xdr:nvCxnSpPr>
      <xdr:spPr>
        <a:xfrm flipV="1">
          <a:off x="16510000" y="5896864"/>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9"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10" name="直線コネクタ 309"/>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11"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12" name="直線コネクタ 311"/>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5842</xdr:rowOff>
    </xdr:from>
    <xdr:to>
      <xdr:col>82</xdr:col>
      <xdr:colOff>107950</xdr:colOff>
      <xdr:row>35</xdr:row>
      <xdr:rowOff>28702</xdr:rowOff>
    </xdr:to>
    <xdr:cxnSp macro="">
      <xdr:nvCxnSpPr>
        <xdr:cNvPr id="313" name="直線コネクタ 312"/>
        <xdr:cNvCxnSpPr/>
      </xdr:nvCxnSpPr>
      <xdr:spPr>
        <a:xfrm flipV="1">
          <a:off x="15671800" y="60065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4"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5" name="フローチャート: 判断 314"/>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5842</xdr:rowOff>
    </xdr:from>
    <xdr:to>
      <xdr:col>78</xdr:col>
      <xdr:colOff>69850</xdr:colOff>
      <xdr:row>35</xdr:row>
      <xdr:rowOff>28702</xdr:rowOff>
    </xdr:to>
    <xdr:cxnSp macro="">
      <xdr:nvCxnSpPr>
        <xdr:cNvPr id="316" name="直線コネクタ 315"/>
        <xdr:cNvCxnSpPr/>
      </xdr:nvCxnSpPr>
      <xdr:spPr>
        <a:xfrm>
          <a:off x="14782800" y="60065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35052</xdr:rowOff>
    </xdr:from>
    <xdr:to>
      <xdr:col>78</xdr:col>
      <xdr:colOff>120650</xdr:colOff>
      <xdr:row>36</xdr:row>
      <xdr:rowOff>136652</xdr:rowOff>
    </xdr:to>
    <xdr:sp macro="" textlink="">
      <xdr:nvSpPr>
        <xdr:cNvPr id="317" name="フローチャート: 判断 316"/>
        <xdr:cNvSpPr/>
      </xdr:nvSpPr>
      <xdr:spPr>
        <a:xfrm>
          <a:off x="15621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18" name="テキスト ボックス 317"/>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35</xdr:row>
      <xdr:rowOff>5842</xdr:rowOff>
    </xdr:to>
    <xdr:cxnSp macro="">
      <xdr:nvCxnSpPr>
        <xdr:cNvPr id="319" name="直線コネクタ 318"/>
        <xdr:cNvCxnSpPr/>
      </xdr:nvCxnSpPr>
      <xdr:spPr>
        <a:xfrm>
          <a:off x="13893800" y="578256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20" name="フローチャート: 判断 319"/>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21" name="テキスト ボックス 320"/>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133858</xdr:rowOff>
    </xdr:to>
    <xdr:cxnSp macro="">
      <xdr:nvCxnSpPr>
        <xdr:cNvPr id="322" name="直線コネクタ 321"/>
        <xdr:cNvCxnSpPr/>
      </xdr:nvCxnSpPr>
      <xdr:spPr>
        <a:xfrm flipV="1">
          <a:off x="13004800" y="5782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23" name="フローチャート: 判断 322"/>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24" name="テキスト ボックス 323"/>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5" name="フローチャート: 判断 324"/>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26" name="テキスト ボックス 325"/>
        <xdr:cNvSpPr txBox="1"/>
      </xdr:nvSpPr>
      <xdr:spPr>
        <a:xfrm>
          <a:off x="12623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126492</xdr:rowOff>
    </xdr:from>
    <xdr:to>
      <xdr:col>82</xdr:col>
      <xdr:colOff>158750</xdr:colOff>
      <xdr:row>35</xdr:row>
      <xdr:rowOff>56642</xdr:rowOff>
    </xdr:to>
    <xdr:sp macro="" textlink="">
      <xdr:nvSpPr>
        <xdr:cNvPr id="332" name="楕円 331"/>
        <xdr:cNvSpPr/>
      </xdr:nvSpPr>
      <xdr:spPr>
        <a:xfrm>
          <a:off x="164592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35069</xdr:rowOff>
    </xdr:from>
    <xdr:ext cx="762000" cy="259045"/>
    <xdr:sp macro="" textlink="">
      <xdr:nvSpPr>
        <xdr:cNvPr id="333" name="補助費等該当値テキスト"/>
        <xdr:cNvSpPr txBox="1"/>
      </xdr:nvSpPr>
      <xdr:spPr>
        <a:xfrm>
          <a:off x="16598900" y="586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149352</xdr:rowOff>
    </xdr:from>
    <xdr:to>
      <xdr:col>78</xdr:col>
      <xdr:colOff>120650</xdr:colOff>
      <xdr:row>35</xdr:row>
      <xdr:rowOff>79502</xdr:rowOff>
    </xdr:to>
    <xdr:sp macro="" textlink="">
      <xdr:nvSpPr>
        <xdr:cNvPr id="334" name="楕円 333"/>
        <xdr:cNvSpPr/>
      </xdr:nvSpPr>
      <xdr:spPr>
        <a:xfrm>
          <a:off x="15621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89679</xdr:rowOff>
    </xdr:from>
    <xdr:ext cx="736600" cy="259045"/>
    <xdr:sp macro="" textlink="">
      <xdr:nvSpPr>
        <xdr:cNvPr id="335" name="テキスト ボックス 334"/>
        <xdr:cNvSpPr txBox="1"/>
      </xdr:nvSpPr>
      <xdr:spPr>
        <a:xfrm>
          <a:off x="15290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36" name="楕円 335"/>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37" name="テキスト ボックス 336"/>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8" name="楕円 337"/>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9" name="テキスト ボックス 338"/>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83058</xdr:rowOff>
    </xdr:from>
    <xdr:to>
      <xdr:col>65</xdr:col>
      <xdr:colOff>53975</xdr:colOff>
      <xdr:row>34</xdr:row>
      <xdr:rowOff>13208</xdr:rowOff>
    </xdr:to>
    <xdr:sp macro="" textlink="">
      <xdr:nvSpPr>
        <xdr:cNvPr id="340" name="楕円 339"/>
        <xdr:cNvSpPr/>
      </xdr:nvSpPr>
      <xdr:spPr>
        <a:xfrm>
          <a:off x="12954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23385</xdr:rowOff>
    </xdr:from>
    <xdr:ext cx="762000" cy="259045"/>
    <xdr:sp macro="" textlink="">
      <xdr:nvSpPr>
        <xdr:cNvPr id="341" name="テキスト ボックス 340"/>
        <xdr:cNvSpPr txBox="1"/>
      </xdr:nvSpPr>
      <xdr:spPr>
        <a:xfrm>
          <a:off x="12623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昨年度と比較して</a:t>
          </a:r>
          <a:r>
            <a:rPr kumimoji="1" lang="en-US" altLang="ja-JP" sz="1100">
              <a:solidFill>
                <a:sysClr val="windowText" lastClr="000000"/>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減少した。</a:t>
          </a:r>
          <a:r>
            <a:rPr kumimoji="1" lang="ja-JP" altLang="ja-JP" sz="1100">
              <a:solidFill>
                <a:schemeClr val="dk1"/>
              </a:solidFill>
              <a:effectLst/>
              <a:latin typeface="+mn-lt"/>
              <a:ea typeface="+mn-ea"/>
              <a:cs typeface="+mn-cs"/>
            </a:rPr>
            <a:t>類似団体平均、全国平均、愛媛県平均全てを下回っているが、近年の借入の状況も注視し、公債費に対する負担割合が著しく増加しないよう、今後計画的な借入を行う。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165100</xdr:rowOff>
    </xdr:to>
    <xdr:cxnSp macro="">
      <xdr:nvCxnSpPr>
        <xdr:cNvPr id="369" name="直線コネクタ 368"/>
        <xdr:cNvCxnSpPr/>
      </xdr:nvCxnSpPr>
      <xdr:spPr>
        <a:xfrm flipV="1">
          <a:off x="4826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70"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1" name="直線コネクタ 370"/>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2"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3" name="直線コネクタ 372"/>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62230</xdr:rowOff>
    </xdr:to>
    <xdr:cxnSp macro="">
      <xdr:nvCxnSpPr>
        <xdr:cNvPr id="374" name="直線コネクタ 373"/>
        <xdr:cNvCxnSpPr/>
      </xdr:nvCxnSpPr>
      <xdr:spPr>
        <a:xfrm flipV="1">
          <a:off x="3987800" y="13202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5"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6" name="フローチャート: 判断 375"/>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85089</xdr:rowOff>
    </xdr:to>
    <xdr:cxnSp macro="">
      <xdr:nvCxnSpPr>
        <xdr:cNvPr id="377" name="直線コネクタ 376"/>
        <xdr:cNvCxnSpPr/>
      </xdr:nvCxnSpPr>
      <xdr:spPr>
        <a:xfrm flipV="1">
          <a:off x="3098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8" name="フローチャート: 判断 377"/>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79" name="テキスト ボックス 378"/>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92711</xdr:rowOff>
    </xdr:to>
    <xdr:cxnSp macro="">
      <xdr:nvCxnSpPr>
        <xdr:cNvPr id="380" name="直線コネクタ 379"/>
        <xdr:cNvCxnSpPr/>
      </xdr:nvCxnSpPr>
      <xdr:spPr>
        <a:xfrm flipV="1">
          <a:off x="2209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81" name="フローチャート: 判断 380"/>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82" name="テキスト ボックス 381"/>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85089</xdr:rowOff>
    </xdr:from>
    <xdr:to>
      <xdr:col>11</xdr:col>
      <xdr:colOff>9525</xdr:colOff>
      <xdr:row>77</xdr:row>
      <xdr:rowOff>92711</xdr:rowOff>
    </xdr:to>
    <xdr:cxnSp macro="">
      <xdr:nvCxnSpPr>
        <xdr:cNvPr id="383" name="直線コネクタ 382"/>
        <xdr:cNvCxnSpPr/>
      </xdr:nvCxnSpPr>
      <xdr:spPr>
        <a:xfrm>
          <a:off x="1320800" y="13286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4" name="フローチャート: 判断 383"/>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85" name="テキスト ボックス 384"/>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3" name="楕円 392"/>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94" name="公債費該当値テキスト"/>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5" name="楕円 394"/>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6" name="テキスト ボックス 395"/>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7" name="楕円 396"/>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8" name="テキスト ボックス 397"/>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9" name="楕円 398"/>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400" name="テキスト ボックス 399"/>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401" name="楕円 400"/>
        <xdr:cNvSpPr/>
      </xdr:nvSpPr>
      <xdr:spPr>
        <a:xfrm>
          <a:off x="1270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402" name="テキスト ボックス 401"/>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経常収支比率自体が低いことから、公債費を除いた経常収支比率も類似団体内平均を大幅に下回っている。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44704</xdr:rowOff>
    </xdr:to>
    <xdr:cxnSp macro="">
      <xdr:nvCxnSpPr>
        <xdr:cNvPr id="428" name="直線コネクタ 427"/>
        <xdr:cNvCxnSpPr/>
      </xdr:nvCxnSpPr>
      <xdr:spPr>
        <a:xfrm flipV="1">
          <a:off x="16510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29" name="公債費以外最小値テキスト"/>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0" name="直線コネクタ 429"/>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2" name="直線コネクタ 43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120142</xdr:rowOff>
    </xdr:from>
    <xdr:to>
      <xdr:col>82</xdr:col>
      <xdr:colOff>107950</xdr:colOff>
      <xdr:row>75</xdr:row>
      <xdr:rowOff>28702</xdr:rowOff>
    </xdr:to>
    <xdr:cxnSp macro="">
      <xdr:nvCxnSpPr>
        <xdr:cNvPr id="433" name="直線コネクタ 432"/>
        <xdr:cNvCxnSpPr/>
      </xdr:nvCxnSpPr>
      <xdr:spPr>
        <a:xfrm flipV="1">
          <a:off x="15671800" y="12635992"/>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34"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35" name="フローチャート: 判断 434"/>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117856</xdr:rowOff>
    </xdr:from>
    <xdr:to>
      <xdr:col>78</xdr:col>
      <xdr:colOff>69850</xdr:colOff>
      <xdr:row>75</xdr:row>
      <xdr:rowOff>28702</xdr:rowOff>
    </xdr:to>
    <xdr:cxnSp macro="">
      <xdr:nvCxnSpPr>
        <xdr:cNvPr id="436" name="直線コネクタ 435"/>
        <xdr:cNvCxnSpPr/>
      </xdr:nvCxnSpPr>
      <xdr:spPr>
        <a:xfrm>
          <a:off x="14782800" y="128051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7" name="フローチャート: 判断 436"/>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38" name="テキスト ボックス 437"/>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75</xdr:row>
      <xdr:rowOff>14986</xdr:rowOff>
    </xdr:to>
    <xdr:cxnSp macro="">
      <xdr:nvCxnSpPr>
        <xdr:cNvPr id="439" name="直線コネクタ 438"/>
        <xdr:cNvCxnSpPr/>
      </xdr:nvCxnSpPr>
      <xdr:spPr>
        <a:xfrm flipV="1">
          <a:off x="13893800" y="128051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40" name="フローチャート: 判断 439"/>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155719</xdr:rowOff>
    </xdr:from>
    <xdr:ext cx="762000" cy="259045"/>
    <xdr:sp macro="" textlink="">
      <xdr:nvSpPr>
        <xdr:cNvPr id="441" name="テキスト ボックス 440"/>
        <xdr:cNvSpPr txBox="1"/>
      </xdr:nvSpPr>
      <xdr:spPr>
        <a:xfrm>
          <a:off x="14401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75</xdr:row>
      <xdr:rowOff>14986</xdr:rowOff>
    </xdr:to>
    <xdr:cxnSp macro="">
      <xdr:nvCxnSpPr>
        <xdr:cNvPr id="442" name="直線コネクタ 441"/>
        <xdr:cNvCxnSpPr/>
      </xdr:nvCxnSpPr>
      <xdr:spPr>
        <a:xfrm>
          <a:off x="13004800" y="128097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3" name="フローチャート: 判断 442"/>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4" name="テキスト ボックス 443"/>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6" name="テキスト ボックス 445"/>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69342</xdr:rowOff>
    </xdr:from>
    <xdr:to>
      <xdr:col>82</xdr:col>
      <xdr:colOff>158750</xdr:colOff>
      <xdr:row>73</xdr:row>
      <xdr:rowOff>170942</xdr:rowOff>
    </xdr:to>
    <xdr:sp macro="" textlink="">
      <xdr:nvSpPr>
        <xdr:cNvPr id="452" name="楕円 451"/>
        <xdr:cNvSpPr/>
      </xdr:nvSpPr>
      <xdr:spPr>
        <a:xfrm>
          <a:off x="16459200" y="125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149369</xdr:rowOff>
    </xdr:from>
    <xdr:ext cx="762000" cy="259045"/>
    <xdr:sp macro="" textlink="">
      <xdr:nvSpPr>
        <xdr:cNvPr id="453" name="公債費以外該当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149352</xdr:rowOff>
    </xdr:from>
    <xdr:to>
      <xdr:col>78</xdr:col>
      <xdr:colOff>120650</xdr:colOff>
      <xdr:row>75</xdr:row>
      <xdr:rowOff>79502</xdr:rowOff>
    </xdr:to>
    <xdr:sp macro="" textlink="">
      <xdr:nvSpPr>
        <xdr:cNvPr id="454" name="楕円 453"/>
        <xdr:cNvSpPr/>
      </xdr:nvSpPr>
      <xdr:spPr>
        <a:xfrm>
          <a:off x="15621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89679</xdr:rowOff>
    </xdr:from>
    <xdr:ext cx="736600" cy="259045"/>
    <xdr:sp macro="" textlink="">
      <xdr:nvSpPr>
        <xdr:cNvPr id="455" name="テキスト ボックス 454"/>
        <xdr:cNvSpPr txBox="1"/>
      </xdr:nvSpPr>
      <xdr:spPr>
        <a:xfrm>
          <a:off x="15290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67056</xdr:rowOff>
    </xdr:from>
    <xdr:to>
      <xdr:col>74</xdr:col>
      <xdr:colOff>31750</xdr:colOff>
      <xdr:row>74</xdr:row>
      <xdr:rowOff>168656</xdr:rowOff>
    </xdr:to>
    <xdr:sp macro="" textlink="">
      <xdr:nvSpPr>
        <xdr:cNvPr id="456" name="楕円 455"/>
        <xdr:cNvSpPr/>
      </xdr:nvSpPr>
      <xdr:spPr>
        <a:xfrm>
          <a:off x="14732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7383</xdr:rowOff>
    </xdr:from>
    <xdr:ext cx="762000" cy="259045"/>
    <xdr:sp macro="" textlink="">
      <xdr:nvSpPr>
        <xdr:cNvPr id="457" name="テキスト ボックス 456"/>
        <xdr:cNvSpPr txBox="1"/>
      </xdr:nvSpPr>
      <xdr:spPr>
        <a:xfrm>
          <a:off x="14401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8" name="楕円 457"/>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9" name="テキスト ボックス 458"/>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60" name="楕円 459"/>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61" name="テキスト ボックス 460"/>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107798</xdr:rowOff>
    </xdr:from>
    <xdr:to>
      <xdr:col>29</xdr:col>
      <xdr:colOff>127000</xdr:colOff>
      <xdr:row>18</xdr:row>
      <xdr:rowOff>152279</xdr:rowOff>
    </xdr:to>
    <xdr:cxnSp macro="">
      <xdr:nvCxnSpPr>
        <xdr:cNvPr id="45" name="直線コネクタ 44"/>
        <xdr:cNvCxnSpPr/>
      </xdr:nvCxnSpPr>
      <xdr:spPr bwMode="auto">
        <a:xfrm flipV="1">
          <a:off x="5651500" y="2212823"/>
          <a:ext cx="0" cy="10731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124356</xdr:rowOff>
    </xdr:from>
    <xdr:ext cx="762000" cy="259045"/>
    <xdr:sp macro="" textlink="">
      <xdr:nvSpPr>
        <xdr:cNvPr id="46" name="人口1人当たり決算額の推移最小値テキスト130"/>
        <xdr:cNvSpPr txBox="1"/>
      </xdr:nvSpPr>
      <xdr:spPr>
        <a:xfrm>
          <a:off x="5740400" y="32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152279</xdr:rowOff>
    </xdr:from>
    <xdr:to>
      <xdr:col>30</xdr:col>
      <xdr:colOff>25400</xdr:colOff>
      <xdr:row>18</xdr:row>
      <xdr:rowOff>152279</xdr:rowOff>
    </xdr:to>
    <xdr:cxnSp macro="">
      <xdr:nvCxnSpPr>
        <xdr:cNvPr id="47" name="直線コネクタ 46"/>
        <xdr:cNvCxnSpPr/>
      </xdr:nvCxnSpPr>
      <xdr:spPr bwMode="auto">
        <a:xfrm>
          <a:off x="5562600" y="32860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22725</xdr:rowOff>
    </xdr:from>
    <xdr:ext cx="762000" cy="259045"/>
    <xdr:sp macro="" textlink="">
      <xdr:nvSpPr>
        <xdr:cNvPr id="48" name="人口1人当たり決算額の推移最大値テキスト130"/>
        <xdr:cNvSpPr txBox="1"/>
      </xdr:nvSpPr>
      <xdr:spPr>
        <a:xfrm>
          <a:off x="5740400" y="19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107798</xdr:rowOff>
    </xdr:from>
    <xdr:to>
      <xdr:col>30</xdr:col>
      <xdr:colOff>25400</xdr:colOff>
      <xdr:row>12</xdr:row>
      <xdr:rowOff>107798</xdr:rowOff>
    </xdr:to>
    <xdr:cxnSp macro="">
      <xdr:nvCxnSpPr>
        <xdr:cNvPr id="49" name="直線コネクタ 48"/>
        <xdr:cNvCxnSpPr/>
      </xdr:nvCxnSpPr>
      <xdr:spPr bwMode="auto">
        <a:xfrm>
          <a:off x="5562600" y="221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48019</xdr:rowOff>
    </xdr:from>
    <xdr:to>
      <xdr:col>29</xdr:col>
      <xdr:colOff>127000</xdr:colOff>
      <xdr:row>17</xdr:row>
      <xdr:rowOff>71450</xdr:rowOff>
    </xdr:to>
    <xdr:cxnSp macro="">
      <xdr:nvCxnSpPr>
        <xdr:cNvPr id="50" name="直線コネクタ 49"/>
        <xdr:cNvCxnSpPr/>
      </xdr:nvCxnSpPr>
      <xdr:spPr bwMode="auto">
        <a:xfrm flipV="1">
          <a:off x="5003800" y="3010294"/>
          <a:ext cx="647700" cy="23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119683</xdr:rowOff>
    </xdr:from>
    <xdr:ext cx="762000" cy="259045"/>
    <xdr:sp macro="" textlink="">
      <xdr:nvSpPr>
        <xdr:cNvPr id="51" name="人口1人当たり決算額の推移平均値テキスト130"/>
        <xdr:cNvSpPr txBox="1"/>
      </xdr:nvSpPr>
      <xdr:spPr>
        <a:xfrm>
          <a:off x="5740400" y="2739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103156</xdr:rowOff>
    </xdr:from>
    <xdr:to>
      <xdr:col>29</xdr:col>
      <xdr:colOff>177800</xdr:colOff>
      <xdr:row>17</xdr:row>
      <xdr:rowOff>33306</xdr:rowOff>
    </xdr:to>
    <xdr:sp macro="" textlink="">
      <xdr:nvSpPr>
        <xdr:cNvPr id="52" name="フローチャート: 判断 51"/>
        <xdr:cNvSpPr/>
      </xdr:nvSpPr>
      <xdr:spPr bwMode="auto">
        <a:xfrm>
          <a:off x="56007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71450</xdr:rowOff>
    </xdr:from>
    <xdr:to>
      <xdr:col>26</xdr:col>
      <xdr:colOff>50800</xdr:colOff>
      <xdr:row>17</xdr:row>
      <xdr:rowOff>96234</xdr:rowOff>
    </xdr:to>
    <xdr:cxnSp macro="">
      <xdr:nvCxnSpPr>
        <xdr:cNvPr id="53" name="直線コネクタ 52"/>
        <xdr:cNvCxnSpPr/>
      </xdr:nvCxnSpPr>
      <xdr:spPr bwMode="auto">
        <a:xfrm flipV="1">
          <a:off x="4305300" y="3033725"/>
          <a:ext cx="698500" cy="24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163906</xdr:rowOff>
    </xdr:from>
    <xdr:to>
      <xdr:col>26</xdr:col>
      <xdr:colOff>101600</xdr:colOff>
      <xdr:row>17</xdr:row>
      <xdr:rowOff>94056</xdr:rowOff>
    </xdr:to>
    <xdr:sp macro="" textlink="">
      <xdr:nvSpPr>
        <xdr:cNvPr id="54" name="フローチャート: 判断 53"/>
        <xdr:cNvSpPr/>
      </xdr:nvSpPr>
      <xdr:spPr bwMode="auto">
        <a:xfrm>
          <a:off x="49530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104233</xdr:rowOff>
    </xdr:from>
    <xdr:ext cx="736600" cy="259045"/>
    <xdr:sp macro="" textlink="">
      <xdr:nvSpPr>
        <xdr:cNvPr id="55" name="テキスト ボックス 54"/>
        <xdr:cNvSpPr txBox="1"/>
      </xdr:nvSpPr>
      <xdr:spPr>
        <a:xfrm>
          <a:off x="4622800" y="272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69374</xdr:rowOff>
    </xdr:from>
    <xdr:to>
      <xdr:col>22</xdr:col>
      <xdr:colOff>114300</xdr:colOff>
      <xdr:row>17</xdr:row>
      <xdr:rowOff>96234</xdr:rowOff>
    </xdr:to>
    <xdr:cxnSp macro="">
      <xdr:nvCxnSpPr>
        <xdr:cNvPr id="56" name="直線コネクタ 55"/>
        <xdr:cNvCxnSpPr/>
      </xdr:nvCxnSpPr>
      <xdr:spPr bwMode="auto">
        <a:xfrm>
          <a:off x="3606800" y="3031649"/>
          <a:ext cx="698500" cy="2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13564</xdr:rowOff>
    </xdr:from>
    <xdr:to>
      <xdr:col>22</xdr:col>
      <xdr:colOff>165100</xdr:colOff>
      <xdr:row>17</xdr:row>
      <xdr:rowOff>115164</xdr:rowOff>
    </xdr:to>
    <xdr:sp macro="" textlink="">
      <xdr:nvSpPr>
        <xdr:cNvPr id="57" name="フローチャート: 判断 56"/>
        <xdr:cNvSpPr/>
      </xdr:nvSpPr>
      <xdr:spPr bwMode="auto">
        <a:xfrm>
          <a:off x="42545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125341</xdr:rowOff>
    </xdr:from>
    <xdr:ext cx="762000" cy="259045"/>
    <xdr:sp macro="" textlink="">
      <xdr:nvSpPr>
        <xdr:cNvPr id="58" name="テキスト ボックス 57"/>
        <xdr:cNvSpPr txBox="1"/>
      </xdr:nvSpPr>
      <xdr:spPr>
        <a:xfrm>
          <a:off x="3924300" y="274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69374</xdr:rowOff>
    </xdr:from>
    <xdr:to>
      <xdr:col>18</xdr:col>
      <xdr:colOff>177800</xdr:colOff>
      <xdr:row>17</xdr:row>
      <xdr:rowOff>108960</xdr:rowOff>
    </xdr:to>
    <xdr:cxnSp macro="">
      <xdr:nvCxnSpPr>
        <xdr:cNvPr id="59" name="直線コネクタ 58"/>
        <xdr:cNvCxnSpPr/>
      </xdr:nvCxnSpPr>
      <xdr:spPr bwMode="auto">
        <a:xfrm flipV="1">
          <a:off x="2908300" y="3031649"/>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52940</xdr:rowOff>
    </xdr:from>
    <xdr:to>
      <xdr:col>19</xdr:col>
      <xdr:colOff>38100</xdr:colOff>
      <xdr:row>17</xdr:row>
      <xdr:rowOff>154540</xdr:rowOff>
    </xdr:to>
    <xdr:sp macro="" textlink="">
      <xdr:nvSpPr>
        <xdr:cNvPr id="60" name="フローチャート: 判断 59"/>
        <xdr:cNvSpPr/>
      </xdr:nvSpPr>
      <xdr:spPr bwMode="auto">
        <a:xfrm>
          <a:off x="35560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139317</xdr:rowOff>
    </xdr:from>
    <xdr:ext cx="762000" cy="259045"/>
    <xdr:sp macro="" textlink="">
      <xdr:nvSpPr>
        <xdr:cNvPr id="61" name="テキスト ボックス 60"/>
        <xdr:cNvSpPr txBox="1"/>
      </xdr:nvSpPr>
      <xdr:spPr>
        <a:xfrm>
          <a:off x="32258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55988</xdr:rowOff>
    </xdr:from>
    <xdr:to>
      <xdr:col>15</xdr:col>
      <xdr:colOff>101600</xdr:colOff>
      <xdr:row>17</xdr:row>
      <xdr:rowOff>157588</xdr:rowOff>
    </xdr:to>
    <xdr:sp macro="" textlink="">
      <xdr:nvSpPr>
        <xdr:cNvPr id="62" name="フローチャート: 判断 61"/>
        <xdr:cNvSpPr/>
      </xdr:nvSpPr>
      <xdr:spPr bwMode="auto">
        <a:xfrm>
          <a:off x="28575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167765</xdr:rowOff>
    </xdr:from>
    <xdr:ext cx="762000" cy="259045"/>
    <xdr:sp macro="" textlink="">
      <xdr:nvSpPr>
        <xdr:cNvPr id="63" name="テキスト ボックス 62"/>
        <xdr:cNvSpPr txBox="1"/>
      </xdr:nvSpPr>
      <xdr:spPr>
        <a:xfrm>
          <a:off x="2527300" y="278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168669</xdr:rowOff>
    </xdr:from>
    <xdr:to>
      <xdr:col>29</xdr:col>
      <xdr:colOff>177800</xdr:colOff>
      <xdr:row>17</xdr:row>
      <xdr:rowOff>98819</xdr:rowOff>
    </xdr:to>
    <xdr:sp macro="" textlink="">
      <xdr:nvSpPr>
        <xdr:cNvPr id="69" name="楕円 68"/>
        <xdr:cNvSpPr/>
      </xdr:nvSpPr>
      <xdr:spPr bwMode="auto">
        <a:xfrm>
          <a:off x="5600700" y="2959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140746</xdr:rowOff>
    </xdr:from>
    <xdr:ext cx="762000" cy="259045"/>
    <xdr:sp macro="" textlink="">
      <xdr:nvSpPr>
        <xdr:cNvPr id="70" name="人口1人当たり決算額の推移該当値テキスト130"/>
        <xdr:cNvSpPr txBox="1"/>
      </xdr:nvSpPr>
      <xdr:spPr>
        <a:xfrm>
          <a:off x="5740400" y="293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20650</xdr:rowOff>
    </xdr:from>
    <xdr:to>
      <xdr:col>26</xdr:col>
      <xdr:colOff>101600</xdr:colOff>
      <xdr:row>17</xdr:row>
      <xdr:rowOff>122250</xdr:rowOff>
    </xdr:to>
    <xdr:sp macro="" textlink="">
      <xdr:nvSpPr>
        <xdr:cNvPr id="71" name="楕円 70"/>
        <xdr:cNvSpPr/>
      </xdr:nvSpPr>
      <xdr:spPr bwMode="auto">
        <a:xfrm>
          <a:off x="4953000" y="298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107027</xdr:rowOff>
    </xdr:from>
    <xdr:ext cx="736600" cy="259045"/>
    <xdr:sp macro="" textlink="">
      <xdr:nvSpPr>
        <xdr:cNvPr id="72" name="テキスト ボックス 71"/>
        <xdr:cNvSpPr txBox="1"/>
      </xdr:nvSpPr>
      <xdr:spPr>
        <a:xfrm>
          <a:off x="4622800" y="306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45434</xdr:rowOff>
    </xdr:from>
    <xdr:to>
      <xdr:col>22</xdr:col>
      <xdr:colOff>165100</xdr:colOff>
      <xdr:row>17</xdr:row>
      <xdr:rowOff>147034</xdr:rowOff>
    </xdr:to>
    <xdr:sp macro="" textlink="">
      <xdr:nvSpPr>
        <xdr:cNvPr id="73" name="楕円 72"/>
        <xdr:cNvSpPr/>
      </xdr:nvSpPr>
      <xdr:spPr bwMode="auto">
        <a:xfrm>
          <a:off x="4254500" y="300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131811</xdr:rowOff>
    </xdr:from>
    <xdr:ext cx="762000" cy="259045"/>
    <xdr:sp macro="" textlink="">
      <xdr:nvSpPr>
        <xdr:cNvPr id="74" name="テキスト ボックス 73"/>
        <xdr:cNvSpPr txBox="1"/>
      </xdr:nvSpPr>
      <xdr:spPr>
        <a:xfrm>
          <a:off x="3924300" y="309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18574</xdr:rowOff>
    </xdr:from>
    <xdr:to>
      <xdr:col>19</xdr:col>
      <xdr:colOff>38100</xdr:colOff>
      <xdr:row>17</xdr:row>
      <xdr:rowOff>120174</xdr:rowOff>
    </xdr:to>
    <xdr:sp macro="" textlink="">
      <xdr:nvSpPr>
        <xdr:cNvPr id="75" name="楕円 74"/>
        <xdr:cNvSpPr/>
      </xdr:nvSpPr>
      <xdr:spPr bwMode="auto">
        <a:xfrm>
          <a:off x="3556000" y="29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130351</xdr:rowOff>
    </xdr:from>
    <xdr:ext cx="762000" cy="259045"/>
    <xdr:sp macro="" textlink="">
      <xdr:nvSpPr>
        <xdr:cNvPr id="76" name="テキスト ボックス 75"/>
        <xdr:cNvSpPr txBox="1"/>
      </xdr:nvSpPr>
      <xdr:spPr>
        <a:xfrm>
          <a:off x="3225800" y="274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58160</xdr:rowOff>
    </xdr:from>
    <xdr:to>
      <xdr:col>15</xdr:col>
      <xdr:colOff>101600</xdr:colOff>
      <xdr:row>17</xdr:row>
      <xdr:rowOff>159760</xdr:rowOff>
    </xdr:to>
    <xdr:sp macro="" textlink="">
      <xdr:nvSpPr>
        <xdr:cNvPr id="77" name="楕円 76"/>
        <xdr:cNvSpPr/>
      </xdr:nvSpPr>
      <xdr:spPr bwMode="auto">
        <a:xfrm>
          <a:off x="2857500" y="3020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144537</xdr:rowOff>
    </xdr:from>
    <xdr:ext cx="762000" cy="259045"/>
    <xdr:sp macro="" textlink="">
      <xdr:nvSpPr>
        <xdr:cNvPr id="78" name="テキスト ボックス 77"/>
        <xdr:cNvSpPr txBox="1"/>
      </xdr:nvSpPr>
      <xdr:spPr>
        <a:xfrm>
          <a:off x="2527300" y="31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255153</xdr:rowOff>
    </xdr:from>
    <xdr:to>
      <xdr:col>29</xdr:col>
      <xdr:colOff>127000</xdr:colOff>
      <xdr:row>38</xdr:row>
      <xdr:rowOff>71085</xdr:rowOff>
    </xdr:to>
    <xdr:cxnSp macro="">
      <xdr:nvCxnSpPr>
        <xdr:cNvPr id="105" name="直線コネクタ 104"/>
        <xdr:cNvCxnSpPr/>
      </xdr:nvCxnSpPr>
      <xdr:spPr bwMode="auto">
        <a:xfrm flipV="1">
          <a:off x="5651500" y="6179703"/>
          <a:ext cx="0" cy="13589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43162</xdr:rowOff>
    </xdr:from>
    <xdr:ext cx="762000" cy="259045"/>
    <xdr:sp macro="" textlink="">
      <xdr:nvSpPr>
        <xdr:cNvPr id="106" name="人口1人当たり決算額の推移最小値テキスト445"/>
        <xdr:cNvSpPr txBox="1"/>
      </xdr:nvSpPr>
      <xdr:spPr>
        <a:xfrm>
          <a:off x="5740400" y="751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71085</xdr:rowOff>
    </xdr:from>
    <xdr:to>
      <xdr:col>30</xdr:col>
      <xdr:colOff>25400</xdr:colOff>
      <xdr:row>38</xdr:row>
      <xdr:rowOff>71085</xdr:rowOff>
    </xdr:to>
    <xdr:cxnSp macro="">
      <xdr:nvCxnSpPr>
        <xdr:cNvPr id="107" name="直線コネクタ 106"/>
        <xdr:cNvCxnSpPr/>
      </xdr:nvCxnSpPr>
      <xdr:spPr bwMode="auto">
        <a:xfrm>
          <a:off x="5562600" y="7538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170080</xdr:rowOff>
    </xdr:from>
    <xdr:ext cx="762000" cy="259045"/>
    <xdr:sp macro="" textlink="">
      <xdr:nvSpPr>
        <xdr:cNvPr id="108" name="人口1人当たり決算額の推移最大値テキスト445"/>
        <xdr:cNvSpPr txBox="1"/>
      </xdr:nvSpPr>
      <xdr:spPr>
        <a:xfrm>
          <a:off x="5740400" y="592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255153</xdr:rowOff>
    </xdr:from>
    <xdr:to>
      <xdr:col>30</xdr:col>
      <xdr:colOff>25400</xdr:colOff>
      <xdr:row>33</xdr:row>
      <xdr:rowOff>255153</xdr:rowOff>
    </xdr:to>
    <xdr:cxnSp macro="">
      <xdr:nvCxnSpPr>
        <xdr:cNvPr id="109" name="直線コネクタ 108"/>
        <xdr:cNvCxnSpPr/>
      </xdr:nvCxnSpPr>
      <xdr:spPr bwMode="auto">
        <a:xfrm>
          <a:off x="5562600" y="6179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153975</xdr:rowOff>
    </xdr:from>
    <xdr:to>
      <xdr:col>29</xdr:col>
      <xdr:colOff>127000</xdr:colOff>
      <xdr:row>37</xdr:row>
      <xdr:rowOff>217525</xdr:rowOff>
    </xdr:to>
    <xdr:cxnSp macro="">
      <xdr:nvCxnSpPr>
        <xdr:cNvPr id="110" name="直線コネクタ 109"/>
        <xdr:cNvCxnSpPr/>
      </xdr:nvCxnSpPr>
      <xdr:spPr bwMode="auto">
        <a:xfrm flipV="1">
          <a:off x="5003800" y="7278675"/>
          <a:ext cx="647700" cy="63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172828</xdr:rowOff>
    </xdr:from>
    <xdr:ext cx="762000" cy="259045"/>
    <xdr:sp macro="" textlink="">
      <xdr:nvSpPr>
        <xdr:cNvPr id="111" name="人口1人当たり決算額の推移平均値テキスト445"/>
        <xdr:cNvSpPr txBox="1"/>
      </xdr:nvSpPr>
      <xdr:spPr>
        <a:xfrm>
          <a:off x="5740400" y="6783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327751</xdr:rowOff>
    </xdr:from>
    <xdr:to>
      <xdr:col>29</xdr:col>
      <xdr:colOff>177800</xdr:colOff>
      <xdr:row>36</xdr:row>
      <xdr:rowOff>86451</xdr:rowOff>
    </xdr:to>
    <xdr:sp macro="" textlink="">
      <xdr:nvSpPr>
        <xdr:cNvPr id="112" name="フローチャート: 判断 111"/>
        <xdr:cNvSpPr/>
      </xdr:nvSpPr>
      <xdr:spPr bwMode="auto">
        <a:xfrm>
          <a:off x="56007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217525</xdr:rowOff>
    </xdr:from>
    <xdr:to>
      <xdr:col>26</xdr:col>
      <xdr:colOff>50800</xdr:colOff>
      <xdr:row>37</xdr:row>
      <xdr:rowOff>235128</xdr:rowOff>
    </xdr:to>
    <xdr:cxnSp macro="">
      <xdr:nvCxnSpPr>
        <xdr:cNvPr id="113" name="直線コネクタ 112"/>
        <xdr:cNvCxnSpPr/>
      </xdr:nvCxnSpPr>
      <xdr:spPr bwMode="auto">
        <a:xfrm flipV="1">
          <a:off x="4305300" y="7342225"/>
          <a:ext cx="698500" cy="17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17450</xdr:rowOff>
    </xdr:from>
    <xdr:to>
      <xdr:col>26</xdr:col>
      <xdr:colOff>101600</xdr:colOff>
      <xdr:row>36</xdr:row>
      <xdr:rowOff>119050</xdr:rowOff>
    </xdr:to>
    <xdr:sp macro="" textlink="">
      <xdr:nvSpPr>
        <xdr:cNvPr id="114" name="フローチャート: 判断 113"/>
        <xdr:cNvSpPr/>
      </xdr:nvSpPr>
      <xdr:spPr bwMode="auto">
        <a:xfrm>
          <a:off x="4953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129227</xdr:rowOff>
    </xdr:from>
    <xdr:ext cx="736600" cy="259045"/>
    <xdr:sp macro="" textlink="">
      <xdr:nvSpPr>
        <xdr:cNvPr id="115" name="テキスト ボックス 114"/>
        <xdr:cNvSpPr txBox="1"/>
      </xdr:nvSpPr>
      <xdr:spPr>
        <a:xfrm>
          <a:off x="4622800" y="67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235128</xdr:rowOff>
    </xdr:from>
    <xdr:to>
      <xdr:col>22</xdr:col>
      <xdr:colOff>114300</xdr:colOff>
      <xdr:row>37</xdr:row>
      <xdr:rowOff>241346</xdr:rowOff>
    </xdr:to>
    <xdr:cxnSp macro="">
      <xdr:nvCxnSpPr>
        <xdr:cNvPr id="116" name="直線コネクタ 115"/>
        <xdr:cNvCxnSpPr/>
      </xdr:nvCxnSpPr>
      <xdr:spPr bwMode="auto">
        <a:xfrm flipV="1">
          <a:off x="3606800" y="7359828"/>
          <a:ext cx="698500" cy="6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27966</xdr:rowOff>
    </xdr:from>
    <xdr:to>
      <xdr:col>22</xdr:col>
      <xdr:colOff>165100</xdr:colOff>
      <xdr:row>36</xdr:row>
      <xdr:rowOff>129566</xdr:rowOff>
    </xdr:to>
    <xdr:sp macro="" textlink="">
      <xdr:nvSpPr>
        <xdr:cNvPr id="117" name="フローチャート: 判断 116"/>
        <xdr:cNvSpPr/>
      </xdr:nvSpPr>
      <xdr:spPr bwMode="auto">
        <a:xfrm>
          <a:off x="4254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139743</xdr:rowOff>
    </xdr:from>
    <xdr:ext cx="762000" cy="259045"/>
    <xdr:sp macro="" textlink="">
      <xdr:nvSpPr>
        <xdr:cNvPr id="118" name="テキスト ボックス 117"/>
        <xdr:cNvSpPr txBox="1"/>
      </xdr:nvSpPr>
      <xdr:spPr>
        <a:xfrm>
          <a:off x="3924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184059</xdr:rowOff>
    </xdr:from>
    <xdr:to>
      <xdr:col>18</xdr:col>
      <xdr:colOff>177800</xdr:colOff>
      <xdr:row>37</xdr:row>
      <xdr:rowOff>241346</xdr:rowOff>
    </xdr:to>
    <xdr:cxnSp macro="">
      <xdr:nvCxnSpPr>
        <xdr:cNvPr id="119" name="直線コネクタ 118"/>
        <xdr:cNvCxnSpPr/>
      </xdr:nvCxnSpPr>
      <xdr:spPr bwMode="auto">
        <a:xfrm>
          <a:off x="2908300" y="7308759"/>
          <a:ext cx="698500" cy="57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64953</xdr:rowOff>
    </xdr:from>
    <xdr:to>
      <xdr:col>19</xdr:col>
      <xdr:colOff>38100</xdr:colOff>
      <xdr:row>36</xdr:row>
      <xdr:rowOff>166553</xdr:rowOff>
    </xdr:to>
    <xdr:sp macro="" textlink="">
      <xdr:nvSpPr>
        <xdr:cNvPr id="120" name="フローチャート: 判断 119"/>
        <xdr:cNvSpPr/>
      </xdr:nvSpPr>
      <xdr:spPr bwMode="auto">
        <a:xfrm>
          <a:off x="35560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176730</xdr:rowOff>
    </xdr:from>
    <xdr:ext cx="762000" cy="259045"/>
    <xdr:sp macro="" textlink="">
      <xdr:nvSpPr>
        <xdr:cNvPr id="121" name="テキスト ボックス 120"/>
        <xdr:cNvSpPr txBox="1"/>
      </xdr:nvSpPr>
      <xdr:spPr>
        <a:xfrm>
          <a:off x="3225800" y="678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32903</xdr:rowOff>
    </xdr:from>
    <xdr:to>
      <xdr:col>15</xdr:col>
      <xdr:colOff>101600</xdr:colOff>
      <xdr:row>36</xdr:row>
      <xdr:rowOff>134503</xdr:rowOff>
    </xdr:to>
    <xdr:sp macro="" textlink="">
      <xdr:nvSpPr>
        <xdr:cNvPr id="122" name="フローチャート: 判断 121"/>
        <xdr:cNvSpPr/>
      </xdr:nvSpPr>
      <xdr:spPr bwMode="auto">
        <a:xfrm>
          <a:off x="28575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144680</xdr:rowOff>
    </xdr:from>
    <xdr:ext cx="762000" cy="259045"/>
    <xdr:sp macro="" textlink="">
      <xdr:nvSpPr>
        <xdr:cNvPr id="123" name="テキスト ボックス 122"/>
        <xdr:cNvSpPr txBox="1"/>
      </xdr:nvSpPr>
      <xdr:spPr>
        <a:xfrm>
          <a:off x="2527300" y="675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103175</xdr:rowOff>
    </xdr:from>
    <xdr:to>
      <xdr:col>29</xdr:col>
      <xdr:colOff>177800</xdr:colOff>
      <xdr:row>37</xdr:row>
      <xdr:rowOff>204775</xdr:rowOff>
    </xdr:to>
    <xdr:sp macro="" textlink="">
      <xdr:nvSpPr>
        <xdr:cNvPr id="129" name="楕円 128"/>
        <xdr:cNvSpPr/>
      </xdr:nvSpPr>
      <xdr:spPr bwMode="auto">
        <a:xfrm>
          <a:off x="5600700" y="722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75252</xdr:rowOff>
    </xdr:from>
    <xdr:ext cx="762000" cy="259045"/>
    <xdr:sp macro="" textlink="">
      <xdr:nvSpPr>
        <xdr:cNvPr id="130" name="人口1人当たり決算額の推移該当値テキスト445"/>
        <xdr:cNvSpPr txBox="1"/>
      </xdr:nvSpPr>
      <xdr:spPr>
        <a:xfrm>
          <a:off x="5740400" y="71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166725</xdr:rowOff>
    </xdr:from>
    <xdr:to>
      <xdr:col>26</xdr:col>
      <xdr:colOff>101600</xdr:colOff>
      <xdr:row>37</xdr:row>
      <xdr:rowOff>268325</xdr:rowOff>
    </xdr:to>
    <xdr:sp macro="" textlink="">
      <xdr:nvSpPr>
        <xdr:cNvPr id="131" name="楕円 130"/>
        <xdr:cNvSpPr/>
      </xdr:nvSpPr>
      <xdr:spPr bwMode="auto">
        <a:xfrm>
          <a:off x="4953000" y="729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253102</xdr:rowOff>
    </xdr:from>
    <xdr:ext cx="736600" cy="259045"/>
    <xdr:sp macro="" textlink="">
      <xdr:nvSpPr>
        <xdr:cNvPr id="132" name="テキスト ボックス 131"/>
        <xdr:cNvSpPr txBox="1"/>
      </xdr:nvSpPr>
      <xdr:spPr>
        <a:xfrm>
          <a:off x="4622800" y="737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184328</xdr:rowOff>
    </xdr:from>
    <xdr:to>
      <xdr:col>22</xdr:col>
      <xdr:colOff>165100</xdr:colOff>
      <xdr:row>37</xdr:row>
      <xdr:rowOff>285928</xdr:rowOff>
    </xdr:to>
    <xdr:sp macro="" textlink="">
      <xdr:nvSpPr>
        <xdr:cNvPr id="133" name="楕円 132"/>
        <xdr:cNvSpPr/>
      </xdr:nvSpPr>
      <xdr:spPr bwMode="auto">
        <a:xfrm>
          <a:off x="4254500" y="7309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270705</xdr:rowOff>
    </xdr:from>
    <xdr:ext cx="762000" cy="259045"/>
    <xdr:sp macro="" textlink="">
      <xdr:nvSpPr>
        <xdr:cNvPr id="134" name="テキスト ボックス 133"/>
        <xdr:cNvSpPr txBox="1"/>
      </xdr:nvSpPr>
      <xdr:spPr>
        <a:xfrm>
          <a:off x="3924300" y="739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190546</xdr:rowOff>
    </xdr:from>
    <xdr:to>
      <xdr:col>19</xdr:col>
      <xdr:colOff>38100</xdr:colOff>
      <xdr:row>37</xdr:row>
      <xdr:rowOff>292146</xdr:rowOff>
    </xdr:to>
    <xdr:sp macro="" textlink="">
      <xdr:nvSpPr>
        <xdr:cNvPr id="135" name="楕円 134"/>
        <xdr:cNvSpPr/>
      </xdr:nvSpPr>
      <xdr:spPr bwMode="auto">
        <a:xfrm>
          <a:off x="3556000" y="7315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276923</xdr:rowOff>
    </xdr:from>
    <xdr:ext cx="762000" cy="259045"/>
    <xdr:sp macro="" textlink="">
      <xdr:nvSpPr>
        <xdr:cNvPr id="136" name="テキスト ボックス 135"/>
        <xdr:cNvSpPr txBox="1"/>
      </xdr:nvSpPr>
      <xdr:spPr>
        <a:xfrm>
          <a:off x="3225800" y="740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133259</xdr:rowOff>
    </xdr:from>
    <xdr:to>
      <xdr:col>15</xdr:col>
      <xdr:colOff>101600</xdr:colOff>
      <xdr:row>37</xdr:row>
      <xdr:rowOff>234859</xdr:rowOff>
    </xdr:to>
    <xdr:sp macro="" textlink="">
      <xdr:nvSpPr>
        <xdr:cNvPr id="137" name="楕円 136"/>
        <xdr:cNvSpPr/>
      </xdr:nvSpPr>
      <xdr:spPr bwMode="auto">
        <a:xfrm>
          <a:off x="2857500" y="7257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219636</xdr:rowOff>
    </xdr:from>
    <xdr:ext cx="762000" cy="259045"/>
    <xdr:sp macro="" textlink="">
      <xdr:nvSpPr>
        <xdr:cNvPr id="138" name="テキスト ボックス 137"/>
        <xdr:cNvSpPr txBox="1"/>
      </xdr:nvSpPr>
      <xdr:spPr>
        <a:xfrm>
          <a:off x="2527300" y="734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23838</xdr:rowOff>
    </xdr:from>
    <xdr:to>
      <xdr:col>24</xdr:col>
      <xdr:colOff>62865</xdr:colOff>
      <xdr:row>39</xdr:row>
      <xdr:rowOff>57938</xdr:rowOff>
    </xdr:to>
    <xdr:cxnSp macro="">
      <xdr:nvCxnSpPr>
        <xdr:cNvPr id="56" name="直線コネクタ 55"/>
        <xdr:cNvCxnSpPr/>
      </xdr:nvCxnSpPr>
      <xdr:spPr>
        <a:xfrm flipV="1">
          <a:off x="4633595" y="5167338"/>
          <a:ext cx="1270" cy="157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61765</xdr:rowOff>
    </xdr:from>
    <xdr:ext cx="534377" cy="259045"/>
    <xdr:sp macro="" textlink="">
      <xdr:nvSpPr>
        <xdr:cNvPr id="57" name="人件費最小値テキスト"/>
        <xdr:cNvSpPr txBox="1"/>
      </xdr:nvSpPr>
      <xdr:spPr>
        <a:xfrm>
          <a:off x="4686300" y="67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57938</xdr:rowOff>
    </xdr:from>
    <xdr:to>
      <xdr:col>24</xdr:col>
      <xdr:colOff>152400</xdr:colOff>
      <xdr:row>39</xdr:row>
      <xdr:rowOff>57938</xdr:rowOff>
    </xdr:to>
    <xdr:cxnSp macro="">
      <xdr:nvCxnSpPr>
        <xdr:cNvPr id="58" name="直線コネクタ 57"/>
        <xdr:cNvCxnSpPr/>
      </xdr:nvCxnSpPr>
      <xdr:spPr>
        <a:xfrm>
          <a:off x="4546600" y="674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141965</xdr:rowOff>
    </xdr:from>
    <xdr:ext cx="534377" cy="259045"/>
    <xdr:sp macro="" textlink="">
      <xdr:nvSpPr>
        <xdr:cNvPr id="59" name="人件費最大値テキスト"/>
        <xdr:cNvSpPr txBox="1"/>
      </xdr:nvSpPr>
      <xdr:spPr>
        <a:xfrm>
          <a:off x="4686300" y="4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23838</xdr:rowOff>
    </xdr:from>
    <xdr:to>
      <xdr:col>24</xdr:col>
      <xdr:colOff>152400</xdr:colOff>
      <xdr:row>30</xdr:row>
      <xdr:rowOff>23838</xdr:rowOff>
    </xdr:to>
    <xdr:cxnSp macro="">
      <xdr:nvCxnSpPr>
        <xdr:cNvPr id="60" name="直線コネクタ 59"/>
        <xdr:cNvCxnSpPr/>
      </xdr:nvCxnSpPr>
      <xdr:spPr>
        <a:xfrm>
          <a:off x="4546600" y="51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59690</xdr:rowOff>
    </xdr:from>
    <xdr:to>
      <xdr:col>24</xdr:col>
      <xdr:colOff>63500</xdr:colOff>
      <xdr:row>34</xdr:row>
      <xdr:rowOff>109677</xdr:rowOff>
    </xdr:to>
    <xdr:cxnSp macro="">
      <xdr:nvCxnSpPr>
        <xdr:cNvPr id="61" name="直線コネクタ 60"/>
        <xdr:cNvCxnSpPr/>
      </xdr:nvCxnSpPr>
      <xdr:spPr>
        <a:xfrm flipV="1">
          <a:off x="3797300" y="5888990"/>
          <a:ext cx="8382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39476</xdr:rowOff>
    </xdr:from>
    <xdr:ext cx="534377" cy="259045"/>
    <xdr:sp macro="" textlink="">
      <xdr:nvSpPr>
        <xdr:cNvPr id="62" name="人件費平均値テキスト"/>
        <xdr:cNvSpPr txBox="1"/>
      </xdr:nvSpPr>
      <xdr:spPr>
        <a:xfrm>
          <a:off x="4686300" y="6040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61049</xdr:rowOff>
    </xdr:from>
    <xdr:to>
      <xdr:col>24</xdr:col>
      <xdr:colOff>114300</xdr:colOff>
      <xdr:row>35</xdr:row>
      <xdr:rowOff>162649</xdr:rowOff>
    </xdr:to>
    <xdr:sp macro="" textlink="">
      <xdr:nvSpPr>
        <xdr:cNvPr id="63" name="フローチャート: 判断 62"/>
        <xdr:cNvSpPr/>
      </xdr:nvSpPr>
      <xdr:spPr>
        <a:xfrm>
          <a:off x="45847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109677</xdr:rowOff>
    </xdr:from>
    <xdr:to>
      <xdr:col>19</xdr:col>
      <xdr:colOff>177800</xdr:colOff>
      <xdr:row>36</xdr:row>
      <xdr:rowOff>6502</xdr:rowOff>
    </xdr:to>
    <xdr:cxnSp macro="">
      <xdr:nvCxnSpPr>
        <xdr:cNvPr id="64" name="直線コネクタ 63"/>
        <xdr:cNvCxnSpPr/>
      </xdr:nvCxnSpPr>
      <xdr:spPr>
        <a:xfrm flipV="1">
          <a:off x="2908300" y="5938977"/>
          <a:ext cx="889000" cy="2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171005</xdr:rowOff>
    </xdr:from>
    <xdr:to>
      <xdr:col>20</xdr:col>
      <xdr:colOff>38100</xdr:colOff>
      <xdr:row>36</xdr:row>
      <xdr:rowOff>101155</xdr:rowOff>
    </xdr:to>
    <xdr:sp macro="" textlink="">
      <xdr:nvSpPr>
        <xdr:cNvPr id="65" name="フローチャート: 判断 64"/>
        <xdr:cNvSpPr/>
      </xdr:nvSpPr>
      <xdr:spPr>
        <a:xfrm>
          <a:off x="3746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92282</xdr:rowOff>
    </xdr:from>
    <xdr:ext cx="534377" cy="259045"/>
    <xdr:sp macro="" textlink="">
      <xdr:nvSpPr>
        <xdr:cNvPr id="66" name="テキスト ボックス 65"/>
        <xdr:cNvSpPr txBox="1"/>
      </xdr:nvSpPr>
      <xdr:spPr>
        <a:xfrm>
          <a:off x="3530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146063</xdr:rowOff>
    </xdr:from>
    <xdr:to>
      <xdr:col>15</xdr:col>
      <xdr:colOff>50800</xdr:colOff>
      <xdr:row>36</xdr:row>
      <xdr:rowOff>6502</xdr:rowOff>
    </xdr:to>
    <xdr:cxnSp macro="">
      <xdr:nvCxnSpPr>
        <xdr:cNvPr id="67" name="直線コネクタ 66"/>
        <xdr:cNvCxnSpPr/>
      </xdr:nvCxnSpPr>
      <xdr:spPr>
        <a:xfrm>
          <a:off x="2019300" y="6146813"/>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82309</xdr:rowOff>
    </xdr:from>
    <xdr:to>
      <xdr:col>15</xdr:col>
      <xdr:colOff>101600</xdr:colOff>
      <xdr:row>38</xdr:row>
      <xdr:rowOff>12458</xdr:rowOff>
    </xdr:to>
    <xdr:sp macro="" textlink="">
      <xdr:nvSpPr>
        <xdr:cNvPr id="68" name="フローチャート: 判断 67"/>
        <xdr:cNvSpPr/>
      </xdr:nvSpPr>
      <xdr:spPr>
        <a:xfrm>
          <a:off x="2857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3586</xdr:rowOff>
    </xdr:from>
    <xdr:ext cx="534377" cy="259045"/>
    <xdr:sp macro="" textlink="">
      <xdr:nvSpPr>
        <xdr:cNvPr id="69" name="テキスト ボックス 68"/>
        <xdr:cNvSpPr txBox="1"/>
      </xdr:nvSpPr>
      <xdr:spPr>
        <a:xfrm>
          <a:off x="2641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146063</xdr:rowOff>
    </xdr:from>
    <xdr:to>
      <xdr:col>10</xdr:col>
      <xdr:colOff>114300</xdr:colOff>
      <xdr:row>36</xdr:row>
      <xdr:rowOff>36220</xdr:rowOff>
    </xdr:to>
    <xdr:cxnSp macro="">
      <xdr:nvCxnSpPr>
        <xdr:cNvPr id="70" name="直線コネクタ 69"/>
        <xdr:cNvCxnSpPr/>
      </xdr:nvCxnSpPr>
      <xdr:spPr>
        <a:xfrm flipV="1">
          <a:off x="1130300" y="6146813"/>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106464</xdr:rowOff>
    </xdr:from>
    <xdr:to>
      <xdr:col>10</xdr:col>
      <xdr:colOff>165100</xdr:colOff>
      <xdr:row>38</xdr:row>
      <xdr:rowOff>36614</xdr:rowOff>
    </xdr:to>
    <xdr:sp macro="" textlink="">
      <xdr:nvSpPr>
        <xdr:cNvPr id="71" name="フローチャート: 判断 70"/>
        <xdr:cNvSpPr/>
      </xdr:nvSpPr>
      <xdr:spPr>
        <a:xfrm>
          <a:off x="1968500" y="64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27741</xdr:rowOff>
    </xdr:from>
    <xdr:ext cx="534377" cy="259045"/>
    <xdr:sp macro="" textlink="">
      <xdr:nvSpPr>
        <xdr:cNvPr id="72" name="テキスト ボックス 71"/>
        <xdr:cNvSpPr txBox="1"/>
      </xdr:nvSpPr>
      <xdr:spPr>
        <a:xfrm>
          <a:off x="1752111" y="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102844</xdr:rowOff>
    </xdr:from>
    <xdr:to>
      <xdr:col>6</xdr:col>
      <xdr:colOff>38100</xdr:colOff>
      <xdr:row>38</xdr:row>
      <xdr:rowOff>32995</xdr:rowOff>
    </xdr:to>
    <xdr:sp macro="" textlink="">
      <xdr:nvSpPr>
        <xdr:cNvPr id="73" name="フローチャート: 判断 72"/>
        <xdr:cNvSpPr/>
      </xdr:nvSpPr>
      <xdr:spPr>
        <a:xfrm>
          <a:off x="1079500" y="64464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24122</xdr:rowOff>
    </xdr:from>
    <xdr:ext cx="534377" cy="259045"/>
    <xdr:sp macro="" textlink="">
      <xdr:nvSpPr>
        <xdr:cNvPr id="74" name="テキスト ボックス 73"/>
        <xdr:cNvSpPr txBox="1"/>
      </xdr:nvSpPr>
      <xdr:spPr>
        <a:xfrm>
          <a:off x="863111" y="653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xdr:rowOff>
    </xdr:from>
    <xdr:to>
      <xdr:col>24</xdr:col>
      <xdr:colOff>114300</xdr:colOff>
      <xdr:row>34</xdr:row>
      <xdr:rowOff>110490</xdr:rowOff>
    </xdr:to>
    <xdr:sp macro="" textlink="">
      <xdr:nvSpPr>
        <xdr:cNvPr id="80" name="楕円 79"/>
        <xdr:cNvSpPr/>
      </xdr:nvSpPr>
      <xdr:spPr>
        <a:xfrm>
          <a:off x="45847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31767</xdr:rowOff>
    </xdr:from>
    <xdr:ext cx="534377" cy="259045"/>
    <xdr:sp macro="" textlink="">
      <xdr:nvSpPr>
        <xdr:cNvPr id="81" name="人件費該当値テキスト"/>
        <xdr:cNvSpPr txBox="1"/>
      </xdr:nvSpPr>
      <xdr:spPr>
        <a:xfrm>
          <a:off x="4686300" y="568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58877</xdr:rowOff>
    </xdr:from>
    <xdr:to>
      <xdr:col>20</xdr:col>
      <xdr:colOff>38100</xdr:colOff>
      <xdr:row>34</xdr:row>
      <xdr:rowOff>160477</xdr:rowOff>
    </xdr:to>
    <xdr:sp macro="" textlink="">
      <xdr:nvSpPr>
        <xdr:cNvPr id="82" name="楕円 81"/>
        <xdr:cNvSpPr/>
      </xdr:nvSpPr>
      <xdr:spPr>
        <a:xfrm>
          <a:off x="3746500" y="588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5554</xdr:rowOff>
    </xdr:from>
    <xdr:ext cx="534377" cy="259045"/>
    <xdr:sp macro="" textlink="">
      <xdr:nvSpPr>
        <xdr:cNvPr id="83" name="テキスト ボックス 82"/>
        <xdr:cNvSpPr txBox="1"/>
      </xdr:nvSpPr>
      <xdr:spPr>
        <a:xfrm>
          <a:off x="3530111" y="566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127152</xdr:rowOff>
    </xdr:from>
    <xdr:to>
      <xdr:col>15</xdr:col>
      <xdr:colOff>101600</xdr:colOff>
      <xdr:row>36</xdr:row>
      <xdr:rowOff>57302</xdr:rowOff>
    </xdr:to>
    <xdr:sp macro="" textlink="">
      <xdr:nvSpPr>
        <xdr:cNvPr id="84" name="楕円 83"/>
        <xdr:cNvSpPr/>
      </xdr:nvSpPr>
      <xdr:spPr>
        <a:xfrm>
          <a:off x="2857500" y="61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73829</xdr:rowOff>
    </xdr:from>
    <xdr:ext cx="534377" cy="259045"/>
    <xdr:sp macro="" textlink="">
      <xdr:nvSpPr>
        <xdr:cNvPr id="85" name="テキスト ボックス 84"/>
        <xdr:cNvSpPr txBox="1"/>
      </xdr:nvSpPr>
      <xdr:spPr>
        <a:xfrm>
          <a:off x="2641111" y="590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95263</xdr:rowOff>
    </xdr:from>
    <xdr:to>
      <xdr:col>10</xdr:col>
      <xdr:colOff>165100</xdr:colOff>
      <xdr:row>36</xdr:row>
      <xdr:rowOff>25413</xdr:rowOff>
    </xdr:to>
    <xdr:sp macro="" textlink="">
      <xdr:nvSpPr>
        <xdr:cNvPr id="86" name="楕円 85"/>
        <xdr:cNvSpPr/>
      </xdr:nvSpPr>
      <xdr:spPr>
        <a:xfrm>
          <a:off x="19685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41940</xdr:rowOff>
    </xdr:from>
    <xdr:ext cx="534377" cy="259045"/>
    <xdr:sp macro="" textlink="">
      <xdr:nvSpPr>
        <xdr:cNvPr id="87" name="テキスト ボックス 86"/>
        <xdr:cNvSpPr txBox="1"/>
      </xdr:nvSpPr>
      <xdr:spPr>
        <a:xfrm>
          <a:off x="1752111" y="587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156870</xdr:rowOff>
    </xdr:from>
    <xdr:to>
      <xdr:col>6</xdr:col>
      <xdr:colOff>38100</xdr:colOff>
      <xdr:row>36</xdr:row>
      <xdr:rowOff>87020</xdr:rowOff>
    </xdr:to>
    <xdr:sp macro="" textlink="">
      <xdr:nvSpPr>
        <xdr:cNvPr id="88" name="楕円 87"/>
        <xdr:cNvSpPr/>
      </xdr:nvSpPr>
      <xdr:spPr>
        <a:xfrm>
          <a:off x="1079500" y="61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103547</xdr:rowOff>
    </xdr:from>
    <xdr:ext cx="534377" cy="259045"/>
    <xdr:sp macro="" textlink="">
      <xdr:nvSpPr>
        <xdr:cNvPr id="89" name="テキスト ボックス 88"/>
        <xdr:cNvSpPr txBox="1"/>
      </xdr:nvSpPr>
      <xdr:spPr>
        <a:xfrm>
          <a:off x="863111" y="593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136238</xdr:rowOff>
    </xdr:from>
    <xdr:to>
      <xdr:col>24</xdr:col>
      <xdr:colOff>62865</xdr:colOff>
      <xdr:row>58</xdr:row>
      <xdr:rowOff>150967</xdr:rowOff>
    </xdr:to>
    <xdr:cxnSp macro="">
      <xdr:nvCxnSpPr>
        <xdr:cNvPr id="116" name="直線コネクタ 115"/>
        <xdr:cNvCxnSpPr/>
      </xdr:nvCxnSpPr>
      <xdr:spPr>
        <a:xfrm flipV="1">
          <a:off x="4633595" y="8537288"/>
          <a:ext cx="1270" cy="155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154794</xdr:rowOff>
    </xdr:from>
    <xdr:ext cx="534377" cy="259045"/>
    <xdr:sp macro="" textlink="">
      <xdr:nvSpPr>
        <xdr:cNvPr id="117" name="物件費最小値テキスト"/>
        <xdr:cNvSpPr txBox="1"/>
      </xdr:nvSpPr>
      <xdr:spPr>
        <a:xfrm>
          <a:off x="4686300" y="1009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150967</xdr:rowOff>
    </xdr:from>
    <xdr:to>
      <xdr:col>24</xdr:col>
      <xdr:colOff>152400</xdr:colOff>
      <xdr:row>58</xdr:row>
      <xdr:rowOff>150967</xdr:rowOff>
    </xdr:to>
    <xdr:cxnSp macro="">
      <xdr:nvCxnSpPr>
        <xdr:cNvPr id="118" name="直線コネクタ 117"/>
        <xdr:cNvCxnSpPr/>
      </xdr:nvCxnSpPr>
      <xdr:spPr>
        <a:xfrm>
          <a:off x="4546600" y="1009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82915</xdr:rowOff>
    </xdr:from>
    <xdr:ext cx="534377" cy="259045"/>
    <xdr:sp macro="" textlink="">
      <xdr:nvSpPr>
        <xdr:cNvPr id="119" name="物件費最大値テキスト"/>
        <xdr:cNvSpPr txBox="1"/>
      </xdr:nvSpPr>
      <xdr:spPr>
        <a:xfrm>
          <a:off x="4686300" y="83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136238</xdr:rowOff>
    </xdr:from>
    <xdr:to>
      <xdr:col>24</xdr:col>
      <xdr:colOff>152400</xdr:colOff>
      <xdr:row>49</xdr:row>
      <xdr:rowOff>136238</xdr:rowOff>
    </xdr:to>
    <xdr:cxnSp macro="">
      <xdr:nvCxnSpPr>
        <xdr:cNvPr id="120" name="直線コネクタ 119"/>
        <xdr:cNvCxnSpPr/>
      </xdr:nvCxnSpPr>
      <xdr:spPr>
        <a:xfrm>
          <a:off x="4546600" y="853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117264</xdr:rowOff>
    </xdr:from>
    <xdr:to>
      <xdr:col>24</xdr:col>
      <xdr:colOff>63500</xdr:colOff>
      <xdr:row>55</xdr:row>
      <xdr:rowOff>41532</xdr:rowOff>
    </xdr:to>
    <xdr:cxnSp macro="">
      <xdr:nvCxnSpPr>
        <xdr:cNvPr id="121" name="直線コネクタ 120"/>
        <xdr:cNvCxnSpPr/>
      </xdr:nvCxnSpPr>
      <xdr:spPr>
        <a:xfrm flipV="1">
          <a:off x="3797300" y="9204114"/>
          <a:ext cx="838200" cy="26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108377</xdr:rowOff>
    </xdr:from>
    <xdr:ext cx="534377" cy="259045"/>
    <xdr:sp macro="" textlink="">
      <xdr:nvSpPr>
        <xdr:cNvPr id="122" name="物件費平均値テキスト"/>
        <xdr:cNvSpPr txBox="1"/>
      </xdr:nvSpPr>
      <xdr:spPr>
        <a:xfrm>
          <a:off x="4686300" y="9366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129950</xdr:rowOff>
    </xdr:from>
    <xdr:to>
      <xdr:col>24</xdr:col>
      <xdr:colOff>114300</xdr:colOff>
      <xdr:row>55</xdr:row>
      <xdr:rowOff>60100</xdr:rowOff>
    </xdr:to>
    <xdr:sp macro="" textlink="">
      <xdr:nvSpPr>
        <xdr:cNvPr id="123" name="フローチャート: 判断 122"/>
        <xdr:cNvSpPr/>
      </xdr:nvSpPr>
      <xdr:spPr>
        <a:xfrm>
          <a:off x="45847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41532</xdr:rowOff>
    </xdr:from>
    <xdr:to>
      <xdr:col>19</xdr:col>
      <xdr:colOff>177800</xdr:colOff>
      <xdr:row>55</xdr:row>
      <xdr:rowOff>165173</xdr:rowOff>
    </xdr:to>
    <xdr:cxnSp macro="">
      <xdr:nvCxnSpPr>
        <xdr:cNvPr id="124" name="直線コネクタ 123"/>
        <xdr:cNvCxnSpPr/>
      </xdr:nvCxnSpPr>
      <xdr:spPr>
        <a:xfrm flipV="1">
          <a:off x="2908300" y="9471282"/>
          <a:ext cx="889000" cy="12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111041</xdr:rowOff>
    </xdr:from>
    <xdr:to>
      <xdr:col>20</xdr:col>
      <xdr:colOff>38100</xdr:colOff>
      <xdr:row>56</xdr:row>
      <xdr:rowOff>41191</xdr:rowOff>
    </xdr:to>
    <xdr:sp macro="" textlink="">
      <xdr:nvSpPr>
        <xdr:cNvPr id="125" name="フローチャート: 判断 124"/>
        <xdr:cNvSpPr/>
      </xdr:nvSpPr>
      <xdr:spPr>
        <a:xfrm>
          <a:off x="3746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32318</xdr:rowOff>
    </xdr:from>
    <xdr:ext cx="534377" cy="259045"/>
    <xdr:sp macro="" textlink="">
      <xdr:nvSpPr>
        <xdr:cNvPr id="126" name="テキスト ボックス 125"/>
        <xdr:cNvSpPr txBox="1"/>
      </xdr:nvSpPr>
      <xdr:spPr>
        <a:xfrm>
          <a:off x="3530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165173</xdr:rowOff>
    </xdr:from>
    <xdr:to>
      <xdr:col>15</xdr:col>
      <xdr:colOff>50800</xdr:colOff>
      <xdr:row>56</xdr:row>
      <xdr:rowOff>100413</xdr:rowOff>
    </xdr:to>
    <xdr:cxnSp macro="">
      <xdr:nvCxnSpPr>
        <xdr:cNvPr id="127" name="直線コネクタ 126"/>
        <xdr:cNvCxnSpPr/>
      </xdr:nvCxnSpPr>
      <xdr:spPr>
        <a:xfrm flipV="1">
          <a:off x="2019300" y="9594923"/>
          <a:ext cx="889000" cy="10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111760</xdr:rowOff>
    </xdr:from>
    <xdr:to>
      <xdr:col>15</xdr:col>
      <xdr:colOff>101600</xdr:colOff>
      <xdr:row>56</xdr:row>
      <xdr:rowOff>41910</xdr:rowOff>
    </xdr:to>
    <xdr:sp macro="" textlink="">
      <xdr:nvSpPr>
        <xdr:cNvPr id="128" name="フローチャート: 判断 127"/>
        <xdr:cNvSpPr/>
      </xdr:nvSpPr>
      <xdr:spPr>
        <a:xfrm>
          <a:off x="2857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58437</xdr:rowOff>
    </xdr:from>
    <xdr:ext cx="534377" cy="259045"/>
    <xdr:sp macro="" textlink="">
      <xdr:nvSpPr>
        <xdr:cNvPr id="129" name="テキスト ボックス 128"/>
        <xdr:cNvSpPr txBox="1"/>
      </xdr:nvSpPr>
      <xdr:spPr>
        <a:xfrm>
          <a:off x="2641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39084</xdr:rowOff>
    </xdr:from>
    <xdr:to>
      <xdr:col>10</xdr:col>
      <xdr:colOff>114300</xdr:colOff>
      <xdr:row>56</xdr:row>
      <xdr:rowOff>100413</xdr:rowOff>
    </xdr:to>
    <xdr:cxnSp macro="">
      <xdr:nvCxnSpPr>
        <xdr:cNvPr id="130" name="直線コネクタ 129"/>
        <xdr:cNvCxnSpPr/>
      </xdr:nvCxnSpPr>
      <xdr:spPr>
        <a:xfrm>
          <a:off x="1130300" y="9640284"/>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36453</xdr:rowOff>
    </xdr:from>
    <xdr:to>
      <xdr:col>10</xdr:col>
      <xdr:colOff>165100</xdr:colOff>
      <xdr:row>56</xdr:row>
      <xdr:rowOff>138053</xdr:rowOff>
    </xdr:to>
    <xdr:sp macro="" textlink="">
      <xdr:nvSpPr>
        <xdr:cNvPr id="131" name="フローチャート: 判断 130"/>
        <xdr:cNvSpPr/>
      </xdr:nvSpPr>
      <xdr:spPr>
        <a:xfrm>
          <a:off x="1968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154580</xdr:rowOff>
    </xdr:from>
    <xdr:ext cx="534377" cy="259045"/>
    <xdr:sp macro="" textlink="">
      <xdr:nvSpPr>
        <xdr:cNvPr id="132" name="テキスト ボックス 131"/>
        <xdr:cNvSpPr txBox="1"/>
      </xdr:nvSpPr>
      <xdr:spPr>
        <a:xfrm>
          <a:off x="1752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63722</xdr:rowOff>
    </xdr:from>
    <xdr:to>
      <xdr:col>6</xdr:col>
      <xdr:colOff>38100</xdr:colOff>
      <xdr:row>56</xdr:row>
      <xdr:rowOff>165322</xdr:rowOff>
    </xdr:to>
    <xdr:sp macro="" textlink="">
      <xdr:nvSpPr>
        <xdr:cNvPr id="133" name="フローチャート: 判断 132"/>
        <xdr:cNvSpPr/>
      </xdr:nvSpPr>
      <xdr:spPr>
        <a:xfrm>
          <a:off x="1079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156449</xdr:rowOff>
    </xdr:from>
    <xdr:ext cx="534377" cy="259045"/>
    <xdr:sp macro="" textlink="">
      <xdr:nvSpPr>
        <xdr:cNvPr id="134" name="テキスト ボックス 133"/>
        <xdr:cNvSpPr txBox="1"/>
      </xdr:nvSpPr>
      <xdr:spPr>
        <a:xfrm>
          <a:off x="863111" y="97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66464</xdr:rowOff>
    </xdr:from>
    <xdr:to>
      <xdr:col>24</xdr:col>
      <xdr:colOff>114300</xdr:colOff>
      <xdr:row>53</xdr:row>
      <xdr:rowOff>168064</xdr:rowOff>
    </xdr:to>
    <xdr:sp macro="" textlink="">
      <xdr:nvSpPr>
        <xdr:cNvPr id="140" name="楕円 139"/>
        <xdr:cNvSpPr/>
      </xdr:nvSpPr>
      <xdr:spPr>
        <a:xfrm>
          <a:off x="4584700" y="91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89341</xdr:rowOff>
    </xdr:from>
    <xdr:ext cx="534377" cy="259045"/>
    <xdr:sp macro="" textlink="">
      <xdr:nvSpPr>
        <xdr:cNvPr id="141" name="物件費該当値テキスト"/>
        <xdr:cNvSpPr txBox="1"/>
      </xdr:nvSpPr>
      <xdr:spPr>
        <a:xfrm>
          <a:off x="4686300" y="900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162182</xdr:rowOff>
    </xdr:from>
    <xdr:to>
      <xdr:col>20</xdr:col>
      <xdr:colOff>38100</xdr:colOff>
      <xdr:row>55</xdr:row>
      <xdr:rowOff>92332</xdr:rowOff>
    </xdr:to>
    <xdr:sp macro="" textlink="">
      <xdr:nvSpPr>
        <xdr:cNvPr id="142" name="楕円 141"/>
        <xdr:cNvSpPr/>
      </xdr:nvSpPr>
      <xdr:spPr>
        <a:xfrm>
          <a:off x="3746500" y="94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108859</xdr:rowOff>
    </xdr:from>
    <xdr:ext cx="534377" cy="259045"/>
    <xdr:sp macro="" textlink="">
      <xdr:nvSpPr>
        <xdr:cNvPr id="143" name="テキスト ボックス 142"/>
        <xdr:cNvSpPr txBox="1"/>
      </xdr:nvSpPr>
      <xdr:spPr>
        <a:xfrm>
          <a:off x="3530111" y="91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114373</xdr:rowOff>
    </xdr:from>
    <xdr:to>
      <xdr:col>15</xdr:col>
      <xdr:colOff>101600</xdr:colOff>
      <xdr:row>56</xdr:row>
      <xdr:rowOff>44523</xdr:rowOff>
    </xdr:to>
    <xdr:sp macro="" textlink="">
      <xdr:nvSpPr>
        <xdr:cNvPr id="144" name="楕円 143"/>
        <xdr:cNvSpPr/>
      </xdr:nvSpPr>
      <xdr:spPr>
        <a:xfrm>
          <a:off x="2857500" y="954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35650</xdr:rowOff>
    </xdr:from>
    <xdr:ext cx="534377" cy="259045"/>
    <xdr:sp macro="" textlink="">
      <xdr:nvSpPr>
        <xdr:cNvPr id="145" name="テキスト ボックス 144"/>
        <xdr:cNvSpPr txBox="1"/>
      </xdr:nvSpPr>
      <xdr:spPr>
        <a:xfrm>
          <a:off x="2641111" y="96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49613</xdr:rowOff>
    </xdr:from>
    <xdr:to>
      <xdr:col>10</xdr:col>
      <xdr:colOff>165100</xdr:colOff>
      <xdr:row>56</xdr:row>
      <xdr:rowOff>151213</xdr:rowOff>
    </xdr:to>
    <xdr:sp macro="" textlink="">
      <xdr:nvSpPr>
        <xdr:cNvPr id="146" name="楕円 145"/>
        <xdr:cNvSpPr/>
      </xdr:nvSpPr>
      <xdr:spPr>
        <a:xfrm>
          <a:off x="1968500" y="96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142340</xdr:rowOff>
    </xdr:from>
    <xdr:ext cx="534377" cy="259045"/>
    <xdr:sp macro="" textlink="">
      <xdr:nvSpPr>
        <xdr:cNvPr id="147" name="テキスト ボックス 146"/>
        <xdr:cNvSpPr txBox="1"/>
      </xdr:nvSpPr>
      <xdr:spPr>
        <a:xfrm>
          <a:off x="1752111" y="97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159734</xdr:rowOff>
    </xdr:from>
    <xdr:to>
      <xdr:col>6</xdr:col>
      <xdr:colOff>38100</xdr:colOff>
      <xdr:row>56</xdr:row>
      <xdr:rowOff>89884</xdr:rowOff>
    </xdr:to>
    <xdr:sp macro="" textlink="">
      <xdr:nvSpPr>
        <xdr:cNvPr id="148" name="楕円 147"/>
        <xdr:cNvSpPr/>
      </xdr:nvSpPr>
      <xdr:spPr>
        <a:xfrm>
          <a:off x="1079500" y="9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106411</xdr:rowOff>
    </xdr:from>
    <xdr:ext cx="534377" cy="259045"/>
    <xdr:sp macro="" textlink="">
      <xdr:nvSpPr>
        <xdr:cNvPr id="149" name="テキスト ボックス 148"/>
        <xdr:cNvSpPr txBox="1"/>
      </xdr:nvSpPr>
      <xdr:spPr>
        <a:xfrm>
          <a:off x="863111" y="936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52832</xdr:rowOff>
    </xdr:from>
    <xdr:to>
      <xdr:col>24</xdr:col>
      <xdr:colOff>62865</xdr:colOff>
      <xdr:row>78</xdr:row>
      <xdr:rowOff>100403</xdr:rowOff>
    </xdr:to>
    <xdr:cxnSp macro="">
      <xdr:nvCxnSpPr>
        <xdr:cNvPr id="175" name="直線コネクタ 174"/>
        <xdr:cNvCxnSpPr/>
      </xdr:nvCxnSpPr>
      <xdr:spPr>
        <a:xfrm flipV="1">
          <a:off x="4633595" y="12225782"/>
          <a:ext cx="1270" cy="124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104230</xdr:rowOff>
    </xdr:from>
    <xdr:ext cx="469744" cy="259045"/>
    <xdr:sp macro="" textlink="">
      <xdr:nvSpPr>
        <xdr:cNvPr id="176" name="維持補修費最小値テキスト"/>
        <xdr:cNvSpPr txBox="1"/>
      </xdr:nvSpPr>
      <xdr:spPr>
        <a:xfrm>
          <a:off x="4686300" y="134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100403</xdr:rowOff>
    </xdr:from>
    <xdr:to>
      <xdr:col>24</xdr:col>
      <xdr:colOff>152400</xdr:colOff>
      <xdr:row>78</xdr:row>
      <xdr:rowOff>100403</xdr:rowOff>
    </xdr:to>
    <xdr:cxnSp macro="">
      <xdr:nvCxnSpPr>
        <xdr:cNvPr id="177" name="直線コネクタ 176"/>
        <xdr:cNvCxnSpPr/>
      </xdr:nvCxnSpPr>
      <xdr:spPr>
        <a:xfrm>
          <a:off x="4546600" y="1347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170959</xdr:rowOff>
    </xdr:from>
    <xdr:ext cx="534377" cy="259045"/>
    <xdr:sp macro="" textlink="">
      <xdr:nvSpPr>
        <xdr:cNvPr id="178" name="維持補修費最大値テキスト"/>
        <xdr:cNvSpPr txBox="1"/>
      </xdr:nvSpPr>
      <xdr:spPr>
        <a:xfrm>
          <a:off x="4686300" y="120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52832</xdr:rowOff>
    </xdr:from>
    <xdr:to>
      <xdr:col>24</xdr:col>
      <xdr:colOff>152400</xdr:colOff>
      <xdr:row>71</xdr:row>
      <xdr:rowOff>52832</xdr:rowOff>
    </xdr:to>
    <xdr:cxnSp macro="">
      <xdr:nvCxnSpPr>
        <xdr:cNvPr id="179" name="直線コネクタ 178"/>
        <xdr:cNvCxnSpPr/>
      </xdr:nvCxnSpPr>
      <xdr:spPr>
        <a:xfrm>
          <a:off x="4546600" y="1222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12120</xdr:rowOff>
    </xdr:from>
    <xdr:to>
      <xdr:col>24</xdr:col>
      <xdr:colOff>63500</xdr:colOff>
      <xdr:row>77</xdr:row>
      <xdr:rowOff>76998</xdr:rowOff>
    </xdr:to>
    <xdr:cxnSp macro="">
      <xdr:nvCxnSpPr>
        <xdr:cNvPr id="180" name="直線コネクタ 179"/>
        <xdr:cNvCxnSpPr/>
      </xdr:nvCxnSpPr>
      <xdr:spPr>
        <a:xfrm>
          <a:off x="3797300" y="13213770"/>
          <a:ext cx="838200" cy="6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77814</xdr:rowOff>
    </xdr:from>
    <xdr:ext cx="469744" cy="259045"/>
    <xdr:sp macro="" textlink="">
      <xdr:nvSpPr>
        <xdr:cNvPr id="181" name="維持補修費平均値テキスト"/>
        <xdr:cNvSpPr txBox="1"/>
      </xdr:nvSpPr>
      <xdr:spPr>
        <a:xfrm>
          <a:off x="4686300" y="12936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54936</xdr:rowOff>
    </xdr:from>
    <xdr:to>
      <xdr:col>24</xdr:col>
      <xdr:colOff>114300</xdr:colOff>
      <xdr:row>76</xdr:row>
      <xdr:rowOff>156536</xdr:rowOff>
    </xdr:to>
    <xdr:sp macro="" textlink="">
      <xdr:nvSpPr>
        <xdr:cNvPr id="182" name="フローチャート: 判断 181"/>
        <xdr:cNvSpPr/>
      </xdr:nvSpPr>
      <xdr:spPr>
        <a:xfrm>
          <a:off x="4584700" y="1308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12120</xdr:rowOff>
    </xdr:from>
    <xdr:to>
      <xdr:col>19</xdr:col>
      <xdr:colOff>177800</xdr:colOff>
      <xdr:row>77</xdr:row>
      <xdr:rowOff>40095</xdr:rowOff>
    </xdr:to>
    <xdr:cxnSp macro="">
      <xdr:nvCxnSpPr>
        <xdr:cNvPr id="183" name="直線コネクタ 182"/>
        <xdr:cNvCxnSpPr/>
      </xdr:nvCxnSpPr>
      <xdr:spPr>
        <a:xfrm flipV="1">
          <a:off x="2908300" y="13213770"/>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107514</xdr:rowOff>
    </xdr:from>
    <xdr:to>
      <xdr:col>20</xdr:col>
      <xdr:colOff>38100</xdr:colOff>
      <xdr:row>77</xdr:row>
      <xdr:rowOff>37664</xdr:rowOff>
    </xdr:to>
    <xdr:sp macro="" textlink="">
      <xdr:nvSpPr>
        <xdr:cNvPr id="184" name="フローチャート: 判断 183"/>
        <xdr:cNvSpPr/>
      </xdr:nvSpPr>
      <xdr:spPr>
        <a:xfrm>
          <a:off x="3746500" y="131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54191</xdr:rowOff>
    </xdr:from>
    <xdr:ext cx="469744" cy="259045"/>
    <xdr:sp macro="" textlink="">
      <xdr:nvSpPr>
        <xdr:cNvPr id="185" name="テキスト ボックス 184"/>
        <xdr:cNvSpPr txBox="1"/>
      </xdr:nvSpPr>
      <xdr:spPr>
        <a:xfrm>
          <a:off x="3562428" y="1291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36939</xdr:rowOff>
    </xdr:from>
    <xdr:to>
      <xdr:col>15</xdr:col>
      <xdr:colOff>50800</xdr:colOff>
      <xdr:row>77</xdr:row>
      <xdr:rowOff>40095</xdr:rowOff>
    </xdr:to>
    <xdr:cxnSp macro="">
      <xdr:nvCxnSpPr>
        <xdr:cNvPr id="186" name="直線コネクタ 185"/>
        <xdr:cNvCxnSpPr/>
      </xdr:nvCxnSpPr>
      <xdr:spPr>
        <a:xfrm>
          <a:off x="2019300" y="13238589"/>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114154</xdr:rowOff>
    </xdr:from>
    <xdr:to>
      <xdr:col>15</xdr:col>
      <xdr:colOff>101600</xdr:colOff>
      <xdr:row>77</xdr:row>
      <xdr:rowOff>44304</xdr:rowOff>
    </xdr:to>
    <xdr:sp macro="" textlink="">
      <xdr:nvSpPr>
        <xdr:cNvPr id="187" name="フローチャート: 判断 186"/>
        <xdr:cNvSpPr/>
      </xdr:nvSpPr>
      <xdr:spPr>
        <a:xfrm>
          <a:off x="2857500" y="131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60832</xdr:rowOff>
    </xdr:from>
    <xdr:ext cx="469744" cy="259045"/>
    <xdr:sp macro="" textlink="">
      <xdr:nvSpPr>
        <xdr:cNvPr id="188" name="テキスト ボックス 187"/>
        <xdr:cNvSpPr txBox="1"/>
      </xdr:nvSpPr>
      <xdr:spPr>
        <a:xfrm>
          <a:off x="2673428" y="1291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36939</xdr:rowOff>
    </xdr:from>
    <xdr:to>
      <xdr:col>10</xdr:col>
      <xdr:colOff>114300</xdr:colOff>
      <xdr:row>77</xdr:row>
      <xdr:rowOff>55336</xdr:rowOff>
    </xdr:to>
    <xdr:cxnSp macro="">
      <xdr:nvCxnSpPr>
        <xdr:cNvPr id="189" name="直線コネクタ 188"/>
        <xdr:cNvCxnSpPr/>
      </xdr:nvCxnSpPr>
      <xdr:spPr>
        <a:xfrm flipV="1">
          <a:off x="1130300" y="13238589"/>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99786</xdr:rowOff>
    </xdr:from>
    <xdr:to>
      <xdr:col>10</xdr:col>
      <xdr:colOff>165100</xdr:colOff>
      <xdr:row>77</xdr:row>
      <xdr:rowOff>29936</xdr:rowOff>
    </xdr:to>
    <xdr:sp macro="" textlink="">
      <xdr:nvSpPr>
        <xdr:cNvPr id="190" name="フローチャート: 判断 189"/>
        <xdr:cNvSpPr/>
      </xdr:nvSpPr>
      <xdr:spPr>
        <a:xfrm>
          <a:off x="1968500" y="1312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46462</xdr:rowOff>
    </xdr:from>
    <xdr:ext cx="469744" cy="259045"/>
    <xdr:sp macro="" textlink="">
      <xdr:nvSpPr>
        <xdr:cNvPr id="191" name="テキスト ボックス 190"/>
        <xdr:cNvSpPr txBox="1"/>
      </xdr:nvSpPr>
      <xdr:spPr>
        <a:xfrm>
          <a:off x="1784428" y="129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110127</xdr:rowOff>
    </xdr:from>
    <xdr:to>
      <xdr:col>6</xdr:col>
      <xdr:colOff>38100</xdr:colOff>
      <xdr:row>77</xdr:row>
      <xdr:rowOff>40277</xdr:rowOff>
    </xdr:to>
    <xdr:sp macro="" textlink="">
      <xdr:nvSpPr>
        <xdr:cNvPr id="192" name="フローチャート: 判断 191"/>
        <xdr:cNvSpPr/>
      </xdr:nvSpPr>
      <xdr:spPr>
        <a:xfrm>
          <a:off x="1079500" y="1314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56804</xdr:rowOff>
    </xdr:from>
    <xdr:ext cx="469744" cy="259045"/>
    <xdr:sp macro="" textlink="">
      <xdr:nvSpPr>
        <xdr:cNvPr id="193" name="テキスト ボックス 192"/>
        <xdr:cNvSpPr txBox="1"/>
      </xdr:nvSpPr>
      <xdr:spPr>
        <a:xfrm>
          <a:off x="895428" y="1291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26198</xdr:rowOff>
    </xdr:from>
    <xdr:to>
      <xdr:col>24</xdr:col>
      <xdr:colOff>114300</xdr:colOff>
      <xdr:row>77</xdr:row>
      <xdr:rowOff>127798</xdr:rowOff>
    </xdr:to>
    <xdr:sp macro="" textlink="">
      <xdr:nvSpPr>
        <xdr:cNvPr id="199" name="楕円 198"/>
        <xdr:cNvSpPr/>
      </xdr:nvSpPr>
      <xdr:spPr>
        <a:xfrm>
          <a:off x="4584700" y="1322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4625</xdr:rowOff>
    </xdr:from>
    <xdr:ext cx="469744" cy="259045"/>
    <xdr:sp macro="" textlink="">
      <xdr:nvSpPr>
        <xdr:cNvPr id="200" name="維持補修費該当値テキスト"/>
        <xdr:cNvSpPr txBox="1"/>
      </xdr:nvSpPr>
      <xdr:spPr>
        <a:xfrm>
          <a:off x="4686300" y="1320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132770</xdr:rowOff>
    </xdr:from>
    <xdr:to>
      <xdr:col>20</xdr:col>
      <xdr:colOff>38100</xdr:colOff>
      <xdr:row>77</xdr:row>
      <xdr:rowOff>62920</xdr:rowOff>
    </xdr:to>
    <xdr:sp macro="" textlink="">
      <xdr:nvSpPr>
        <xdr:cNvPr id="201" name="楕円 200"/>
        <xdr:cNvSpPr/>
      </xdr:nvSpPr>
      <xdr:spPr>
        <a:xfrm>
          <a:off x="3746500" y="131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54047</xdr:rowOff>
    </xdr:from>
    <xdr:ext cx="469744" cy="259045"/>
    <xdr:sp macro="" textlink="">
      <xdr:nvSpPr>
        <xdr:cNvPr id="202" name="テキスト ボックス 201"/>
        <xdr:cNvSpPr txBox="1"/>
      </xdr:nvSpPr>
      <xdr:spPr>
        <a:xfrm>
          <a:off x="3562428" y="1325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160745</xdr:rowOff>
    </xdr:from>
    <xdr:to>
      <xdr:col>15</xdr:col>
      <xdr:colOff>101600</xdr:colOff>
      <xdr:row>77</xdr:row>
      <xdr:rowOff>90895</xdr:rowOff>
    </xdr:to>
    <xdr:sp macro="" textlink="">
      <xdr:nvSpPr>
        <xdr:cNvPr id="203" name="楕円 202"/>
        <xdr:cNvSpPr/>
      </xdr:nvSpPr>
      <xdr:spPr>
        <a:xfrm>
          <a:off x="2857500" y="131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82022</xdr:rowOff>
    </xdr:from>
    <xdr:ext cx="469744" cy="259045"/>
    <xdr:sp macro="" textlink="">
      <xdr:nvSpPr>
        <xdr:cNvPr id="204" name="テキスト ボックス 203"/>
        <xdr:cNvSpPr txBox="1"/>
      </xdr:nvSpPr>
      <xdr:spPr>
        <a:xfrm>
          <a:off x="2673428" y="1328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157589</xdr:rowOff>
    </xdr:from>
    <xdr:to>
      <xdr:col>10</xdr:col>
      <xdr:colOff>165100</xdr:colOff>
      <xdr:row>77</xdr:row>
      <xdr:rowOff>87739</xdr:rowOff>
    </xdr:to>
    <xdr:sp macro="" textlink="">
      <xdr:nvSpPr>
        <xdr:cNvPr id="205" name="楕円 204"/>
        <xdr:cNvSpPr/>
      </xdr:nvSpPr>
      <xdr:spPr>
        <a:xfrm>
          <a:off x="1968500" y="131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78866</xdr:rowOff>
    </xdr:from>
    <xdr:ext cx="469744" cy="259045"/>
    <xdr:sp macro="" textlink="">
      <xdr:nvSpPr>
        <xdr:cNvPr id="206" name="テキスト ボックス 205"/>
        <xdr:cNvSpPr txBox="1"/>
      </xdr:nvSpPr>
      <xdr:spPr>
        <a:xfrm>
          <a:off x="1784428" y="1328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4536</xdr:rowOff>
    </xdr:from>
    <xdr:to>
      <xdr:col>6</xdr:col>
      <xdr:colOff>38100</xdr:colOff>
      <xdr:row>77</xdr:row>
      <xdr:rowOff>106136</xdr:rowOff>
    </xdr:to>
    <xdr:sp macro="" textlink="">
      <xdr:nvSpPr>
        <xdr:cNvPr id="207" name="楕円 206"/>
        <xdr:cNvSpPr/>
      </xdr:nvSpPr>
      <xdr:spPr>
        <a:xfrm>
          <a:off x="1079500" y="1320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97263</xdr:rowOff>
    </xdr:from>
    <xdr:ext cx="469744" cy="259045"/>
    <xdr:sp macro="" textlink="">
      <xdr:nvSpPr>
        <xdr:cNvPr id="208" name="テキスト ボックス 207"/>
        <xdr:cNvSpPr txBox="1"/>
      </xdr:nvSpPr>
      <xdr:spPr>
        <a:xfrm>
          <a:off x="895428"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3" name="テキスト ボックス 22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5" name="テキスト ボックス 22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7" name="テキスト ボックス 22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25423</xdr:rowOff>
    </xdr:from>
    <xdr:to>
      <xdr:col>24</xdr:col>
      <xdr:colOff>62865</xdr:colOff>
      <xdr:row>96</xdr:row>
      <xdr:rowOff>117983</xdr:rowOff>
    </xdr:to>
    <xdr:cxnSp macro="">
      <xdr:nvCxnSpPr>
        <xdr:cNvPr id="231" name="直線コネクタ 230"/>
        <xdr:cNvCxnSpPr/>
      </xdr:nvCxnSpPr>
      <xdr:spPr>
        <a:xfrm flipV="1">
          <a:off x="4633595" y="15798823"/>
          <a:ext cx="1270" cy="778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121810</xdr:rowOff>
    </xdr:from>
    <xdr:ext cx="534377" cy="259045"/>
    <xdr:sp macro="" textlink="">
      <xdr:nvSpPr>
        <xdr:cNvPr id="232" name="扶助費最小値テキスト"/>
        <xdr:cNvSpPr txBox="1"/>
      </xdr:nvSpPr>
      <xdr:spPr>
        <a:xfrm>
          <a:off x="4686300" y="165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117983</xdr:rowOff>
    </xdr:from>
    <xdr:to>
      <xdr:col>24</xdr:col>
      <xdr:colOff>152400</xdr:colOff>
      <xdr:row>96</xdr:row>
      <xdr:rowOff>117983</xdr:rowOff>
    </xdr:to>
    <xdr:cxnSp macro="">
      <xdr:nvCxnSpPr>
        <xdr:cNvPr id="233" name="直線コネクタ 232"/>
        <xdr:cNvCxnSpPr/>
      </xdr:nvCxnSpPr>
      <xdr:spPr>
        <a:xfrm>
          <a:off x="4546600" y="1657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143550</xdr:rowOff>
    </xdr:from>
    <xdr:ext cx="599010" cy="259045"/>
    <xdr:sp macro="" textlink="">
      <xdr:nvSpPr>
        <xdr:cNvPr id="234" name="扶助費最大値テキスト"/>
        <xdr:cNvSpPr txBox="1"/>
      </xdr:nvSpPr>
      <xdr:spPr>
        <a:xfrm>
          <a:off x="4686300" y="1557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25423</xdr:rowOff>
    </xdr:from>
    <xdr:to>
      <xdr:col>24</xdr:col>
      <xdr:colOff>152400</xdr:colOff>
      <xdr:row>92</xdr:row>
      <xdr:rowOff>25423</xdr:rowOff>
    </xdr:to>
    <xdr:cxnSp macro="">
      <xdr:nvCxnSpPr>
        <xdr:cNvPr id="235" name="直線コネクタ 234"/>
        <xdr:cNvCxnSpPr/>
      </xdr:nvCxnSpPr>
      <xdr:spPr>
        <a:xfrm>
          <a:off x="4546600" y="15798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54798</xdr:rowOff>
    </xdr:from>
    <xdr:to>
      <xdr:col>24</xdr:col>
      <xdr:colOff>63500</xdr:colOff>
      <xdr:row>95</xdr:row>
      <xdr:rowOff>77087</xdr:rowOff>
    </xdr:to>
    <xdr:cxnSp macro="">
      <xdr:nvCxnSpPr>
        <xdr:cNvPr id="236" name="直線コネクタ 235"/>
        <xdr:cNvCxnSpPr/>
      </xdr:nvCxnSpPr>
      <xdr:spPr>
        <a:xfrm flipV="1">
          <a:off x="3797300" y="15828198"/>
          <a:ext cx="838200" cy="5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7526</xdr:rowOff>
    </xdr:from>
    <xdr:ext cx="599010" cy="259045"/>
    <xdr:sp macro="" textlink="">
      <xdr:nvSpPr>
        <xdr:cNvPr id="237" name="扶助費平均値テキスト"/>
        <xdr:cNvSpPr txBox="1"/>
      </xdr:nvSpPr>
      <xdr:spPr>
        <a:xfrm>
          <a:off x="4686300" y="1612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29099</xdr:rowOff>
    </xdr:from>
    <xdr:to>
      <xdr:col>24</xdr:col>
      <xdr:colOff>114300</xdr:colOff>
      <xdr:row>94</xdr:row>
      <xdr:rowOff>130699</xdr:rowOff>
    </xdr:to>
    <xdr:sp macro="" textlink="">
      <xdr:nvSpPr>
        <xdr:cNvPr id="238" name="フローチャート: 判断 237"/>
        <xdr:cNvSpPr/>
      </xdr:nvSpPr>
      <xdr:spPr>
        <a:xfrm>
          <a:off x="45847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77087</xdr:rowOff>
    </xdr:from>
    <xdr:to>
      <xdr:col>19</xdr:col>
      <xdr:colOff>177800</xdr:colOff>
      <xdr:row>95</xdr:row>
      <xdr:rowOff>153188</xdr:rowOff>
    </xdr:to>
    <xdr:cxnSp macro="">
      <xdr:nvCxnSpPr>
        <xdr:cNvPr id="239" name="直線コネクタ 238"/>
        <xdr:cNvCxnSpPr/>
      </xdr:nvCxnSpPr>
      <xdr:spPr>
        <a:xfrm flipV="1">
          <a:off x="2908300" y="16364837"/>
          <a:ext cx="889000" cy="7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53924</xdr:rowOff>
    </xdr:from>
    <xdr:to>
      <xdr:col>20</xdr:col>
      <xdr:colOff>38100</xdr:colOff>
      <xdr:row>97</xdr:row>
      <xdr:rowOff>155524</xdr:rowOff>
    </xdr:to>
    <xdr:sp macro="" textlink="">
      <xdr:nvSpPr>
        <xdr:cNvPr id="240" name="フローチャート: 判断 239"/>
        <xdr:cNvSpPr/>
      </xdr:nvSpPr>
      <xdr:spPr>
        <a:xfrm>
          <a:off x="3746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146651</xdr:rowOff>
    </xdr:from>
    <xdr:ext cx="534377" cy="259045"/>
    <xdr:sp macro="" textlink="">
      <xdr:nvSpPr>
        <xdr:cNvPr id="241" name="テキスト ボックス 240"/>
        <xdr:cNvSpPr txBox="1"/>
      </xdr:nvSpPr>
      <xdr:spPr>
        <a:xfrm>
          <a:off x="3530111" y="167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153188</xdr:rowOff>
    </xdr:from>
    <xdr:to>
      <xdr:col>15</xdr:col>
      <xdr:colOff>50800</xdr:colOff>
      <xdr:row>96</xdr:row>
      <xdr:rowOff>86550</xdr:rowOff>
    </xdr:to>
    <xdr:cxnSp macro="">
      <xdr:nvCxnSpPr>
        <xdr:cNvPr id="242" name="直線コネクタ 241"/>
        <xdr:cNvCxnSpPr/>
      </xdr:nvCxnSpPr>
      <xdr:spPr>
        <a:xfrm flipV="1">
          <a:off x="2019300" y="16440938"/>
          <a:ext cx="889000" cy="1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141546</xdr:rowOff>
    </xdr:from>
    <xdr:to>
      <xdr:col>15</xdr:col>
      <xdr:colOff>101600</xdr:colOff>
      <xdr:row>98</xdr:row>
      <xdr:rowOff>71696</xdr:rowOff>
    </xdr:to>
    <xdr:sp macro="" textlink="">
      <xdr:nvSpPr>
        <xdr:cNvPr id="243" name="フローチャート: 判断 242"/>
        <xdr:cNvSpPr/>
      </xdr:nvSpPr>
      <xdr:spPr>
        <a:xfrm>
          <a:off x="2857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62823</xdr:rowOff>
    </xdr:from>
    <xdr:ext cx="534377" cy="259045"/>
    <xdr:sp macro="" textlink="">
      <xdr:nvSpPr>
        <xdr:cNvPr id="244" name="テキスト ボックス 243"/>
        <xdr:cNvSpPr txBox="1"/>
      </xdr:nvSpPr>
      <xdr:spPr>
        <a:xfrm>
          <a:off x="2641111" y="16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86550</xdr:rowOff>
    </xdr:from>
    <xdr:to>
      <xdr:col>10</xdr:col>
      <xdr:colOff>114300</xdr:colOff>
      <xdr:row>96</xdr:row>
      <xdr:rowOff>132271</xdr:rowOff>
    </xdr:to>
    <xdr:cxnSp macro="">
      <xdr:nvCxnSpPr>
        <xdr:cNvPr id="245" name="直線コネクタ 244"/>
        <xdr:cNvCxnSpPr/>
      </xdr:nvCxnSpPr>
      <xdr:spPr>
        <a:xfrm flipV="1">
          <a:off x="1130300" y="1654575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93861</xdr:rowOff>
    </xdr:from>
    <xdr:to>
      <xdr:col>10</xdr:col>
      <xdr:colOff>165100</xdr:colOff>
      <xdr:row>99</xdr:row>
      <xdr:rowOff>24011</xdr:rowOff>
    </xdr:to>
    <xdr:sp macro="" textlink="">
      <xdr:nvSpPr>
        <xdr:cNvPr id="246" name="フローチャート: 判断 245"/>
        <xdr:cNvSpPr/>
      </xdr:nvSpPr>
      <xdr:spPr>
        <a:xfrm>
          <a:off x="1968500" y="168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15138</xdr:rowOff>
    </xdr:from>
    <xdr:ext cx="534377" cy="259045"/>
    <xdr:sp macro="" textlink="">
      <xdr:nvSpPr>
        <xdr:cNvPr id="247" name="テキスト ボックス 246"/>
        <xdr:cNvSpPr txBox="1"/>
      </xdr:nvSpPr>
      <xdr:spPr>
        <a:xfrm>
          <a:off x="1752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91712</xdr:rowOff>
    </xdr:from>
    <xdr:to>
      <xdr:col>6</xdr:col>
      <xdr:colOff>38100</xdr:colOff>
      <xdr:row>99</xdr:row>
      <xdr:rowOff>21862</xdr:rowOff>
    </xdr:to>
    <xdr:sp macro="" textlink="">
      <xdr:nvSpPr>
        <xdr:cNvPr id="248" name="フローチャート: 判断 247"/>
        <xdr:cNvSpPr/>
      </xdr:nvSpPr>
      <xdr:spPr>
        <a:xfrm>
          <a:off x="1079500" y="168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12989</xdr:rowOff>
    </xdr:from>
    <xdr:ext cx="534377" cy="259045"/>
    <xdr:sp macro="" textlink="">
      <xdr:nvSpPr>
        <xdr:cNvPr id="249" name="テキスト ボックス 248"/>
        <xdr:cNvSpPr txBox="1"/>
      </xdr:nvSpPr>
      <xdr:spPr>
        <a:xfrm>
          <a:off x="863111" y="169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3998</xdr:rowOff>
    </xdr:from>
    <xdr:to>
      <xdr:col>24</xdr:col>
      <xdr:colOff>114300</xdr:colOff>
      <xdr:row>92</xdr:row>
      <xdr:rowOff>105598</xdr:rowOff>
    </xdr:to>
    <xdr:sp macro="" textlink="">
      <xdr:nvSpPr>
        <xdr:cNvPr id="255" name="楕円 254"/>
        <xdr:cNvSpPr/>
      </xdr:nvSpPr>
      <xdr:spPr>
        <a:xfrm>
          <a:off x="4584700" y="157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99100</xdr:rowOff>
    </xdr:from>
    <xdr:ext cx="599010" cy="259045"/>
    <xdr:sp macro="" textlink="">
      <xdr:nvSpPr>
        <xdr:cNvPr id="256" name="扶助費該当値テキスト"/>
        <xdr:cNvSpPr txBox="1"/>
      </xdr:nvSpPr>
      <xdr:spPr>
        <a:xfrm>
          <a:off x="4686300" y="1570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26287</xdr:rowOff>
    </xdr:from>
    <xdr:to>
      <xdr:col>20</xdr:col>
      <xdr:colOff>38100</xdr:colOff>
      <xdr:row>95</xdr:row>
      <xdr:rowOff>127887</xdr:rowOff>
    </xdr:to>
    <xdr:sp macro="" textlink="">
      <xdr:nvSpPr>
        <xdr:cNvPr id="257" name="楕円 256"/>
        <xdr:cNvSpPr/>
      </xdr:nvSpPr>
      <xdr:spPr>
        <a:xfrm>
          <a:off x="3746500" y="1631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144414</xdr:rowOff>
    </xdr:from>
    <xdr:ext cx="599010" cy="259045"/>
    <xdr:sp macro="" textlink="">
      <xdr:nvSpPr>
        <xdr:cNvPr id="258" name="テキスト ボックス 257"/>
        <xdr:cNvSpPr txBox="1"/>
      </xdr:nvSpPr>
      <xdr:spPr>
        <a:xfrm>
          <a:off x="3497795" y="1608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102388</xdr:rowOff>
    </xdr:from>
    <xdr:to>
      <xdr:col>15</xdr:col>
      <xdr:colOff>101600</xdr:colOff>
      <xdr:row>96</xdr:row>
      <xdr:rowOff>32538</xdr:rowOff>
    </xdr:to>
    <xdr:sp macro="" textlink="">
      <xdr:nvSpPr>
        <xdr:cNvPr id="259" name="楕円 258"/>
        <xdr:cNvSpPr/>
      </xdr:nvSpPr>
      <xdr:spPr>
        <a:xfrm>
          <a:off x="2857500" y="163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49065</xdr:rowOff>
    </xdr:from>
    <xdr:ext cx="599010" cy="259045"/>
    <xdr:sp macro="" textlink="">
      <xdr:nvSpPr>
        <xdr:cNvPr id="260" name="テキスト ボックス 259"/>
        <xdr:cNvSpPr txBox="1"/>
      </xdr:nvSpPr>
      <xdr:spPr>
        <a:xfrm>
          <a:off x="2608795" y="1616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35750</xdr:rowOff>
    </xdr:from>
    <xdr:to>
      <xdr:col>10</xdr:col>
      <xdr:colOff>165100</xdr:colOff>
      <xdr:row>96</xdr:row>
      <xdr:rowOff>137350</xdr:rowOff>
    </xdr:to>
    <xdr:sp macro="" textlink="">
      <xdr:nvSpPr>
        <xdr:cNvPr id="261" name="楕円 260"/>
        <xdr:cNvSpPr/>
      </xdr:nvSpPr>
      <xdr:spPr>
        <a:xfrm>
          <a:off x="1968500" y="164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153877</xdr:rowOff>
    </xdr:from>
    <xdr:ext cx="534377" cy="259045"/>
    <xdr:sp macro="" textlink="">
      <xdr:nvSpPr>
        <xdr:cNvPr id="262" name="テキスト ボックス 261"/>
        <xdr:cNvSpPr txBox="1"/>
      </xdr:nvSpPr>
      <xdr:spPr>
        <a:xfrm>
          <a:off x="1752111" y="162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81471</xdr:rowOff>
    </xdr:from>
    <xdr:to>
      <xdr:col>6</xdr:col>
      <xdr:colOff>38100</xdr:colOff>
      <xdr:row>97</xdr:row>
      <xdr:rowOff>11621</xdr:rowOff>
    </xdr:to>
    <xdr:sp macro="" textlink="">
      <xdr:nvSpPr>
        <xdr:cNvPr id="263" name="楕円 262"/>
        <xdr:cNvSpPr/>
      </xdr:nvSpPr>
      <xdr:spPr>
        <a:xfrm>
          <a:off x="1079500" y="165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28148</xdr:rowOff>
    </xdr:from>
    <xdr:ext cx="534377" cy="259045"/>
    <xdr:sp macro="" textlink="">
      <xdr:nvSpPr>
        <xdr:cNvPr id="264" name="テキスト ボックス 263"/>
        <xdr:cNvSpPr txBox="1"/>
      </xdr:nvSpPr>
      <xdr:spPr>
        <a:xfrm>
          <a:off x="863111" y="1631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152817</xdr:rowOff>
    </xdr:from>
    <xdr:to>
      <xdr:col>54</xdr:col>
      <xdr:colOff>189865</xdr:colOff>
      <xdr:row>38</xdr:row>
      <xdr:rowOff>40739</xdr:rowOff>
    </xdr:to>
    <xdr:cxnSp macro="">
      <xdr:nvCxnSpPr>
        <xdr:cNvPr id="286" name="直線コネクタ 285"/>
        <xdr:cNvCxnSpPr/>
      </xdr:nvCxnSpPr>
      <xdr:spPr>
        <a:xfrm flipV="1">
          <a:off x="10475595" y="5296317"/>
          <a:ext cx="1270" cy="125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44566</xdr:rowOff>
    </xdr:from>
    <xdr:ext cx="534377" cy="259045"/>
    <xdr:sp macro="" textlink="">
      <xdr:nvSpPr>
        <xdr:cNvPr id="287" name="補助費等最小値テキスト"/>
        <xdr:cNvSpPr txBox="1"/>
      </xdr:nvSpPr>
      <xdr:spPr>
        <a:xfrm>
          <a:off x="10528300" y="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40739</xdr:rowOff>
    </xdr:from>
    <xdr:to>
      <xdr:col>55</xdr:col>
      <xdr:colOff>88900</xdr:colOff>
      <xdr:row>38</xdr:row>
      <xdr:rowOff>40739</xdr:rowOff>
    </xdr:to>
    <xdr:cxnSp macro="">
      <xdr:nvCxnSpPr>
        <xdr:cNvPr id="288" name="直線コネクタ 287"/>
        <xdr:cNvCxnSpPr/>
      </xdr:nvCxnSpPr>
      <xdr:spPr>
        <a:xfrm>
          <a:off x="10388600" y="655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99494</xdr:rowOff>
    </xdr:from>
    <xdr:ext cx="599010" cy="259045"/>
    <xdr:sp macro="" textlink="">
      <xdr:nvSpPr>
        <xdr:cNvPr id="289" name="補助費等最大値テキスト"/>
        <xdr:cNvSpPr txBox="1"/>
      </xdr:nvSpPr>
      <xdr:spPr>
        <a:xfrm>
          <a:off x="10528300" y="50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152817</xdr:rowOff>
    </xdr:from>
    <xdr:to>
      <xdr:col>55</xdr:col>
      <xdr:colOff>88900</xdr:colOff>
      <xdr:row>30</xdr:row>
      <xdr:rowOff>152817</xdr:rowOff>
    </xdr:to>
    <xdr:cxnSp macro="">
      <xdr:nvCxnSpPr>
        <xdr:cNvPr id="290" name="直線コネクタ 289"/>
        <xdr:cNvCxnSpPr/>
      </xdr:nvCxnSpPr>
      <xdr:spPr>
        <a:xfrm>
          <a:off x="10388600" y="529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44109</xdr:rowOff>
    </xdr:from>
    <xdr:to>
      <xdr:col>55</xdr:col>
      <xdr:colOff>0</xdr:colOff>
      <xdr:row>37</xdr:row>
      <xdr:rowOff>98936</xdr:rowOff>
    </xdr:to>
    <xdr:cxnSp macro="">
      <xdr:nvCxnSpPr>
        <xdr:cNvPr id="291" name="直線コネクタ 290"/>
        <xdr:cNvCxnSpPr/>
      </xdr:nvCxnSpPr>
      <xdr:spPr>
        <a:xfrm>
          <a:off x="9639300" y="6044859"/>
          <a:ext cx="838200" cy="39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46598</xdr:rowOff>
    </xdr:from>
    <xdr:ext cx="534377" cy="259045"/>
    <xdr:sp macro="" textlink="">
      <xdr:nvSpPr>
        <xdr:cNvPr id="292" name="補助費等平均値テキスト"/>
        <xdr:cNvSpPr txBox="1"/>
      </xdr:nvSpPr>
      <xdr:spPr>
        <a:xfrm>
          <a:off x="10528300" y="6218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23721</xdr:rowOff>
    </xdr:from>
    <xdr:to>
      <xdr:col>55</xdr:col>
      <xdr:colOff>50800</xdr:colOff>
      <xdr:row>37</xdr:row>
      <xdr:rowOff>125321</xdr:rowOff>
    </xdr:to>
    <xdr:sp macro="" textlink="">
      <xdr:nvSpPr>
        <xdr:cNvPr id="293" name="フローチャート: 判断 292"/>
        <xdr:cNvSpPr/>
      </xdr:nvSpPr>
      <xdr:spPr>
        <a:xfrm>
          <a:off x="10426700" y="636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44109</xdr:rowOff>
    </xdr:from>
    <xdr:to>
      <xdr:col>50</xdr:col>
      <xdr:colOff>114300</xdr:colOff>
      <xdr:row>38</xdr:row>
      <xdr:rowOff>7875</xdr:rowOff>
    </xdr:to>
    <xdr:cxnSp macro="">
      <xdr:nvCxnSpPr>
        <xdr:cNvPr id="294" name="直線コネクタ 293"/>
        <xdr:cNvCxnSpPr/>
      </xdr:nvCxnSpPr>
      <xdr:spPr>
        <a:xfrm flipV="1">
          <a:off x="8750300" y="6044859"/>
          <a:ext cx="889000" cy="4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86303</xdr:rowOff>
    </xdr:from>
    <xdr:to>
      <xdr:col>50</xdr:col>
      <xdr:colOff>165100</xdr:colOff>
      <xdr:row>35</xdr:row>
      <xdr:rowOff>16453</xdr:rowOff>
    </xdr:to>
    <xdr:sp macro="" textlink="">
      <xdr:nvSpPr>
        <xdr:cNvPr id="295" name="フローチャート: 判断 294"/>
        <xdr:cNvSpPr/>
      </xdr:nvSpPr>
      <xdr:spPr>
        <a:xfrm>
          <a:off x="9588500" y="59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32980</xdr:rowOff>
    </xdr:from>
    <xdr:ext cx="599010" cy="259045"/>
    <xdr:sp macro="" textlink="">
      <xdr:nvSpPr>
        <xdr:cNvPr id="296" name="テキスト ボックス 295"/>
        <xdr:cNvSpPr txBox="1"/>
      </xdr:nvSpPr>
      <xdr:spPr>
        <a:xfrm>
          <a:off x="9339795" y="56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7875</xdr:rowOff>
    </xdr:from>
    <xdr:to>
      <xdr:col>45</xdr:col>
      <xdr:colOff>177800</xdr:colOff>
      <xdr:row>38</xdr:row>
      <xdr:rowOff>72958</xdr:rowOff>
    </xdr:to>
    <xdr:cxnSp macro="">
      <xdr:nvCxnSpPr>
        <xdr:cNvPr id="297" name="直線コネクタ 296"/>
        <xdr:cNvCxnSpPr/>
      </xdr:nvCxnSpPr>
      <xdr:spPr>
        <a:xfrm flipV="1">
          <a:off x="7861300" y="6522975"/>
          <a:ext cx="889000" cy="6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74727</xdr:rowOff>
    </xdr:from>
    <xdr:to>
      <xdr:col>46</xdr:col>
      <xdr:colOff>38100</xdr:colOff>
      <xdr:row>38</xdr:row>
      <xdr:rowOff>4877</xdr:rowOff>
    </xdr:to>
    <xdr:sp macro="" textlink="">
      <xdr:nvSpPr>
        <xdr:cNvPr id="298" name="フローチャート: 判断 297"/>
        <xdr:cNvSpPr/>
      </xdr:nvSpPr>
      <xdr:spPr>
        <a:xfrm>
          <a:off x="8699500" y="64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21404</xdr:rowOff>
    </xdr:from>
    <xdr:ext cx="534377" cy="259045"/>
    <xdr:sp macro="" textlink="">
      <xdr:nvSpPr>
        <xdr:cNvPr id="299" name="テキスト ボックス 298"/>
        <xdr:cNvSpPr txBox="1"/>
      </xdr:nvSpPr>
      <xdr:spPr>
        <a:xfrm>
          <a:off x="8483111" y="619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43245</xdr:rowOff>
    </xdr:from>
    <xdr:to>
      <xdr:col>41</xdr:col>
      <xdr:colOff>50800</xdr:colOff>
      <xdr:row>38</xdr:row>
      <xdr:rowOff>72958</xdr:rowOff>
    </xdr:to>
    <xdr:cxnSp macro="">
      <xdr:nvCxnSpPr>
        <xdr:cNvPr id="300" name="直線コネクタ 299"/>
        <xdr:cNvCxnSpPr/>
      </xdr:nvCxnSpPr>
      <xdr:spPr>
        <a:xfrm>
          <a:off x="6972300" y="6558345"/>
          <a:ext cx="889000" cy="2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87917</xdr:rowOff>
    </xdr:from>
    <xdr:to>
      <xdr:col>41</xdr:col>
      <xdr:colOff>101600</xdr:colOff>
      <xdr:row>38</xdr:row>
      <xdr:rowOff>18067</xdr:rowOff>
    </xdr:to>
    <xdr:sp macro="" textlink="">
      <xdr:nvSpPr>
        <xdr:cNvPr id="301" name="フローチャート: 判断 300"/>
        <xdr:cNvSpPr/>
      </xdr:nvSpPr>
      <xdr:spPr>
        <a:xfrm>
          <a:off x="7810500" y="643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34594</xdr:rowOff>
    </xdr:from>
    <xdr:ext cx="534377" cy="259045"/>
    <xdr:sp macro="" textlink="">
      <xdr:nvSpPr>
        <xdr:cNvPr id="302" name="テキスト ボックス 301"/>
        <xdr:cNvSpPr txBox="1"/>
      </xdr:nvSpPr>
      <xdr:spPr>
        <a:xfrm>
          <a:off x="7594111" y="620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96265</xdr:rowOff>
    </xdr:from>
    <xdr:to>
      <xdr:col>36</xdr:col>
      <xdr:colOff>165100</xdr:colOff>
      <xdr:row>38</xdr:row>
      <xdr:rowOff>26415</xdr:rowOff>
    </xdr:to>
    <xdr:sp macro="" textlink="">
      <xdr:nvSpPr>
        <xdr:cNvPr id="303" name="フローチャート: 判断 302"/>
        <xdr:cNvSpPr/>
      </xdr:nvSpPr>
      <xdr:spPr>
        <a:xfrm>
          <a:off x="6921500" y="64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42942</xdr:rowOff>
    </xdr:from>
    <xdr:ext cx="534377" cy="259045"/>
    <xdr:sp macro="" textlink="">
      <xdr:nvSpPr>
        <xdr:cNvPr id="304" name="テキスト ボックス 303"/>
        <xdr:cNvSpPr txBox="1"/>
      </xdr:nvSpPr>
      <xdr:spPr>
        <a:xfrm>
          <a:off x="6705111" y="621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48136</xdr:rowOff>
    </xdr:from>
    <xdr:to>
      <xdr:col>55</xdr:col>
      <xdr:colOff>50800</xdr:colOff>
      <xdr:row>37</xdr:row>
      <xdr:rowOff>149736</xdr:rowOff>
    </xdr:to>
    <xdr:sp macro="" textlink="">
      <xdr:nvSpPr>
        <xdr:cNvPr id="310" name="楕円 309"/>
        <xdr:cNvSpPr/>
      </xdr:nvSpPr>
      <xdr:spPr>
        <a:xfrm>
          <a:off x="10426700" y="639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2149</xdr:rowOff>
    </xdr:from>
    <xdr:ext cx="534377" cy="259045"/>
    <xdr:sp macro="" textlink="">
      <xdr:nvSpPr>
        <xdr:cNvPr id="311" name="補助費等該当値テキスト"/>
        <xdr:cNvSpPr txBox="1"/>
      </xdr:nvSpPr>
      <xdr:spPr>
        <a:xfrm>
          <a:off x="10528300" y="634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164759</xdr:rowOff>
    </xdr:from>
    <xdr:to>
      <xdr:col>50</xdr:col>
      <xdr:colOff>165100</xdr:colOff>
      <xdr:row>35</xdr:row>
      <xdr:rowOff>94909</xdr:rowOff>
    </xdr:to>
    <xdr:sp macro="" textlink="">
      <xdr:nvSpPr>
        <xdr:cNvPr id="312" name="楕円 311"/>
        <xdr:cNvSpPr/>
      </xdr:nvSpPr>
      <xdr:spPr>
        <a:xfrm>
          <a:off x="9588500" y="59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86036</xdr:rowOff>
    </xdr:from>
    <xdr:ext cx="599010" cy="259045"/>
    <xdr:sp macro="" textlink="">
      <xdr:nvSpPr>
        <xdr:cNvPr id="313" name="テキスト ボックス 312"/>
        <xdr:cNvSpPr txBox="1"/>
      </xdr:nvSpPr>
      <xdr:spPr>
        <a:xfrm>
          <a:off x="9339795" y="608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128525</xdr:rowOff>
    </xdr:from>
    <xdr:to>
      <xdr:col>46</xdr:col>
      <xdr:colOff>38100</xdr:colOff>
      <xdr:row>38</xdr:row>
      <xdr:rowOff>58675</xdr:rowOff>
    </xdr:to>
    <xdr:sp macro="" textlink="">
      <xdr:nvSpPr>
        <xdr:cNvPr id="314" name="楕円 313"/>
        <xdr:cNvSpPr/>
      </xdr:nvSpPr>
      <xdr:spPr>
        <a:xfrm>
          <a:off x="8699500" y="64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49802</xdr:rowOff>
    </xdr:from>
    <xdr:ext cx="534377" cy="259045"/>
    <xdr:sp macro="" textlink="">
      <xdr:nvSpPr>
        <xdr:cNvPr id="315" name="テキスト ボックス 314"/>
        <xdr:cNvSpPr txBox="1"/>
      </xdr:nvSpPr>
      <xdr:spPr>
        <a:xfrm>
          <a:off x="8483111" y="656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22158</xdr:rowOff>
    </xdr:from>
    <xdr:to>
      <xdr:col>41</xdr:col>
      <xdr:colOff>101600</xdr:colOff>
      <xdr:row>38</xdr:row>
      <xdr:rowOff>123758</xdr:rowOff>
    </xdr:to>
    <xdr:sp macro="" textlink="">
      <xdr:nvSpPr>
        <xdr:cNvPr id="316" name="楕円 315"/>
        <xdr:cNvSpPr/>
      </xdr:nvSpPr>
      <xdr:spPr>
        <a:xfrm>
          <a:off x="7810500" y="653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114885</xdr:rowOff>
    </xdr:from>
    <xdr:ext cx="534377" cy="259045"/>
    <xdr:sp macro="" textlink="">
      <xdr:nvSpPr>
        <xdr:cNvPr id="317" name="テキスト ボックス 316"/>
        <xdr:cNvSpPr txBox="1"/>
      </xdr:nvSpPr>
      <xdr:spPr>
        <a:xfrm>
          <a:off x="7594111" y="662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163895</xdr:rowOff>
    </xdr:from>
    <xdr:to>
      <xdr:col>36</xdr:col>
      <xdr:colOff>165100</xdr:colOff>
      <xdr:row>38</xdr:row>
      <xdr:rowOff>94045</xdr:rowOff>
    </xdr:to>
    <xdr:sp macro="" textlink="">
      <xdr:nvSpPr>
        <xdr:cNvPr id="318" name="楕円 317"/>
        <xdr:cNvSpPr/>
      </xdr:nvSpPr>
      <xdr:spPr>
        <a:xfrm>
          <a:off x="6921500" y="65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85172</xdr:rowOff>
    </xdr:from>
    <xdr:ext cx="534377" cy="259045"/>
    <xdr:sp macro="" textlink="">
      <xdr:nvSpPr>
        <xdr:cNvPr id="319" name="テキスト ボックス 318"/>
        <xdr:cNvSpPr txBox="1"/>
      </xdr:nvSpPr>
      <xdr:spPr>
        <a:xfrm>
          <a:off x="6705111" y="660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89111</xdr:rowOff>
    </xdr:from>
    <xdr:to>
      <xdr:col>54</xdr:col>
      <xdr:colOff>189865</xdr:colOff>
      <xdr:row>57</xdr:row>
      <xdr:rowOff>56735</xdr:rowOff>
    </xdr:to>
    <xdr:cxnSp macro="">
      <xdr:nvCxnSpPr>
        <xdr:cNvPr id="339" name="直線コネクタ 338"/>
        <xdr:cNvCxnSpPr/>
      </xdr:nvCxnSpPr>
      <xdr:spPr>
        <a:xfrm flipV="1">
          <a:off x="10475595" y="8661611"/>
          <a:ext cx="1270" cy="116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60562</xdr:rowOff>
    </xdr:from>
    <xdr:ext cx="534377" cy="259045"/>
    <xdr:sp macro="" textlink="">
      <xdr:nvSpPr>
        <xdr:cNvPr id="340" name="普通建設事業費最小値テキスト"/>
        <xdr:cNvSpPr txBox="1"/>
      </xdr:nvSpPr>
      <xdr:spPr>
        <a:xfrm>
          <a:off x="10528300" y="983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56735</xdr:rowOff>
    </xdr:from>
    <xdr:to>
      <xdr:col>55</xdr:col>
      <xdr:colOff>88900</xdr:colOff>
      <xdr:row>57</xdr:row>
      <xdr:rowOff>56735</xdr:rowOff>
    </xdr:to>
    <xdr:cxnSp macro="">
      <xdr:nvCxnSpPr>
        <xdr:cNvPr id="341" name="直線コネクタ 340"/>
        <xdr:cNvCxnSpPr/>
      </xdr:nvCxnSpPr>
      <xdr:spPr>
        <a:xfrm>
          <a:off x="10388600" y="98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35788</xdr:rowOff>
    </xdr:from>
    <xdr:ext cx="599010" cy="259045"/>
    <xdr:sp macro="" textlink="">
      <xdr:nvSpPr>
        <xdr:cNvPr id="342" name="普通建設事業費最大値テキスト"/>
        <xdr:cNvSpPr txBox="1"/>
      </xdr:nvSpPr>
      <xdr:spPr>
        <a:xfrm>
          <a:off x="10528300" y="843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89111</xdr:rowOff>
    </xdr:from>
    <xdr:to>
      <xdr:col>55</xdr:col>
      <xdr:colOff>88900</xdr:colOff>
      <xdr:row>50</xdr:row>
      <xdr:rowOff>89111</xdr:rowOff>
    </xdr:to>
    <xdr:cxnSp macro="">
      <xdr:nvCxnSpPr>
        <xdr:cNvPr id="343" name="直線コネクタ 342"/>
        <xdr:cNvCxnSpPr/>
      </xdr:nvCxnSpPr>
      <xdr:spPr>
        <a:xfrm>
          <a:off x="10388600" y="866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20148</xdr:rowOff>
    </xdr:from>
    <xdr:to>
      <xdr:col>55</xdr:col>
      <xdr:colOff>0</xdr:colOff>
      <xdr:row>56</xdr:row>
      <xdr:rowOff>107416</xdr:rowOff>
    </xdr:to>
    <xdr:cxnSp macro="">
      <xdr:nvCxnSpPr>
        <xdr:cNvPr id="344" name="直線コネクタ 343"/>
        <xdr:cNvCxnSpPr/>
      </xdr:nvCxnSpPr>
      <xdr:spPr>
        <a:xfrm>
          <a:off x="9639300" y="9621348"/>
          <a:ext cx="838200" cy="8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59102</xdr:rowOff>
    </xdr:from>
    <xdr:ext cx="534377" cy="259045"/>
    <xdr:sp macro="" textlink="">
      <xdr:nvSpPr>
        <xdr:cNvPr id="345" name="普通建設事業費平均値テキスト"/>
        <xdr:cNvSpPr txBox="1"/>
      </xdr:nvSpPr>
      <xdr:spPr>
        <a:xfrm>
          <a:off x="10528300" y="9488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36225</xdr:rowOff>
    </xdr:from>
    <xdr:to>
      <xdr:col>55</xdr:col>
      <xdr:colOff>50800</xdr:colOff>
      <xdr:row>56</xdr:row>
      <xdr:rowOff>137825</xdr:rowOff>
    </xdr:to>
    <xdr:sp macro="" textlink="">
      <xdr:nvSpPr>
        <xdr:cNvPr id="346" name="フローチャート: 判断 345"/>
        <xdr:cNvSpPr/>
      </xdr:nvSpPr>
      <xdr:spPr>
        <a:xfrm>
          <a:off x="10426700" y="963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34916</xdr:rowOff>
    </xdr:from>
    <xdr:to>
      <xdr:col>50</xdr:col>
      <xdr:colOff>114300</xdr:colOff>
      <xdr:row>56</xdr:row>
      <xdr:rowOff>20148</xdr:rowOff>
    </xdr:to>
    <xdr:cxnSp macro="">
      <xdr:nvCxnSpPr>
        <xdr:cNvPr id="347" name="直線コネクタ 346"/>
        <xdr:cNvCxnSpPr/>
      </xdr:nvCxnSpPr>
      <xdr:spPr>
        <a:xfrm>
          <a:off x="8750300" y="9464666"/>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166532</xdr:rowOff>
    </xdr:from>
    <xdr:to>
      <xdr:col>50</xdr:col>
      <xdr:colOff>165100</xdr:colOff>
      <xdr:row>56</xdr:row>
      <xdr:rowOff>96682</xdr:rowOff>
    </xdr:to>
    <xdr:sp macro="" textlink="">
      <xdr:nvSpPr>
        <xdr:cNvPr id="348" name="フローチャート: 判断 347"/>
        <xdr:cNvSpPr/>
      </xdr:nvSpPr>
      <xdr:spPr>
        <a:xfrm>
          <a:off x="9588500" y="959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87809</xdr:rowOff>
    </xdr:from>
    <xdr:ext cx="534377" cy="259045"/>
    <xdr:sp macro="" textlink="">
      <xdr:nvSpPr>
        <xdr:cNvPr id="349" name="テキスト ボックス 348"/>
        <xdr:cNvSpPr txBox="1"/>
      </xdr:nvSpPr>
      <xdr:spPr>
        <a:xfrm>
          <a:off x="9372111" y="96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34916</xdr:rowOff>
    </xdr:from>
    <xdr:to>
      <xdr:col>45</xdr:col>
      <xdr:colOff>177800</xdr:colOff>
      <xdr:row>56</xdr:row>
      <xdr:rowOff>153450</xdr:rowOff>
    </xdr:to>
    <xdr:cxnSp macro="">
      <xdr:nvCxnSpPr>
        <xdr:cNvPr id="350" name="直線コネクタ 349"/>
        <xdr:cNvCxnSpPr/>
      </xdr:nvCxnSpPr>
      <xdr:spPr>
        <a:xfrm flipV="1">
          <a:off x="7861300" y="9464666"/>
          <a:ext cx="889000" cy="28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109799</xdr:rowOff>
    </xdr:from>
    <xdr:to>
      <xdr:col>46</xdr:col>
      <xdr:colOff>38100</xdr:colOff>
      <xdr:row>56</xdr:row>
      <xdr:rowOff>39949</xdr:rowOff>
    </xdr:to>
    <xdr:sp macro="" textlink="">
      <xdr:nvSpPr>
        <xdr:cNvPr id="351" name="フローチャート: 判断 350"/>
        <xdr:cNvSpPr/>
      </xdr:nvSpPr>
      <xdr:spPr>
        <a:xfrm>
          <a:off x="8699500" y="953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31076</xdr:rowOff>
    </xdr:from>
    <xdr:ext cx="534377" cy="259045"/>
    <xdr:sp macro="" textlink="">
      <xdr:nvSpPr>
        <xdr:cNvPr id="352" name="テキスト ボックス 351"/>
        <xdr:cNvSpPr txBox="1"/>
      </xdr:nvSpPr>
      <xdr:spPr>
        <a:xfrm>
          <a:off x="8483111" y="9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44945</xdr:rowOff>
    </xdr:from>
    <xdr:to>
      <xdr:col>41</xdr:col>
      <xdr:colOff>50800</xdr:colOff>
      <xdr:row>56</xdr:row>
      <xdr:rowOff>153450</xdr:rowOff>
    </xdr:to>
    <xdr:cxnSp macro="">
      <xdr:nvCxnSpPr>
        <xdr:cNvPr id="353" name="直線コネクタ 352"/>
        <xdr:cNvCxnSpPr/>
      </xdr:nvCxnSpPr>
      <xdr:spPr>
        <a:xfrm>
          <a:off x="6972300" y="9646145"/>
          <a:ext cx="889000" cy="10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52312</xdr:rowOff>
    </xdr:from>
    <xdr:to>
      <xdr:col>41</xdr:col>
      <xdr:colOff>101600</xdr:colOff>
      <xdr:row>56</xdr:row>
      <xdr:rowOff>153912</xdr:rowOff>
    </xdr:to>
    <xdr:sp macro="" textlink="">
      <xdr:nvSpPr>
        <xdr:cNvPr id="354" name="フローチャート: 判断 353"/>
        <xdr:cNvSpPr/>
      </xdr:nvSpPr>
      <xdr:spPr>
        <a:xfrm>
          <a:off x="7810500" y="965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170439</xdr:rowOff>
    </xdr:from>
    <xdr:ext cx="534377" cy="259045"/>
    <xdr:sp macro="" textlink="">
      <xdr:nvSpPr>
        <xdr:cNvPr id="355" name="テキスト ボックス 354"/>
        <xdr:cNvSpPr txBox="1"/>
      </xdr:nvSpPr>
      <xdr:spPr>
        <a:xfrm>
          <a:off x="7594111" y="94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18560</xdr:rowOff>
    </xdr:from>
    <xdr:to>
      <xdr:col>36</xdr:col>
      <xdr:colOff>165100</xdr:colOff>
      <xdr:row>56</xdr:row>
      <xdr:rowOff>120160</xdr:rowOff>
    </xdr:to>
    <xdr:sp macro="" textlink="">
      <xdr:nvSpPr>
        <xdr:cNvPr id="356" name="フローチャート: 判断 355"/>
        <xdr:cNvSpPr/>
      </xdr:nvSpPr>
      <xdr:spPr>
        <a:xfrm>
          <a:off x="6921500" y="96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111287</xdr:rowOff>
    </xdr:from>
    <xdr:ext cx="534377" cy="259045"/>
    <xdr:sp macro="" textlink="">
      <xdr:nvSpPr>
        <xdr:cNvPr id="357" name="テキスト ボックス 356"/>
        <xdr:cNvSpPr txBox="1"/>
      </xdr:nvSpPr>
      <xdr:spPr>
        <a:xfrm>
          <a:off x="6705111" y="971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56616</xdr:rowOff>
    </xdr:from>
    <xdr:to>
      <xdr:col>55</xdr:col>
      <xdr:colOff>50800</xdr:colOff>
      <xdr:row>56</xdr:row>
      <xdr:rowOff>158216</xdr:rowOff>
    </xdr:to>
    <xdr:sp macro="" textlink="">
      <xdr:nvSpPr>
        <xdr:cNvPr id="363" name="楕円 362"/>
        <xdr:cNvSpPr/>
      </xdr:nvSpPr>
      <xdr:spPr>
        <a:xfrm>
          <a:off x="10426700" y="96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14652</xdr:rowOff>
    </xdr:from>
    <xdr:ext cx="534377" cy="259045"/>
    <xdr:sp macro="" textlink="">
      <xdr:nvSpPr>
        <xdr:cNvPr id="364" name="普通建設事業費該当値テキスト"/>
        <xdr:cNvSpPr txBox="1"/>
      </xdr:nvSpPr>
      <xdr:spPr>
        <a:xfrm>
          <a:off x="10528300" y="96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140798</xdr:rowOff>
    </xdr:from>
    <xdr:to>
      <xdr:col>50</xdr:col>
      <xdr:colOff>165100</xdr:colOff>
      <xdr:row>56</xdr:row>
      <xdr:rowOff>70948</xdr:rowOff>
    </xdr:to>
    <xdr:sp macro="" textlink="">
      <xdr:nvSpPr>
        <xdr:cNvPr id="365" name="楕円 364"/>
        <xdr:cNvSpPr/>
      </xdr:nvSpPr>
      <xdr:spPr>
        <a:xfrm>
          <a:off x="9588500" y="95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87475</xdr:rowOff>
    </xdr:from>
    <xdr:ext cx="534377" cy="259045"/>
    <xdr:sp macro="" textlink="">
      <xdr:nvSpPr>
        <xdr:cNvPr id="366" name="テキスト ボックス 365"/>
        <xdr:cNvSpPr txBox="1"/>
      </xdr:nvSpPr>
      <xdr:spPr>
        <a:xfrm>
          <a:off x="9372111" y="93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155566</xdr:rowOff>
    </xdr:from>
    <xdr:to>
      <xdr:col>46</xdr:col>
      <xdr:colOff>38100</xdr:colOff>
      <xdr:row>55</xdr:row>
      <xdr:rowOff>85716</xdr:rowOff>
    </xdr:to>
    <xdr:sp macro="" textlink="">
      <xdr:nvSpPr>
        <xdr:cNvPr id="367" name="楕円 366"/>
        <xdr:cNvSpPr/>
      </xdr:nvSpPr>
      <xdr:spPr>
        <a:xfrm>
          <a:off x="8699500" y="94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102243</xdr:rowOff>
    </xdr:from>
    <xdr:ext cx="534377" cy="259045"/>
    <xdr:sp macro="" textlink="">
      <xdr:nvSpPr>
        <xdr:cNvPr id="368" name="テキスト ボックス 367"/>
        <xdr:cNvSpPr txBox="1"/>
      </xdr:nvSpPr>
      <xdr:spPr>
        <a:xfrm>
          <a:off x="8483111" y="9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102650</xdr:rowOff>
    </xdr:from>
    <xdr:to>
      <xdr:col>41</xdr:col>
      <xdr:colOff>101600</xdr:colOff>
      <xdr:row>57</xdr:row>
      <xdr:rowOff>32800</xdr:rowOff>
    </xdr:to>
    <xdr:sp macro="" textlink="">
      <xdr:nvSpPr>
        <xdr:cNvPr id="369" name="楕円 368"/>
        <xdr:cNvSpPr/>
      </xdr:nvSpPr>
      <xdr:spPr>
        <a:xfrm>
          <a:off x="7810500" y="97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23927</xdr:rowOff>
    </xdr:from>
    <xdr:ext cx="534377" cy="259045"/>
    <xdr:sp macro="" textlink="">
      <xdr:nvSpPr>
        <xdr:cNvPr id="370" name="テキスト ボックス 369"/>
        <xdr:cNvSpPr txBox="1"/>
      </xdr:nvSpPr>
      <xdr:spPr>
        <a:xfrm>
          <a:off x="7594111" y="979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165595</xdr:rowOff>
    </xdr:from>
    <xdr:to>
      <xdr:col>36</xdr:col>
      <xdr:colOff>165100</xdr:colOff>
      <xdr:row>56</xdr:row>
      <xdr:rowOff>95745</xdr:rowOff>
    </xdr:to>
    <xdr:sp macro="" textlink="">
      <xdr:nvSpPr>
        <xdr:cNvPr id="371" name="楕円 370"/>
        <xdr:cNvSpPr/>
      </xdr:nvSpPr>
      <xdr:spPr>
        <a:xfrm>
          <a:off x="6921500" y="959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112272</xdr:rowOff>
    </xdr:from>
    <xdr:ext cx="534377" cy="259045"/>
    <xdr:sp macro="" textlink="">
      <xdr:nvSpPr>
        <xdr:cNvPr id="372" name="テキスト ボックス 371"/>
        <xdr:cNvSpPr txBox="1"/>
      </xdr:nvSpPr>
      <xdr:spPr>
        <a:xfrm>
          <a:off x="6705111" y="93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153142</xdr:rowOff>
    </xdr:from>
    <xdr:to>
      <xdr:col>54</xdr:col>
      <xdr:colOff>189865</xdr:colOff>
      <xdr:row>79</xdr:row>
      <xdr:rowOff>44450</xdr:rowOff>
    </xdr:to>
    <xdr:cxnSp macro="">
      <xdr:nvCxnSpPr>
        <xdr:cNvPr id="396" name="直線コネクタ 395"/>
        <xdr:cNvCxnSpPr/>
      </xdr:nvCxnSpPr>
      <xdr:spPr>
        <a:xfrm flipV="1">
          <a:off x="10475595" y="12154642"/>
          <a:ext cx="1270" cy="143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99819</xdr:rowOff>
    </xdr:from>
    <xdr:ext cx="599010" cy="259045"/>
    <xdr:sp macro="" textlink="">
      <xdr:nvSpPr>
        <xdr:cNvPr id="399" name="普通建設事業費 （ うち新規整備　）最大値テキスト"/>
        <xdr:cNvSpPr txBox="1"/>
      </xdr:nvSpPr>
      <xdr:spPr>
        <a:xfrm>
          <a:off x="10528300" y="1192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153142</xdr:rowOff>
    </xdr:from>
    <xdr:to>
      <xdr:col>55</xdr:col>
      <xdr:colOff>88900</xdr:colOff>
      <xdr:row>70</xdr:row>
      <xdr:rowOff>153142</xdr:rowOff>
    </xdr:to>
    <xdr:cxnSp macro="">
      <xdr:nvCxnSpPr>
        <xdr:cNvPr id="400" name="直線コネクタ 399"/>
        <xdr:cNvCxnSpPr/>
      </xdr:nvCxnSpPr>
      <xdr:spPr>
        <a:xfrm>
          <a:off x="10388600" y="1215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8826</xdr:rowOff>
    </xdr:from>
    <xdr:to>
      <xdr:col>55</xdr:col>
      <xdr:colOff>0</xdr:colOff>
      <xdr:row>79</xdr:row>
      <xdr:rowOff>32204</xdr:rowOff>
    </xdr:to>
    <xdr:cxnSp macro="">
      <xdr:nvCxnSpPr>
        <xdr:cNvPr id="401" name="直線コネクタ 400"/>
        <xdr:cNvCxnSpPr/>
      </xdr:nvCxnSpPr>
      <xdr:spPr>
        <a:xfrm>
          <a:off x="9639300" y="13553376"/>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98854</xdr:rowOff>
    </xdr:from>
    <xdr:ext cx="534377" cy="259045"/>
    <xdr:sp macro="" textlink="">
      <xdr:nvSpPr>
        <xdr:cNvPr id="402" name="普通建設事業費 （ うち新規整備　）平均値テキスト"/>
        <xdr:cNvSpPr txBox="1"/>
      </xdr:nvSpPr>
      <xdr:spPr>
        <a:xfrm>
          <a:off x="10528300" y="1330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75977</xdr:rowOff>
    </xdr:from>
    <xdr:to>
      <xdr:col>55</xdr:col>
      <xdr:colOff>50800</xdr:colOff>
      <xdr:row>79</xdr:row>
      <xdr:rowOff>6127</xdr:rowOff>
    </xdr:to>
    <xdr:sp macro="" textlink="">
      <xdr:nvSpPr>
        <xdr:cNvPr id="403" name="フローチャート: 判断 402"/>
        <xdr:cNvSpPr/>
      </xdr:nvSpPr>
      <xdr:spPr>
        <a:xfrm>
          <a:off x="10426700" y="1344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149293</xdr:rowOff>
    </xdr:from>
    <xdr:to>
      <xdr:col>50</xdr:col>
      <xdr:colOff>114300</xdr:colOff>
      <xdr:row>79</xdr:row>
      <xdr:rowOff>8826</xdr:rowOff>
    </xdr:to>
    <xdr:cxnSp macro="">
      <xdr:nvCxnSpPr>
        <xdr:cNvPr id="404" name="直線コネクタ 403"/>
        <xdr:cNvCxnSpPr/>
      </xdr:nvCxnSpPr>
      <xdr:spPr>
        <a:xfrm>
          <a:off x="8750300" y="13179493"/>
          <a:ext cx="889000" cy="37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44910</xdr:rowOff>
    </xdr:from>
    <xdr:to>
      <xdr:col>50</xdr:col>
      <xdr:colOff>165100</xdr:colOff>
      <xdr:row>78</xdr:row>
      <xdr:rowOff>146510</xdr:rowOff>
    </xdr:to>
    <xdr:sp macro="" textlink="">
      <xdr:nvSpPr>
        <xdr:cNvPr id="405" name="フローチャート: 判断 404"/>
        <xdr:cNvSpPr/>
      </xdr:nvSpPr>
      <xdr:spPr>
        <a:xfrm>
          <a:off x="9588500" y="1341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163037</xdr:rowOff>
    </xdr:from>
    <xdr:ext cx="534377" cy="259045"/>
    <xdr:sp macro="" textlink="">
      <xdr:nvSpPr>
        <xdr:cNvPr id="406" name="テキスト ボックス 405"/>
        <xdr:cNvSpPr txBox="1"/>
      </xdr:nvSpPr>
      <xdr:spPr>
        <a:xfrm>
          <a:off x="9372111" y="1319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149293</xdr:rowOff>
    </xdr:from>
    <xdr:to>
      <xdr:col>45</xdr:col>
      <xdr:colOff>177800</xdr:colOff>
      <xdr:row>78</xdr:row>
      <xdr:rowOff>139289</xdr:rowOff>
    </xdr:to>
    <xdr:cxnSp macro="">
      <xdr:nvCxnSpPr>
        <xdr:cNvPr id="407" name="直線コネクタ 406"/>
        <xdr:cNvCxnSpPr/>
      </xdr:nvCxnSpPr>
      <xdr:spPr>
        <a:xfrm flipV="1">
          <a:off x="7861300" y="13179493"/>
          <a:ext cx="889000" cy="33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151879</xdr:rowOff>
    </xdr:from>
    <xdr:to>
      <xdr:col>46</xdr:col>
      <xdr:colOff>38100</xdr:colOff>
      <xdr:row>78</xdr:row>
      <xdr:rowOff>82029</xdr:rowOff>
    </xdr:to>
    <xdr:sp macro="" textlink="">
      <xdr:nvSpPr>
        <xdr:cNvPr id="408" name="フローチャート: 判断 407"/>
        <xdr:cNvSpPr/>
      </xdr:nvSpPr>
      <xdr:spPr>
        <a:xfrm>
          <a:off x="8699500" y="1335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73156</xdr:rowOff>
    </xdr:from>
    <xdr:ext cx="534377" cy="259045"/>
    <xdr:sp macro="" textlink="">
      <xdr:nvSpPr>
        <xdr:cNvPr id="409" name="テキスト ボックス 408"/>
        <xdr:cNvSpPr txBox="1"/>
      </xdr:nvSpPr>
      <xdr:spPr>
        <a:xfrm>
          <a:off x="8483111" y="1344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139289</xdr:rowOff>
    </xdr:from>
    <xdr:to>
      <xdr:col>41</xdr:col>
      <xdr:colOff>50800</xdr:colOff>
      <xdr:row>78</xdr:row>
      <xdr:rowOff>139533</xdr:rowOff>
    </xdr:to>
    <xdr:cxnSp macro="">
      <xdr:nvCxnSpPr>
        <xdr:cNvPr id="410" name="直線コネクタ 409"/>
        <xdr:cNvCxnSpPr/>
      </xdr:nvCxnSpPr>
      <xdr:spPr>
        <a:xfrm flipV="1">
          <a:off x="6972300" y="13512389"/>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67487</xdr:rowOff>
    </xdr:from>
    <xdr:to>
      <xdr:col>41</xdr:col>
      <xdr:colOff>101600</xdr:colOff>
      <xdr:row>78</xdr:row>
      <xdr:rowOff>169087</xdr:rowOff>
    </xdr:to>
    <xdr:sp macro="" textlink="">
      <xdr:nvSpPr>
        <xdr:cNvPr id="411" name="フローチャート: 判断 410"/>
        <xdr:cNvSpPr/>
      </xdr:nvSpPr>
      <xdr:spPr>
        <a:xfrm>
          <a:off x="7810500" y="1344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14164</xdr:rowOff>
    </xdr:from>
    <xdr:ext cx="534377" cy="259045"/>
    <xdr:sp macro="" textlink="">
      <xdr:nvSpPr>
        <xdr:cNvPr id="412" name="テキスト ボックス 411"/>
        <xdr:cNvSpPr txBox="1"/>
      </xdr:nvSpPr>
      <xdr:spPr>
        <a:xfrm>
          <a:off x="7594111" y="1321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87133</xdr:rowOff>
    </xdr:from>
    <xdr:to>
      <xdr:col>36</xdr:col>
      <xdr:colOff>165100</xdr:colOff>
      <xdr:row>79</xdr:row>
      <xdr:rowOff>17283</xdr:rowOff>
    </xdr:to>
    <xdr:sp macro="" textlink="">
      <xdr:nvSpPr>
        <xdr:cNvPr id="413" name="フローチャート: 判断 412"/>
        <xdr:cNvSpPr/>
      </xdr:nvSpPr>
      <xdr:spPr>
        <a:xfrm>
          <a:off x="6921500" y="134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33810</xdr:rowOff>
    </xdr:from>
    <xdr:ext cx="534377" cy="259045"/>
    <xdr:sp macro="" textlink="">
      <xdr:nvSpPr>
        <xdr:cNvPr id="414" name="テキスト ボックス 413"/>
        <xdr:cNvSpPr txBox="1"/>
      </xdr:nvSpPr>
      <xdr:spPr>
        <a:xfrm>
          <a:off x="6705111" y="1323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152854</xdr:rowOff>
    </xdr:from>
    <xdr:to>
      <xdr:col>55</xdr:col>
      <xdr:colOff>50800</xdr:colOff>
      <xdr:row>79</xdr:row>
      <xdr:rowOff>83004</xdr:rowOff>
    </xdr:to>
    <xdr:sp macro="" textlink="">
      <xdr:nvSpPr>
        <xdr:cNvPr id="420" name="楕円 419"/>
        <xdr:cNvSpPr/>
      </xdr:nvSpPr>
      <xdr:spPr>
        <a:xfrm>
          <a:off x="10426700" y="1352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67781</xdr:rowOff>
    </xdr:from>
    <xdr:ext cx="469744" cy="259045"/>
    <xdr:sp macro="" textlink="">
      <xdr:nvSpPr>
        <xdr:cNvPr id="421" name="普通建設事業費 （ うち新規整備　）該当値テキスト"/>
        <xdr:cNvSpPr txBox="1"/>
      </xdr:nvSpPr>
      <xdr:spPr>
        <a:xfrm>
          <a:off x="10528300" y="1344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129476</xdr:rowOff>
    </xdr:from>
    <xdr:to>
      <xdr:col>50</xdr:col>
      <xdr:colOff>165100</xdr:colOff>
      <xdr:row>79</xdr:row>
      <xdr:rowOff>59626</xdr:rowOff>
    </xdr:to>
    <xdr:sp macro="" textlink="">
      <xdr:nvSpPr>
        <xdr:cNvPr id="422" name="楕円 421"/>
        <xdr:cNvSpPr/>
      </xdr:nvSpPr>
      <xdr:spPr>
        <a:xfrm>
          <a:off x="9588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50753</xdr:rowOff>
    </xdr:from>
    <xdr:ext cx="469744" cy="259045"/>
    <xdr:sp macro="" textlink="">
      <xdr:nvSpPr>
        <xdr:cNvPr id="423" name="テキスト ボックス 422"/>
        <xdr:cNvSpPr txBox="1"/>
      </xdr:nvSpPr>
      <xdr:spPr>
        <a:xfrm>
          <a:off x="9404428" y="1359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98493</xdr:rowOff>
    </xdr:from>
    <xdr:to>
      <xdr:col>46</xdr:col>
      <xdr:colOff>38100</xdr:colOff>
      <xdr:row>77</xdr:row>
      <xdr:rowOff>28643</xdr:rowOff>
    </xdr:to>
    <xdr:sp macro="" textlink="">
      <xdr:nvSpPr>
        <xdr:cNvPr id="424" name="楕円 423"/>
        <xdr:cNvSpPr/>
      </xdr:nvSpPr>
      <xdr:spPr>
        <a:xfrm>
          <a:off x="8699500" y="1312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45170</xdr:rowOff>
    </xdr:from>
    <xdr:ext cx="534377" cy="259045"/>
    <xdr:sp macro="" textlink="">
      <xdr:nvSpPr>
        <xdr:cNvPr id="425" name="テキスト ボックス 424"/>
        <xdr:cNvSpPr txBox="1"/>
      </xdr:nvSpPr>
      <xdr:spPr>
        <a:xfrm>
          <a:off x="8483111" y="1290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88489</xdr:rowOff>
    </xdr:from>
    <xdr:to>
      <xdr:col>41</xdr:col>
      <xdr:colOff>101600</xdr:colOff>
      <xdr:row>79</xdr:row>
      <xdr:rowOff>18639</xdr:rowOff>
    </xdr:to>
    <xdr:sp macro="" textlink="">
      <xdr:nvSpPr>
        <xdr:cNvPr id="426" name="楕円 425"/>
        <xdr:cNvSpPr/>
      </xdr:nvSpPr>
      <xdr:spPr>
        <a:xfrm>
          <a:off x="7810500" y="1346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9766</xdr:rowOff>
    </xdr:from>
    <xdr:ext cx="534377" cy="259045"/>
    <xdr:sp macro="" textlink="">
      <xdr:nvSpPr>
        <xdr:cNvPr id="427" name="テキスト ボックス 426"/>
        <xdr:cNvSpPr txBox="1"/>
      </xdr:nvSpPr>
      <xdr:spPr>
        <a:xfrm>
          <a:off x="7594111" y="13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88733</xdr:rowOff>
    </xdr:from>
    <xdr:to>
      <xdr:col>36</xdr:col>
      <xdr:colOff>165100</xdr:colOff>
      <xdr:row>79</xdr:row>
      <xdr:rowOff>18883</xdr:rowOff>
    </xdr:to>
    <xdr:sp macro="" textlink="">
      <xdr:nvSpPr>
        <xdr:cNvPr id="428" name="楕円 427"/>
        <xdr:cNvSpPr/>
      </xdr:nvSpPr>
      <xdr:spPr>
        <a:xfrm>
          <a:off x="6921500" y="1346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10010</xdr:rowOff>
    </xdr:from>
    <xdr:ext cx="534377" cy="259045"/>
    <xdr:sp macro="" textlink="">
      <xdr:nvSpPr>
        <xdr:cNvPr id="429" name="テキスト ボックス 428"/>
        <xdr:cNvSpPr txBox="1"/>
      </xdr:nvSpPr>
      <xdr:spPr>
        <a:xfrm>
          <a:off x="6705111" y="1355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26566</xdr:rowOff>
    </xdr:from>
    <xdr:to>
      <xdr:col>54</xdr:col>
      <xdr:colOff>189865</xdr:colOff>
      <xdr:row>97</xdr:row>
      <xdr:rowOff>165350</xdr:rowOff>
    </xdr:to>
    <xdr:cxnSp macro="">
      <xdr:nvCxnSpPr>
        <xdr:cNvPr id="451" name="直線コネクタ 450"/>
        <xdr:cNvCxnSpPr/>
      </xdr:nvCxnSpPr>
      <xdr:spPr>
        <a:xfrm flipV="1">
          <a:off x="10475595" y="15457066"/>
          <a:ext cx="1270" cy="1338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169177</xdr:rowOff>
    </xdr:from>
    <xdr:ext cx="469744" cy="259045"/>
    <xdr:sp macro="" textlink="">
      <xdr:nvSpPr>
        <xdr:cNvPr id="452" name="普通建設事業費 （ うち更新整備　）最小値テキスト"/>
        <xdr:cNvSpPr txBox="1"/>
      </xdr:nvSpPr>
      <xdr:spPr>
        <a:xfrm>
          <a:off x="10528300" y="167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165350</xdr:rowOff>
    </xdr:from>
    <xdr:to>
      <xdr:col>55</xdr:col>
      <xdr:colOff>88900</xdr:colOff>
      <xdr:row>97</xdr:row>
      <xdr:rowOff>165350</xdr:rowOff>
    </xdr:to>
    <xdr:cxnSp macro="">
      <xdr:nvCxnSpPr>
        <xdr:cNvPr id="453" name="直線コネクタ 452"/>
        <xdr:cNvCxnSpPr/>
      </xdr:nvCxnSpPr>
      <xdr:spPr>
        <a:xfrm>
          <a:off x="10388600" y="167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144693</xdr:rowOff>
    </xdr:from>
    <xdr:ext cx="534377" cy="259045"/>
    <xdr:sp macro="" textlink="">
      <xdr:nvSpPr>
        <xdr:cNvPr id="454" name="普通建設事業費 （ うち更新整備　）最大値テキスト"/>
        <xdr:cNvSpPr txBox="1"/>
      </xdr:nvSpPr>
      <xdr:spPr>
        <a:xfrm>
          <a:off x="10528300" y="1523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26566</xdr:rowOff>
    </xdr:from>
    <xdr:to>
      <xdr:col>55</xdr:col>
      <xdr:colOff>88900</xdr:colOff>
      <xdr:row>90</xdr:row>
      <xdr:rowOff>26566</xdr:rowOff>
    </xdr:to>
    <xdr:cxnSp macro="">
      <xdr:nvCxnSpPr>
        <xdr:cNvPr id="455" name="直線コネクタ 454"/>
        <xdr:cNvCxnSpPr/>
      </xdr:nvCxnSpPr>
      <xdr:spPr>
        <a:xfrm>
          <a:off x="10388600" y="15457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47712</xdr:rowOff>
    </xdr:from>
    <xdr:to>
      <xdr:col>55</xdr:col>
      <xdr:colOff>0</xdr:colOff>
      <xdr:row>93</xdr:row>
      <xdr:rowOff>153028</xdr:rowOff>
    </xdr:to>
    <xdr:cxnSp macro="">
      <xdr:nvCxnSpPr>
        <xdr:cNvPr id="456" name="直線コネクタ 455"/>
        <xdr:cNvCxnSpPr/>
      </xdr:nvCxnSpPr>
      <xdr:spPr>
        <a:xfrm>
          <a:off x="9639300" y="15992562"/>
          <a:ext cx="838200" cy="10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140524</xdr:rowOff>
    </xdr:from>
    <xdr:ext cx="534377" cy="259045"/>
    <xdr:sp macro="" textlink="">
      <xdr:nvSpPr>
        <xdr:cNvPr id="457" name="普通建設事業費 （ うち更新整備　）平均値テキスト"/>
        <xdr:cNvSpPr txBox="1"/>
      </xdr:nvSpPr>
      <xdr:spPr>
        <a:xfrm>
          <a:off x="10528300" y="16256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162097</xdr:rowOff>
    </xdr:from>
    <xdr:to>
      <xdr:col>55</xdr:col>
      <xdr:colOff>50800</xdr:colOff>
      <xdr:row>95</xdr:row>
      <xdr:rowOff>92247</xdr:rowOff>
    </xdr:to>
    <xdr:sp macro="" textlink="">
      <xdr:nvSpPr>
        <xdr:cNvPr id="458" name="フローチャート: 判断 457"/>
        <xdr:cNvSpPr/>
      </xdr:nvSpPr>
      <xdr:spPr>
        <a:xfrm>
          <a:off x="10426700" y="162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47712</xdr:rowOff>
    </xdr:from>
    <xdr:to>
      <xdr:col>50</xdr:col>
      <xdr:colOff>114300</xdr:colOff>
      <xdr:row>95</xdr:row>
      <xdr:rowOff>6860</xdr:rowOff>
    </xdr:to>
    <xdr:cxnSp macro="">
      <xdr:nvCxnSpPr>
        <xdr:cNvPr id="459" name="直線コネクタ 458"/>
        <xdr:cNvCxnSpPr/>
      </xdr:nvCxnSpPr>
      <xdr:spPr>
        <a:xfrm flipV="1">
          <a:off x="8750300" y="15992562"/>
          <a:ext cx="889000" cy="30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52301</xdr:rowOff>
    </xdr:from>
    <xdr:to>
      <xdr:col>50</xdr:col>
      <xdr:colOff>165100</xdr:colOff>
      <xdr:row>94</xdr:row>
      <xdr:rowOff>153901</xdr:rowOff>
    </xdr:to>
    <xdr:sp macro="" textlink="">
      <xdr:nvSpPr>
        <xdr:cNvPr id="460" name="フローチャート: 判断 459"/>
        <xdr:cNvSpPr/>
      </xdr:nvSpPr>
      <xdr:spPr>
        <a:xfrm>
          <a:off x="9588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145028</xdr:rowOff>
    </xdr:from>
    <xdr:ext cx="534377" cy="259045"/>
    <xdr:sp macro="" textlink="">
      <xdr:nvSpPr>
        <xdr:cNvPr id="461" name="テキスト ボックス 460"/>
        <xdr:cNvSpPr txBox="1"/>
      </xdr:nvSpPr>
      <xdr:spPr>
        <a:xfrm>
          <a:off x="9372111" y="1626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6860</xdr:rowOff>
    </xdr:from>
    <xdr:to>
      <xdr:col>45</xdr:col>
      <xdr:colOff>177800</xdr:colOff>
      <xdr:row>95</xdr:row>
      <xdr:rowOff>155451</xdr:rowOff>
    </xdr:to>
    <xdr:cxnSp macro="">
      <xdr:nvCxnSpPr>
        <xdr:cNvPr id="462" name="直線コネクタ 461"/>
        <xdr:cNvCxnSpPr/>
      </xdr:nvCxnSpPr>
      <xdr:spPr>
        <a:xfrm flipV="1">
          <a:off x="7861300" y="1629461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147582</xdr:rowOff>
    </xdr:from>
    <xdr:to>
      <xdr:col>46</xdr:col>
      <xdr:colOff>38100</xdr:colOff>
      <xdr:row>95</xdr:row>
      <xdr:rowOff>77732</xdr:rowOff>
    </xdr:to>
    <xdr:sp macro="" textlink="">
      <xdr:nvSpPr>
        <xdr:cNvPr id="463" name="フローチャート: 判断 462"/>
        <xdr:cNvSpPr/>
      </xdr:nvSpPr>
      <xdr:spPr>
        <a:xfrm>
          <a:off x="8699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68859</xdr:rowOff>
    </xdr:from>
    <xdr:ext cx="534377" cy="259045"/>
    <xdr:sp macro="" textlink="">
      <xdr:nvSpPr>
        <xdr:cNvPr id="464" name="テキスト ボックス 463"/>
        <xdr:cNvSpPr txBox="1"/>
      </xdr:nvSpPr>
      <xdr:spPr>
        <a:xfrm>
          <a:off x="8483111" y="1635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38385</xdr:rowOff>
    </xdr:from>
    <xdr:to>
      <xdr:col>41</xdr:col>
      <xdr:colOff>50800</xdr:colOff>
      <xdr:row>95</xdr:row>
      <xdr:rowOff>155451</xdr:rowOff>
    </xdr:to>
    <xdr:cxnSp macro="">
      <xdr:nvCxnSpPr>
        <xdr:cNvPr id="465" name="直線コネクタ 464"/>
        <xdr:cNvCxnSpPr/>
      </xdr:nvCxnSpPr>
      <xdr:spPr>
        <a:xfrm>
          <a:off x="6972300" y="15983235"/>
          <a:ext cx="889000" cy="45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84945</xdr:rowOff>
    </xdr:from>
    <xdr:to>
      <xdr:col>41</xdr:col>
      <xdr:colOff>101600</xdr:colOff>
      <xdr:row>96</xdr:row>
      <xdr:rowOff>15095</xdr:rowOff>
    </xdr:to>
    <xdr:sp macro="" textlink="">
      <xdr:nvSpPr>
        <xdr:cNvPr id="466" name="フローチャート: 判断 465"/>
        <xdr:cNvSpPr/>
      </xdr:nvSpPr>
      <xdr:spPr>
        <a:xfrm>
          <a:off x="7810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31622</xdr:rowOff>
    </xdr:from>
    <xdr:ext cx="534377" cy="259045"/>
    <xdr:sp macro="" textlink="">
      <xdr:nvSpPr>
        <xdr:cNvPr id="467" name="テキスト ボックス 466"/>
        <xdr:cNvSpPr txBox="1"/>
      </xdr:nvSpPr>
      <xdr:spPr>
        <a:xfrm>
          <a:off x="7594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31133</xdr:rowOff>
    </xdr:from>
    <xdr:to>
      <xdr:col>36</xdr:col>
      <xdr:colOff>165100</xdr:colOff>
      <xdr:row>94</xdr:row>
      <xdr:rowOff>132733</xdr:rowOff>
    </xdr:to>
    <xdr:sp macro="" textlink="">
      <xdr:nvSpPr>
        <xdr:cNvPr id="468" name="フローチャート: 判断 467"/>
        <xdr:cNvSpPr/>
      </xdr:nvSpPr>
      <xdr:spPr>
        <a:xfrm>
          <a:off x="6921500" y="1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123860</xdr:rowOff>
    </xdr:from>
    <xdr:ext cx="534377" cy="259045"/>
    <xdr:sp macro="" textlink="">
      <xdr:nvSpPr>
        <xdr:cNvPr id="469" name="テキスト ボックス 468"/>
        <xdr:cNvSpPr txBox="1"/>
      </xdr:nvSpPr>
      <xdr:spPr>
        <a:xfrm>
          <a:off x="6705111" y="1624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102228</xdr:rowOff>
    </xdr:from>
    <xdr:to>
      <xdr:col>55</xdr:col>
      <xdr:colOff>50800</xdr:colOff>
      <xdr:row>94</xdr:row>
      <xdr:rowOff>32378</xdr:rowOff>
    </xdr:to>
    <xdr:sp macro="" textlink="">
      <xdr:nvSpPr>
        <xdr:cNvPr id="475" name="楕円 474"/>
        <xdr:cNvSpPr/>
      </xdr:nvSpPr>
      <xdr:spPr>
        <a:xfrm>
          <a:off x="10426700" y="160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125105</xdr:rowOff>
    </xdr:from>
    <xdr:ext cx="534377" cy="259045"/>
    <xdr:sp macro="" textlink="">
      <xdr:nvSpPr>
        <xdr:cNvPr id="476" name="普通建設事業費 （ うち更新整備　）該当値テキスト"/>
        <xdr:cNvSpPr txBox="1"/>
      </xdr:nvSpPr>
      <xdr:spPr>
        <a:xfrm>
          <a:off x="10528300" y="1589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168362</xdr:rowOff>
    </xdr:from>
    <xdr:to>
      <xdr:col>50</xdr:col>
      <xdr:colOff>165100</xdr:colOff>
      <xdr:row>93</xdr:row>
      <xdr:rowOff>98512</xdr:rowOff>
    </xdr:to>
    <xdr:sp macro="" textlink="">
      <xdr:nvSpPr>
        <xdr:cNvPr id="477" name="楕円 476"/>
        <xdr:cNvSpPr/>
      </xdr:nvSpPr>
      <xdr:spPr>
        <a:xfrm>
          <a:off x="9588500" y="159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115039</xdr:rowOff>
    </xdr:from>
    <xdr:ext cx="534377" cy="259045"/>
    <xdr:sp macro="" textlink="">
      <xdr:nvSpPr>
        <xdr:cNvPr id="478" name="テキスト ボックス 477"/>
        <xdr:cNvSpPr txBox="1"/>
      </xdr:nvSpPr>
      <xdr:spPr>
        <a:xfrm>
          <a:off x="9372111" y="1571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127510</xdr:rowOff>
    </xdr:from>
    <xdr:to>
      <xdr:col>46</xdr:col>
      <xdr:colOff>38100</xdr:colOff>
      <xdr:row>95</xdr:row>
      <xdr:rowOff>57660</xdr:rowOff>
    </xdr:to>
    <xdr:sp macro="" textlink="">
      <xdr:nvSpPr>
        <xdr:cNvPr id="479" name="楕円 478"/>
        <xdr:cNvSpPr/>
      </xdr:nvSpPr>
      <xdr:spPr>
        <a:xfrm>
          <a:off x="8699500" y="16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74187</xdr:rowOff>
    </xdr:from>
    <xdr:ext cx="534377" cy="259045"/>
    <xdr:sp macro="" textlink="">
      <xdr:nvSpPr>
        <xdr:cNvPr id="480" name="テキスト ボックス 479"/>
        <xdr:cNvSpPr txBox="1"/>
      </xdr:nvSpPr>
      <xdr:spPr>
        <a:xfrm>
          <a:off x="8483111" y="160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104651</xdr:rowOff>
    </xdr:from>
    <xdr:to>
      <xdr:col>41</xdr:col>
      <xdr:colOff>101600</xdr:colOff>
      <xdr:row>96</xdr:row>
      <xdr:rowOff>34801</xdr:rowOff>
    </xdr:to>
    <xdr:sp macro="" textlink="">
      <xdr:nvSpPr>
        <xdr:cNvPr id="481" name="楕円 480"/>
        <xdr:cNvSpPr/>
      </xdr:nvSpPr>
      <xdr:spPr>
        <a:xfrm>
          <a:off x="7810500" y="163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25928</xdr:rowOff>
    </xdr:from>
    <xdr:ext cx="534377" cy="259045"/>
    <xdr:sp macro="" textlink="">
      <xdr:nvSpPr>
        <xdr:cNvPr id="482" name="テキスト ボックス 481"/>
        <xdr:cNvSpPr txBox="1"/>
      </xdr:nvSpPr>
      <xdr:spPr>
        <a:xfrm>
          <a:off x="7594111" y="1648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159035</xdr:rowOff>
    </xdr:from>
    <xdr:to>
      <xdr:col>36</xdr:col>
      <xdr:colOff>165100</xdr:colOff>
      <xdr:row>93</xdr:row>
      <xdr:rowOff>89185</xdr:rowOff>
    </xdr:to>
    <xdr:sp macro="" textlink="">
      <xdr:nvSpPr>
        <xdr:cNvPr id="483" name="楕円 482"/>
        <xdr:cNvSpPr/>
      </xdr:nvSpPr>
      <xdr:spPr>
        <a:xfrm>
          <a:off x="6921500" y="159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105712</xdr:rowOff>
    </xdr:from>
    <xdr:ext cx="534377" cy="259045"/>
    <xdr:sp macro="" textlink="">
      <xdr:nvSpPr>
        <xdr:cNvPr id="484" name="テキスト ボックス 483"/>
        <xdr:cNvSpPr txBox="1"/>
      </xdr:nvSpPr>
      <xdr:spPr>
        <a:xfrm>
          <a:off x="6705111" y="157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148234</xdr:rowOff>
    </xdr:from>
    <xdr:to>
      <xdr:col>85</xdr:col>
      <xdr:colOff>126364</xdr:colOff>
      <xdr:row>39</xdr:row>
      <xdr:rowOff>44450</xdr:rowOff>
    </xdr:to>
    <xdr:cxnSp macro="">
      <xdr:nvCxnSpPr>
        <xdr:cNvPr id="508" name="直線コネクタ 507"/>
        <xdr:cNvCxnSpPr/>
      </xdr:nvCxnSpPr>
      <xdr:spPr>
        <a:xfrm flipV="1">
          <a:off x="16317595" y="5120284"/>
          <a:ext cx="1269" cy="1610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71836</xdr:rowOff>
    </xdr:from>
    <xdr:ext cx="249299" cy="259045"/>
    <xdr:sp macro="" textlink="">
      <xdr:nvSpPr>
        <xdr:cNvPr id="509" name="災害復旧事業費最小値テキスト"/>
        <xdr:cNvSpPr txBox="1"/>
      </xdr:nvSpPr>
      <xdr:spPr>
        <a:xfrm>
          <a:off x="16370300" y="6758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94911</xdr:rowOff>
    </xdr:from>
    <xdr:ext cx="534377" cy="259045"/>
    <xdr:sp macro="" textlink="">
      <xdr:nvSpPr>
        <xdr:cNvPr id="511" name="災害復旧事業費最大値テキスト"/>
        <xdr:cNvSpPr txBox="1"/>
      </xdr:nvSpPr>
      <xdr:spPr>
        <a:xfrm>
          <a:off x="16370300" y="48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148234</xdr:rowOff>
    </xdr:from>
    <xdr:to>
      <xdr:col>86</xdr:col>
      <xdr:colOff>25400</xdr:colOff>
      <xdr:row>29</xdr:row>
      <xdr:rowOff>148234</xdr:rowOff>
    </xdr:to>
    <xdr:cxnSp macro="">
      <xdr:nvCxnSpPr>
        <xdr:cNvPr id="512" name="直線コネクタ 511"/>
        <xdr:cNvCxnSpPr/>
      </xdr:nvCxnSpPr>
      <xdr:spPr>
        <a:xfrm>
          <a:off x="16230600" y="512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2311</xdr:rowOff>
    </xdr:from>
    <xdr:to>
      <xdr:col>85</xdr:col>
      <xdr:colOff>127000</xdr:colOff>
      <xdr:row>39</xdr:row>
      <xdr:rowOff>4445</xdr:rowOff>
    </xdr:to>
    <xdr:cxnSp macro="">
      <xdr:nvCxnSpPr>
        <xdr:cNvPr id="513" name="直線コネクタ 512"/>
        <xdr:cNvCxnSpPr/>
      </xdr:nvCxnSpPr>
      <xdr:spPr>
        <a:xfrm>
          <a:off x="15481300" y="6688861"/>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116285</xdr:rowOff>
    </xdr:from>
    <xdr:ext cx="378565" cy="259045"/>
    <xdr:sp macro="" textlink="">
      <xdr:nvSpPr>
        <xdr:cNvPr id="514" name="災害復旧事業費平均値テキスト"/>
        <xdr:cNvSpPr txBox="1"/>
      </xdr:nvSpPr>
      <xdr:spPr>
        <a:xfrm>
          <a:off x="16370300" y="6631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15" name="フローチャート: 判断 514"/>
        <xdr:cNvSpPr/>
      </xdr:nvSpPr>
      <xdr:spPr>
        <a:xfrm>
          <a:off x="16268700" y="66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2311</xdr:rowOff>
    </xdr:from>
    <xdr:to>
      <xdr:col>81</xdr:col>
      <xdr:colOff>50800</xdr:colOff>
      <xdr:row>39</xdr:row>
      <xdr:rowOff>8255</xdr:rowOff>
    </xdr:to>
    <xdr:cxnSp macro="">
      <xdr:nvCxnSpPr>
        <xdr:cNvPr id="516" name="直線コネクタ 515"/>
        <xdr:cNvCxnSpPr/>
      </xdr:nvCxnSpPr>
      <xdr:spPr>
        <a:xfrm flipV="1">
          <a:off x="14592300" y="668886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97854</xdr:rowOff>
    </xdr:from>
    <xdr:to>
      <xdr:col>81</xdr:col>
      <xdr:colOff>101600</xdr:colOff>
      <xdr:row>39</xdr:row>
      <xdr:rowOff>28004</xdr:rowOff>
    </xdr:to>
    <xdr:sp macro="" textlink="">
      <xdr:nvSpPr>
        <xdr:cNvPr id="517" name="フローチャート: 判断 516"/>
        <xdr:cNvSpPr/>
      </xdr:nvSpPr>
      <xdr:spPr>
        <a:xfrm>
          <a:off x="15430500" y="661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44530</xdr:rowOff>
    </xdr:from>
    <xdr:ext cx="469744" cy="259045"/>
    <xdr:sp macro="" textlink="">
      <xdr:nvSpPr>
        <xdr:cNvPr id="518" name="テキスト ボックス 517"/>
        <xdr:cNvSpPr txBox="1"/>
      </xdr:nvSpPr>
      <xdr:spPr>
        <a:xfrm>
          <a:off x="15246428" y="63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4902</xdr:rowOff>
    </xdr:from>
    <xdr:to>
      <xdr:col>76</xdr:col>
      <xdr:colOff>114300</xdr:colOff>
      <xdr:row>39</xdr:row>
      <xdr:rowOff>8255</xdr:rowOff>
    </xdr:to>
    <xdr:cxnSp macro="">
      <xdr:nvCxnSpPr>
        <xdr:cNvPr id="519" name="直線コネクタ 518"/>
        <xdr:cNvCxnSpPr/>
      </xdr:nvCxnSpPr>
      <xdr:spPr>
        <a:xfrm>
          <a:off x="13703300" y="669145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83528</xdr:rowOff>
    </xdr:from>
    <xdr:to>
      <xdr:col>76</xdr:col>
      <xdr:colOff>165100</xdr:colOff>
      <xdr:row>38</xdr:row>
      <xdr:rowOff>13678</xdr:rowOff>
    </xdr:to>
    <xdr:sp macro="" textlink="">
      <xdr:nvSpPr>
        <xdr:cNvPr id="520" name="フローチャート: 判断 519"/>
        <xdr:cNvSpPr/>
      </xdr:nvSpPr>
      <xdr:spPr>
        <a:xfrm>
          <a:off x="14541500" y="64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30205</xdr:rowOff>
    </xdr:from>
    <xdr:ext cx="469744" cy="259045"/>
    <xdr:sp macro="" textlink="">
      <xdr:nvSpPr>
        <xdr:cNvPr id="521" name="テキスト ボックス 520"/>
        <xdr:cNvSpPr txBox="1"/>
      </xdr:nvSpPr>
      <xdr:spPr>
        <a:xfrm>
          <a:off x="14357428" y="620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4902</xdr:rowOff>
    </xdr:from>
    <xdr:to>
      <xdr:col>71</xdr:col>
      <xdr:colOff>177800</xdr:colOff>
      <xdr:row>39</xdr:row>
      <xdr:rowOff>34316</xdr:rowOff>
    </xdr:to>
    <xdr:cxnSp macro="">
      <xdr:nvCxnSpPr>
        <xdr:cNvPr id="522" name="直線コネクタ 521"/>
        <xdr:cNvCxnSpPr/>
      </xdr:nvCxnSpPr>
      <xdr:spPr>
        <a:xfrm flipV="1">
          <a:off x="12814300" y="6691452"/>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115722</xdr:rowOff>
    </xdr:from>
    <xdr:to>
      <xdr:col>72</xdr:col>
      <xdr:colOff>38100</xdr:colOff>
      <xdr:row>39</xdr:row>
      <xdr:rowOff>45872</xdr:rowOff>
    </xdr:to>
    <xdr:sp macro="" textlink="">
      <xdr:nvSpPr>
        <xdr:cNvPr id="523" name="フローチャート: 判断 522"/>
        <xdr:cNvSpPr/>
      </xdr:nvSpPr>
      <xdr:spPr>
        <a:xfrm>
          <a:off x="13652500" y="66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62399</xdr:rowOff>
    </xdr:from>
    <xdr:ext cx="469744" cy="259045"/>
    <xdr:sp macro="" textlink="">
      <xdr:nvSpPr>
        <xdr:cNvPr id="524" name="テキスト ボックス 523"/>
        <xdr:cNvSpPr txBox="1"/>
      </xdr:nvSpPr>
      <xdr:spPr>
        <a:xfrm>
          <a:off x="13468428" y="64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25" name="フローチャート: 判断 524"/>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92727</xdr:rowOff>
    </xdr:from>
    <xdr:ext cx="378565" cy="259045"/>
    <xdr:sp macro="" textlink="">
      <xdr:nvSpPr>
        <xdr:cNvPr id="526" name="テキスト ボックス 525"/>
        <xdr:cNvSpPr txBox="1"/>
      </xdr:nvSpPr>
      <xdr:spPr>
        <a:xfrm>
          <a:off x="12625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125095</xdr:rowOff>
    </xdr:from>
    <xdr:to>
      <xdr:col>85</xdr:col>
      <xdr:colOff>177800</xdr:colOff>
      <xdr:row>39</xdr:row>
      <xdr:rowOff>55245</xdr:rowOff>
    </xdr:to>
    <xdr:sp macro="" textlink="">
      <xdr:nvSpPr>
        <xdr:cNvPr id="532" name="楕円 531"/>
        <xdr:cNvSpPr/>
      </xdr:nvSpPr>
      <xdr:spPr>
        <a:xfrm>
          <a:off x="162687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84472</xdr:rowOff>
    </xdr:from>
    <xdr:ext cx="469744" cy="259045"/>
    <xdr:sp macro="" textlink="">
      <xdr:nvSpPr>
        <xdr:cNvPr id="533" name="災害復旧事業費該当値テキスト"/>
        <xdr:cNvSpPr txBox="1"/>
      </xdr:nvSpPr>
      <xdr:spPr>
        <a:xfrm>
          <a:off x="16370300"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122961</xdr:rowOff>
    </xdr:from>
    <xdr:to>
      <xdr:col>81</xdr:col>
      <xdr:colOff>101600</xdr:colOff>
      <xdr:row>39</xdr:row>
      <xdr:rowOff>53111</xdr:rowOff>
    </xdr:to>
    <xdr:sp macro="" textlink="">
      <xdr:nvSpPr>
        <xdr:cNvPr id="534" name="楕円 533"/>
        <xdr:cNvSpPr/>
      </xdr:nvSpPr>
      <xdr:spPr>
        <a:xfrm>
          <a:off x="15430500" y="663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44238</xdr:rowOff>
    </xdr:from>
    <xdr:ext cx="469744" cy="259045"/>
    <xdr:sp macro="" textlink="">
      <xdr:nvSpPr>
        <xdr:cNvPr id="535" name="テキスト ボックス 534"/>
        <xdr:cNvSpPr txBox="1"/>
      </xdr:nvSpPr>
      <xdr:spPr>
        <a:xfrm>
          <a:off x="15246428" y="673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128905</xdr:rowOff>
    </xdr:from>
    <xdr:to>
      <xdr:col>76</xdr:col>
      <xdr:colOff>165100</xdr:colOff>
      <xdr:row>39</xdr:row>
      <xdr:rowOff>59055</xdr:rowOff>
    </xdr:to>
    <xdr:sp macro="" textlink="">
      <xdr:nvSpPr>
        <xdr:cNvPr id="536" name="楕円 535"/>
        <xdr:cNvSpPr/>
      </xdr:nvSpPr>
      <xdr:spPr>
        <a:xfrm>
          <a:off x="14541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50182</xdr:rowOff>
    </xdr:from>
    <xdr:ext cx="378565" cy="259045"/>
    <xdr:sp macro="" textlink="">
      <xdr:nvSpPr>
        <xdr:cNvPr id="537" name="テキスト ボックス 536"/>
        <xdr:cNvSpPr txBox="1"/>
      </xdr:nvSpPr>
      <xdr:spPr>
        <a:xfrm>
          <a:off x="14403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125552</xdr:rowOff>
    </xdr:from>
    <xdr:to>
      <xdr:col>72</xdr:col>
      <xdr:colOff>38100</xdr:colOff>
      <xdr:row>39</xdr:row>
      <xdr:rowOff>55702</xdr:rowOff>
    </xdr:to>
    <xdr:sp macro="" textlink="">
      <xdr:nvSpPr>
        <xdr:cNvPr id="538" name="楕円 537"/>
        <xdr:cNvSpPr/>
      </xdr:nvSpPr>
      <xdr:spPr>
        <a:xfrm>
          <a:off x="13652500" y="66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46829</xdr:rowOff>
    </xdr:from>
    <xdr:ext cx="469744" cy="259045"/>
    <xdr:sp macro="" textlink="">
      <xdr:nvSpPr>
        <xdr:cNvPr id="539" name="テキスト ボックス 538"/>
        <xdr:cNvSpPr txBox="1"/>
      </xdr:nvSpPr>
      <xdr:spPr>
        <a:xfrm>
          <a:off x="13468428" y="673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154966</xdr:rowOff>
    </xdr:from>
    <xdr:to>
      <xdr:col>67</xdr:col>
      <xdr:colOff>101600</xdr:colOff>
      <xdr:row>39</xdr:row>
      <xdr:rowOff>85116</xdr:rowOff>
    </xdr:to>
    <xdr:sp macro="" textlink="">
      <xdr:nvSpPr>
        <xdr:cNvPr id="540" name="楕円 539"/>
        <xdr:cNvSpPr/>
      </xdr:nvSpPr>
      <xdr:spPr>
        <a:xfrm>
          <a:off x="12763500" y="66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76243</xdr:rowOff>
    </xdr:from>
    <xdr:ext cx="378565" cy="259045"/>
    <xdr:sp macro="" textlink="">
      <xdr:nvSpPr>
        <xdr:cNvPr id="541" name="テキスト ボックス 540"/>
        <xdr:cNvSpPr txBox="1"/>
      </xdr:nvSpPr>
      <xdr:spPr>
        <a:xfrm>
          <a:off x="12625017" y="67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170125</xdr:rowOff>
    </xdr:from>
    <xdr:to>
      <xdr:col>85</xdr:col>
      <xdr:colOff>126364</xdr:colOff>
      <xdr:row>78</xdr:row>
      <xdr:rowOff>159164</xdr:rowOff>
    </xdr:to>
    <xdr:cxnSp macro="">
      <xdr:nvCxnSpPr>
        <xdr:cNvPr id="616" name="直線コネクタ 615"/>
        <xdr:cNvCxnSpPr/>
      </xdr:nvCxnSpPr>
      <xdr:spPr>
        <a:xfrm flipV="1">
          <a:off x="16317595" y="12000175"/>
          <a:ext cx="1269" cy="153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162991</xdr:rowOff>
    </xdr:from>
    <xdr:ext cx="534377" cy="259045"/>
    <xdr:sp macro="" textlink="">
      <xdr:nvSpPr>
        <xdr:cNvPr id="617" name="公債費最小値テキスト"/>
        <xdr:cNvSpPr txBox="1"/>
      </xdr:nvSpPr>
      <xdr:spPr>
        <a:xfrm>
          <a:off x="16370300" y="135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159164</xdr:rowOff>
    </xdr:from>
    <xdr:to>
      <xdr:col>86</xdr:col>
      <xdr:colOff>25400</xdr:colOff>
      <xdr:row>78</xdr:row>
      <xdr:rowOff>159164</xdr:rowOff>
    </xdr:to>
    <xdr:cxnSp macro="">
      <xdr:nvCxnSpPr>
        <xdr:cNvPr id="618" name="直線コネクタ 617"/>
        <xdr:cNvCxnSpPr/>
      </xdr:nvCxnSpPr>
      <xdr:spPr>
        <a:xfrm>
          <a:off x="16230600" y="13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116802</xdr:rowOff>
    </xdr:from>
    <xdr:ext cx="599010" cy="259045"/>
    <xdr:sp macro="" textlink="">
      <xdr:nvSpPr>
        <xdr:cNvPr id="619" name="公債費最大値テキスト"/>
        <xdr:cNvSpPr txBox="1"/>
      </xdr:nvSpPr>
      <xdr:spPr>
        <a:xfrm>
          <a:off x="16370300" y="1177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170125</xdr:rowOff>
    </xdr:from>
    <xdr:to>
      <xdr:col>86</xdr:col>
      <xdr:colOff>25400</xdr:colOff>
      <xdr:row>69</xdr:row>
      <xdr:rowOff>170125</xdr:rowOff>
    </xdr:to>
    <xdr:cxnSp macro="">
      <xdr:nvCxnSpPr>
        <xdr:cNvPr id="620" name="直線コネクタ 619"/>
        <xdr:cNvCxnSpPr/>
      </xdr:nvCxnSpPr>
      <xdr:spPr>
        <a:xfrm>
          <a:off x="16230600" y="1200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23451</xdr:rowOff>
    </xdr:from>
    <xdr:to>
      <xdr:col>85</xdr:col>
      <xdr:colOff>127000</xdr:colOff>
      <xdr:row>77</xdr:row>
      <xdr:rowOff>42295</xdr:rowOff>
    </xdr:to>
    <xdr:cxnSp macro="">
      <xdr:nvCxnSpPr>
        <xdr:cNvPr id="621" name="直線コネクタ 620"/>
        <xdr:cNvCxnSpPr/>
      </xdr:nvCxnSpPr>
      <xdr:spPr>
        <a:xfrm flipV="1">
          <a:off x="15481300" y="13225101"/>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163909</xdr:rowOff>
    </xdr:from>
    <xdr:ext cx="534377" cy="259045"/>
    <xdr:sp macro="" textlink="">
      <xdr:nvSpPr>
        <xdr:cNvPr id="622" name="公債費平均値テキスト"/>
        <xdr:cNvSpPr txBox="1"/>
      </xdr:nvSpPr>
      <xdr:spPr>
        <a:xfrm>
          <a:off x="16370300" y="1302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141032</xdr:rowOff>
    </xdr:from>
    <xdr:to>
      <xdr:col>85</xdr:col>
      <xdr:colOff>177800</xdr:colOff>
      <xdr:row>77</xdr:row>
      <xdr:rowOff>71182</xdr:rowOff>
    </xdr:to>
    <xdr:sp macro="" textlink="">
      <xdr:nvSpPr>
        <xdr:cNvPr id="623" name="フローチャート: 判断 622"/>
        <xdr:cNvSpPr/>
      </xdr:nvSpPr>
      <xdr:spPr>
        <a:xfrm>
          <a:off x="16268700" y="1317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40553</xdr:rowOff>
    </xdr:from>
    <xdr:to>
      <xdr:col>81</xdr:col>
      <xdr:colOff>50800</xdr:colOff>
      <xdr:row>77</xdr:row>
      <xdr:rowOff>42295</xdr:rowOff>
    </xdr:to>
    <xdr:cxnSp macro="">
      <xdr:nvCxnSpPr>
        <xdr:cNvPr id="624" name="直線コネクタ 623"/>
        <xdr:cNvCxnSpPr/>
      </xdr:nvCxnSpPr>
      <xdr:spPr>
        <a:xfrm>
          <a:off x="14592300" y="13242203"/>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166101</xdr:rowOff>
    </xdr:from>
    <xdr:to>
      <xdr:col>81</xdr:col>
      <xdr:colOff>101600</xdr:colOff>
      <xdr:row>77</xdr:row>
      <xdr:rowOff>96251</xdr:rowOff>
    </xdr:to>
    <xdr:sp macro="" textlink="">
      <xdr:nvSpPr>
        <xdr:cNvPr id="625" name="フローチャート: 判断 624"/>
        <xdr:cNvSpPr/>
      </xdr:nvSpPr>
      <xdr:spPr>
        <a:xfrm>
          <a:off x="15430500" y="1319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87378</xdr:rowOff>
    </xdr:from>
    <xdr:ext cx="534377" cy="259045"/>
    <xdr:sp macro="" textlink="">
      <xdr:nvSpPr>
        <xdr:cNvPr id="626" name="テキスト ボックス 625"/>
        <xdr:cNvSpPr txBox="1"/>
      </xdr:nvSpPr>
      <xdr:spPr>
        <a:xfrm>
          <a:off x="15214111" y="132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40553</xdr:rowOff>
    </xdr:from>
    <xdr:to>
      <xdr:col>76</xdr:col>
      <xdr:colOff>114300</xdr:colOff>
      <xdr:row>77</xdr:row>
      <xdr:rowOff>48369</xdr:rowOff>
    </xdr:to>
    <xdr:cxnSp macro="">
      <xdr:nvCxnSpPr>
        <xdr:cNvPr id="627" name="直線コネクタ 626"/>
        <xdr:cNvCxnSpPr/>
      </xdr:nvCxnSpPr>
      <xdr:spPr>
        <a:xfrm flipV="1">
          <a:off x="13703300" y="13242203"/>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1042</xdr:rowOff>
    </xdr:from>
    <xdr:to>
      <xdr:col>76</xdr:col>
      <xdr:colOff>165100</xdr:colOff>
      <xdr:row>77</xdr:row>
      <xdr:rowOff>102642</xdr:rowOff>
    </xdr:to>
    <xdr:sp macro="" textlink="">
      <xdr:nvSpPr>
        <xdr:cNvPr id="628" name="フローチャート: 判断 627"/>
        <xdr:cNvSpPr/>
      </xdr:nvSpPr>
      <xdr:spPr>
        <a:xfrm>
          <a:off x="14541500" y="1320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93769</xdr:rowOff>
    </xdr:from>
    <xdr:ext cx="534377" cy="259045"/>
    <xdr:sp macro="" textlink="">
      <xdr:nvSpPr>
        <xdr:cNvPr id="629" name="テキスト ボックス 628"/>
        <xdr:cNvSpPr txBox="1"/>
      </xdr:nvSpPr>
      <xdr:spPr>
        <a:xfrm>
          <a:off x="14325111" y="13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46856</xdr:rowOff>
    </xdr:from>
    <xdr:to>
      <xdr:col>71</xdr:col>
      <xdr:colOff>177800</xdr:colOff>
      <xdr:row>77</xdr:row>
      <xdr:rowOff>48369</xdr:rowOff>
    </xdr:to>
    <xdr:cxnSp macro="">
      <xdr:nvCxnSpPr>
        <xdr:cNvPr id="630" name="直線コネクタ 629"/>
        <xdr:cNvCxnSpPr/>
      </xdr:nvCxnSpPr>
      <xdr:spPr>
        <a:xfrm>
          <a:off x="12814300" y="13248506"/>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12461</xdr:rowOff>
    </xdr:from>
    <xdr:to>
      <xdr:col>72</xdr:col>
      <xdr:colOff>38100</xdr:colOff>
      <xdr:row>77</xdr:row>
      <xdr:rowOff>114061</xdr:rowOff>
    </xdr:to>
    <xdr:sp macro="" textlink="">
      <xdr:nvSpPr>
        <xdr:cNvPr id="631" name="フローチャート: 判断 630"/>
        <xdr:cNvSpPr/>
      </xdr:nvSpPr>
      <xdr:spPr>
        <a:xfrm>
          <a:off x="13652500" y="1321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105188</xdr:rowOff>
    </xdr:from>
    <xdr:ext cx="534377" cy="259045"/>
    <xdr:sp macro="" textlink="">
      <xdr:nvSpPr>
        <xdr:cNvPr id="632" name="テキスト ボックス 631"/>
        <xdr:cNvSpPr txBox="1"/>
      </xdr:nvSpPr>
      <xdr:spPr>
        <a:xfrm>
          <a:off x="13436111" y="133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5004</xdr:rowOff>
    </xdr:from>
    <xdr:to>
      <xdr:col>67</xdr:col>
      <xdr:colOff>101600</xdr:colOff>
      <xdr:row>77</xdr:row>
      <xdr:rowOff>106604</xdr:rowOff>
    </xdr:to>
    <xdr:sp macro="" textlink="">
      <xdr:nvSpPr>
        <xdr:cNvPr id="633" name="フローチャート: 判断 632"/>
        <xdr:cNvSpPr/>
      </xdr:nvSpPr>
      <xdr:spPr>
        <a:xfrm>
          <a:off x="12763500" y="1320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97731</xdr:rowOff>
    </xdr:from>
    <xdr:ext cx="534377" cy="259045"/>
    <xdr:sp macro="" textlink="">
      <xdr:nvSpPr>
        <xdr:cNvPr id="634" name="テキスト ボックス 633"/>
        <xdr:cNvSpPr txBox="1"/>
      </xdr:nvSpPr>
      <xdr:spPr>
        <a:xfrm>
          <a:off x="12547111" y="132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144101</xdr:rowOff>
    </xdr:from>
    <xdr:to>
      <xdr:col>85</xdr:col>
      <xdr:colOff>177800</xdr:colOff>
      <xdr:row>77</xdr:row>
      <xdr:rowOff>74251</xdr:rowOff>
    </xdr:to>
    <xdr:sp macro="" textlink="">
      <xdr:nvSpPr>
        <xdr:cNvPr id="640" name="楕円 639"/>
        <xdr:cNvSpPr/>
      </xdr:nvSpPr>
      <xdr:spPr>
        <a:xfrm>
          <a:off x="16268700" y="131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122528</xdr:rowOff>
    </xdr:from>
    <xdr:ext cx="534377" cy="259045"/>
    <xdr:sp macro="" textlink="">
      <xdr:nvSpPr>
        <xdr:cNvPr id="641" name="公債費該当値テキスト"/>
        <xdr:cNvSpPr txBox="1"/>
      </xdr:nvSpPr>
      <xdr:spPr>
        <a:xfrm>
          <a:off x="16370300" y="131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162945</xdr:rowOff>
    </xdr:from>
    <xdr:to>
      <xdr:col>81</xdr:col>
      <xdr:colOff>101600</xdr:colOff>
      <xdr:row>77</xdr:row>
      <xdr:rowOff>93095</xdr:rowOff>
    </xdr:to>
    <xdr:sp macro="" textlink="">
      <xdr:nvSpPr>
        <xdr:cNvPr id="642" name="楕円 641"/>
        <xdr:cNvSpPr/>
      </xdr:nvSpPr>
      <xdr:spPr>
        <a:xfrm>
          <a:off x="15430500" y="131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109621</xdr:rowOff>
    </xdr:from>
    <xdr:ext cx="534377" cy="259045"/>
    <xdr:sp macro="" textlink="">
      <xdr:nvSpPr>
        <xdr:cNvPr id="643" name="テキスト ボックス 642"/>
        <xdr:cNvSpPr txBox="1"/>
      </xdr:nvSpPr>
      <xdr:spPr>
        <a:xfrm>
          <a:off x="15214111" y="1296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161203</xdr:rowOff>
    </xdr:from>
    <xdr:to>
      <xdr:col>76</xdr:col>
      <xdr:colOff>165100</xdr:colOff>
      <xdr:row>77</xdr:row>
      <xdr:rowOff>91353</xdr:rowOff>
    </xdr:to>
    <xdr:sp macro="" textlink="">
      <xdr:nvSpPr>
        <xdr:cNvPr id="644" name="楕円 643"/>
        <xdr:cNvSpPr/>
      </xdr:nvSpPr>
      <xdr:spPr>
        <a:xfrm>
          <a:off x="14541500" y="131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107880</xdr:rowOff>
    </xdr:from>
    <xdr:ext cx="534377" cy="259045"/>
    <xdr:sp macro="" textlink="">
      <xdr:nvSpPr>
        <xdr:cNvPr id="645" name="テキスト ボックス 644"/>
        <xdr:cNvSpPr txBox="1"/>
      </xdr:nvSpPr>
      <xdr:spPr>
        <a:xfrm>
          <a:off x="14325111" y="1296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169019</xdr:rowOff>
    </xdr:from>
    <xdr:to>
      <xdr:col>72</xdr:col>
      <xdr:colOff>38100</xdr:colOff>
      <xdr:row>77</xdr:row>
      <xdr:rowOff>99169</xdr:rowOff>
    </xdr:to>
    <xdr:sp macro="" textlink="">
      <xdr:nvSpPr>
        <xdr:cNvPr id="646" name="楕円 645"/>
        <xdr:cNvSpPr/>
      </xdr:nvSpPr>
      <xdr:spPr>
        <a:xfrm>
          <a:off x="13652500" y="131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115696</xdr:rowOff>
    </xdr:from>
    <xdr:ext cx="534377" cy="259045"/>
    <xdr:sp macro="" textlink="">
      <xdr:nvSpPr>
        <xdr:cNvPr id="647" name="テキスト ボックス 646"/>
        <xdr:cNvSpPr txBox="1"/>
      </xdr:nvSpPr>
      <xdr:spPr>
        <a:xfrm>
          <a:off x="13436111" y="129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167506</xdr:rowOff>
    </xdr:from>
    <xdr:to>
      <xdr:col>67</xdr:col>
      <xdr:colOff>101600</xdr:colOff>
      <xdr:row>77</xdr:row>
      <xdr:rowOff>97656</xdr:rowOff>
    </xdr:to>
    <xdr:sp macro="" textlink="">
      <xdr:nvSpPr>
        <xdr:cNvPr id="648" name="楕円 647"/>
        <xdr:cNvSpPr/>
      </xdr:nvSpPr>
      <xdr:spPr>
        <a:xfrm>
          <a:off x="12763500" y="131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114183</xdr:rowOff>
    </xdr:from>
    <xdr:ext cx="534377" cy="259045"/>
    <xdr:sp macro="" textlink="">
      <xdr:nvSpPr>
        <xdr:cNvPr id="649" name="テキスト ボックス 648"/>
        <xdr:cNvSpPr txBox="1"/>
      </xdr:nvSpPr>
      <xdr:spPr>
        <a:xfrm>
          <a:off x="12547111" y="129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162979</xdr:rowOff>
    </xdr:from>
    <xdr:to>
      <xdr:col>85</xdr:col>
      <xdr:colOff>126364</xdr:colOff>
      <xdr:row>98</xdr:row>
      <xdr:rowOff>121774</xdr:rowOff>
    </xdr:to>
    <xdr:cxnSp macro="">
      <xdr:nvCxnSpPr>
        <xdr:cNvPr id="673" name="直線コネクタ 672"/>
        <xdr:cNvCxnSpPr/>
      </xdr:nvCxnSpPr>
      <xdr:spPr>
        <a:xfrm flipV="1">
          <a:off x="16317595" y="15593479"/>
          <a:ext cx="1269" cy="133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125601</xdr:rowOff>
    </xdr:from>
    <xdr:ext cx="469744" cy="259045"/>
    <xdr:sp macro="" textlink="">
      <xdr:nvSpPr>
        <xdr:cNvPr id="674" name="積立金最小値テキスト"/>
        <xdr:cNvSpPr txBox="1"/>
      </xdr:nvSpPr>
      <xdr:spPr>
        <a:xfrm>
          <a:off x="16370300" y="1692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121774</xdr:rowOff>
    </xdr:from>
    <xdr:to>
      <xdr:col>86</xdr:col>
      <xdr:colOff>25400</xdr:colOff>
      <xdr:row>98</xdr:row>
      <xdr:rowOff>121774</xdr:rowOff>
    </xdr:to>
    <xdr:cxnSp macro="">
      <xdr:nvCxnSpPr>
        <xdr:cNvPr id="675" name="直線コネクタ 674"/>
        <xdr:cNvCxnSpPr/>
      </xdr:nvCxnSpPr>
      <xdr:spPr>
        <a:xfrm>
          <a:off x="16230600" y="1692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109656</xdr:rowOff>
    </xdr:from>
    <xdr:ext cx="534377" cy="259045"/>
    <xdr:sp macro="" textlink="">
      <xdr:nvSpPr>
        <xdr:cNvPr id="676" name="積立金最大値テキスト"/>
        <xdr:cNvSpPr txBox="1"/>
      </xdr:nvSpPr>
      <xdr:spPr>
        <a:xfrm>
          <a:off x="16370300" y="1536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162979</xdr:rowOff>
    </xdr:from>
    <xdr:to>
      <xdr:col>86</xdr:col>
      <xdr:colOff>25400</xdr:colOff>
      <xdr:row>90</xdr:row>
      <xdr:rowOff>162979</xdr:rowOff>
    </xdr:to>
    <xdr:cxnSp macro="">
      <xdr:nvCxnSpPr>
        <xdr:cNvPr id="677" name="直線コネクタ 676"/>
        <xdr:cNvCxnSpPr/>
      </xdr:nvCxnSpPr>
      <xdr:spPr>
        <a:xfrm>
          <a:off x="16230600" y="1559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69862</xdr:rowOff>
    </xdr:from>
    <xdr:to>
      <xdr:col>85</xdr:col>
      <xdr:colOff>127000</xdr:colOff>
      <xdr:row>98</xdr:row>
      <xdr:rowOff>91656</xdr:rowOff>
    </xdr:to>
    <xdr:cxnSp macro="">
      <xdr:nvCxnSpPr>
        <xdr:cNvPr id="678" name="直線コネクタ 677"/>
        <xdr:cNvCxnSpPr/>
      </xdr:nvCxnSpPr>
      <xdr:spPr>
        <a:xfrm flipV="1">
          <a:off x="15481300" y="16529062"/>
          <a:ext cx="838200" cy="3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41972</xdr:rowOff>
    </xdr:from>
    <xdr:ext cx="534377" cy="259045"/>
    <xdr:sp macro="" textlink="">
      <xdr:nvSpPr>
        <xdr:cNvPr id="679" name="積立金平均値テキスト"/>
        <xdr:cNvSpPr txBox="1"/>
      </xdr:nvSpPr>
      <xdr:spPr>
        <a:xfrm>
          <a:off x="16370300" y="1650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63545</xdr:rowOff>
    </xdr:from>
    <xdr:to>
      <xdr:col>85</xdr:col>
      <xdr:colOff>177800</xdr:colOff>
      <xdr:row>96</xdr:row>
      <xdr:rowOff>165145</xdr:rowOff>
    </xdr:to>
    <xdr:sp macro="" textlink="">
      <xdr:nvSpPr>
        <xdr:cNvPr id="680" name="フローチャート: 判断 679"/>
        <xdr:cNvSpPr/>
      </xdr:nvSpPr>
      <xdr:spPr>
        <a:xfrm>
          <a:off x="162687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91656</xdr:rowOff>
    </xdr:from>
    <xdr:to>
      <xdr:col>81</xdr:col>
      <xdr:colOff>50800</xdr:colOff>
      <xdr:row>98</xdr:row>
      <xdr:rowOff>94038</xdr:rowOff>
    </xdr:to>
    <xdr:cxnSp macro="">
      <xdr:nvCxnSpPr>
        <xdr:cNvPr id="681" name="直線コネクタ 680"/>
        <xdr:cNvCxnSpPr/>
      </xdr:nvCxnSpPr>
      <xdr:spPr>
        <a:xfrm flipV="1">
          <a:off x="14592300" y="16893756"/>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88348</xdr:rowOff>
    </xdr:from>
    <xdr:to>
      <xdr:col>81</xdr:col>
      <xdr:colOff>101600</xdr:colOff>
      <xdr:row>98</xdr:row>
      <xdr:rowOff>18498</xdr:rowOff>
    </xdr:to>
    <xdr:sp macro="" textlink="">
      <xdr:nvSpPr>
        <xdr:cNvPr id="682" name="フローチャート: 判断 681"/>
        <xdr:cNvSpPr/>
      </xdr:nvSpPr>
      <xdr:spPr>
        <a:xfrm>
          <a:off x="15430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35025</xdr:rowOff>
    </xdr:from>
    <xdr:ext cx="534377" cy="259045"/>
    <xdr:sp macro="" textlink="">
      <xdr:nvSpPr>
        <xdr:cNvPr id="683" name="テキスト ボックス 682"/>
        <xdr:cNvSpPr txBox="1"/>
      </xdr:nvSpPr>
      <xdr:spPr>
        <a:xfrm>
          <a:off x="15214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94038</xdr:rowOff>
    </xdr:from>
    <xdr:to>
      <xdr:col>76</xdr:col>
      <xdr:colOff>114300</xdr:colOff>
      <xdr:row>98</xdr:row>
      <xdr:rowOff>112516</xdr:rowOff>
    </xdr:to>
    <xdr:cxnSp macro="">
      <xdr:nvCxnSpPr>
        <xdr:cNvPr id="684" name="直線コネクタ 683"/>
        <xdr:cNvCxnSpPr/>
      </xdr:nvCxnSpPr>
      <xdr:spPr>
        <a:xfrm flipV="1">
          <a:off x="13703300" y="1689613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72689</xdr:rowOff>
    </xdr:from>
    <xdr:to>
      <xdr:col>76</xdr:col>
      <xdr:colOff>165100</xdr:colOff>
      <xdr:row>97</xdr:row>
      <xdr:rowOff>2839</xdr:rowOff>
    </xdr:to>
    <xdr:sp macro="" textlink="">
      <xdr:nvSpPr>
        <xdr:cNvPr id="685" name="フローチャート: 判断 684"/>
        <xdr:cNvSpPr/>
      </xdr:nvSpPr>
      <xdr:spPr>
        <a:xfrm>
          <a:off x="14541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19366</xdr:rowOff>
    </xdr:from>
    <xdr:ext cx="534377" cy="259045"/>
    <xdr:sp macro="" textlink="">
      <xdr:nvSpPr>
        <xdr:cNvPr id="686" name="テキスト ボックス 685"/>
        <xdr:cNvSpPr txBox="1"/>
      </xdr:nvSpPr>
      <xdr:spPr>
        <a:xfrm>
          <a:off x="14325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97695</xdr:rowOff>
    </xdr:from>
    <xdr:to>
      <xdr:col>71</xdr:col>
      <xdr:colOff>177800</xdr:colOff>
      <xdr:row>98</xdr:row>
      <xdr:rowOff>112516</xdr:rowOff>
    </xdr:to>
    <xdr:cxnSp macro="">
      <xdr:nvCxnSpPr>
        <xdr:cNvPr id="687" name="直線コネクタ 686"/>
        <xdr:cNvCxnSpPr/>
      </xdr:nvCxnSpPr>
      <xdr:spPr>
        <a:xfrm>
          <a:off x="12814300" y="16899795"/>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135973</xdr:rowOff>
    </xdr:from>
    <xdr:to>
      <xdr:col>72</xdr:col>
      <xdr:colOff>38100</xdr:colOff>
      <xdr:row>98</xdr:row>
      <xdr:rowOff>66123</xdr:rowOff>
    </xdr:to>
    <xdr:sp macro="" textlink="">
      <xdr:nvSpPr>
        <xdr:cNvPr id="688" name="フローチャート: 判断 687"/>
        <xdr:cNvSpPr/>
      </xdr:nvSpPr>
      <xdr:spPr>
        <a:xfrm>
          <a:off x="13652500" y="167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82650</xdr:rowOff>
    </xdr:from>
    <xdr:ext cx="534377" cy="259045"/>
    <xdr:sp macro="" textlink="">
      <xdr:nvSpPr>
        <xdr:cNvPr id="689" name="テキスト ボックス 688"/>
        <xdr:cNvSpPr txBox="1"/>
      </xdr:nvSpPr>
      <xdr:spPr>
        <a:xfrm>
          <a:off x="13436111" y="1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112274</xdr:rowOff>
    </xdr:from>
    <xdr:to>
      <xdr:col>67</xdr:col>
      <xdr:colOff>101600</xdr:colOff>
      <xdr:row>98</xdr:row>
      <xdr:rowOff>42424</xdr:rowOff>
    </xdr:to>
    <xdr:sp macro="" textlink="">
      <xdr:nvSpPr>
        <xdr:cNvPr id="690" name="フローチャート: 判断 689"/>
        <xdr:cNvSpPr/>
      </xdr:nvSpPr>
      <xdr:spPr>
        <a:xfrm>
          <a:off x="12763500" y="167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58951</xdr:rowOff>
    </xdr:from>
    <xdr:ext cx="534377" cy="259045"/>
    <xdr:sp macro="" textlink="">
      <xdr:nvSpPr>
        <xdr:cNvPr id="691" name="テキスト ボックス 690"/>
        <xdr:cNvSpPr txBox="1"/>
      </xdr:nvSpPr>
      <xdr:spPr>
        <a:xfrm>
          <a:off x="12547111" y="165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19062</xdr:rowOff>
    </xdr:from>
    <xdr:to>
      <xdr:col>85</xdr:col>
      <xdr:colOff>177800</xdr:colOff>
      <xdr:row>96</xdr:row>
      <xdr:rowOff>120662</xdr:rowOff>
    </xdr:to>
    <xdr:sp macro="" textlink="">
      <xdr:nvSpPr>
        <xdr:cNvPr id="697" name="楕円 696"/>
        <xdr:cNvSpPr/>
      </xdr:nvSpPr>
      <xdr:spPr>
        <a:xfrm>
          <a:off x="16268700" y="1647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41939</xdr:rowOff>
    </xdr:from>
    <xdr:ext cx="534377" cy="259045"/>
    <xdr:sp macro="" textlink="">
      <xdr:nvSpPr>
        <xdr:cNvPr id="698" name="積立金該当値テキスト"/>
        <xdr:cNvSpPr txBox="1"/>
      </xdr:nvSpPr>
      <xdr:spPr>
        <a:xfrm>
          <a:off x="16370300" y="163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40856</xdr:rowOff>
    </xdr:from>
    <xdr:to>
      <xdr:col>81</xdr:col>
      <xdr:colOff>101600</xdr:colOff>
      <xdr:row>98</xdr:row>
      <xdr:rowOff>142456</xdr:rowOff>
    </xdr:to>
    <xdr:sp macro="" textlink="">
      <xdr:nvSpPr>
        <xdr:cNvPr id="699" name="楕円 698"/>
        <xdr:cNvSpPr/>
      </xdr:nvSpPr>
      <xdr:spPr>
        <a:xfrm>
          <a:off x="15430500" y="168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133583</xdr:rowOff>
    </xdr:from>
    <xdr:ext cx="469744" cy="259045"/>
    <xdr:sp macro="" textlink="">
      <xdr:nvSpPr>
        <xdr:cNvPr id="700" name="テキスト ボックス 699"/>
        <xdr:cNvSpPr txBox="1"/>
      </xdr:nvSpPr>
      <xdr:spPr>
        <a:xfrm>
          <a:off x="15246428" y="169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43238</xdr:rowOff>
    </xdr:from>
    <xdr:to>
      <xdr:col>76</xdr:col>
      <xdr:colOff>165100</xdr:colOff>
      <xdr:row>98</xdr:row>
      <xdr:rowOff>144838</xdr:rowOff>
    </xdr:to>
    <xdr:sp macro="" textlink="">
      <xdr:nvSpPr>
        <xdr:cNvPr id="701" name="楕円 700"/>
        <xdr:cNvSpPr/>
      </xdr:nvSpPr>
      <xdr:spPr>
        <a:xfrm>
          <a:off x="14541500" y="168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135965</xdr:rowOff>
    </xdr:from>
    <xdr:ext cx="469744" cy="259045"/>
    <xdr:sp macro="" textlink="">
      <xdr:nvSpPr>
        <xdr:cNvPr id="702" name="テキスト ボックス 701"/>
        <xdr:cNvSpPr txBox="1"/>
      </xdr:nvSpPr>
      <xdr:spPr>
        <a:xfrm>
          <a:off x="14357428" y="1693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61716</xdr:rowOff>
    </xdr:from>
    <xdr:to>
      <xdr:col>72</xdr:col>
      <xdr:colOff>38100</xdr:colOff>
      <xdr:row>98</xdr:row>
      <xdr:rowOff>163316</xdr:rowOff>
    </xdr:to>
    <xdr:sp macro="" textlink="">
      <xdr:nvSpPr>
        <xdr:cNvPr id="703" name="楕円 702"/>
        <xdr:cNvSpPr/>
      </xdr:nvSpPr>
      <xdr:spPr>
        <a:xfrm>
          <a:off x="13652500" y="168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154443</xdr:rowOff>
    </xdr:from>
    <xdr:ext cx="469744" cy="259045"/>
    <xdr:sp macro="" textlink="">
      <xdr:nvSpPr>
        <xdr:cNvPr id="704" name="テキスト ボックス 703"/>
        <xdr:cNvSpPr txBox="1"/>
      </xdr:nvSpPr>
      <xdr:spPr>
        <a:xfrm>
          <a:off x="13468428" y="1695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46895</xdr:rowOff>
    </xdr:from>
    <xdr:to>
      <xdr:col>67</xdr:col>
      <xdr:colOff>101600</xdr:colOff>
      <xdr:row>98</xdr:row>
      <xdr:rowOff>148495</xdr:rowOff>
    </xdr:to>
    <xdr:sp macro="" textlink="">
      <xdr:nvSpPr>
        <xdr:cNvPr id="705" name="楕円 704"/>
        <xdr:cNvSpPr/>
      </xdr:nvSpPr>
      <xdr:spPr>
        <a:xfrm>
          <a:off x="12763500" y="168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139622</xdr:rowOff>
    </xdr:from>
    <xdr:ext cx="469744" cy="259045"/>
    <xdr:sp macro="" textlink="">
      <xdr:nvSpPr>
        <xdr:cNvPr id="706" name="テキスト ボックス 705"/>
        <xdr:cNvSpPr txBox="1"/>
      </xdr:nvSpPr>
      <xdr:spPr>
        <a:xfrm>
          <a:off x="12579428" y="1694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122047</xdr:rowOff>
    </xdr:from>
    <xdr:to>
      <xdr:col>116</xdr:col>
      <xdr:colOff>62864</xdr:colOff>
      <xdr:row>39</xdr:row>
      <xdr:rowOff>44450</xdr:rowOff>
    </xdr:to>
    <xdr:cxnSp macro="">
      <xdr:nvCxnSpPr>
        <xdr:cNvPr id="730" name="直線コネクタ 729"/>
        <xdr:cNvCxnSpPr/>
      </xdr:nvCxnSpPr>
      <xdr:spPr>
        <a:xfrm flipV="1">
          <a:off x="22159595" y="5265547"/>
          <a:ext cx="1269" cy="14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68724</xdr:rowOff>
    </xdr:from>
    <xdr:ext cx="534377" cy="259045"/>
    <xdr:sp macro="" textlink="">
      <xdr:nvSpPr>
        <xdr:cNvPr id="733" name="投資及び出資金最大値テキスト"/>
        <xdr:cNvSpPr txBox="1"/>
      </xdr:nvSpPr>
      <xdr:spPr>
        <a:xfrm>
          <a:off x="22212300" y="50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122047</xdr:rowOff>
    </xdr:from>
    <xdr:to>
      <xdr:col>116</xdr:col>
      <xdr:colOff>152400</xdr:colOff>
      <xdr:row>30</xdr:row>
      <xdr:rowOff>122047</xdr:rowOff>
    </xdr:to>
    <xdr:cxnSp macro="">
      <xdr:nvCxnSpPr>
        <xdr:cNvPr id="734" name="直線コネクタ 733"/>
        <xdr:cNvCxnSpPr/>
      </xdr:nvCxnSpPr>
      <xdr:spPr>
        <a:xfrm>
          <a:off x="22072600" y="526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127762</xdr:rowOff>
    </xdr:from>
    <xdr:to>
      <xdr:col>116</xdr:col>
      <xdr:colOff>63500</xdr:colOff>
      <xdr:row>37</xdr:row>
      <xdr:rowOff>115062</xdr:rowOff>
    </xdr:to>
    <xdr:cxnSp macro="">
      <xdr:nvCxnSpPr>
        <xdr:cNvPr id="735" name="直線コネクタ 734"/>
        <xdr:cNvCxnSpPr/>
      </xdr:nvCxnSpPr>
      <xdr:spPr>
        <a:xfrm>
          <a:off x="21323300" y="6299962"/>
          <a:ext cx="8382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11701</xdr:rowOff>
    </xdr:from>
    <xdr:ext cx="469744" cy="259045"/>
    <xdr:sp macro="" textlink="">
      <xdr:nvSpPr>
        <xdr:cNvPr id="736" name="投資及び出資金平均値テキスト"/>
        <xdr:cNvSpPr txBox="1"/>
      </xdr:nvSpPr>
      <xdr:spPr>
        <a:xfrm>
          <a:off x="22212300" y="6183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160274</xdr:rowOff>
    </xdr:from>
    <xdr:to>
      <xdr:col>116</xdr:col>
      <xdr:colOff>114300</xdr:colOff>
      <xdr:row>37</xdr:row>
      <xdr:rowOff>90424</xdr:rowOff>
    </xdr:to>
    <xdr:sp macro="" textlink="">
      <xdr:nvSpPr>
        <xdr:cNvPr id="737" name="フローチャート: 判断 736"/>
        <xdr:cNvSpPr/>
      </xdr:nvSpPr>
      <xdr:spPr>
        <a:xfrm>
          <a:off x="22110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127762</xdr:rowOff>
    </xdr:from>
    <xdr:to>
      <xdr:col>111</xdr:col>
      <xdr:colOff>177800</xdr:colOff>
      <xdr:row>36</xdr:row>
      <xdr:rowOff>131826</xdr:rowOff>
    </xdr:to>
    <xdr:cxnSp macro="">
      <xdr:nvCxnSpPr>
        <xdr:cNvPr id="738" name="直線コネクタ 737"/>
        <xdr:cNvCxnSpPr/>
      </xdr:nvCxnSpPr>
      <xdr:spPr>
        <a:xfrm flipV="1">
          <a:off x="20434300" y="6299962"/>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5842</xdr:rowOff>
    </xdr:from>
    <xdr:to>
      <xdr:col>112</xdr:col>
      <xdr:colOff>38100</xdr:colOff>
      <xdr:row>37</xdr:row>
      <xdr:rowOff>107442</xdr:rowOff>
    </xdr:to>
    <xdr:sp macro="" textlink="">
      <xdr:nvSpPr>
        <xdr:cNvPr id="739" name="フローチャート: 判断 738"/>
        <xdr:cNvSpPr/>
      </xdr:nvSpPr>
      <xdr:spPr>
        <a:xfrm>
          <a:off x="212725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98569</xdr:rowOff>
    </xdr:from>
    <xdr:ext cx="469744" cy="259045"/>
    <xdr:sp macro="" textlink="">
      <xdr:nvSpPr>
        <xdr:cNvPr id="740" name="テキスト ボックス 739"/>
        <xdr:cNvSpPr txBox="1"/>
      </xdr:nvSpPr>
      <xdr:spPr>
        <a:xfrm>
          <a:off x="21088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131826</xdr:rowOff>
    </xdr:from>
    <xdr:to>
      <xdr:col>107</xdr:col>
      <xdr:colOff>50800</xdr:colOff>
      <xdr:row>39</xdr:row>
      <xdr:rowOff>44450</xdr:rowOff>
    </xdr:to>
    <xdr:cxnSp macro="">
      <xdr:nvCxnSpPr>
        <xdr:cNvPr id="741" name="直線コネクタ 740"/>
        <xdr:cNvCxnSpPr/>
      </xdr:nvCxnSpPr>
      <xdr:spPr>
        <a:xfrm flipV="1">
          <a:off x="19545300" y="6304026"/>
          <a:ext cx="889000" cy="4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35941</xdr:rowOff>
    </xdr:from>
    <xdr:to>
      <xdr:col>107</xdr:col>
      <xdr:colOff>101600</xdr:colOff>
      <xdr:row>37</xdr:row>
      <xdr:rowOff>137541</xdr:rowOff>
    </xdr:to>
    <xdr:sp macro="" textlink="">
      <xdr:nvSpPr>
        <xdr:cNvPr id="742" name="フローチャート: 判断 741"/>
        <xdr:cNvSpPr/>
      </xdr:nvSpPr>
      <xdr:spPr>
        <a:xfrm>
          <a:off x="20383500" y="637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128668</xdr:rowOff>
    </xdr:from>
    <xdr:ext cx="469744" cy="259045"/>
    <xdr:sp macro="" textlink="">
      <xdr:nvSpPr>
        <xdr:cNvPr id="743" name="テキスト ボックス 742"/>
        <xdr:cNvSpPr txBox="1"/>
      </xdr:nvSpPr>
      <xdr:spPr>
        <a:xfrm>
          <a:off x="20199428" y="647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69977</xdr:rowOff>
    </xdr:from>
    <xdr:to>
      <xdr:col>102</xdr:col>
      <xdr:colOff>165100</xdr:colOff>
      <xdr:row>38</xdr:row>
      <xdr:rowOff>127</xdr:rowOff>
    </xdr:to>
    <xdr:sp macro="" textlink="">
      <xdr:nvSpPr>
        <xdr:cNvPr id="745" name="フローチャート: 判断 744"/>
        <xdr:cNvSpPr/>
      </xdr:nvSpPr>
      <xdr:spPr>
        <a:xfrm>
          <a:off x="19494500" y="641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16654</xdr:rowOff>
    </xdr:from>
    <xdr:ext cx="469744" cy="259045"/>
    <xdr:sp macro="" textlink="">
      <xdr:nvSpPr>
        <xdr:cNvPr id="746" name="テキスト ボックス 745"/>
        <xdr:cNvSpPr txBox="1"/>
      </xdr:nvSpPr>
      <xdr:spPr>
        <a:xfrm>
          <a:off x="19310428" y="618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17780</xdr:rowOff>
    </xdr:from>
    <xdr:to>
      <xdr:col>98</xdr:col>
      <xdr:colOff>38100</xdr:colOff>
      <xdr:row>37</xdr:row>
      <xdr:rowOff>119380</xdr:rowOff>
    </xdr:to>
    <xdr:sp macro="" textlink="">
      <xdr:nvSpPr>
        <xdr:cNvPr id="747" name="フローチャート: 判断 746"/>
        <xdr:cNvSpPr/>
      </xdr:nvSpPr>
      <xdr:spPr>
        <a:xfrm>
          <a:off x="18605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135907</xdr:rowOff>
    </xdr:from>
    <xdr:ext cx="469744" cy="259045"/>
    <xdr:sp macro="" textlink="">
      <xdr:nvSpPr>
        <xdr:cNvPr id="748" name="テキスト ボックス 747"/>
        <xdr:cNvSpPr txBox="1"/>
      </xdr:nvSpPr>
      <xdr:spPr>
        <a:xfrm>
          <a:off x="18421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64262</xdr:rowOff>
    </xdr:from>
    <xdr:to>
      <xdr:col>116</xdr:col>
      <xdr:colOff>114300</xdr:colOff>
      <xdr:row>37</xdr:row>
      <xdr:rowOff>165862</xdr:rowOff>
    </xdr:to>
    <xdr:sp macro="" textlink="">
      <xdr:nvSpPr>
        <xdr:cNvPr id="754" name="楕円 753"/>
        <xdr:cNvSpPr/>
      </xdr:nvSpPr>
      <xdr:spPr>
        <a:xfrm>
          <a:off x="22110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42689</xdr:rowOff>
    </xdr:from>
    <xdr:ext cx="469744" cy="259045"/>
    <xdr:sp macro="" textlink="">
      <xdr:nvSpPr>
        <xdr:cNvPr id="755" name="投資及び出資金該当値テキスト"/>
        <xdr:cNvSpPr txBox="1"/>
      </xdr:nvSpPr>
      <xdr:spPr>
        <a:xfrm>
          <a:off x="22212300" y="63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76962</xdr:rowOff>
    </xdr:from>
    <xdr:to>
      <xdr:col>112</xdr:col>
      <xdr:colOff>38100</xdr:colOff>
      <xdr:row>37</xdr:row>
      <xdr:rowOff>7112</xdr:rowOff>
    </xdr:to>
    <xdr:sp macro="" textlink="">
      <xdr:nvSpPr>
        <xdr:cNvPr id="756" name="楕円 755"/>
        <xdr:cNvSpPr/>
      </xdr:nvSpPr>
      <xdr:spPr>
        <a:xfrm>
          <a:off x="21272500" y="62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23639</xdr:rowOff>
    </xdr:from>
    <xdr:ext cx="469744" cy="259045"/>
    <xdr:sp macro="" textlink="">
      <xdr:nvSpPr>
        <xdr:cNvPr id="757" name="テキスト ボックス 756"/>
        <xdr:cNvSpPr txBox="1"/>
      </xdr:nvSpPr>
      <xdr:spPr>
        <a:xfrm>
          <a:off x="21088428" y="602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81026</xdr:rowOff>
    </xdr:from>
    <xdr:to>
      <xdr:col>107</xdr:col>
      <xdr:colOff>101600</xdr:colOff>
      <xdr:row>37</xdr:row>
      <xdr:rowOff>11176</xdr:rowOff>
    </xdr:to>
    <xdr:sp macro="" textlink="">
      <xdr:nvSpPr>
        <xdr:cNvPr id="758" name="楕円 757"/>
        <xdr:cNvSpPr/>
      </xdr:nvSpPr>
      <xdr:spPr>
        <a:xfrm>
          <a:off x="20383500" y="625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27703</xdr:rowOff>
    </xdr:from>
    <xdr:ext cx="469744" cy="259045"/>
    <xdr:sp macro="" textlink="">
      <xdr:nvSpPr>
        <xdr:cNvPr id="759" name="テキスト ボックス 758"/>
        <xdr:cNvSpPr txBox="1"/>
      </xdr:nvSpPr>
      <xdr:spPr>
        <a:xfrm>
          <a:off x="20199428" y="602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0" name="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2" name="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3" name="テキスト ボックス 76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57176</xdr:rowOff>
    </xdr:from>
    <xdr:to>
      <xdr:col>116</xdr:col>
      <xdr:colOff>62864</xdr:colOff>
      <xdr:row>58</xdr:row>
      <xdr:rowOff>25171</xdr:rowOff>
    </xdr:to>
    <xdr:cxnSp macro="">
      <xdr:nvCxnSpPr>
        <xdr:cNvPr id="783" name="直線コネクタ 782"/>
        <xdr:cNvCxnSpPr/>
      </xdr:nvCxnSpPr>
      <xdr:spPr>
        <a:xfrm flipV="1">
          <a:off x="22159595" y="8801126"/>
          <a:ext cx="1269"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28998</xdr:rowOff>
    </xdr:from>
    <xdr:ext cx="249299" cy="259045"/>
    <xdr:sp macro="" textlink="">
      <xdr:nvSpPr>
        <xdr:cNvPr id="784" name="貸付金最小値テキスト"/>
        <xdr:cNvSpPr txBox="1"/>
      </xdr:nvSpPr>
      <xdr:spPr>
        <a:xfrm>
          <a:off x="22212300" y="99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25171</xdr:rowOff>
    </xdr:from>
    <xdr:to>
      <xdr:col>116</xdr:col>
      <xdr:colOff>152400</xdr:colOff>
      <xdr:row>58</xdr:row>
      <xdr:rowOff>25171</xdr:rowOff>
    </xdr:to>
    <xdr:cxnSp macro="">
      <xdr:nvCxnSpPr>
        <xdr:cNvPr id="785" name="直線コネクタ 784"/>
        <xdr:cNvCxnSpPr/>
      </xdr:nvCxnSpPr>
      <xdr:spPr>
        <a:xfrm>
          <a:off x="22072600" y="996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3853</xdr:rowOff>
    </xdr:from>
    <xdr:ext cx="534377" cy="259045"/>
    <xdr:sp macro="" textlink="">
      <xdr:nvSpPr>
        <xdr:cNvPr id="786" name="貸付金最大値テキスト"/>
        <xdr:cNvSpPr txBox="1"/>
      </xdr:nvSpPr>
      <xdr:spPr>
        <a:xfrm>
          <a:off x="22212300" y="85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57176</xdr:rowOff>
    </xdr:from>
    <xdr:to>
      <xdr:col>116</xdr:col>
      <xdr:colOff>152400</xdr:colOff>
      <xdr:row>51</xdr:row>
      <xdr:rowOff>57176</xdr:rowOff>
    </xdr:to>
    <xdr:cxnSp macro="">
      <xdr:nvCxnSpPr>
        <xdr:cNvPr id="787" name="直線コネクタ 786"/>
        <xdr:cNvCxnSpPr/>
      </xdr:nvCxnSpPr>
      <xdr:spPr>
        <a:xfrm>
          <a:off x="22072600" y="88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128098</xdr:rowOff>
    </xdr:from>
    <xdr:to>
      <xdr:col>116</xdr:col>
      <xdr:colOff>63500</xdr:colOff>
      <xdr:row>55</xdr:row>
      <xdr:rowOff>135128</xdr:rowOff>
    </xdr:to>
    <xdr:cxnSp macro="">
      <xdr:nvCxnSpPr>
        <xdr:cNvPr id="788" name="直線コネクタ 787"/>
        <xdr:cNvCxnSpPr/>
      </xdr:nvCxnSpPr>
      <xdr:spPr>
        <a:xfrm flipV="1">
          <a:off x="21323300" y="9557848"/>
          <a:ext cx="8382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7491</xdr:rowOff>
    </xdr:from>
    <xdr:ext cx="469744" cy="259045"/>
    <xdr:sp macro="" textlink="">
      <xdr:nvSpPr>
        <xdr:cNvPr id="789" name="貸付金平均値テキスト"/>
        <xdr:cNvSpPr txBox="1"/>
      </xdr:nvSpPr>
      <xdr:spPr>
        <a:xfrm>
          <a:off x="22212300" y="9608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29064</xdr:rowOff>
    </xdr:from>
    <xdr:to>
      <xdr:col>116</xdr:col>
      <xdr:colOff>114300</xdr:colOff>
      <xdr:row>56</xdr:row>
      <xdr:rowOff>130664</xdr:rowOff>
    </xdr:to>
    <xdr:sp macro="" textlink="">
      <xdr:nvSpPr>
        <xdr:cNvPr id="790" name="フローチャート: 判断 789"/>
        <xdr:cNvSpPr/>
      </xdr:nvSpPr>
      <xdr:spPr>
        <a:xfrm>
          <a:off x="221107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135128</xdr:rowOff>
    </xdr:from>
    <xdr:to>
      <xdr:col>111</xdr:col>
      <xdr:colOff>177800</xdr:colOff>
      <xdr:row>56</xdr:row>
      <xdr:rowOff>23228</xdr:rowOff>
    </xdr:to>
    <xdr:cxnSp macro="">
      <xdr:nvCxnSpPr>
        <xdr:cNvPr id="791" name="直線コネクタ 790"/>
        <xdr:cNvCxnSpPr/>
      </xdr:nvCxnSpPr>
      <xdr:spPr>
        <a:xfrm flipV="1">
          <a:off x="20434300" y="9564878"/>
          <a:ext cx="889000" cy="5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31521</xdr:rowOff>
    </xdr:from>
    <xdr:to>
      <xdr:col>112</xdr:col>
      <xdr:colOff>38100</xdr:colOff>
      <xdr:row>56</xdr:row>
      <xdr:rowOff>133121</xdr:rowOff>
    </xdr:to>
    <xdr:sp macro="" textlink="">
      <xdr:nvSpPr>
        <xdr:cNvPr id="792" name="フローチャート: 判断 791"/>
        <xdr:cNvSpPr/>
      </xdr:nvSpPr>
      <xdr:spPr>
        <a:xfrm>
          <a:off x="21272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124248</xdr:rowOff>
    </xdr:from>
    <xdr:ext cx="469744" cy="259045"/>
    <xdr:sp macro="" textlink="">
      <xdr:nvSpPr>
        <xdr:cNvPr id="793" name="テキスト ボックス 792"/>
        <xdr:cNvSpPr txBox="1"/>
      </xdr:nvSpPr>
      <xdr:spPr>
        <a:xfrm>
          <a:off x="21088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23228</xdr:rowOff>
    </xdr:from>
    <xdr:to>
      <xdr:col>107</xdr:col>
      <xdr:colOff>50800</xdr:colOff>
      <xdr:row>56</xdr:row>
      <xdr:rowOff>26657</xdr:rowOff>
    </xdr:to>
    <xdr:cxnSp macro="">
      <xdr:nvCxnSpPr>
        <xdr:cNvPr id="794" name="直線コネクタ 793"/>
        <xdr:cNvCxnSpPr/>
      </xdr:nvCxnSpPr>
      <xdr:spPr>
        <a:xfrm flipV="1">
          <a:off x="19545300" y="962442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47752</xdr:rowOff>
    </xdr:from>
    <xdr:to>
      <xdr:col>107</xdr:col>
      <xdr:colOff>101600</xdr:colOff>
      <xdr:row>56</xdr:row>
      <xdr:rowOff>149352</xdr:rowOff>
    </xdr:to>
    <xdr:sp macro="" textlink="">
      <xdr:nvSpPr>
        <xdr:cNvPr id="795" name="フローチャート: 判断 794"/>
        <xdr:cNvSpPr/>
      </xdr:nvSpPr>
      <xdr:spPr>
        <a:xfrm>
          <a:off x="20383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140479</xdr:rowOff>
    </xdr:from>
    <xdr:ext cx="469744" cy="259045"/>
    <xdr:sp macro="" textlink="">
      <xdr:nvSpPr>
        <xdr:cNvPr id="796" name="テキスト ボックス 795"/>
        <xdr:cNvSpPr txBox="1"/>
      </xdr:nvSpPr>
      <xdr:spPr>
        <a:xfrm>
          <a:off x="20199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12141</xdr:rowOff>
    </xdr:from>
    <xdr:to>
      <xdr:col>102</xdr:col>
      <xdr:colOff>114300</xdr:colOff>
      <xdr:row>56</xdr:row>
      <xdr:rowOff>26657</xdr:rowOff>
    </xdr:to>
    <xdr:cxnSp macro="">
      <xdr:nvCxnSpPr>
        <xdr:cNvPr id="797" name="直線コネクタ 796"/>
        <xdr:cNvCxnSpPr/>
      </xdr:nvCxnSpPr>
      <xdr:spPr>
        <a:xfrm>
          <a:off x="18656300" y="9270441"/>
          <a:ext cx="8890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89</xdr:rowOff>
    </xdr:from>
    <xdr:to>
      <xdr:col>102</xdr:col>
      <xdr:colOff>165100</xdr:colOff>
      <xdr:row>56</xdr:row>
      <xdr:rowOff>101689</xdr:rowOff>
    </xdr:to>
    <xdr:sp macro="" textlink="">
      <xdr:nvSpPr>
        <xdr:cNvPr id="798" name="フローチャート: 判断 797"/>
        <xdr:cNvSpPr/>
      </xdr:nvSpPr>
      <xdr:spPr>
        <a:xfrm>
          <a:off x="19494500" y="96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92816</xdr:rowOff>
    </xdr:from>
    <xdr:ext cx="469744" cy="259045"/>
    <xdr:sp macro="" textlink="">
      <xdr:nvSpPr>
        <xdr:cNvPr id="799" name="テキスト ボックス 798"/>
        <xdr:cNvSpPr txBox="1"/>
      </xdr:nvSpPr>
      <xdr:spPr>
        <a:xfrm>
          <a:off x="19310428" y="969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39808</xdr:rowOff>
    </xdr:from>
    <xdr:to>
      <xdr:col>98</xdr:col>
      <xdr:colOff>38100</xdr:colOff>
      <xdr:row>55</xdr:row>
      <xdr:rowOff>141408</xdr:rowOff>
    </xdr:to>
    <xdr:sp macro="" textlink="">
      <xdr:nvSpPr>
        <xdr:cNvPr id="800" name="フローチャート: 判断 799"/>
        <xdr:cNvSpPr/>
      </xdr:nvSpPr>
      <xdr:spPr>
        <a:xfrm>
          <a:off x="18605500" y="946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132535</xdr:rowOff>
    </xdr:from>
    <xdr:ext cx="469744" cy="259045"/>
    <xdr:sp macro="" textlink="">
      <xdr:nvSpPr>
        <xdr:cNvPr id="801" name="テキスト ボックス 800"/>
        <xdr:cNvSpPr txBox="1"/>
      </xdr:nvSpPr>
      <xdr:spPr>
        <a:xfrm>
          <a:off x="18421428" y="956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77298</xdr:rowOff>
    </xdr:from>
    <xdr:to>
      <xdr:col>116</xdr:col>
      <xdr:colOff>114300</xdr:colOff>
      <xdr:row>56</xdr:row>
      <xdr:rowOff>7448</xdr:rowOff>
    </xdr:to>
    <xdr:sp macro="" textlink="">
      <xdr:nvSpPr>
        <xdr:cNvPr id="807" name="楕円 806"/>
        <xdr:cNvSpPr/>
      </xdr:nvSpPr>
      <xdr:spPr>
        <a:xfrm>
          <a:off x="22110700" y="95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100175</xdr:rowOff>
    </xdr:from>
    <xdr:ext cx="469744" cy="259045"/>
    <xdr:sp macro="" textlink="">
      <xdr:nvSpPr>
        <xdr:cNvPr id="808" name="貸付金該当値テキスト"/>
        <xdr:cNvSpPr txBox="1"/>
      </xdr:nvSpPr>
      <xdr:spPr>
        <a:xfrm>
          <a:off x="22212300" y="93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84328</xdr:rowOff>
    </xdr:from>
    <xdr:to>
      <xdr:col>112</xdr:col>
      <xdr:colOff>38100</xdr:colOff>
      <xdr:row>56</xdr:row>
      <xdr:rowOff>14478</xdr:rowOff>
    </xdr:to>
    <xdr:sp macro="" textlink="">
      <xdr:nvSpPr>
        <xdr:cNvPr id="809" name="楕円 808"/>
        <xdr:cNvSpPr/>
      </xdr:nvSpPr>
      <xdr:spPr>
        <a:xfrm>
          <a:off x="21272500" y="951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31005</xdr:rowOff>
    </xdr:from>
    <xdr:ext cx="469744" cy="259045"/>
    <xdr:sp macro="" textlink="">
      <xdr:nvSpPr>
        <xdr:cNvPr id="810" name="テキスト ボックス 809"/>
        <xdr:cNvSpPr txBox="1"/>
      </xdr:nvSpPr>
      <xdr:spPr>
        <a:xfrm>
          <a:off x="21088428" y="928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143878</xdr:rowOff>
    </xdr:from>
    <xdr:to>
      <xdr:col>107</xdr:col>
      <xdr:colOff>101600</xdr:colOff>
      <xdr:row>56</xdr:row>
      <xdr:rowOff>74028</xdr:rowOff>
    </xdr:to>
    <xdr:sp macro="" textlink="">
      <xdr:nvSpPr>
        <xdr:cNvPr id="811" name="楕円 810"/>
        <xdr:cNvSpPr/>
      </xdr:nvSpPr>
      <xdr:spPr>
        <a:xfrm>
          <a:off x="20383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90555</xdr:rowOff>
    </xdr:from>
    <xdr:ext cx="469744" cy="259045"/>
    <xdr:sp macro="" textlink="">
      <xdr:nvSpPr>
        <xdr:cNvPr id="812" name="テキスト ボックス 811"/>
        <xdr:cNvSpPr txBox="1"/>
      </xdr:nvSpPr>
      <xdr:spPr>
        <a:xfrm>
          <a:off x="20199428" y="934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147307</xdr:rowOff>
    </xdr:from>
    <xdr:to>
      <xdr:col>102</xdr:col>
      <xdr:colOff>165100</xdr:colOff>
      <xdr:row>56</xdr:row>
      <xdr:rowOff>77457</xdr:rowOff>
    </xdr:to>
    <xdr:sp macro="" textlink="">
      <xdr:nvSpPr>
        <xdr:cNvPr id="813" name="楕円 812"/>
        <xdr:cNvSpPr/>
      </xdr:nvSpPr>
      <xdr:spPr>
        <a:xfrm>
          <a:off x="194945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93984</xdr:rowOff>
    </xdr:from>
    <xdr:ext cx="469744" cy="259045"/>
    <xdr:sp macro="" textlink="">
      <xdr:nvSpPr>
        <xdr:cNvPr id="814" name="テキスト ボックス 813"/>
        <xdr:cNvSpPr txBox="1"/>
      </xdr:nvSpPr>
      <xdr:spPr>
        <a:xfrm>
          <a:off x="19310428" y="935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132791</xdr:rowOff>
    </xdr:from>
    <xdr:to>
      <xdr:col>98</xdr:col>
      <xdr:colOff>38100</xdr:colOff>
      <xdr:row>54</xdr:row>
      <xdr:rowOff>62941</xdr:rowOff>
    </xdr:to>
    <xdr:sp macro="" textlink="">
      <xdr:nvSpPr>
        <xdr:cNvPr id="815" name="楕円 814"/>
        <xdr:cNvSpPr/>
      </xdr:nvSpPr>
      <xdr:spPr>
        <a:xfrm>
          <a:off x="18605500" y="92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79468</xdr:rowOff>
    </xdr:from>
    <xdr:ext cx="534377" cy="259045"/>
    <xdr:sp macro="" textlink="">
      <xdr:nvSpPr>
        <xdr:cNvPr id="816" name="テキスト ボックス 815"/>
        <xdr:cNvSpPr txBox="1"/>
      </xdr:nvSpPr>
      <xdr:spPr>
        <a:xfrm>
          <a:off x="18389111" y="899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119240</xdr:rowOff>
    </xdr:from>
    <xdr:to>
      <xdr:col>116</xdr:col>
      <xdr:colOff>62864</xdr:colOff>
      <xdr:row>79</xdr:row>
      <xdr:rowOff>69710</xdr:rowOff>
    </xdr:to>
    <xdr:cxnSp macro="">
      <xdr:nvCxnSpPr>
        <xdr:cNvPr id="841" name="直線コネクタ 840"/>
        <xdr:cNvCxnSpPr/>
      </xdr:nvCxnSpPr>
      <xdr:spPr>
        <a:xfrm flipV="1">
          <a:off x="22159595" y="12463640"/>
          <a:ext cx="1269"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73537</xdr:rowOff>
    </xdr:from>
    <xdr:ext cx="534377" cy="259045"/>
    <xdr:sp macro="" textlink="">
      <xdr:nvSpPr>
        <xdr:cNvPr id="842" name="繰出金最小値テキスト"/>
        <xdr:cNvSpPr txBox="1"/>
      </xdr:nvSpPr>
      <xdr:spPr>
        <a:xfrm>
          <a:off x="22212300" y="136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69710</xdr:rowOff>
    </xdr:from>
    <xdr:to>
      <xdr:col>116</xdr:col>
      <xdr:colOff>152400</xdr:colOff>
      <xdr:row>79</xdr:row>
      <xdr:rowOff>69710</xdr:rowOff>
    </xdr:to>
    <xdr:cxnSp macro="">
      <xdr:nvCxnSpPr>
        <xdr:cNvPr id="843" name="直線コネクタ 842"/>
        <xdr:cNvCxnSpPr/>
      </xdr:nvCxnSpPr>
      <xdr:spPr>
        <a:xfrm>
          <a:off x="22072600" y="1361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65917</xdr:rowOff>
    </xdr:from>
    <xdr:ext cx="534377" cy="259045"/>
    <xdr:sp macro="" textlink="">
      <xdr:nvSpPr>
        <xdr:cNvPr id="844" name="繰出金最大値テキスト"/>
        <xdr:cNvSpPr txBox="1"/>
      </xdr:nvSpPr>
      <xdr:spPr>
        <a:xfrm>
          <a:off x="22212300" y="122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119240</xdr:rowOff>
    </xdr:from>
    <xdr:to>
      <xdr:col>116</xdr:col>
      <xdr:colOff>152400</xdr:colOff>
      <xdr:row>72</xdr:row>
      <xdr:rowOff>119240</xdr:rowOff>
    </xdr:to>
    <xdr:cxnSp macro="">
      <xdr:nvCxnSpPr>
        <xdr:cNvPr id="845" name="直線コネクタ 844"/>
        <xdr:cNvCxnSpPr/>
      </xdr:nvCxnSpPr>
      <xdr:spPr>
        <a:xfrm>
          <a:off x="22072600" y="124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23914</xdr:rowOff>
    </xdr:from>
    <xdr:to>
      <xdr:col>116</xdr:col>
      <xdr:colOff>63500</xdr:colOff>
      <xdr:row>73</xdr:row>
      <xdr:rowOff>62129</xdr:rowOff>
    </xdr:to>
    <xdr:cxnSp macro="">
      <xdr:nvCxnSpPr>
        <xdr:cNvPr id="846" name="直線コネクタ 845"/>
        <xdr:cNvCxnSpPr/>
      </xdr:nvCxnSpPr>
      <xdr:spPr>
        <a:xfrm flipV="1">
          <a:off x="21323300" y="12539764"/>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65117</xdr:rowOff>
    </xdr:from>
    <xdr:ext cx="534377" cy="259045"/>
    <xdr:sp macro="" textlink="">
      <xdr:nvSpPr>
        <xdr:cNvPr id="847" name="繰出金平均値テキスト"/>
        <xdr:cNvSpPr txBox="1"/>
      </xdr:nvSpPr>
      <xdr:spPr>
        <a:xfrm>
          <a:off x="22212300" y="1292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86690</xdr:rowOff>
    </xdr:from>
    <xdr:to>
      <xdr:col>116</xdr:col>
      <xdr:colOff>114300</xdr:colOff>
      <xdr:row>76</xdr:row>
      <xdr:rowOff>16839</xdr:rowOff>
    </xdr:to>
    <xdr:sp macro="" textlink="">
      <xdr:nvSpPr>
        <xdr:cNvPr id="848" name="フローチャート: 判断 847"/>
        <xdr:cNvSpPr/>
      </xdr:nvSpPr>
      <xdr:spPr>
        <a:xfrm>
          <a:off x="221107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62129</xdr:rowOff>
    </xdr:from>
    <xdr:to>
      <xdr:col>111</xdr:col>
      <xdr:colOff>177800</xdr:colOff>
      <xdr:row>73</xdr:row>
      <xdr:rowOff>130480</xdr:rowOff>
    </xdr:to>
    <xdr:cxnSp macro="">
      <xdr:nvCxnSpPr>
        <xdr:cNvPr id="849" name="直線コネクタ 848"/>
        <xdr:cNvCxnSpPr/>
      </xdr:nvCxnSpPr>
      <xdr:spPr>
        <a:xfrm flipV="1">
          <a:off x="20434300" y="12577979"/>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136068</xdr:rowOff>
    </xdr:from>
    <xdr:to>
      <xdr:col>112</xdr:col>
      <xdr:colOff>38100</xdr:colOff>
      <xdr:row>76</xdr:row>
      <xdr:rowOff>66218</xdr:rowOff>
    </xdr:to>
    <xdr:sp macro="" textlink="">
      <xdr:nvSpPr>
        <xdr:cNvPr id="850" name="フローチャート: 判断 849"/>
        <xdr:cNvSpPr/>
      </xdr:nvSpPr>
      <xdr:spPr>
        <a:xfrm>
          <a:off x="21272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57345</xdr:rowOff>
    </xdr:from>
    <xdr:ext cx="534377" cy="259045"/>
    <xdr:sp macro="" textlink="">
      <xdr:nvSpPr>
        <xdr:cNvPr id="851" name="テキスト ボックス 850"/>
        <xdr:cNvSpPr txBox="1"/>
      </xdr:nvSpPr>
      <xdr:spPr>
        <a:xfrm>
          <a:off x="21056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150520</xdr:rowOff>
    </xdr:from>
    <xdr:to>
      <xdr:col>107</xdr:col>
      <xdr:colOff>50800</xdr:colOff>
      <xdr:row>73</xdr:row>
      <xdr:rowOff>130480</xdr:rowOff>
    </xdr:to>
    <xdr:cxnSp macro="">
      <xdr:nvCxnSpPr>
        <xdr:cNvPr id="852" name="直線コネクタ 851"/>
        <xdr:cNvCxnSpPr/>
      </xdr:nvCxnSpPr>
      <xdr:spPr>
        <a:xfrm>
          <a:off x="19545300" y="12152020"/>
          <a:ext cx="889000" cy="4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1956</xdr:rowOff>
    </xdr:from>
    <xdr:to>
      <xdr:col>107</xdr:col>
      <xdr:colOff>101600</xdr:colOff>
      <xdr:row>73</xdr:row>
      <xdr:rowOff>103556</xdr:rowOff>
    </xdr:to>
    <xdr:sp macro="" textlink="">
      <xdr:nvSpPr>
        <xdr:cNvPr id="853" name="フローチャート: 判断 852"/>
        <xdr:cNvSpPr/>
      </xdr:nvSpPr>
      <xdr:spPr>
        <a:xfrm>
          <a:off x="20383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120083</xdr:rowOff>
    </xdr:from>
    <xdr:ext cx="534377" cy="259045"/>
    <xdr:sp macro="" textlink="">
      <xdr:nvSpPr>
        <xdr:cNvPr id="854" name="テキスト ボックス 853"/>
        <xdr:cNvSpPr txBox="1"/>
      </xdr:nvSpPr>
      <xdr:spPr>
        <a:xfrm>
          <a:off x="20167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136881</xdr:rowOff>
    </xdr:from>
    <xdr:to>
      <xdr:col>102</xdr:col>
      <xdr:colOff>114300</xdr:colOff>
      <xdr:row>70</xdr:row>
      <xdr:rowOff>150520</xdr:rowOff>
    </xdr:to>
    <xdr:cxnSp macro="">
      <xdr:nvCxnSpPr>
        <xdr:cNvPr id="855" name="直線コネクタ 854"/>
        <xdr:cNvCxnSpPr/>
      </xdr:nvCxnSpPr>
      <xdr:spPr>
        <a:xfrm>
          <a:off x="18656300" y="12138381"/>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146469</xdr:rowOff>
    </xdr:from>
    <xdr:to>
      <xdr:col>102</xdr:col>
      <xdr:colOff>165100</xdr:colOff>
      <xdr:row>75</xdr:row>
      <xdr:rowOff>76619</xdr:rowOff>
    </xdr:to>
    <xdr:sp macro="" textlink="">
      <xdr:nvSpPr>
        <xdr:cNvPr id="856" name="フローチャート: 判断 855"/>
        <xdr:cNvSpPr/>
      </xdr:nvSpPr>
      <xdr:spPr>
        <a:xfrm>
          <a:off x="19494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67746</xdr:rowOff>
    </xdr:from>
    <xdr:ext cx="534377" cy="259045"/>
    <xdr:sp macro="" textlink="">
      <xdr:nvSpPr>
        <xdr:cNvPr id="857" name="テキスト ボックス 856"/>
        <xdr:cNvSpPr txBox="1"/>
      </xdr:nvSpPr>
      <xdr:spPr>
        <a:xfrm>
          <a:off x="19278111" y="129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107988</xdr:rowOff>
    </xdr:from>
    <xdr:to>
      <xdr:col>98</xdr:col>
      <xdr:colOff>38100</xdr:colOff>
      <xdr:row>75</xdr:row>
      <xdr:rowOff>38138</xdr:rowOff>
    </xdr:to>
    <xdr:sp macro="" textlink="">
      <xdr:nvSpPr>
        <xdr:cNvPr id="858" name="フローチャート: 判断 857"/>
        <xdr:cNvSpPr/>
      </xdr:nvSpPr>
      <xdr:spPr>
        <a:xfrm>
          <a:off x="186055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29265</xdr:rowOff>
    </xdr:from>
    <xdr:ext cx="534377" cy="259045"/>
    <xdr:sp macro="" textlink="">
      <xdr:nvSpPr>
        <xdr:cNvPr id="859" name="テキスト ボックス 858"/>
        <xdr:cNvSpPr txBox="1"/>
      </xdr:nvSpPr>
      <xdr:spPr>
        <a:xfrm>
          <a:off x="18389111" y="1288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144564</xdr:rowOff>
    </xdr:from>
    <xdr:to>
      <xdr:col>116</xdr:col>
      <xdr:colOff>114300</xdr:colOff>
      <xdr:row>73</xdr:row>
      <xdr:rowOff>74714</xdr:rowOff>
    </xdr:to>
    <xdr:sp macro="" textlink="">
      <xdr:nvSpPr>
        <xdr:cNvPr id="865" name="楕円 864"/>
        <xdr:cNvSpPr/>
      </xdr:nvSpPr>
      <xdr:spPr>
        <a:xfrm>
          <a:off x="22110700" y="124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59491</xdr:rowOff>
    </xdr:from>
    <xdr:ext cx="534377" cy="259045"/>
    <xdr:sp macro="" textlink="">
      <xdr:nvSpPr>
        <xdr:cNvPr id="866" name="繰出金該当値テキスト"/>
        <xdr:cNvSpPr txBox="1"/>
      </xdr:nvSpPr>
      <xdr:spPr>
        <a:xfrm>
          <a:off x="22212300" y="124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11329</xdr:rowOff>
    </xdr:from>
    <xdr:to>
      <xdr:col>112</xdr:col>
      <xdr:colOff>38100</xdr:colOff>
      <xdr:row>73</xdr:row>
      <xdr:rowOff>112929</xdr:rowOff>
    </xdr:to>
    <xdr:sp macro="" textlink="">
      <xdr:nvSpPr>
        <xdr:cNvPr id="867" name="楕円 866"/>
        <xdr:cNvSpPr/>
      </xdr:nvSpPr>
      <xdr:spPr>
        <a:xfrm>
          <a:off x="21272500" y="125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129456</xdr:rowOff>
    </xdr:from>
    <xdr:ext cx="534377" cy="259045"/>
    <xdr:sp macro="" textlink="">
      <xdr:nvSpPr>
        <xdr:cNvPr id="868" name="テキスト ボックス 867"/>
        <xdr:cNvSpPr txBox="1"/>
      </xdr:nvSpPr>
      <xdr:spPr>
        <a:xfrm>
          <a:off x="21056111" y="123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79680</xdr:rowOff>
    </xdr:from>
    <xdr:to>
      <xdr:col>107</xdr:col>
      <xdr:colOff>101600</xdr:colOff>
      <xdr:row>74</xdr:row>
      <xdr:rowOff>9830</xdr:rowOff>
    </xdr:to>
    <xdr:sp macro="" textlink="">
      <xdr:nvSpPr>
        <xdr:cNvPr id="869" name="楕円 868"/>
        <xdr:cNvSpPr/>
      </xdr:nvSpPr>
      <xdr:spPr>
        <a:xfrm>
          <a:off x="20383500" y="125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957</xdr:rowOff>
    </xdr:from>
    <xdr:ext cx="534377" cy="259045"/>
    <xdr:sp macro="" textlink="">
      <xdr:nvSpPr>
        <xdr:cNvPr id="870" name="テキスト ボックス 869"/>
        <xdr:cNvSpPr txBox="1"/>
      </xdr:nvSpPr>
      <xdr:spPr>
        <a:xfrm>
          <a:off x="20167111" y="126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99720</xdr:rowOff>
    </xdr:from>
    <xdr:to>
      <xdr:col>102</xdr:col>
      <xdr:colOff>165100</xdr:colOff>
      <xdr:row>71</xdr:row>
      <xdr:rowOff>29870</xdr:rowOff>
    </xdr:to>
    <xdr:sp macro="" textlink="">
      <xdr:nvSpPr>
        <xdr:cNvPr id="871" name="楕円 870"/>
        <xdr:cNvSpPr/>
      </xdr:nvSpPr>
      <xdr:spPr>
        <a:xfrm>
          <a:off x="19494500" y="1210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46397</xdr:rowOff>
    </xdr:from>
    <xdr:ext cx="534377" cy="259045"/>
    <xdr:sp macro="" textlink="">
      <xdr:nvSpPr>
        <xdr:cNvPr id="872" name="テキスト ボックス 871"/>
        <xdr:cNvSpPr txBox="1"/>
      </xdr:nvSpPr>
      <xdr:spPr>
        <a:xfrm>
          <a:off x="19278111" y="1187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86081</xdr:rowOff>
    </xdr:from>
    <xdr:to>
      <xdr:col>98</xdr:col>
      <xdr:colOff>38100</xdr:colOff>
      <xdr:row>71</xdr:row>
      <xdr:rowOff>16231</xdr:rowOff>
    </xdr:to>
    <xdr:sp macro="" textlink="">
      <xdr:nvSpPr>
        <xdr:cNvPr id="873" name="楕円 872"/>
        <xdr:cNvSpPr/>
      </xdr:nvSpPr>
      <xdr:spPr>
        <a:xfrm>
          <a:off x="18605500" y="120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32758</xdr:rowOff>
    </xdr:from>
    <xdr:ext cx="534377" cy="259045"/>
    <xdr:sp macro="" textlink="">
      <xdr:nvSpPr>
        <xdr:cNvPr id="874" name="テキスト ボックス 873"/>
        <xdr:cNvSpPr txBox="1"/>
      </xdr:nvSpPr>
      <xdr:spPr>
        <a:xfrm>
          <a:off x="18389111" y="118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昨年度と比較して増加した費用の内、その差額が最も大きかったのは</a:t>
          </a:r>
          <a:r>
            <a:rPr kumimoji="1" lang="ja-JP" altLang="ja-JP" sz="1100">
              <a:solidFill>
                <a:schemeClr val="dk1"/>
              </a:solidFill>
              <a:effectLst/>
              <a:latin typeface="+mn-lt"/>
              <a:ea typeface="+mn-ea"/>
              <a:cs typeface="+mn-cs"/>
            </a:rPr>
            <a:t>扶助費で、</a:t>
          </a:r>
          <a:r>
            <a:rPr kumimoji="1" lang="en-US" altLang="ja-JP" sz="1100">
              <a:solidFill>
                <a:schemeClr val="dk1"/>
              </a:solidFill>
              <a:effectLst/>
              <a:latin typeface="+mn-ea"/>
              <a:ea typeface="+mn-ea"/>
              <a:cs typeface="+mn-cs"/>
            </a:rPr>
            <a:t>23,475</a:t>
          </a:r>
          <a:r>
            <a:rPr kumimoji="1" lang="ja-JP" altLang="ja-JP" sz="1100">
              <a:solidFill>
                <a:schemeClr val="dk1"/>
              </a:solidFill>
              <a:effectLst/>
              <a:latin typeface="+mn-lt"/>
              <a:ea typeface="+mn-ea"/>
              <a:cs typeface="+mn-cs"/>
            </a:rPr>
            <a:t>円の増加となった。これは、子育て世帯臨時特別給付金事業費等、国のコロナ関連事業の実施によるもので、類似団体平均についても急激に増加している。また、全国平均、愛媛県平均は下回っているものの、類似団体内順位は３位と上位になっている。</a:t>
          </a:r>
          <a:r>
            <a:rPr kumimoji="1" lang="ja-JP" altLang="en-US" sz="1100">
              <a:solidFill>
                <a:schemeClr val="dk1"/>
              </a:solidFill>
              <a:effectLst/>
              <a:latin typeface="+mn-lt"/>
              <a:ea typeface="+mn-ea"/>
              <a:cs typeface="+mn-cs"/>
            </a:rPr>
            <a:t>二番目は</a:t>
          </a:r>
          <a:r>
            <a:rPr kumimoji="1" lang="ja-JP" altLang="en-US" sz="1100">
              <a:latin typeface="+mn-ea"/>
              <a:ea typeface="+mn-ea"/>
            </a:rPr>
            <a:t>積立金で、</a:t>
          </a:r>
          <a:r>
            <a:rPr kumimoji="1" lang="en-US" altLang="ja-JP" sz="1100">
              <a:latin typeface="+mn-ea"/>
              <a:ea typeface="+mn-ea"/>
            </a:rPr>
            <a:t>19,144</a:t>
          </a:r>
          <a:r>
            <a:rPr kumimoji="1" lang="ja-JP" altLang="en-US" sz="1100">
              <a:latin typeface="+mn-ea"/>
              <a:ea typeface="+mn-ea"/>
            </a:rPr>
            <a:t>円の増加となった。これは、新型コロナウイルス感染症の影響で減少すると見込まれた税収について、見込を上回って歳入されたことによる積立金の増加である。三番目は物件費で、</a:t>
          </a:r>
          <a:r>
            <a:rPr kumimoji="1" lang="en-US" altLang="ja-JP" sz="1100">
              <a:latin typeface="+mn-ea"/>
              <a:ea typeface="+mn-ea"/>
            </a:rPr>
            <a:t>8,181</a:t>
          </a:r>
          <a:r>
            <a:rPr kumimoji="1" lang="ja-JP" altLang="en-US" sz="1100">
              <a:latin typeface="+mn-ea"/>
              <a:ea typeface="+mn-ea"/>
            </a:rPr>
            <a:t>円増加した。これは、新型コロナウイルス感染症予防ワクチン接種費の増加によるもので、事業費は約</a:t>
          </a:r>
          <a:r>
            <a:rPr kumimoji="1" lang="en-US" altLang="ja-JP" sz="1100">
              <a:latin typeface="+mn-ea"/>
              <a:ea typeface="+mn-ea"/>
            </a:rPr>
            <a:t>8</a:t>
          </a:r>
          <a:r>
            <a:rPr kumimoji="1" lang="ja-JP" altLang="en-US" sz="1100">
              <a:latin typeface="+mn-ea"/>
              <a:ea typeface="+mn-ea"/>
            </a:rPr>
            <a:t>億円増加しており当市の物件費全体の約</a:t>
          </a:r>
          <a:r>
            <a:rPr kumimoji="1" lang="en-US" altLang="ja-JP" sz="1100">
              <a:latin typeface="+mn-ea"/>
              <a:ea typeface="+mn-ea"/>
            </a:rPr>
            <a:t>10</a:t>
          </a:r>
          <a:r>
            <a:rPr kumimoji="1" lang="ja-JP" altLang="en-US" sz="1100">
              <a:latin typeface="+mn-ea"/>
              <a:ea typeface="+mn-ea"/>
            </a:rPr>
            <a:t>％を占めた。大幅な変化があった費用の増加要因として、新型コロナウイルス感染症の影響を受けていることが分かった。</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次に、減少した費用の内、その差額が最も大きかったのは補助費で、</a:t>
          </a:r>
          <a:r>
            <a:rPr kumimoji="1" lang="en-US" altLang="ja-JP" sz="1100">
              <a:latin typeface="+mn-ea"/>
              <a:ea typeface="+mn-ea"/>
            </a:rPr>
            <a:t>86,992</a:t>
          </a:r>
          <a:r>
            <a:rPr kumimoji="1" lang="ja-JP" altLang="en-US" sz="1100">
              <a:latin typeface="+mn-ea"/>
              <a:ea typeface="+mn-ea"/>
            </a:rPr>
            <a:t>円減少した。これは、特別定額給付金約</a:t>
          </a:r>
          <a:r>
            <a:rPr kumimoji="1" lang="en-US" altLang="ja-JP" sz="1100">
              <a:latin typeface="+mn-ea"/>
              <a:ea typeface="+mn-ea"/>
            </a:rPr>
            <a:t>118</a:t>
          </a:r>
          <a:r>
            <a:rPr kumimoji="1" lang="ja-JP" altLang="en-US" sz="1100">
              <a:latin typeface="+mn-ea"/>
              <a:ea typeface="+mn-ea"/>
            </a:rPr>
            <a:t>億円の減少によるもので、類似団体平均と同様に令和２年度が特別増加していた。二番目は普通建設事業費で、</a:t>
          </a:r>
          <a:r>
            <a:rPr kumimoji="1" lang="en-US" altLang="ja-JP" sz="1100">
              <a:latin typeface="+mn-ea"/>
              <a:ea typeface="+mn-ea"/>
            </a:rPr>
            <a:t>15,270</a:t>
          </a:r>
          <a:r>
            <a:rPr kumimoji="1" lang="ja-JP" altLang="en-US" sz="1100">
              <a:latin typeface="+mn-ea"/>
              <a:ea typeface="+mn-ea"/>
            </a:rPr>
            <a:t>円減少した。令和３年度は公営住宅建て替えや、滝の宮公園リニューアル等各種普通建設事業を実施したが、令和２年度に実施した事業にかかった費用の減少がそれを上回る結果となった。また、普通建設事業（うち更新整備）について類似団体平均、全国平均を上回っているため、今後も必要となってくる施設の更新に係る費用について統廃合等も含めて検討を行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愛媛県新居浜市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116,624
115,394
234.47
58,143,712
57,052,076
983,918
28,526,491
53,518,511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163649</xdr:rowOff>
    </xdr:from>
    <xdr:to>
      <xdr:col>24</xdr:col>
      <xdr:colOff>62865</xdr:colOff>
      <xdr:row>39</xdr:row>
      <xdr:rowOff>39007</xdr:rowOff>
    </xdr:to>
    <xdr:cxnSp macro="">
      <xdr:nvCxnSpPr>
        <xdr:cNvPr id="58" name="直線コネクタ 57"/>
        <xdr:cNvCxnSpPr/>
      </xdr:nvCxnSpPr>
      <xdr:spPr>
        <a:xfrm flipV="1">
          <a:off x="4633595" y="5307149"/>
          <a:ext cx="127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42834</xdr:rowOff>
    </xdr:from>
    <xdr:ext cx="469744" cy="259045"/>
    <xdr:sp macro="" textlink="">
      <xdr:nvSpPr>
        <xdr:cNvPr id="59" name="議会費最小値テキスト"/>
        <xdr:cNvSpPr txBox="1"/>
      </xdr:nvSpPr>
      <xdr:spPr>
        <a:xfrm>
          <a:off x="4686300" y="672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39007</xdr:rowOff>
    </xdr:from>
    <xdr:to>
      <xdr:col>24</xdr:col>
      <xdr:colOff>152400</xdr:colOff>
      <xdr:row>39</xdr:row>
      <xdr:rowOff>39007</xdr:rowOff>
    </xdr:to>
    <xdr:cxnSp macro="">
      <xdr:nvCxnSpPr>
        <xdr:cNvPr id="60" name="直線コネクタ 59"/>
        <xdr:cNvCxnSpPr/>
      </xdr:nvCxnSpPr>
      <xdr:spPr>
        <a:xfrm>
          <a:off x="4546600" y="6725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110326</xdr:rowOff>
    </xdr:from>
    <xdr:ext cx="469744" cy="259045"/>
    <xdr:sp macro="" textlink="">
      <xdr:nvSpPr>
        <xdr:cNvPr id="61" name="議会費最大値テキスト"/>
        <xdr:cNvSpPr txBox="1"/>
      </xdr:nvSpPr>
      <xdr:spPr>
        <a:xfrm>
          <a:off x="4686300" y="508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163649</xdr:rowOff>
    </xdr:from>
    <xdr:to>
      <xdr:col>24</xdr:col>
      <xdr:colOff>152400</xdr:colOff>
      <xdr:row>30</xdr:row>
      <xdr:rowOff>163649</xdr:rowOff>
    </xdr:to>
    <xdr:cxnSp macro="">
      <xdr:nvCxnSpPr>
        <xdr:cNvPr id="62" name="直線コネクタ 61"/>
        <xdr:cNvCxnSpPr/>
      </xdr:nvCxnSpPr>
      <xdr:spPr>
        <a:xfrm>
          <a:off x="4546600" y="530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63500</xdr:rowOff>
    </xdr:from>
    <xdr:to>
      <xdr:col>24</xdr:col>
      <xdr:colOff>63500</xdr:colOff>
      <xdr:row>32</xdr:row>
      <xdr:rowOff>107043</xdr:rowOff>
    </xdr:to>
    <xdr:cxnSp macro="">
      <xdr:nvCxnSpPr>
        <xdr:cNvPr id="63" name="直線コネクタ 62"/>
        <xdr:cNvCxnSpPr/>
      </xdr:nvCxnSpPr>
      <xdr:spPr>
        <a:xfrm flipV="1">
          <a:off x="3797300" y="55499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8000</xdr:rowOff>
    </xdr:from>
    <xdr:ext cx="469744" cy="259045"/>
    <xdr:sp macro="" textlink="">
      <xdr:nvSpPr>
        <xdr:cNvPr id="64" name="議会費平均値テキスト"/>
        <xdr:cNvSpPr txBox="1"/>
      </xdr:nvSpPr>
      <xdr:spPr>
        <a:xfrm>
          <a:off x="4686300" y="600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29573</xdr:rowOff>
    </xdr:from>
    <xdr:to>
      <xdr:col>24</xdr:col>
      <xdr:colOff>114300</xdr:colOff>
      <xdr:row>35</xdr:row>
      <xdr:rowOff>131173</xdr:rowOff>
    </xdr:to>
    <xdr:sp macro="" textlink="">
      <xdr:nvSpPr>
        <xdr:cNvPr id="65" name="フローチャート: 判断 64"/>
        <xdr:cNvSpPr/>
      </xdr:nvSpPr>
      <xdr:spPr>
        <a:xfrm>
          <a:off x="45847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1451</xdr:rowOff>
    </xdr:from>
    <xdr:to>
      <xdr:col>19</xdr:col>
      <xdr:colOff>177800</xdr:colOff>
      <xdr:row>32</xdr:row>
      <xdr:rowOff>107043</xdr:rowOff>
    </xdr:to>
    <xdr:cxnSp macro="">
      <xdr:nvCxnSpPr>
        <xdr:cNvPr id="66" name="直線コネクタ 65"/>
        <xdr:cNvCxnSpPr/>
      </xdr:nvCxnSpPr>
      <xdr:spPr>
        <a:xfrm>
          <a:off x="2908300" y="5487851"/>
          <a:ext cx="8890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81824</xdr:rowOff>
    </xdr:from>
    <xdr:to>
      <xdr:col>20</xdr:col>
      <xdr:colOff>38100</xdr:colOff>
      <xdr:row>36</xdr:row>
      <xdr:rowOff>11974</xdr:rowOff>
    </xdr:to>
    <xdr:sp macro="" textlink="">
      <xdr:nvSpPr>
        <xdr:cNvPr id="67" name="フローチャート: 判断 66"/>
        <xdr:cNvSpPr/>
      </xdr:nvSpPr>
      <xdr:spPr>
        <a:xfrm>
          <a:off x="3746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3101</xdr:rowOff>
    </xdr:from>
    <xdr:ext cx="469744" cy="259045"/>
    <xdr:sp macro="" textlink="">
      <xdr:nvSpPr>
        <xdr:cNvPr id="68" name="テキスト ボックス 67"/>
        <xdr:cNvSpPr txBox="1"/>
      </xdr:nvSpPr>
      <xdr:spPr>
        <a:xfrm>
          <a:off x="3562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1451</xdr:rowOff>
    </xdr:from>
    <xdr:to>
      <xdr:col>15</xdr:col>
      <xdr:colOff>50800</xdr:colOff>
      <xdr:row>32</xdr:row>
      <xdr:rowOff>67854</xdr:rowOff>
    </xdr:to>
    <xdr:cxnSp macro="">
      <xdr:nvCxnSpPr>
        <xdr:cNvPr id="69" name="直線コネクタ 68"/>
        <xdr:cNvCxnSpPr/>
      </xdr:nvCxnSpPr>
      <xdr:spPr>
        <a:xfrm flipV="1">
          <a:off x="2019300" y="5487851"/>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70" name="フローチャート: 判断 69"/>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71" name="テキスト ボックス 70"/>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144599</xdr:rowOff>
    </xdr:from>
    <xdr:to>
      <xdr:col>10</xdr:col>
      <xdr:colOff>114300</xdr:colOff>
      <xdr:row>32</xdr:row>
      <xdr:rowOff>67854</xdr:rowOff>
    </xdr:to>
    <xdr:cxnSp macro="">
      <xdr:nvCxnSpPr>
        <xdr:cNvPr id="72" name="直線コネクタ 71"/>
        <xdr:cNvCxnSpPr/>
      </xdr:nvCxnSpPr>
      <xdr:spPr>
        <a:xfrm>
          <a:off x="1130300" y="545954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37193</xdr:rowOff>
    </xdr:from>
    <xdr:to>
      <xdr:col>10</xdr:col>
      <xdr:colOff>165100</xdr:colOff>
      <xdr:row>35</xdr:row>
      <xdr:rowOff>138793</xdr:rowOff>
    </xdr:to>
    <xdr:sp macro="" textlink="">
      <xdr:nvSpPr>
        <xdr:cNvPr id="73" name="フローチャート: 判断 72"/>
        <xdr:cNvSpPr/>
      </xdr:nvSpPr>
      <xdr:spPr>
        <a:xfrm>
          <a:off x="1968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129920</xdr:rowOff>
    </xdr:from>
    <xdr:ext cx="469744" cy="259045"/>
    <xdr:sp macro="" textlink="">
      <xdr:nvSpPr>
        <xdr:cNvPr id="74" name="テキスト ボックス 73"/>
        <xdr:cNvSpPr txBox="1"/>
      </xdr:nvSpPr>
      <xdr:spPr>
        <a:xfrm>
          <a:off x="1784428" y="61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11067</xdr:rowOff>
    </xdr:from>
    <xdr:to>
      <xdr:col>6</xdr:col>
      <xdr:colOff>38100</xdr:colOff>
      <xdr:row>35</xdr:row>
      <xdr:rowOff>112667</xdr:rowOff>
    </xdr:to>
    <xdr:sp macro="" textlink="">
      <xdr:nvSpPr>
        <xdr:cNvPr id="75" name="フローチャート: 判断 74"/>
        <xdr:cNvSpPr/>
      </xdr:nvSpPr>
      <xdr:spPr>
        <a:xfrm>
          <a:off x="1079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103794</xdr:rowOff>
    </xdr:from>
    <xdr:ext cx="469744" cy="259045"/>
    <xdr:sp macro="" textlink="">
      <xdr:nvSpPr>
        <xdr:cNvPr id="76" name="テキスト ボックス 75"/>
        <xdr:cNvSpPr txBox="1"/>
      </xdr:nvSpPr>
      <xdr:spPr>
        <a:xfrm>
          <a:off x="895428" y="610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12700</xdr:rowOff>
    </xdr:from>
    <xdr:to>
      <xdr:col>24</xdr:col>
      <xdr:colOff>114300</xdr:colOff>
      <xdr:row>32</xdr:row>
      <xdr:rowOff>114300</xdr:rowOff>
    </xdr:to>
    <xdr:sp macro="" textlink="">
      <xdr:nvSpPr>
        <xdr:cNvPr id="82" name="楕円 81"/>
        <xdr:cNvSpPr/>
      </xdr:nvSpPr>
      <xdr:spPr>
        <a:xfrm>
          <a:off x="45847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35577</xdr:rowOff>
    </xdr:from>
    <xdr:ext cx="469744" cy="259045"/>
    <xdr:sp macro="" textlink="">
      <xdr:nvSpPr>
        <xdr:cNvPr id="83" name="議会費該当値テキスト"/>
        <xdr:cNvSpPr txBox="1"/>
      </xdr:nvSpPr>
      <xdr:spPr>
        <a:xfrm>
          <a:off x="4686300" y="53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56243</xdr:rowOff>
    </xdr:from>
    <xdr:to>
      <xdr:col>20</xdr:col>
      <xdr:colOff>38100</xdr:colOff>
      <xdr:row>32</xdr:row>
      <xdr:rowOff>157843</xdr:rowOff>
    </xdr:to>
    <xdr:sp macro="" textlink="">
      <xdr:nvSpPr>
        <xdr:cNvPr id="84" name="楕円 83"/>
        <xdr:cNvSpPr/>
      </xdr:nvSpPr>
      <xdr:spPr>
        <a:xfrm>
          <a:off x="3746500" y="5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2920</xdr:rowOff>
    </xdr:from>
    <xdr:ext cx="469744" cy="259045"/>
    <xdr:sp macro="" textlink="">
      <xdr:nvSpPr>
        <xdr:cNvPr id="85" name="テキスト ボックス 84"/>
        <xdr:cNvSpPr txBox="1"/>
      </xdr:nvSpPr>
      <xdr:spPr>
        <a:xfrm>
          <a:off x="3562428" y="5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122101</xdr:rowOff>
    </xdr:from>
    <xdr:to>
      <xdr:col>15</xdr:col>
      <xdr:colOff>101600</xdr:colOff>
      <xdr:row>32</xdr:row>
      <xdr:rowOff>52251</xdr:rowOff>
    </xdr:to>
    <xdr:sp macro="" textlink="">
      <xdr:nvSpPr>
        <xdr:cNvPr id="86" name="楕円 85"/>
        <xdr:cNvSpPr/>
      </xdr:nvSpPr>
      <xdr:spPr>
        <a:xfrm>
          <a:off x="2857500" y="54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68778</xdr:rowOff>
    </xdr:from>
    <xdr:ext cx="469744" cy="259045"/>
    <xdr:sp macro="" textlink="">
      <xdr:nvSpPr>
        <xdr:cNvPr id="87" name="テキスト ボックス 86"/>
        <xdr:cNvSpPr txBox="1"/>
      </xdr:nvSpPr>
      <xdr:spPr>
        <a:xfrm>
          <a:off x="2673428" y="52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17054</xdr:rowOff>
    </xdr:from>
    <xdr:to>
      <xdr:col>10</xdr:col>
      <xdr:colOff>165100</xdr:colOff>
      <xdr:row>32</xdr:row>
      <xdr:rowOff>118654</xdr:rowOff>
    </xdr:to>
    <xdr:sp macro="" textlink="">
      <xdr:nvSpPr>
        <xdr:cNvPr id="88" name="楕円 87"/>
        <xdr:cNvSpPr/>
      </xdr:nvSpPr>
      <xdr:spPr>
        <a:xfrm>
          <a:off x="1968500" y="550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135181</xdr:rowOff>
    </xdr:from>
    <xdr:ext cx="469744" cy="259045"/>
    <xdr:sp macro="" textlink="">
      <xdr:nvSpPr>
        <xdr:cNvPr id="89" name="テキスト ボックス 88"/>
        <xdr:cNvSpPr txBox="1"/>
      </xdr:nvSpPr>
      <xdr:spPr>
        <a:xfrm>
          <a:off x="1784428" y="527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93799</xdr:rowOff>
    </xdr:from>
    <xdr:to>
      <xdr:col>6</xdr:col>
      <xdr:colOff>38100</xdr:colOff>
      <xdr:row>32</xdr:row>
      <xdr:rowOff>23949</xdr:rowOff>
    </xdr:to>
    <xdr:sp macro="" textlink="">
      <xdr:nvSpPr>
        <xdr:cNvPr id="90" name="楕円 89"/>
        <xdr:cNvSpPr/>
      </xdr:nvSpPr>
      <xdr:spPr>
        <a:xfrm>
          <a:off x="1079500" y="54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40476</xdr:rowOff>
    </xdr:from>
    <xdr:ext cx="469744" cy="259045"/>
    <xdr:sp macro="" textlink="">
      <xdr:nvSpPr>
        <xdr:cNvPr id="91" name="テキスト ボックス 90"/>
        <xdr:cNvSpPr txBox="1"/>
      </xdr:nvSpPr>
      <xdr:spPr>
        <a:xfrm>
          <a:off x="895428" y="518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159563</xdr:rowOff>
    </xdr:from>
    <xdr:to>
      <xdr:col>24</xdr:col>
      <xdr:colOff>62865</xdr:colOff>
      <xdr:row>58</xdr:row>
      <xdr:rowOff>155181</xdr:rowOff>
    </xdr:to>
    <xdr:cxnSp macro="">
      <xdr:nvCxnSpPr>
        <xdr:cNvPr id="116" name="直線コネクタ 115"/>
        <xdr:cNvCxnSpPr/>
      </xdr:nvCxnSpPr>
      <xdr:spPr>
        <a:xfrm flipV="1">
          <a:off x="4633595" y="9074963"/>
          <a:ext cx="1270" cy="1024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159008</xdr:rowOff>
    </xdr:from>
    <xdr:ext cx="534377" cy="259045"/>
    <xdr:sp macro="" textlink="">
      <xdr:nvSpPr>
        <xdr:cNvPr id="117" name="総務費最小値テキスト"/>
        <xdr:cNvSpPr txBox="1"/>
      </xdr:nvSpPr>
      <xdr:spPr>
        <a:xfrm>
          <a:off x="4686300" y="101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155181</xdr:rowOff>
    </xdr:from>
    <xdr:to>
      <xdr:col>24</xdr:col>
      <xdr:colOff>152400</xdr:colOff>
      <xdr:row>58</xdr:row>
      <xdr:rowOff>155181</xdr:rowOff>
    </xdr:to>
    <xdr:cxnSp macro="">
      <xdr:nvCxnSpPr>
        <xdr:cNvPr id="118" name="直線コネクタ 117"/>
        <xdr:cNvCxnSpPr/>
      </xdr:nvCxnSpPr>
      <xdr:spPr>
        <a:xfrm>
          <a:off x="4546600" y="1009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106240</xdr:rowOff>
    </xdr:from>
    <xdr:ext cx="599010" cy="259045"/>
    <xdr:sp macro="" textlink="">
      <xdr:nvSpPr>
        <xdr:cNvPr id="119" name="総務費最大値テキスト"/>
        <xdr:cNvSpPr txBox="1"/>
      </xdr:nvSpPr>
      <xdr:spPr>
        <a:xfrm>
          <a:off x="4686300" y="8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159563</xdr:rowOff>
    </xdr:from>
    <xdr:to>
      <xdr:col>24</xdr:col>
      <xdr:colOff>152400</xdr:colOff>
      <xdr:row>52</xdr:row>
      <xdr:rowOff>159563</xdr:rowOff>
    </xdr:to>
    <xdr:cxnSp macro="">
      <xdr:nvCxnSpPr>
        <xdr:cNvPr id="120" name="直線コネクタ 119"/>
        <xdr:cNvCxnSpPr/>
      </xdr:nvCxnSpPr>
      <xdr:spPr>
        <a:xfrm>
          <a:off x="4546600" y="9074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157772</xdr:rowOff>
    </xdr:from>
    <xdr:to>
      <xdr:col>24</xdr:col>
      <xdr:colOff>63500</xdr:colOff>
      <xdr:row>56</xdr:row>
      <xdr:rowOff>75235</xdr:rowOff>
    </xdr:to>
    <xdr:cxnSp macro="">
      <xdr:nvCxnSpPr>
        <xdr:cNvPr id="121" name="直線コネクタ 120"/>
        <xdr:cNvCxnSpPr/>
      </xdr:nvCxnSpPr>
      <xdr:spPr>
        <a:xfrm>
          <a:off x="3797300" y="8558822"/>
          <a:ext cx="838200" cy="111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77881</xdr:rowOff>
    </xdr:from>
    <xdr:ext cx="534377" cy="259045"/>
    <xdr:sp macro="" textlink="">
      <xdr:nvSpPr>
        <xdr:cNvPr id="122" name="総務費平均値テキスト"/>
        <xdr:cNvSpPr txBox="1"/>
      </xdr:nvSpPr>
      <xdr:spPr>
        <a:xfrm>
          <a:off x="4686300" y="967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99454</xdr:rowOff>
    </xdr:from>
    <xdr:to>
      <xdr:col>24</xdr:col>
      <xdr:colOff>114300</xdr:colOff>
      <xdr:row>57</xdr:row>
      <xdr:rowOff>29604</xdr:rowOff>
    </xdr:to>
    <xdr:sp macro="" textlink="">
      <xdr:nvSpPr>
        <xdr:cNvPr id="123" name="フローチャート: 判断 122"/>
        <xdr:cNvSpPr/>
      </xdr:nvSpPr>
      <xdr:spPr>
        <a:xfrm>
          <a:off x="45847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157772</xdr:rowOff>
    </xdr:from>
    <xdr:to>
      <xdr:col>19</xdr:col>
      <xdr:colOff>177800</xdr:colOff>
      <xdr:row>58</xdr:row>
      <xdr:rowOff>35611</xdr:rowOff>
    </xdr:to>
    <xdr:cxnSp macro="">
      <xdr:nvCxnSpPr>
        <xdr:cNvPr id="124" name="直線コネクタ 123"/>
        <xdr:cNvCxnSpPr/>
      </xdr:nvCxnSpPr>
      <xdr:spPr>
        <a:xfrm flipV="1">
          <a:off x="2908300" y="8558822"/>
          <a:ext cx="889000" cy="14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139052</xdr:rowOff>
    </xdr:from>
    <xdr:to>
      <xdr:col>20</xdr:col>
      <xdr:colOff>38100</xdr:colOff>
      <xdr:row>50</xdr:row>
      <xdr:rowOff>69202</xdr:rowOff>
    </xdr:to>
    <xdr:sp macro="" textlink="">
      <xdr:nvSpPr>
        <xdr:cNvPr id="125" name="フローチャート: 判断 124"/>
        <xdr:cNvSpPr/>
      </xdr:nvSpPr>
      <xdr:spPr>
        <a:xfrm>
          <a:off x="3746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60329</xdr:rowOff>
    </xdr:from>
    <xdr:ext cx="599010" cy="259045"/>
    <xdr:sp macro="" textlink="">
      <xdr:nvSpPr>
        <xdr:cNvPr id="126" name="テキスト ボックス 125"/>
        <xdr:cNvSpPr txBox="1"/>
      </xdr:nvSpPr>
      <xdr:spPr>
        <a:xfrm>
          <a:off x="3497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35611</xdr:rowOff>
    </xdr:from>
    <xdr:to>
      <xdr:col>15</xdr:col>
      <xdr:colOff>50800</xdr:colOff>
      <xdr:row>58</xdr:row>
      <xdr:rowOff>86906</xdr:rowOff>
    </xdr:to>
    <xdr:cxnSp macro="">
      <xdr:nvCxnSpPr>
        <xdr:cNvPr id="127" name="直線コネクタ 126"/>
        <xdr:cNvCxnSpPr/>
      </xdr:nvCxnSpPr>
      <xdr:spPr>
        <a:xfrm flipV="1">
          <a:off x="2019300" y="9979711"/>
          <a:ext cx="889000" cy="5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137655</xdr:rowOff>
    </xdr:from>
    <xdr:to>
      <xdr:col>15</xdr:col>
      <xdr:colOff>101600</xdr:colOff>
      <xdr:row>57</xdr:row>
      <xdr:rowOff>67805</xdr:rowOff>
    </xdr:to>
    <xdr:sp macro="" textlink="">
      <xdr:nvSpPr>
        <xdr:cNvPr id="128" name="フローチャート: 判断 127"/>
        <xdr:cNvSpPr/>
      </xdr:nvSpPr>
      <xdr:spPr>
        <a:xfrm>
          <a:off x="2857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84332</xdr:rowOff>
    </xdr:from>
    <xdr:ext cx="534377" cy="259045"/>
    <xdr:sp macro="" textlink="">
      <xdr:nvSpPr>
        <xdr:cNvPr id="129" name="テキスト ボックス 128"/>
        <xdr:cNvSpPr txBox="1"/>
      </xdr:nvSpPr>
      <xdr:spPr>
        <a:xfrm>
          <a:off x="2641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41364</xdr:rowOff>
    </xdr:from>
    <xdr:to>
      <xdr:col>10</xdr:col>
      <xdr:colOff>114300</xdr:colOff>
      <xdr:row>58</xdr:row>
      <xdr:rowOff>86906</xdr:rowOff>
    </xdr:to>
    <xdr:cxnSp macro="">
      <xdr:nvCxnSpPr>
        <xdr:cNvPr id="130" name="直線コネクタ 129"/>
        <xdr:cNvCxnSpPr/>
      </xdr:nvCxnSpPr>
      <xdr:spPr>
        <a:xfrm>
          <a:off x="1130300" y="9985464"/>
          <a:ext cx="889000" cy="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169634</xdr:rowOff>
    </xdr:from>
    <xdr:to>
      <xdr:col>10</xdr:col>
      <xdr:colOff>165100</xdr:colOff>
      <xdr:row>58</xdr:row>
      <xdr:rowOff>99784</xdr:rowOff>
    </xdr:to>
    <xdr:sp macro="" textlink="">
      <xdr:nvSpPr>
        <xdr:cNvPr id="131" name="フローチャート: 判断 130"/>
        <xdr:cNvSpPr/>
      </xdr:nvSpPr>
      <xdr:spPr>
        <a:xfrm>
          <a:off x="1968500" y="994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116311</xdr:rowOff>
    </xdr:from>
    <xdr:ext cx="534377" cy="259045"/>
    <xdr:sp macro="" textlink="">
      <xdr:nvSpPr>
        <xdr:cNvPr id="132" name="テキスト ボックス 131"/>
        <xdr:cNvSpPr txBox="1"/>
      </xdr:nvSpPr>
      <xdr:spPr>
        <a:xfrm>
          <a:off x="1752111" y="97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128677</xdr:rowOff>
    </xdr:from>
    <xdr:to>
      <xdr:col>6</xdr:col>
      <xdr:colOff>38100</xdr:colOff>
      <xdr:row>58</xdr:row>
      <xdr:rowOff>58827</xdr:rowOff>
    </xdr:to>
    <xdr:sp macro="" textlink="">
      <xdr:nvSpPr>
        <xdr:cNvPr id="133" name="フローチャート: 判断 132"/>
        <xdr:cNvSpPr/>
      </xdr:nvSpPr>
      <xdr:spPr>
        <a:xfrm>
          <a:off x="1079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75354</xdr:rowOff>
    </xdr:from>
    <xdr:ext cx="534377" cy="259045"/>
    <xdr:sp macro="" textlink="">
      <xdr:nvSpPr>
        <xdr:cNvPr id="134" name="テキスト ボックス 133"/>
        <xdr:cNvSpPr txBox="1"/>
      </xdr:nvSpPr>
      <xdr:spPr>
        <a:xfrm>
          <a:off x="863111" y="967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24435</xdr:rowOff>
    </xdr:from>
    <xdr:to>
      <xdr:col>24</xdr:col>
      <xdr:colOff>114300</xdr:colOff>
      <xdr:row>56</xdr:row>
      <xdr:rowOff>126035</xdr:rowOff>
    </xdr:to>
    <xdr:sp macro="" textlink="">
      <xdr:nvSpPr>
        <xdr:cNvPr id="140" name="楕円 139"/>
        <xdr:cNvSpPr/>
      </xdr:nvSpPr>
      <xdr:spPr>
        <a:xfrm>
          <a:off x="45847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47312</xdr:rowOff>
    </xdr:from>
    <xdr:ext cx="534377" cy="259045"/>
    <xdr:sp macro="" textlink="">
      <xdr:nvSpPr>
        <xdr:cNvPr id="141" name="総務費該当値テキスト"/>
        <xdr:cNvSpPr txBox="1"/>
      </xdr:nvSpPr>
      <xdr:spPr>
        <a:xfrm>
          <a:off x="4686300" y="94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106972</xdr:rowOff>
    </xdr:from>
    <xdr:to>
      <xdr:col>20</xdr:col>
      <xdr:colOff>38100</xdr:colOff>
      <xdr:row>50</xdr:row>
      <xdr:rowOff>37122</xdr:rowOff>
    </xdr:to>
    <xdr:sp macro="" textlink="">
      <xdr:nvSpPr>
        <xdr:cNvPr id="142" name="楕円 141"/>
        <xdr:cNvSpPr/>
      </xdr:nvSpPr>
      <xdr:spPr>
        <a:xfrm>
          <a:off x="3746500" y="850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53649</xdr:rowOff>
    </xdr:from>
    <xdr:ext cx="599010" cy="259045"/>
    <xdr:sp macro="" textlink="">
      <xdr:nvSpPr>
        <xdr:cNvPr id="143" name="テキスト ボックス 142"/>
        <xdr:cNvSpPr txBox="1"/>
      </xdr:nvSpPr>
      <xdr:spPr>
        <a:xfrm>
          <a:off x="3497795" y="828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156261</xdr:rowOff>
    </xdr:from>
    <xdr:to>
      <xdr:col>15</xdr:col>
      <xdr:colOff>101600</xdr:colOff>
      <xdr:row>58</xdr:row>
      <xdr:rowOff>86411</xdr:rowOff>
    </xdr:to>
    <xdr:sp macro="" textlink="">
      <xdr:nvSpPr>
        <xdr:cNvPr id="144" name="楕円 143"/>
        <xdr:cNvSpPr/>
      </xdr:nvSpPr>
      <xdr:spPr>
        <a:xfrm>
          <a:off x="2857500" y="99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77538</xdr:rowOff>
    </xdr:from>
    <xdr:ext cx="534377" cy="259045"/>
    <xdr:sp macro="" textlink="">
      <xdr:nvSpPr>
        <xdr:cNvPr id="145" name="テキスト ボックス 144"/>
        <xdr:cNvSpPr txBox="1"/>
      </xdr:nvSpPr>
      <xdr:spPr>
        <a:xfrm>
          <a:off x="2641111" y="1002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36106</xdr:rowOff>
    </xdr:from>
    <xdr:to>
      <xdr:col>10</xdr:col>
      <xdr:colOff>165100</xdr:colOff>
      <xdr:row>58</xdr:row>
      <xdr:rowOff>137706</xdr:rowOff>
    </xdr:to>
    <xdr:sp macro="" textlink="">
      <xdr:nvSpPr>
        <xdr:cNvPr id="146" name="楕円 145"/>
        <xdr:cNvSpPr/>
      </xdr:nvSpPr>
      <xdr:spPr>
        <a:xfrm>
          <a:off x="1968500" y="99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128833</xdr:rowOff>
    </xdr:from>
    <xdr:ext cx="534377" cy="259045"/>
    <xdr:sp macro="" textlink="">
      <xdr:nvSpPr>
        <xdr:cNvPr id="147" name="テキスト ボックス 146"/>
        <xdr:cNvSpPr txBox="1"/>
      </xdr:nvSpPr>
      <xdr:spPr>
        <a:xfrm>
          <a:off x="1752111" y="100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162014</xdr:rowOff>
    </xdr:from>
    <xdr:to>
      <xdr:col>6</xdr:col>
      <xdr:colOff>38100</xdr:colOff>
      <xdr:row>58</xdr:row>
      <xdr:rowOff>92164</xdr:rowOff>
    </xdr:to>
    <xdr:sp macro="" textlink="">
      <xdr:nvSpPr>
        <xdr:cNvPr id="148" name="楕円 147"/>
        <xdr:cNvSpPr/>
      </xdr:nvSpPr>
      <xdr:spPr>
        <a:xfrm>
          <a:off x="1079500" y="99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83291</xdr:rowOff>
    </xdr:from>
    <xdr:ext cx="534377" cy="259045"/>
    <xdr:sp macro="" textlink="">
      <xdr:nvSpPr>
        <xdr:cNvPr id="149" name="テキスト ボックス 148"/>
        <xdr:cNvSpPr txBox="1"/>
      </xdr:nvSpPr>
      <xdr:spPr>
        <a:xfrm>
          <a:off x="863111" y="1002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42297</xdr:rowOff>
    </xdr:from>
    <xdr:to>
      <xdr:col>24</xdr:col>
      <xdr:colOff>62865</xdr:colOff>
      <xdr:row>76</xdr:row>
      <xdr:rowOff>43041</xdr:rowOff>
    </xdr:to>
    <xdr:cxnSp macro="">
      <xdr:nvCxnSpPr>
        <xdr:cNvPr id="174" name="直線コネクタ 173"/>
        <xdr:cNvCxnSpPr/>
      </xdr:nvCxnSpPr>
      <xdr:spPr>
        <a:xfrm flipV="1">
          <a:off x="4633595" y="12043797"/>
          <a:ext cx="1270" cy="1029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46868</xdr:rowOff>
    </xdr:from>
    <xdr:ext cx="599010" cy="259045"/>
    <xdr:sp macro="" textlink="">
      <xdr:nvSpPr>
        <xdr:cNvPr id="175" name="民生費最小値テキスト"/>
        <xdr:cNvSpPr txBox="1"/>
      </xdr:nvSpPr>
      <xdr:spPr>
        <a:xfrm>
          <a:off x="4686300" y="1307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43041</xdr:rowOff>
    </xdr:from>
    <xdr:to>
      <xdr:col>24</xdr:col>
      <xdr:colOff>152400</xdr:colOff>
      <xdr:row>76</xdr:row>
      <xdr:rowOff>43041</xdr:rowOff>
    </xdr:to>
    <xdr:cxnSp macro="">
      <xdr:nvCxnSpPr>
        <xdr:cNvPr id="176" name="直線コネクタ 175"/>
        <xdr:cNvCxnSpPr/>
      </xdr:nvCxnSpPr>
      <xdr:spPr>
        <a:xfrm>
          <a:off x="4546600" y="13073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160424</xdr:rowOff>
    </xdr:from>
    <xdr:ext cx="599010" cy="259045"/>
    <xdr:sp macro="" textlink="">
      <xdr:nvSpPr>
        <xdr:cNvPr id="177" name="民生費最大値テキスト"/>
        <xdr:cNvSpPr txBox="1"/>
      </xdr:nvSpPr>
      <xdr:spPr>
        <a:xfrm>
          <a:off x="4686300" y="11819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201,113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42297</xdr:rowOff>
    </xdr:from>
    <xdr:to>
      <xdr:col>24</xdr:col>
      <xdr:colOff>152400</xdr:colOff>
      <xdr:row>70</xdr:row>
      <xdr:rowOff>42297</xdr:rowOff>
    </xdr:to>
    <xdr:cxnSp macro="">
      <xdr:nvCxnSpPr>
        <xdr:cNvPr id="178" name="直線コネクタ 177"/>
        <xdr:cNvCxnSpPr/>
      </xdr:nvCxnSpPr>
      <xdr:spPr>
        <a:xfrm>
          <a:off x="4546600" y="120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60566</xdr:rowOff>
    </xdr:from>
    <xdr:to>
      <xdr:col>24</xdr:col>
      <xdr:colOff>63500</xdr:colOff>
      <xdr:row>73</xdr:row>
      <xdr:rowOff>4940</xdr:rowOff>
    </xdr:to>
    <xdr:cxnSp macro="">
      <xdr:nvCxnSpPr>
        <xdr:cNvPr id="179" name="直線コネクタ 178"/>
        <xdr:cNvCxnSpPr/>
      </xdr:nvCxnSpPr>
      <xdr:spPr>
        <a:xfrm flipV="1">
          <a:off x="3797300" y="12062066"/>
          <a:ext cx="8382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50601</xdr:rowOff>
    </xdr:from>
    <xdr:ext cx="599010" cy="259045"/>
    <xdr:sp macro="" textlink="">
      <xdr:nvSpPr>
        <xdr:cNvPr id="180" name="民生費平均値テキスト"/>
        <xdr:cNvSpPr txBox="1"/>
      </xdr:nvSpPr>
      <xdr:spPr>
        <a:xfrm>
          <a:off x="4686300" y="125664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72174</xdr:rowOff>
    </xdr:from>
    <xdr:to>
      <xdr:col>24</xdr:col>
      <xdr:colOff>114300</xdr:colOff>
      <xdr:row>74</xdr:row>
      <xdr:rowOff>2324</xdr:rowOff>
    </xdr:to>
    <xdr:sp macro="" textlink="">
      <xdr:nvSpPr>
        <xdr:cNvPr id="181" name="フローチャート: 判断 180"/>
        <xdr:cNvSpPr/>
      </xdr:nvSpPr>
      <xdr:spPr>
        <a:xfrm>
          <a:off x="4584700" y="1258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4940</xdr:rowOff>
    </xdr:from>
    <xdr:to>
      <xdr:col>19</xdr:col>
      <xdr:colOff>177800</xdr:colOff>
      <xdr:row>74</xdr:row>
      <xdr:rowOff>19609</xdr:rowOff>
    </xdr:to>
    <xdr:cxnSp macro="">
      <xdr:nvCxnSpPr>
        <xdr:cNvPr id="182" name="直線コネクタ 181"/>
        <xdr:cNvCxnSpPr/>
      </xdr:nvCxnSpPr>
      <xdr:spPr>
        <a:xfrm flipV="1">
          <a:off x="2908300" y="12520790"/>
          <a:ext cx="889000" cy="1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19825</xdr:rowOff>
    </xdr:from>
    <xdr:to>
      <xdr:col>20</xdr:col>
      <xdr:colOff>38100</xdr:colOff>
      <xdr:row>76</xdr:row>
      <xdr:rowOff>121425</xdr:rowOff>
    </xdr:to>
    <xdr:sp macro="" textlink="">
      <xdr:nvSpPr>
        <xdr:cNvPr id="183" name="フローチャート: 判断 182"/>
        <xdr:cNvSpPr/>
      </xdr:nvSpPr>
      <xdr:spPr>
        <a:xfrm>
          <a:off x="3746500" y="130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112552</xdr:rowOff>
    </xdr:from>
    <xdr:ext cx="599010" cy="259045"/>
    <xdr:sp macro="" textlink="">
      <xdr:nvSpPr>
        <xdr:cNvPr id="184" name="テキスト ボックス 183"/>
        <xdr:cNvSpPr txBox="1"/>
      </xdr:nvSpPr>
      <xdr:spPr>
        <a:xfrm>
          <a:off x="3497795" y="1314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19609</xdr:rowOff>
    </xdr:from>
    <xdr:to>
      <xdr:col>15</xdr:col>
      <xdr:colOff>50800</xdr:colOff>
      <xdr:row>74</xdr:row>
      <xdr:rowOff>98476</xdr:rowOff>
    </xdr:to>
    <xdr:cxnSp macro="">
      <xdr:nvCxnSpPr>
        <xdr:cNvPr id="185" name="直線コネクタ 184"/>
        <xdr:cNvCxnSpPr/>
      </xdr:nvCxnSpPr>
      <xdr:spPr>
        <a:xfrm flipV="1">
          <a:off x="2019300" y="12706909"/>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115760</xdr:rowOff>
    </xdr:from>
    <xdr:to>
      <xdr:col>15</xdr:col>
      <xdr:colOff>101600</xdr:colOff>
      <xdr:row>77</xdr:row>
      <xdr:rowOff>45910</xdr:rowOff>
    </xdr:to>
    <xdr:sp macro="" textlink="">
      <xdr:nvSpPr>
        <xdr:cNvPr id="186" name="フローチャート: 判断 185"/>
        <xdr:cNvSpPr/>
      </xdr:nvSpPr>
      <xdr:spPr>
        <a:xfrm>
          <a:off x="2857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37037</xdr:rowOff>
    </xdr:from>
    <xdr:ext cx="599010" cy="259045"/>
    <xdr:sp macro="" textlink="">
      <xdr:nvSpPr>
        <xdr:cNvPr id="187" name="テキスト ボックス 186"/>
        <xdr:cNvSpPr txBox="1"/>
      </xdr:nvSpPr>
      <xdr:spPr>
        <a:xfrm>
          <a:off x="2608795" y="1323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34468</xdr:rowOff>
    </xdr:from>
    <xdr:to>
      <xdr:col>10</xdr:col>
      <xdr:colOff>114300</xdr:colOff>
      <xdr:row>74</xdr:row>
      <xdr:rowOff>98476</xdr:rowOff>
    </xdr:to>
    <xdr:cxnSp macro="">
      <xdr:nvCxnSpPr>
        <xdr:cNvPr id="188" name="直線コネクタ 187"/>
        <xdr:cNvCxnSpPr/>
      </xdr:nvCxnSpPr>
      <xdr:spPr>
        <a:xfrm>
          <a:off x="1130300" y="127217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97644</xdr:rowOff>
    </xdr:from>
    <xdr:to>
      <xdr:col>10</xdr:col>
      <xdr:colOff>165100</xdr:colOff>
      <xdr:row>78</xdr:row>
      <xdr:rowOff>27794</xdr:rowOff>
    </xdr:to>
    <xdr:sp macro="" textlink="">
      <xdr:nvSpPr>
        <xdr:cNvPr id="189" name="フローチャート: 判断 188"/>
        <xdr:cNvSpPr/>
      </xdr:nvSpPr>
      <xdr:spPr>
        <a:xfrm>
          <a:off x="1968500" y="1329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18921</xdr:rowOff>
    </xdr:from>
    <xdr:ext cx="599010" cy="259045"/>
    <xdr:sp macro="" textlink="">
      <xdr:nvSpPr>
        <xdr:cNvPr id="190" name="テキスト ボックス 189"/>
        <xdr:cNvSpPr txBox="1"/>
      </xdr:nvSpPr>
      <xdr:spPr>
        <a:xfrm>
          <a:off x="1719795" y="1339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93853</xdr:rowOff>
    </xdr:from>
    <xdr:to>
      <xdr:col>6</xdr:col>
      <xdr:colOff>38100</xdr:colOff>
      <xdr:row>78</xdr:row>
      <xdr:rowOff>24003</xdr:rowOff>
    </xdr:to>
    <xdr:sp macro="" textlink="">
      <xdr:nvSpPr>
        <xdr:cNvPr id="191" name="フローチャート: 判断 190"/>
        <xdr:cNvSpPr/>
      </xdr:nvSpPr>
      <xdr:spPr>
        <a:xfrm>
          <a:off x="1079500" y="1329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15130</xdr:rowOff>
    </xdr:from>
    <xdr:ext cx="599010" cy="259045"/>
    <xdr:sp macro="" textlink="">
      <xdr:nvSpPr>
        <xdr:cNvPr id="192" name="テキスト ボックス 191"/>
        <xdr:cNvSpPr txBox="1"/>
      </xdr:nvSpPr>
      <xdr:spPr>
        <a:xfrm>
          <a:off x="830795" y="1338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9766</xdr:rowOff>
    </xdr:from>
    <xdr:to>
      <xdr:col>24</xdr:col>
      <xdr:colOff>114300</xdr:colOff>
      <xdr:row>70</xdr:row>
      <xdr:rowOff>111366</xdr:rowOff>
    </xdr:to>
    <xdr:sp macro="" textlink="">
      <xdr:nvSpPr>
        <xdr:cNvPr id="198" name="楕円 197"/>
        <xdr:cNvSpPr/>
      </xdr:nvSpPr>
      <xdr:spPr>
        <a:xfrm>
          <a:off x="4584700" y="1201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115974</xdr:rowOff>
    </xdr:from>
    <xdr:ext cx="599010" cy="259045"/>
    <xdr:sp macro="" textlink="">
      <xdr:nvSpPr>
        <xdr:cNvPr id="199" name="民生費該当値テキスト"/>
        <xdr:cNvSpPr txBox="1"/>
      </xdr:nvSpPr>
      <xdr:spPr>
        <a:xfrm>
          <a:off x="4686300" y="1194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125590</xdr:rowOff>
    </xdr:from>
    <xdr:to>
      <xdr:col>20</xdr:col>
      <xdr:colOff>38100</xdr:colOff>
      <xdr:row>73</xdr:row>
      <xdr:rowOff>55740</xdr:rowOff>
    </xdr:to>
    <xdr:sp macro="" textlink="">
      <xdr:nvSpPr>
        <xdr:cNvPr id="200" name="楕円 199"/>
        <xdr:cNvSpPr/>
      </xdr:nvSpPr>
      <xdr:spPr>
        <a:xfrm>
          <a:off x="3746500" y="124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72267</xdr:rowOff>
    </xdr:from>
    <xdr:ext cx="599010" cy="259045"/>
    <xdr:sp macro="" textlink="">
      <xdr:nvSpPr>
        <xdr:cNvPr id="201" name="テキスト ボックス 200"/>
        <xdr:cNvSpPr txBox="1"/>
      </xdr:nvSpPr>
      <xdr:spPr>
        <a:xfrm>
          <a:off x="3497795" y="1224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140259</xdr:rowOff>
    </xdr:from>
    <xdr:to>
      <xdr:col>15</xdr:col>
      <xdr:colOff>101600</xdr:colOff>
      <xdr:row>74</xdr:row>
      <xdr:rowOff>70409</xdr:rowOff>
    </xdr:to>
    <xdr:sp macro="" textlink="">
      <xdr:nvSpPr>
        <xdr:cNvPr id="202" name="楕円 201"/>
        <xdr:cNvSpPr/>
      </xdr:nvSpPr>
      <xdr:spPr>
        <a:xfrm>
          <a:off x="2857500" y="126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86936</xdr:rowOff>
    </xdr:from>
    <xdr:ext cx="599010" cy="259045"/>
    <xdr:sp macro="" textlink="">
      <xdr:nvSpPr>
        <xdr:cNvPr id="203" name="テキスト ボックス 202"/>
        <xdr:cNvSpPr txBox="1"/>
      </xdr:nvSpPr>
      <xdr:spPr>
        <a:xfrm>
          <a:off x="2608795" y="1243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47676</xdr:rowOff>
    </xdr:from>
    <xdr:to>
      <xdr:col>10</xdr:col>
      <xdr:colOff>165100</xdr:colOff>
      <xdr:row>74</xdr:row>
      <xdr:rowOff>149276</xdr:rowOff>
    </xdr:to>
    <xdr:sp macro="" textlink="">
      <xdr:nvSpPr>
        <xdr:cNvPr id="204" name="楕円 203"/>
        <xdr:cNvSpPr/>
      </xdr:nvSpPr>
      <xdr:spPr>
        <a:xfrm>
          <a:off x="1968500" y="1273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165803</xdr:rowOff>
    </xdr:from>
    <xdr:ext cx="599010" cy="259045"/>
    <xdr:sp macro="" textlink="">
      <xdr:nvSpPr>
        <xdr:cNvPr id="205" name="テキスト ボックス 204"/>
        <xdr:cNvSpPr txBox="1"/>
      </xdr:nvSpPr>
      <xdr:spPr>
        <a:xfrm>
          <a:off x="1719795" y="1251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155118</xdr:rowOff>
    </xdr:from>
    <xdr:to>
      <xdr:col>6</xdr:col>
      <xdr:colOff>38100</xdr:colOff>
      <xdr:row>74</xdr:row>
      <xdr:rowOff>85268</xdr:rowOff>
    </xdr:to>
    <xdr:sp macro="" textlink="">
      <xdr:nvSpPr>
        <xdr:cNvPr id="206" name="楕円 205"/>
        <xdr:cNvSpPr/>
      </xdr:nvSpPr>
      <xdr:spPr>
        <a:xfrm>
          <a:off x="1079500" y="1267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101795</xdr:rowOff>
    </xdr:from>
    <xdr:ext cx="599010" cy="259045"/>
    <xdr:sp macro="" textlink="">
      <xdr:nvSpPr>
        <xdr:cNvPr id="207" name="テキスト ボックス 206"/>
        <xdr:cNvSpPr txBox="1"/>
      </xdr:nvSpPr>
      <xdr:spPr>
        <a:xfrm>
          <a:off x="830795" y="1244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121983</xdr:rowOff>
    </xdr:from>
    <xdr:to>
      <xdr:col>24</xdr:col>
      <xdr:colOff>62865</xdr:colOff>
      <xdr:row>97</xdr:row>
      <xdr:rowOff>144235</xdr:rowOff>
    </xdr:to>
    <xdr:cxnSp macro="">
      <xdr:nvCxnSpPr>
        <xdr:cNvPr id="232" name="直線コネクタ 231"/>
        <xdr:cNvCxnSpPr/>
      </xdr:nvCxnSpPr>
      <xdr:spPr>
        <a:xfrm flipV="1">
          <a:off x="4633595" y="15552483"/>
          <a:ext cx="1270" cy="122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148062</xdr:rowOff>
    </xdr:from>
    <xdr:ext cx="534377" cy="259045"/>
    <xdr:sp macro="" textlink="">
      <xdr:nvSpPr>
        <xdr:cNvPr id="233" name="衛生費最小値テキスト"/>
        <xdr:cNvSpPr txBox="1"/>
      </xdr:nvSpPr>
      <xdr:spPr>
        <a:xfrm>
          <a:off x="4686300" y="1677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144235</xdr:rowOff>
    </xdr:from>
    <xdr:to>
      <xdr:col>24</xdr:col>
      <xdr:colOff>152400</xdr:colOff>
      <xdr:row>97</xdr:row>
      <xdr:rowOff>144235</xdr:rowOff>
    </xdr:to>
    <xdr:cxnSp macro="">
      <xdr:nvCxnSpPr>
        <xdr:cNvPr id="234" name="直線コネクタ 233"/>
        <xdr:cNvCxnSpPr/>
      </xdr:nvCxnSpPr>
      <xdr:spPr>
        <a:xfrm>
          <a:off x="4546600" y="16774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68660</xdr:rowOff>
    </xdr:from>
    <xdr:ext cx="534377" cy="259045"/>
    <xdr:sp macro="" textlink="">
      <xdr:nvSpPr>
        <xdr:cNvPr id="235" name="衛生費最大値テキスト"/>
        <xdr:cNvSpPr txBox="1"/>
      </xdr:nvSpPr>
      <xdr:spPr>
        <a:xfrm>
          <a:off x="4686300" y="153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96,930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121983</xdr:rowOff>
    </xdr:from>
    <xdr:to>
      <xdr:col>24</xdr:col>
      <xdr:colOff>152400</xdr:colOff>
      <xdr:row>90</xdr:row>
      <xdr:rowOff>121983</xdr:rowOff>
    </xdr:to>
    <xdr:cxnSp macro="">
      <xdr:nvCxnSpPr>
        <xdr:cNvPr id="236" name="直線コネクタ 235"/>
        <xdr:cNvCxnSpPr/>
      </xdr:nvCxnSpPr>
      <xdr:spPr>
        <a:xfrm>
          <a:off x="4546600" y="15552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142233</xdr:rowOff>
    </xdr:from>
    <xdr:to>
      <xdr:col>24</xdr:col>
      <xdr:colOff>63500</xdr:colOff>
      <xdr:row>98</xdr:row>
      <xdr:rowOff>7969</xdr:rowOff>
    </xdr:to>
    <xdr:cxnSp macro="">
      <xdr:nvCxnSpPr>
        <xdr:cNvPr id="237" name="直線コネクタ 236"/>
        <xdr:cNvCxnSpPr/>
      </xdr:nvCxnSpPr>
      <xdr:spPr>
        <a:xfrm flipV="1">
          <a:off x="3797300" y="16601433"/>
          <a:ext cx="838200" cy="20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55046</xdr:rowOff>
    </xdr:from>
    <xdr:ext cx="534377" cy="259045"/>
    <xdr:sp macro="" textlink="">
      <xdr:nvSpPr>
        <xdr:cNvPr id="238" name="衛生費平均値テキスト"/>
        <xdr:cNvSpPr txBox="1"/>
      </xdr:nvSpPr>
      <xdr:spPr>
        <a:xfrm>
          <a:off x="4686300" y="16342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32169</xdr:rowOff>
    </xdr:from>
    <xdr:to>
      <xdr:col>24</xdr:col>
      <xdr:colOff>114300</xdr:colOff>
      <xdr:row>96</xdr:row>
      <xdr:rowOff>133769</xdr:rowOff>
    </xdr:to>
    <xdr:sp macro="" textlink="">
      <xdr:nvSpPr>
        <xdr:cNvPr id="239" name="フローチャート: 判断 238"/>
        <xdr:cNvSpPr/>
      </xdr:nvSpPr>
      <xdr:spPr>
        <a:xfrm>
          <a:off x="4584700" y="164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7969</xdr:rowOff>
    </xdr:from>
    <xdr:to>
      <xdr:col>19</xdr:col>
      <xdr:colOff>177800</xdr:colOff>
      <xdr:row>98</xdr:row>
      <xdr:rowOff>75464</xdr:rowOff>
    </xdr:to>
    <xdr:cxnSp macro="">
      <xdr:nvCxnSpPr>
        <xdr:cNvPr id="240" name="直線コネクタ 239"/>
        <xdr:cNvCxnSpPr/>
      </xdr:nvCxnSpPr>
      <xdr:spPr>
        <a:xfrm flipV="1">
          <a:off x="2908300" y="16810069"/>
          <a:ext cx="889000" cy="6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21425</xdr:rowOff>
    </xdr:from>
    <xdr:to>
      <xdr:col>20</xdr:col>
      <xdr:colOff>38100</xdr:colOff>
      <xdr:row>97</xdr:row>
      <xdr:rowOff>123025</xdr:rowOff>
    </xdr:to>
    <xdr:sp macro="" textlink="">
      <xdr:nvSpPr>
        <xdr:cNvPr id="241" name="フローチャート: 判断 240"/>
        <xdr:cNvSpPr/>
      </xdr:nvSpPr>
      <xdr:spPr>
        <a:xfrm>
          <a:off x="3746500" y="166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139552</xdr:rowOff>
    </xdr:from>
    <xdr:ext cx="534377" cy="259045"/>
    <xdr:sp macro="" textlink="">
      <xdr:nvSpPr>
        <xdr:cNvPr id="242" name="テキスト ボックス 241"/>
        <xdr:cNvSpPr txBox="1"/>
      </xdr:nvSpPr>
      <xdr:spPr>
        <a:xfrm>
          <a:off x="3530111" y="164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75464</xdr:rowOff>
    </xdr:from>
    <xdr:to>
      <xdr:col>15</xdr:col>
      <xdr:colOff>50800</xdr:colOff>
      <xdr:row>98</xdr:row>
      <xdr:rowOff>104666</xdr:rowOff>
    </xdr:to>
    <xdr:cxnSp macro="">
      <xdr:nvCxnSpPr>
        <xdr:cNvPr id="243" name="直線コネクタ 242"/>
        <xdr:cNvCxnSpPr/>
      </xdr:nvCxnSpPr>
      <xdr:spPr>
        <a:xfrm flipV="1">
          <a:off x="2019300" y="16877564"/>
          <a:ext cx="889000" cy="2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49637</xdr:rowOff>
    </xdr:from>
    <xdr:to>
      <xdr:col>15</xdr:col>
      <xdr:colOff>101600</xdr:colOff>
      <xdr:row>97</xdr:row>
      <xdr:rowOff>151237</xdr:rowOff>
    </xdr:to>
    <xdr:sp macro="" textlink="">
      <xdr:nvSpPr>
        <xdr:cNvPr id="244" name="フローチャート: 判断 243"/>
        <xdr:cNvSpPr/>
      </xdr:nvSpPr>
      <xdr:spPr>
        <a:xfrm>
          <a:off x="2857500" y="166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167764</xdr:rowOff>
    </xdr:from>
    <xdr:ext cx="534377" cy="259045"/>
    <xdr:sp macro="" textlink="">
      <xdr:nvSpPr>
        <xdr:cNvPr id="245" name="テキスト ボックス 244"/>
        <xdr:cNvSpPr txBox="1"/>
      </xdr:nvSpPr>
      <xdr:spPr>
        <a:xfrm>
          <a:off x="2641111" y="164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4921</xdr:rowOff>
    </xdr:from>
    <xdr:to>
      <xdr:col>10</xdr:col>
      <xdr:colOff>114300</xdr:colOff>
      <xdr:row>98</xdr:row>
      <xdr:rowOff>104666</xdr:rowOff>
    </xdr:to>
    <xdr:cxnSp macro="">
      <xdr:nvCxnSpPr>
        <xdr:cNvPr id="246" name="直線コネクタ 245"/>
        <xdr:cNvCxnSpPr/>
      </xdr:nvCxnSpPr>
      <xdr:spPr>
        <a:xfrm>
          <a:off x="1130300" y="16635571"/>
          <a:ext cx="889000" cy="27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41390</xdr:rowOff>
    </xdr:from>
    <xdr:to>
      <xdr:col>10</xdr:col>
      <xdr:colOff>165100</xdr:colOff>
      <xdr:row>97</xdr:row>
      <xdr:rowOff>142990</xdr:rowOff>
    </xdr:to>
    <xdr:sp macro="" textlink="">
      <xdr:nvSpPr>
        <xdr:cNvPr id="247" name="フローチャート: 判断 246"/>
        <xdr:cNvSpPr/>
      </xdr:nvSpPr>
      <xdr:spPr>
        <a:xfrm>
          <a:off x="1968500" y="166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159517</xdr:rowOff>
    </xdr:from>
    <xdr:ext cx="534377" cy="259045"/>
    <xdr:sp macro="" textlink="">
      <xdr:nvSpPr>
        <xdr:cNvPr id="248" name="テキスト ボックス 247"/>
        <xdr:cNvSpPr txBox="1"/>
      </xdr:nvSpPr>
      <xdr:spPr>
        <a:xfrm>
          <a:off x="1752111" y="164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117914</xdr:rowOff>
    </xdr:from>
    <xdr:to>
      <xdr:col>6</xdr:col>
      <xdr:colOff>38100</xdr:colOff>
      <xdr:row>97</xdr:row>
      <xdr:rowOff>48064</xdr:rowOff>
    </xdr:to>
    <xdr:sp macro="" textlink="">
      <xdr:nvSpPr>
        <xdr:cNvPr id="249" name="フローチャート: 判断 248"/>
        <xdr:cNvSpPr/>
      </xdr:nvSpPr>
      <xdr:spPr>
        <a:xfrm>
          <a:off x="1079500" y="1657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64591</xdr:rowOff>
    </xdr:from>
    <xdr:ext cx="534377" cy="259045"/>
    <xdr:sp macro="" textlink="">
      <xdr:nvSpPr>
        <xdr:cNvPr id="250" name="テキスト ボックス 249"/>
        <xdr:cNvSpPr txBox="1"/>
      </xdr:nvSpPr>
      <xdr:spPr>
        <a:xfrm>
          <a:off x="863111" y="163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91433</xdr:rowOff>
    </xdr:from>
    <xdr:to>
      <xdr:col>24</xdr:col>
      <xdr:colOff>114300</xdr:colOff>
      <xdr:row>97</xdr:row>
      <xdr:rowOff>21583</xdr:rowOff>
    </xdr:to>
    <xdr:sp macro="" textlink="">
      <xdr:nvSpPr>
        <xdr:cNvPr id="256" name="楕円 255"/>
        <xdr:cNvSpPr/>
      </xdr:nvSpPr>
      <xdr:spPr>
        <a:xfrm>
          <a:off x="4584700" y="165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69860</xdr:rowOff>
    </xdr:from>
    <xdr:ext cx="534377" cy="259045"/>
    <xdr:sp macro="" textlink="">
      <xdr:nvSpPr>
        <xdr:cNvPr id="257" name="衛生費該当値テキスト"/>
        <xdr:cNvSpPr txBox="1"/>
      </xdr:nvSpPr>
      <xdr:spPr>
        <a:xfrm>
          <a:off x="4686300" y="1652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128619</xdr:rowOff>
    </xdr:from>
    <xdr:to>
      <xdr:col>20</xdr:col>
      <xdr:colOff>38100</xdr:colOff>
      <xdr:row>98</xdr:row>
      <xdr:rowOff>58769</xdr:rowOff>
    </xdr:to>
    <xdr:sp macro="" textlink="">
      <xdr:nvSpPr>
        <xdr:cNvPr id="258" name="楕円 257"/>
        <xdr:cNvSpPr/>
      </xdr:nvSpPr>
      <xdr:spPr>
        <a:xfrm>
          <a:off x="3746500" y="167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49896</xdr:rowOff>
    </xdr:from>
    <xdr:ext cx="534377" cy="259045"/>
    <xdr:sp macro="" textlink="">
      <xdr:nvSpPr>
        <xdr:cNvPr id="259" name="テキスト ボックス 258"/>
        <xdr:cNvSpPr txBox="1"/>
      </xdr:nvSpPr>
      <xdr:spPr>
        <a:xfrm>
          <a:off x="3530111" y="168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24664</xdr:rowOff>
    </xdr:from>
    <xdr:to>
      <xdr:col>15</xdr:col>
      <xdr:colOff>101600</xdr:colOff>
      <xdr:row>98</xdr:row>
      <xdr:rowOff>126264</xdr:rowOff>
    </xdr:to>
    <xdr:sp macro="" textlink="">
      <xdr:nvSpPr>
        <xdr:cNvPr id="260" name="楕円 259"/>
        <xdr:cNvSpPr/>
      </xdr:nvSpPr>
      <xdr:spPr>
        <a:xfrm>
          <a:off x="2857500" y="1682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117391</xdr:rowOff>
    </xdr:from>
    <xdr:ext cx="534377" cy="259045"/>
    <xdr:sp macro="" textlink="">
      <xdr:nvSpPr>
        <xdr:cNvPr id="261" name="テキスト ボックス 260"/>
        <xdr:cNvSpPr txBox="1"/>
      </xdr:nvSpPr>
      <xdr:spPr>
        <a:xfrm>
          <a:off x="2641111" y="1691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53866</xdr:rowOff>
    </xdr:from>
    <xdr:to>
      <xdr:col>10</xdr:col>
      <xdr:colOff>165100</xdr:colOff>
      <xdr:row>98</xdr:row>
      <xdr:rowOff>155466</xdr:rowOff>
    </xdr:to>
    <xdr:sp macro="" textlink="">
      <xdr:nvSpPr>
        <xdr:cNvPr id="262" name="楕円 261"/>
        <xdr:cNvSpPr/>
      </xdr:nvSpPr>
      <xdr:spPr>
        <a:xfrm>
          <a:off x="1968500" y="168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146593</xdr:rowOff>
    </xdr:from>
    <xdr:ext cx="534377" cy="259045"/>
    <xdr:sp macro="" textlink="">
      <xdr:nvSpPr>
        <xdr:cNvPr id="263" name="テキスト ボックス 262"/>
        <xdr:cNvSpPr txBox="1"/>
      </xdr:nvSpPr>
      <xdr:spPr>
        <a:xfrm>
          <a:off x="1752111" y="1694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125571</xdr:rowOff>
    </xdr:from>
    <xdr:to>
      <xdr:col>6</xdr:col>
      <xdr:colOff>38100</xdr:colOff>
      <xdr:row>97</xdr:row>
      <xdr:rowOff>55721</xdr:rowOff>
    </xdr:to>
    <xdr:sp macro="" textlink="">
      <xdr:nvSpPr>
        <xdr:cNvPr id="264" name="楕円 263"/>
        <xdr:cNvSpPr/>
      </xdr:nvSpPr>
      <xdr:spPr>
        <a:xfrm>
          <a:off x="1079500" y="1658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46848</xdr:rowOff>
    </xdr:from>
    <xdr:ext cx="534377" cy="259045"/>
    <xdr:sp macro="" textlink="">
      <xdr:nvSpPr>
        <xdr:cNvPr id="265" name="テキスト ボックス 264"/>
        <xdr:cNvSpPr txBox="1"/>
      </xdr:nvSpPr>
      <xdr:spPr>
        <a:xfrm>
          <a:off x="863111" y="166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87031</xdr:rowOff>
    </xdr:from>
    <xdr:to>
      <xdr:col>54</xdr:col>
      <xdr:colOff>189865</xdr:colOff>
      <xdr:row>38</xdr:row>
      <xdr:rowOff>130008</xdr:rowOff>
    </xdr:to>
    <xdr:cxnSp macro="">
      <xdr:nvCxnSpPr>
        <xdr:cNvPr id="287" name="直線コネクタ 286"/>
        <xdr:cNvCxnSpPr/>
      </xdr:nvCxnSpPr>
      <xdr:spPr>
        <a:xfrm flipV="1">
          <a:off x="10475595" y="5230531"/>
          <a:ext cx="1270"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133835</xdr:rowOff>
    </xdr:from>
    <xdr:ext cx="378565" cy="259045"/>
    <xdr:sp macro="" textlink="">
      <xdr:nvSpPr>
        <xdr:cNvPr id="288" name="労働費最小値テキスト"/>
        <xdr:cNvSpPr txBox="1"/>
      </xdr:nvSpPr>
      <xdr:spPr>
        <a:xfrm>
          <a:off x="10528300" y="664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130008</xdr:rowOff>
    </xdr:from>
    <xdr:to>
      <xdr:col>55</xdr:col>
      <xdr:colOff>88900</xdr:colOff>
      <xdr:row>38</xdr:row>
      <xdr:rowOff>130008</xdr:rowOff>
    </xdr:to>
    <xdr:cxnSp macro="">
      <xdr:nvCxnSpPr>
        <xdr:cNvPr id="289" name="直線コネクタ 288"/>
        <xdr:cNvCxnSpPr/>
      </xdr:nvCxnSpPr>
      <xdr:spPr>
        <a:xfrm>
          <a:off x="10388600" y="664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33708</xdr:rowOff>
    </xdr:from>
    <xdr:ext cx="534377" cy="259045"/>
    <xdr:sp macro="" textlink="">
      <xdr:nvSpPr>
        <xdr:cNvPr id="290" name="労働費最大値テキスト"/>
        <xdr:cNvSpPr txBox="1"/>
      </xdr:nvSpPr>
      <xdr:spPr>
        <a:xfrm>
          <a:off x="10528300" y="50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87031</xdr:rowOff>
    </xdr:from>
    <xdr:to>
      <xdr:col>55</xdr:col>
      <xdr:colOff>88900</xdr:colOff>
      <xdr:row>30</xdr:row>
      <xdr:rowOff>87031</xdr:rowOff>
    </xdr:to>
    <xdr:cxnSp macro="">
      <xdr:nvCxnSpPr>
        <xdr:cNvPr id="291" name="直線コネクタ 290"/>
        <xdr:cNvCxnSpPr/>
      </xdr:nvCxnSpPr>
      <xdr:spPr>
        <a:xfrm>
          <a:off x="10388600" y="5230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10313</xdr:rowOff>
    </xdr:from>
    <xdr:to>
      <xdr:col>55</xdr:col>
      <xdr:colOff>0</xdr:colOff>
      <xdr:row>37</xdr:row>
      <xdr:rowOff>14518</xdr:rowOff>
    </xdr:to>
    <xdr:cxnSp macro="">
      <xdr:nvCxnSpPr>
        <xdr:cNvPr id="292" name="直線コネクタ 291"/>
        <xdr:cNvCxnSpPr/>
      </xdr:nvCxnSpPr>
      <xdr:spPr>
        <a:xfrm>
          <a:off x="9639300" y="6353963"/>
          <a:ext cx="8382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43461</xdr:rowOff>
    </xdr:from>
    <xdr:ext cx="469744" cy="259045"/>
    <xdr:sp macro="" textlink="">
      <xdr:nvSpPr>
        <xdr:cNvPr id="293" name="労働費平均値テキスト"/>
        <xdr:cNvSpPr txBox="1"/>
      </xdr:nvSpPr>
      <xdr:spPr>
        <a:xfrm>
          <a:off x="10528300" y="6387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65034</xdr:rowOff>
    </xdr:from>
    <xdr:to>
      <xdr:col>55</xdr:col>
      <xdr:colOff>50800</xdr:colOff>
      <xdr:row>37</xdr:row>
      <xdr:rowOff>166634</xdr:rowOff>
    </xdr:to>
    <xdr:sp macro="" textlink="">
      <xdr:nvSpPr>
        <xdr:cNvPr id="294" name="フローチャート: 判断 293"/>
        <xdr:cNvSpPr/>
      </xdr:nvSpPr>
      <xdr:spPr>
        <a:xfrm>
          <a:off x="104267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10313</xdr:rowOff>
    </xdr:from>
    <xdr:to>
      <xdr:col>50</xdr:col>
      <xdr:colOff>114300</xdr:colOff>
      <xdr:row>37</xdr:row>
      <xdr:rowOff>28692</xdr:rowOff>
    </xdr:to>
    <xdr:cxnSp macro="">
      <xdr:nvCxnSpPr>
        <xdr:cNvPr id="295" name="直線コネクタ 294"/>
        <xdr:cNvCxnSpPr/>
      </xdr:nvCxnSpPr>
      <xdr:spPr>
        <a:xfrm flipV="1">
          <a:off x="8750300" y="6353963"/>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61651</xdr:rowOff>
    </xdr:from>
    <xdr:to>
      <xdr:col>50</xdr:col>
      <xdr:colOff>165100</xdr:colOff>
      <xdr:row>37</xdr:row>
      <xdr:rowOff>163251</xdr:rowOff>
    </xdr:to>
    <xdr:sp macro="" textlink="">
      <xdr:nvSpPr>
        <xdr:cNvPr id="296" name="フローチャート: 判断 295"/>
        <xdr:cNvSpPr/>
      </xdr:nvSpPr>
      <xdr:spPr>
        <a:xfrm>
          <a:off x="9588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154378</xdr:rowOff>
    </xdr:from>
    <xdr:ext cx="469744" cy="259045"/>
    <xdr:sp macro="" textlink="">
      <xdr:nvSpPr>
        <xdr:cNvPr id="297" name="テキスト ボックス 296"/>
        <xdr:cNvSpPr txBox="1"/>
      </xdr:nvSpPr>
      <xdr:spPr>
        <a:xfrm>
          <a:off x="9404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28692</xdr:rowOff>
    </xdr:from>
    <xdr:to>
      <xdr:col>45</xdr:col>
      <xdr:colOff>177800</xdr:colOff>
      <xdr:row>37</xdr:row>
      <xdr:rowOff>47620</xdr:rowOff>
    </xdr:to>
    <xdr:cxnSp macro="">
      <xdr:nvCxnSpPr>
        <xdr:cNvPr id="298" name="直線コネクタ 297"/>
        <xdr:cNvCxnSpPr/>
      </xdr:nvCxnSpPr>
      <xdr:spPr>
        <a:xfrm flipV="1">
          <a:off x="7861300" y="6372342"/>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43271</xdr:rowOff>
    </xdr:from>
    <xdr:to>
      <xdr:col>46</xdr:col>
      <xdr:colOff>38100</xdr:colOff>
      <xdr:row>37</xdr:row>
      <xdr:rowOff>144871</xdr:rowOff>
    </xdr:to>
    <xdr:sp macro="" textlink="">
      <xdr:nvSpPr>
        <xdr:cNvPr id="299" name="フローチャート: 判断 298"/>
        <xdr:cNvSpPr/>
      </xdr:nvSpPr>
      <xdr:spPr>
        <a:xfrm>
          <a:off x="8699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135999</xdr:rowOff>
    </xdr:from>
    <xdr:ext cx="469744" cy="259045"/>
    <xdr:sp macro="" textlink="">
      <xdr:nvSpPr>
        <xdr:cNvPr id="300" name="テキスト ボックス 299"/>
        <xdr:cNvSpPr txBox="1"/>
      </xdr:nvSpPr>
      <xdr:spPr>
        <a:xfrm>
          <a:off x="8515428" y="6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31984</xdr:rowOff>
    </xdr:from>
    <xdr:to>
      <xdr:col>41</xdr:col>
      <xdr:colOff>50800</xdr:colOff>
      <xdr:row>37</xdr:row>
      <xdr:rowOff>47620</xdr:rowOff>
    </xdr:to>
    <xdr:cxnSp macro="">
      <xdr:nvCxnSpPr>
        <xdr:cNvPr id="301" name="直線コネクタ 300"/>
        <xdr:cNvCxnSpPr/>
      </xdr:nvCxnSpPr>
      <xdr:spPr>
        <a:xfrm>
          <a:off x="6972300" y="6375634"/>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43729</xdr:rowOff>
    </xdr:from>
    <xdr:to>
      <xdr:col>41</xdr:col>
      <xdr:colOff>101600</xdr:colOff>
      <xdr:row>37</xdr:row>
      <xdr:rowOff>145329</xdr:rowOff>
    </xdr:to>
    <xdr:sp macro="" textlink="">
      <xdr:nvSpPr>
        <xdr:cNvPr id="302" name="フローチャート: 判断 301"/>
        <xdr:cNvSpPr/>
      </xdr:nvSpPr>
      <xdr:spPr>
        <a:xfrm>
          <a:off x="7810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136455</xdr:rowOff>
    </xdr:from>
    <xdr:ext cx="469744" cy="259045"/>
    <xdr:sp macro="" textlink="">
      <xdr:nvSpPr>
        <xdr:cNvPr id="303" name="テキスト ボックス 302"/>
        <xdr:cNvSpPr txBox="1"/>
      </xdr:nvSpPr>
      <xdr:spPr>
        <a:xfrm>
          <a:off x="7626428" y="64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53056</xdr:rowOff>
    </xdr:from>
    <xdr:to>
      <xdr:col>36</xdr:col>
      <xdr:colOff>165100</xdr:colOff>
      <xdr:row>37</xdr:row>
      <xdr:rowOff>154656</xdr:rowOff>
    </xdr:to>
    <xdr:sp macro="" textlink="">
      <xdr:nvSpPr>
        <xdr:cNvPr id="304" name="フローチャート: 判断 303"/>
        <xdr:cNvSpPr/>
      </xdr:nvSpPr>
      <xdr:spPr>
        <a:xfrm>
          <a:off x="6921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145783</xdr:rowOff>
    </xdr:from>
    <xdr:ext cx="469744" cy="259045"/>
    <xdr:sp macro="" textlink="">
      <xdr:nvSpPr>
        <xdr:cNvPr id="305" name="テキスト ボックス 304"/>
        <xdr:cNvSpPr txBox="1"/>
      </xdr:nvSpPr>
      <xdr:spPr>
        <a:xfrm>
          <a:off x="6737428" y="648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135168</xdr:rowOff>
    </xdr:from>
    <xdr:to>
      <xdr:col>55</xdr:col>
      <xdr:colOff>50800</xdr:colOff>
      <xdr:row>37</xdr:row>
      <xdr:rowOff>65318</xdr:rowOff>
    </xdr:to>
    <xdr:sp macro="" textlink="">
      <xdr:nvSpPr>
        <xdr:cNvPr id="311" name="楕円 310"/>
        <xdr:cNvSpPr/>
      </xdr:nvSpPr>
      <xdr:spPr>
        <a:xfrm>
          <a:off x="10426700" y="630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158045</xdr:rowOff>
    </xdr:from>
    <xdr:ext cx="469744" cy="259045"/>
    <xdr:sp macro="" textlink="">
      <xdr:nvSpPr>
        <xdr:cNvPr id="312" name="労働費該当値テキスト"/>
        <xdr:cNvSpPr txBox="1"/>
      </xdr:nvSpPr>
      <xdr:spPr>
        <a:xfrm>
          <a:off x="10528300" y="615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130963</xdr:rowOff>
    </xdr:from>
    <xdr:to>
      <xdr:col>50</xdr:col>
      <xdr:colOff>165100</xdr:colOff>
      <xdr:row>37</xdr:row>
      <xdr:rowOff>61113</xdr:rowOff>
    </xdr:to>
    <xdr:sp macro="" textlink="">
      <xdr:nvSpPr>
        <xdr:cNvPr id="313" name="楕円 312"/>
        <xdr:cNvSpPr/>
      </xdr:nvSpPr>
      <xdr:spPr>
        <a:xfrm>
          <a:off x="9588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77640</xdr:rowOff>
    </xdr:from>
    <xdr:ext cx="469744" cy="259045"/>
    <xdr:sp macro="" textlink="">
      <xdr:nvSpPr>
        <xdr:cNvPr id="314" name="テキスト ボックス 313"/>
        <xdr:cNvSpPr txBox="1"/>
      </xdr:nvSpPr>
      <xdr:spPr>
        <a:xfrm>
          <a:off x="9404428" y="60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149342</xdr:rowOff>
    </xdr:from>
    <xdr:to>
      <xdr:col>46</xdr:col>
      <xdr:colOff>38100</xdr:colOff>
      <xdr:row>37</xdr:row>
      <xdr:rowOff>79492</xdr:rowOff>
    </xdr:to>
    <xdr:sp macro="" textlink="">
      <xdr:nvSpPr>
        <xdr:cNvPr id="315" name="楕円 314"/>
        <xdr:cNvSpPr/>
      </xdr:nvSpPr>
      <xdr:spPr>
        <a:xfrm>
          <a:off x="8699500" y="63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96019</xdr:rowOff>
    </xdr:from>
    <xdr:ext cx="469744" cy="259045"/>
    <xdr:sp macro="" textlink="">
      <xdr:nvSpPr>
        <xdr:cNvPr id="316" name="テキスト ボックス 315"/>
        <xdr:cNvSpPr txBox="1"/>
      </xdr:nvSpPr>
      <xdr:spPr>
        <a:xfrm>
          <a:off x="8515428" y="60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168270</xdr:rowOff>
    </xdr:from>
    <xdr:to>
      <xdr:col>41</xdr:col>
      <xdr:colOff>101600</xdr:colOff>
      <xdr:row>37</xdr:row>
      <xdr:rowOff>98420</xdr:rowOff>
    </xdr:to>
    <xdr:sp macro="" textlink="">
      <xdr:nvSpPr>
        <xdr:cNvPr id="317" name="楕円 316"/>
        <xdr:cNvSpPr/>
      </xdr:nvSpPr>
      <xdr:spPr>
        <a:xfrm>
          <a:off x="7810500" y="63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114947</xdr:rowOff>
    </xdr:from>
    <xdr:ext cx="469744" cy="259045"/>
    <xdr:sp macro="" textlink="">
      <xdr:nvSpPr>
        <xdr:cNvPr id="318" name="テキスト ボックス 317"/>
        <xdr:cNvSpPr txBox="1"/>
      </xdr:nvSpPr>
      <xdr:spPr>
        <a:xfrm>
          <a:off x="7626428" y="61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152634</xdr:rowOff>
    </xdr:from>
    <xdr:to>
      <xdr:col>36</xdr:col>
      <xdr:colOff>165100</xdr:colOff>
      <xdr:row>37</xdr:row>
      <xdr:rowOff>82784</xdr:rowOff>
    </xdr:to>
    <xdr:sp macro="" textlink="">
      <xdr:nvSpPr>
        <xdr:cNvPr id="319" name="楕円 318"/>
        <xdr:cNvSpPr/>
      </xdr:nvSpPr>
      <xdr:spPr>
        <a:xfrm>
          <a:off x="6921500" y="632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99311</xdr:rowOff>
    </xdr:from>
    <xdr:ext cx="469744" cy="259045"/>
    <xdr:sp macro="" textlink="">
      <xdr:nvSpPr>
        <xdr:cNvPr id="320" name="テキスト ボックス 319"/>
        <xdr:cNvSpPr txBox="1"/>
      </xdr:nvSpPr>
      <xdr:spPr>
        <a:xfrm>
          <a:off x="6737428" y="61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57496</xdr:rowOff>
    </xdr:from>
    <xdr:to>
      <xdr:col>54</xdr:col>
      <xdr:colOff>189865</xdr:colOff>
      <xdr:row>58</xdr:row>
      <xdr:rowOff>77704</xdr:rowOff>
    </xdr:to>
    <xdr:cxnSp macro="">
      <xdr:nvCxnSpPr>
        <xdr:cNvPr id="342" name="直線コネクタ 341"/>
        <xdr:cNvCxnSpPr/>
      </xdr:nvCxnSpPr>
      <xdr:spPr>
        <a:xfrm flipV="1">
          <a:off x="10475595" y="8801446"/>
          <a:ext cx="1270" cy="122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4173</xdr:rowOff>
    </xdr:from>
    <xdr:ext cx="534377" cy="259045"/>
    <xdr:sp macro="" textlink="">
      <xdr:nvSpPr>
        <xdr:cNvPr id="345" name="農林水産業費最大値テキスト"/>
        <xdr:cNvSpPr txBox="1"/>
      </xdr:nvSpPr>
      <xdr:spPr>
        <a:xfrm>
          <a:off x="10528300" y="857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57496</xdr:rowOff>
    </xdr:from>
    <xdr:to>
      <xdr:col>55</xdr:col>
      <xdr:colOff>88900</xdr:colOff>
      <xdr:row>51</xdr:row>
      <xdr:rowOff>57496</xdr:rowOff>
    </xdr:to>
    <xdr:cxnSp macro="">
      <xdr:nvCxnSpPr>
        <xdr:cNvPr id="346" name="直線コネクタ 345"/>
        <xdr:cNvCxnSpPr/>
      </xdr:nvCxnSpPr>
      <xdr:spPr>
        <a:xfrm>
          <a:off x="10388600" y="880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86437</xdr:rowOff>
    </xdr:from>
    <xdr:to>
      <xdr:col>55</xdr:col>
      <xdr:colOff>0</xdr:colOff>
      <xdr:row>57</xdr:row>
      <xdr:rowOff>46980</xdr:rowOff>
    </xdr:to>
    <xdr:cxnSp macro="">
      <xdr:nvCxnSpPr>
        <xdr:cNvPr id="347" name="直線コネクタ 346"/>
        <xdr:cNvCxnSpPr/>
      </xdr:nvCxnSpPr>
      <xdr:spPr>
        <a:xfrm>
          <a:off x="9639300" y="9687637"/>
          <a:ext cx="838200" cy="13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48455</xdr:rowOff>
    </xdr:from>
    <xdr:ext cx="469744" cy="259045"/>
    <xdr:sp macro="" textlink="">
      <xdr:nvSpPr>
        <xdr:cNvPr id="348" name="農林水産業費平均値テキスト"/>
        <xdr:cNvSpPr txBox="1"/>
      </xdr:nvSpPr>
      <xdr:spPr>
        <a:xfrm>
          <a:off x="10528300" y="9478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25578</xdr:rowOff>
    </xdr:from>
    <xdr:to>
      <xdr:col>55</xdr:col>
      <xdr:colOff>50800</xdr:colOff>
      <xdr:row>56</xdr:row>
      <xdr:rowOff>127178</xdr:rowOff>
    </xdr:to>
    <xdr:sp macro="" textlink="">
      <xdr:nvSpPr>
        <xdr:cNvPr id="349" name="フローチャート: 判断 348"/>
        <xdr:cNvSpPr/>
      </xdr:nvSpPr>
      <xdr:spPr>
        <a:xfrm>
          <a:off x="104267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86437</xdr:rowOff>
    </xdr:from>
    <xdr:to>
      <xdr:col>50</xdr:col>
      <xdr:colOff>114300</xdr:colOff>
      <xdr:row>57</xdr:row>
      <xdr:rowOff>49906</xdr:rowOff>
    </xdr:to>
    <xdr:cxnSp macro="">
      <xdr:nvCxnSpPr>
        <xdr:cNvPr id="350" name="直線コネクタ 349"/>
        <xdr:cNvCxnSpPr/>
      </xdr:nvCxnSpPr>
      <xdr:spPr>
        <a:xfrm flipV="1">
          <a:off x="8750300" y="9687637"/>
          <a:ext cx="889000" cy="13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51" name="フローチャート: 判断 350"/>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166128</xdr:rowOff>
    </xdr:from>
    <xdr:ext cx="469744" cy="259045"/>
    <xdr:sp macro="" textlink="">
      <xdr:nvSpPr>
        <xdr:cNvPr id="352" name="テキスト ボックス 351"/>
        <xdr:cNvSpPr txBox="1"/>
      </xdr:nvSpPr>
      <xdr:spPr>
        <a:xfrm>
          <a:off x="9404428" y="976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49906</xdr:rowOff>
    </xdr:from>
    <xdr:to>
      <xdr:col>45</xdr:col>
      <xdr:colOff>177800</xdr:colOff>
      <xdr:row>57</xdr:row>
      <xdr:rowOff>59919</xdr:rowOff>
    </xdr:to>
    <xdr:cxnSp macro="">
      <xdr:nvCxnSpPr>
        <xdr:cNvPr id="353" name="直線コネクタ 352"/>
        <xdr:cNvCxnSpPr/>
      </xdr:nvCxnSpPr>
      <xdr:spPr>
        <a:xfrm flipV="1">
          <a:off x="7861300" y="982255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54" name="フローチャート: 判断 353"/>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55" name="テキスト ボックス 354"/>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59919</xdr:rowOff>
    </xdr:from>
    <xdr:to>
      <xdr:col>41</xdr:col>
      <xdr:colOff>50800</xdr:colOff>
      <xdr:row>57</xdr:row>
      <xdr:rowOff>86025</xdr:rowOff>
    </xdr:to>
    <xdr:cxnSp macro="">
      <xdr:nvCxnSpPr>
        <xdr:cNvPr id="356" name="直線コネクタ 355"/>
        <xdr:cNvCxnSpPr/>
      </xdr:nvCxnSpPr>
      <xdr:spPr>
        <a:xfrm flipV="1">
          <a:off x="6972300" y="9832569"/>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7" name="フローチャート: 判断 356"/>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36675</xdr:rowOff>
    </xdr:from>
    <xdr:ext cx="469744" cy="259045"/>
    <xdr:sp macro="" textlink="">
      <xdr:nvSpPr>
        <xdr:cNvPr id="358" name="テキスト ボックス 357"/>
        <xdr:cNvSpPr txBox="1"/>
      </xdr:nvSpPr>
      <xdr:spPr>
        <a:xfrm>
          <a:off x="7626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59" name="フローチャート: 判断 358"/>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22181</xdr:rowOff>
    </xdr:from>
    <xdr:ext cx="469744" cy="259045"/>
    <xdr:sp macro="" textlink="">
      <xdr:nvSpPr>
        <xdr:cNvPr id="360" name="テキスト ボックス 359"/>
        <xdr:cNvSpPr txBox="1"/>
      </xdr:nvSpPr>
      <xdr:spPr>
        <a:xfrm>
          <a:off x="6737428" y="94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167630</xdr:rowOff>
    </xdr:from>
    <xdr:to>
      <xdr:col>55</xdr:col>
      <xdr:colOff>50800</xdr:colOff>
      <xdr:row>57</xdr:row>
      <xdr:rowOff>97780</xdr:rowOff>
    </xdr:to>
    <xdr:sp macro="" textlink="">
      <xdr:nvSpPr>
        <xdr:cNvPr id="366" name="楕円 365"/>
        <xdr:cNvSpPr/>
      </xdr:nvSpPr>
      <xdr:spPr>
        <a:xfrm>
          <a:off x="10426700" y="97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146057</xdr:rowOff>
    </xdr:from>
    <xdr:ext cx="469744" cy="259045"/>
    <xdr:sp macro="" textlink="">
      <xdr:nvSpPr>
        <xdr:cNvPr id="367" name="農林水産業費該当値テキスト"/>
        <xdr:cNvSpPr txBox="1"/>
      </xdr:nvSpPr>
      <xdr:spPr>
        <a:xfrm>
          <a:off x="10528300" y="9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35637</xdr:rowOff>
    </xdr:from>
    <xdr:to>
      <xdr:col>50</xdr:col>
      <xdr:colOff>165100</xdr:colOff>
      <xdr:row>56</xdr:row>
      <xdr:rowOff>137237</xdr:rowOff>
    </xdr:to>
    <xdr:sp macro="" textlink="">
      <xdr:nvSpPr>
        <xdr:cNvPr id="368" name="楕円 367"/>
        <xdr:cNvSpPr/>
      </xdr:nvSpPr>
      <xdr:spPr>
        <a:xfrm>
          <a:off x="9588500" y="96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153764</xdr:rowOff>
    </xdr:from>
    <xdr:ext cx="469744" cy="259045"/>
    <xdr:sp macro="" textlink="">
      <xdr:nvSpPr>
        <xdr:cNvPr id="369" name="テキスト ボックス 368"/>
        <xdr:cNvSpPr txBox="1"/>
      </xdr:nvSpPr>
      <xdr:spPr>
        <a:xfrm>
          <a:off x="9404428" y="941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170556</xdr:rowOff>
    </xdr:from>
    <xdr:to>
      <xdr:col>46</xdr:col>
      <xdr:colOff>38100</xdr:colOff>
      <xdr:row>57</xdr:row>
      <xdr:rowOff>100706</xdr:rowOff>
    </xdr:to>
    <xdr:sp macro="" textlink="">
      <xdr:nvSpPr>
        <xdr:cNvPr id="370" name="楕円 369"/>
        <xdr:cNvSpPr/>
      </xdr:nvSpPr>
      <xdr:spPr>
        <a:xfrm>
          <a:off x="8699500" y="977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91833</xdr:rowOff>
    </xdr:from>
    <xdr:ext cx="469744" cy="259045"/>
    <xdr:sp macro="" textlink="">
      <xdr:nvSpPr>
        <xdr:cNvPr id="371" name="テキスト ボックス 370"/>
        <xdr:cNvSpPr txBox="1"/>
      </xdr:nvSpPr>
      <xdr:spPr>
        <a:xfrm>
          <a:off x="8515428" y="98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9119</xdr:rowOff>
    </xdr:from>
    <xdr:to>
      <xdr:col>41</xdr:col>
      <xdr:colOff>101600</xdr:colOff>
      <xdr:row>57</xdr:row>
      <xdr:rowOff>110719</xdr:rowOff>
    </xdr:to>
    <xdr:sp macro="" textlink="">
      <xdr:nvSpPr>
        <xdr:cNvPr id="372" name="楕円 371"/>
        <xdr:cNvSpPr/>
      </xdr:nvSpPr>
      <xdr:spPr>
        <a:xfrm>
          <a:off x="7810500" y="97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101846</xdr:rowOff>
    </xdr:from>
    <xdr:ext cx="469744" cy="259045"/>
    <xdr:sp macro="" textlink="">
      <xdr:nvSpPr>
        <xdr:cNvPr id="373" name="テキスト ボックス 372"/>
        <xdr:cNvSpPr txBox="1"/>
      </xdr:nvSpPr>
      <xdr:spPr>
        <a:xfrm>
          <a:off x="7626428" y="987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35225</xdr:rowOff>
    </xdr:from>
    <xdr:to>
      <xdr:col>36</xdr:col>
      <xdr:colOff>165100</xdr:colOff>
      <xdr:row>57</xdr:row>
      <xdr:rowOff>136825</xdr:rowOff>
    </xdr:to>
    <xdr:sp macro="" textlink="">
      <xdr:nvSpPr>
        <xdr:cNvPr id="374" name="楕円 373"/>
        <xdr:cNvSpPr/>
      </xdr:nvSpPr>
      <xdr:spPr>
        <a:xfrm>
          <a:off x="6921500" y="98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127952</xdr:rowOff>
    </xdr:from>
    <xdr:ext cx="469744" cy="259045"/>
    <xdr:sp macro="" textlink="">
      <xdr:nvSpPr>
        <xdr:cNvPr id="375" name="テキスト ボックス 374"/>
        <xdr:cNvSpPr txBox="1"/>
      </xdr:nvSpPr>
      <xdr:spPr>
        <a:xfrm>
          <a:off x="6737428" y="990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21579</xdr:rowOff>
    </xdr:from>
    <xdr:to>
      <xdr:col>54</xdr:col>
      <xdr:colOff>189865</xdr:colOff>
      <xdr:row>79</xdr:row>
      <xdr:rowOff>13284</xdr:rowOff>
    </xdr:to>
    <xdr:cxnSp macro="">
      <xdr:nvCxnSpPr>
        <xdr:cNvPr id="401" name="直線コネクタ 400"/>
        <xdr:cNvCxnSpPr/>
      </xdr:nvCxnSpPr>
      <xdr:spPr>
        <a:xfrm flipV="1">
          <a:off x="10475595" y="12023079"/>
          <a:ext cx="1270" cy="1534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17111</xdr:rowOff>
    </xdr:from>
    <xdr:ext cx="469744" cy="259045"/>
    <xdr:sp macro="" textlink="">
      <xdr:nvSpPr>
        <xdr:cNvPr id="402" name="商工費最小値テキスト"/>
        <xdr:cNvSpPr txBox="1"/>
      </xdr:nvSpPr>
      <xdr:spPr>
        <a:xfrm>
          <a:off x="10528300"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13284</xdr:rowOff>
    </xdr:from>
    <xdr:to>
      <xdr:col>55</xdr:col>
      <xdr:colOff>88900</xdr:colOff>
      <xdr:row>79</xdr:row>
      <xdr:rowOff>13284</xdr:rowOff>
    </xdr:to>
    <xdr:cxnSp macro="">
      <xdr:nvCxnSpPr>
        <xdr:cNvPr id="403" name="直線コネクタ 402"/>
        <xdr:cNvCxnSpPr/>
      </xdr:nvCxnSpPr>
      <xdr:spPr>
        <a:xfrm>
          <a:off x="10388600" y="1355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139706</xdr:rowOff>
    </xdr:from>
    <xdr:ext cx="534377" cy="259045"/>
    <xdr:sp macro="" textlink="">
      <xdr:nvSpPr>
        <xdr:cNvPr id="404" name="商工費最大値テキスト"/>
        <xdr:cNvSpPr txBox="1"/>
      </xdr:nvSpPr>
      <xdr:spPr>
        <a:xfrm>
          <a:off x="10528300" y="1179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21579</xdr:rowOff>
    </xdr:from>
    <xdr:to>
      <xdr:col>55</xdr:col>
      <xdr:colOff>88900</xdr:colOff>
      <xdr:row>70</xdr:row>
      <xdr:rowOff>21579</xdr:rowOff>
    </xdr:to>
    <xdr:cxnSp macro="">
      <xdr:nvCxnSpPr>
        <xdr:cNvPr id="405" name="直線コネクタ 404"/>
        <xdr:cNvCxnSpPr/>
      </xdr:nvCxnSpPr>
      <xdr:spPr>
        <a:xfrm>
          <a:off x="10388600" y="1202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138720</xdr:rowOff>
    </xdr:from>
    <xdr:to>
      <xdr:col>55</xdr:col>
      <xdr:colOff>0</xdr:colOff>
      <xdr:row>76</xdr:row>
      <xdr:rowOff>19783</xdr:rowOff>
    </xdr:to>
    <xdr:cxnSp macro="">
      <xdr:nvCxnSpPr>
        <xdr:cNvPr id="406" name="直線コネクタ 405"/>
        <xdr:cNvCxnSpPr/>
      </xdr:nvCxnSpPr>
      <xdr:spPr>
        <a:xfrm flipV="1">
          <a:off x="9639300" y="12654570"/>
          <a:ext cx="838200" cy="39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160791</xdr:rowOff>
    </xdr:from>
    <xdr:ext cx="534377" cy="259045"/>
    <xdr:sp macro="" textlink="">
      <xdr:nvSpPr>
        <xdr:cNvPr id="407" name="商工費平均値テキスト"/>
        <xdr:cNvSpPr txBox="1"/>
      </xdr:nvSpPr>
      <xdr:spPr>
        <a:xfrm>
          <a:off x="10528300" y="1301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10914</xdr:rowOff>
    </xdr:from>
    <xdr:to>
      <xdr:col>55</xdr:col>
      <xdr:colOff>50800</xdr:colOff>
      <xdr:row>76</xdr:row>
      <xdr:rowOff>112514</xdr:rowOff>
    </xdr:to>
    <xdr:sp macro="" textlink="">
      <xdr:nvSpPr>
        <xdr:cNvPr id="408" name="フローチャート: 判断 407"/>
        <xdr:cNvSpPr/>
      </xdr:nvSpPr>
      <xdr:spPr>
        <a:xfrm>
          <a:off x="104267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19783</xdr:rowOff>
    </xdr:from>
    <xdr:to>
      <xdr:col>50</xdr:col>
      <xdr:colOff>114300</xdr:colOff>
      <xdr:row>76</xdr:row>
      <xdr:rowOff>133691</xdr:rowOff>
    </xdr:to>
    <xdr:cxnSp macro="">
      <xdr:nvCxnSpPr>
        <xdr:cNvPr id="409" name="直線コネクタ 408"/>
        <xdr:cNvCxnSpPr/>
      </xdr:nvCxnSpPr>
      <xdr:spPr>
        <a:xfrm flipV="1">
          <a:off x="8750300" y="13049983"/>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89650</xdr:rowOff>
    </xdr:from>
    <xdr:to>
      <xdr:col>50</xdr:col>
      <xdr:colOff>165100</xdr:colOff>
      <xdr:row>77</xdr:row>
      <xdr:rowOff>19800</xdr:rowOff>
    </xdr:to>
    <xdr:sp macro="" textlink="">
      <xdr:nvSpPr>
        <xdr:cNvPr id="410" name="フローチャート: 判断 409"/>
        <xdr:cNvSpPr/>
      </xdr:nvSpPr>
      <xdr:spPr>
        <a:xfrm>
          <a:off x="9588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10927</xdr:rowOff>
    </xdr:from>
    <xdr:ext cx="534377" cy="259045"/>
    <xdr:sp macro="" textlink="">
      <xdr:nvSpPr>
        <xdr:cNvPr id="411" name="テキスト ボックス 410"/>
        <xdr:cNvSpPr txBox="1"/>
      </xdr:nvSpPr>
      <xdr:spPr>
        <a:xfrm>
          <a:off x="9372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133691</xdr:rowOff>
    </xdr:from>
    <xdr:to>
      <xdr:col>45</xdr:col>
      <xdr:colOff>177800</xdr:colOff>
      <xdr:row>77</xdr:row>
      <xdr:rowOff>32486</xdr:rowOff>
    </xdr:to>
    <xdr:cxnSp macro="">
      <xdr:nvCxnSpPr>
        <xdr:cNvPr id="412" name="直線コネクタ 411"/>
        <xdr:cNvCxnSpPr/>
      </xdr:nvCxnSpPr>
      <xdr:spPr>
        <a:xfrm flipV="1">
          <a:off x="7861300" y="13163891"/>
          <a:ext cx="889000" cy="7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39326</xdr:rowOff>
    </xdr:from>
    <xdr:to>
      <xdr:col>46</xdr:col>
      <xdr:colOff>38100</xdr:colOff>
      <xdr:row>77</xdr:row>
      <xdr:rowOff>140926</xdr:rowOff>
    </xdr:to>
    <xdr:sp macro="" textlink="">
      <xdr:nvSpPr>
        <xdr:cNvPr id="413" name="フローチャート: 判断 412"/>
        <xdr:cNvSpPr/>
      </xdr:nvSpPr>
      <xdr:spPr>
        <a:xfrm>
          <a:off x="8699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132053</xdr:rowOff>
    </xdr:from>
    <xdr:ext cx="534377" cy="259045"/>
    <xdr:sp macro="" textlink="">
      <xdr:nvSpPr>
        <xdr:cNvPr id="414" name="テキスト ボックス 413"/>
        <xdr:cNvSpPr txBox="1"/>
      </xdr:nvSpPr>
      <xdr:spPr>
        <a:xfrm>
          <a:off x="8483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115109</xdr:rowOff>
    </xdr:from>
    <xdr:to>
      <xdr:col>41</xdr:col>
      <xdr:colOff>50800</xdr:colOff>
      <xdr:row>77</xdr:row>
      <xdr:rowOff>32486</xdr:rowOff>
    </xdr:to>
    <xdr:cxnSp macro="">
      <xdr:nvCxnSpPr>
        <xdr:cNvPr id="415" name="直線コネクタ 414"/>
        <xdr:cNvCxnSpPr/>
      </xdr:nvCxnSpPr>
      <xdr:spPr>
        <a:xfrm>
          <a:off x="6972300" y="13145309"/>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57353</xdr:rowOff>
    </xdr:from>
    <xdr:to>
      <xdr:col>41</xdr:col>
      <xdr:colOff>101600</xdr:colOff>
      <xdr:row>77</xdr:row>
      <xdr:rowOff>158953</xdr:rowOff>
    </xdr:to>
    <xdr:sp macro="" textlink="">
      <xdr:nvSpPr>
        <xdr:cNvPr id="416" name="フローチャート: 判断 415"/>
        <xdr:cNvSpPr/>
      </xdr:nvSpPr>
      <xdr:spPr>
        <a:xfrm>
          <a:off x="7810500" y="132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150080</xdr:rowOff>
    </xdr:from>
    <xdr:ext cx="534377" cy="259045"/>
    <xdr:sp macro="" textlink="">
      <xdr:nvSpPr>
        <xdr:cNvPr id="417" name="テキスト ボックス 416"/>
        <xdr:cNvSpPr txBox="1"/>
      </xdr:nvSpPr>
      <xdr:spPr>
        <a:xfrm>
          <a:off x="7594111" y="133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45858</xdr:rowOff>
    </xdr:from>
    <xdr:to>
      <xdr:col>36</xdr:col>
      <xdr:colOff>165100</xdr:colOff>
      <xdr:row>77</xdr:row>
      <xdr:rowOff>147458</xdr:rowOff>
    </xdr:to>
    <xdr:sp macro="" textlink="">
      <xdr:nvSpPr>
        <xdr:cNvPr id="418" name="フローチャート: 判断 417"/>
        <xdr:cNvSpPr/>
      </xdr:nvSpPr>
      <xdr:spPr>
        <a:xfrm>
          <a:off x="6921500" y="132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138585</xdr:rowOff>
    </xdr:from>
    <xdr:ext cx="534377" cy="259045"/>
    <xdr:sp macro="" textlink="">
      <xdr:nvSpPr>
        <xdr:cNvPr id="419" name="テキスト ボックス 418"/>
        <xdr:cNvSpPr txBox="1"/>
      </xdr:nvSpPr>
      <xdr:spPr>
        <a:xfrm>
          <a:off x="6705111" y="1334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87920</xdr:rowOff>
    </xdr:from>
    <xdr:to>
      <xdr:col>55</xdr:col>
      <xdr:colOff>50800</xdr:colOff>
      <xdr:row>74</xdr:row>
      <xdr:rowOff>18070</xdr:rowOff>
    </xdr:to>
    <xdr:sp macro="" textlink="">
      <xdr:nvSpPr>
        <xdr:cNvPr id="425" name="楕円 424"/>
        <xdr:cNvSpPr/>
      </xdr:nvSpPr>
      <xdr:spPr>
        <a:xfrm>
          <a:off x="10426700" y="126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110797</xdr:rowOff>
    </xdr:from>
    <xdr:ext cx="534377" cy="259045"/>
    <xdr:sp macro="" textlink="">
      <xdr:nvSpPr>
        <xdr:cNvPr id="426" name="商工費該当値テキスト"/>
        <xdr:cNvSpPr txBox="1"/>
      </xdr:nvSpPr>
      <xdr:spPr>
        <a:xfrm>
          <a:off x="10528300" y="124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140433</xdr:rowOff>
    </xdr:from>
    <xdr:to>
      <xdr:col>50</xdr:col>
      <xdr:colOff>165100</xdr:colOff>
      <xdr:row>76</xdr:row>
      <xdr:rowOff>70583</xdr:rowOff>
    </xdr:to>
    <xdr:sp macro="" textlink="">
      <xdr:nvSpPr>
        <xdr:cNvPr id="427" name="楕円 426"/>
        <xdr:cNvSpPr/>
      </xdr:nvSpPr>
      <xdr:spPr>
        <a:xfrm>
          <a:off x="9588500" y="129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87110</xdr:rowOff>
    </xdr:from>
    <xdr:ext cx="534377" cy="259045"/>
    <xdr:sp macro="" textlink="">
      <xdr:nvSpPr>
        <xdr:cNvPr id="428" name="テキスト ボックス 427"/>
        <xdr:cNvSpPr txBox="1"/>
      </xdr:nvSpPr>
      <xdr:spPr>
        <a:xfrm>
          <a:off x="9372111" y="1277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82891</xdr:rowOff>
    </xdr:from>
    <xdr:to>
      <xdr:col>46</xdr:col>
      <xdr:colOff>38100</xdr:colOff>
      <xdr:row>77</xdr:row>
      <xdr:rowOff>13041</xdr:rowOff>
    </xdr:to>
    <xdr:sp macro="" textlink="">
      <xdr:nvSpPr>
        <xdr:cNvPr id="429" name="楕円 428"/>
        <xdr:cNvSpPr/>
      </xdr:nvSpPr>
      <xdr:spPr>
        <a:xfrm>
          <a:off x="8699500" y="131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29568</xdr:rowOff>
    </xdr:from>
    <xdr:ext cx="534377" cy="259045"/>
    <xdr:sp macro="" textlink="">
      <xdr:nvSpPr>
        <xdr:cNvPr id="430" name="テキスト ボックス 429"/>
        <xdr:cNvSpPr txBox="1"/>
      </xdr:nvSpPr>
      <xdr:spPr>
        <a:xfrm>
          <a:off x="8483111" y="128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153136</xdr:rowOff>
    </xdr:from>
    <xdr:to>
      <xdr:col>41</xdr:col>
      <xdr:colOff>101600</xdr:colOff>
      <xdr:row>77</xdr:row>
      <xdr:rowOff>83286</xdr:rowOff>
    </xdr:to>
    <xdr:sp macro="" textlink="">
      <xdr:nvSpPr>
        <xdr:cNvPr id="431" name="楕円 430"/>
        <xdr:cNvSpPr/>
      </xdr:nvSpPr>
      <xdr:spPr>
        <a:xfrm>
          <a:off x="7810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99813</xdr:rowOff>
    </xdr:from>
    <xdr:ext cx="534377" cy="259045"/>
    <xdr:sp macro="" textlink="">
      <xdr:nvSpPr>
        <xdr:cNvPr id="432" name="テキスト ボックス 431"/>
        <xdr:cNvSpPr txBox="1"/>
      </xdr:nvSpPr>
      <xdr:spPr>
        <a:xfrm>
          <a:off x="7594111" y="1295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64309</xdr:rowOff>
    </xdr:from>
    <xdr:to>
      <xdr:col>36</xdr:col>
      <xdr:colOff>165100</xdr:colOff>
      <xdr:row>76</xdr:row>
      <xdr:rowOff>165909</xdr:rowOff>
    </xdr:to>
    <xdr:sp macro="" textlink="">
      <xdr:nvSpPr>
        <xdr:cNvPr id="433" name="楕円 432"/>
        <xdr:cNvSpPr/>
      </xdr:nvSpPr>
      <xdr:spPr>
        <a:xfrm>
          <a:off x="6921500" y="130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10986</xdr:rowOff>
    </xdr:from>
    <xdr:ext cx="534377" cy="259045"/>
    <xdr:sp macro="" textlink="">
      <xdr:nvSpPr>
        <xdr:cNvPr id="434" name="テキスト ボックス 433"/>
        <xdr:cNvSpPr txBox="1"/>
      </xdr:nvSpPr>
      <xdr:spPr>
        <a:xfrm>
          <a:off x="6705111" y="1286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131451</xdr:rowOff>
    </xdr:from>
    <xdr:to>
      <xdr:col>54</xdr:col>
      <xdr:colOff>189865</xdr:colOff>
      <xdr:row>98</xdr:row>
      <xdr:rowOff>121785</xdr:rowOff>
    </xdr:to>
    <xdr:cxnSp macro="">
      <xdr:nvCxnSpPr>
        <xdr:cNvPr id="458" name="直線コネクタ 457"/>
        <xdr:cNvCxnSpPr/>
      </xdr:nvCxnSpPr>
      <xdr:spPr>
        <a:xfrm flipV="1">
          <a:off x="10475595" y="15561951"/>
          <a:ext cx="1270" cy="1361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125612</xdr:rowOff>
    </xdr:from>
    <xdr:ext cx="534377" cy="259045"/>
    <xdr:sp macro="" textlink="">
      <xdr:nvSpPr>
        <xdr:cNvPr id="459" name="土木費最小値テキスト"/>
        <xdr:cNvSpPr txBox="1"/>
      </xdr:nvSpPr>
      <xdr:spPr>
        <a:xfrm>
          <a:off x="10528300" y="1692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121785</xdr:rowOff>
    </xdr:from>
    <xdr:to>
      <xdr:col>55</xdr:col>
      <xdr:colOff>88900</xdr:colOff>
      <xdr:row>98</xdr:row>
      <xdr:rowOff>121785</xdr:rowOff>
    </xdr:to>
    <xdr:cxnSp macro="">
      <xdr:nvCxnSpPr>
        <xdr:cNvPr id="460" name="直線コネクタ 459"/>
        <xdr:cNvCxnSpPr/>
      </xdr:nvCxnSpPr>
      <xdr:spPr>
        <a:xfrm>
          <a:off x="10388600" y="1692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78128</xdr:rowOff>
    </xdr:from>
    <xdr:ext cx="599010" cy="259045"/>
    <xdr:sp macro="" textlink="">
      <xdr:nvSpPr>
        <xdr:cNvPr id="461" name="土木費最大値テキスト"/>
        <xdr:cNvSpPr txBox="1"/>
      </xdr:nvSpPr>
      <xdr:spPr>
        <a:xfrm>
          <a:off x="10528300" y="1533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131451</xdr:rowOff>
    </xdr:from>
    <xdr:to>
      <xdr:col>55</xdr:col>
      <xdr:colOff>88900</xdr:colOff>
      <xdr:row>90</xdr:row>
      <xdr:rowOff>131451</xdr:rowOff>
    </xdr:to>
    <xdr:cxnSp macro="">
      <xdr:nvCxnSpPr>
        <xdr:cNvPr id="462" name="直線コネクタ 461"/>
        <xdr:cNvCxnSpPr/>
      </xdr:nvCxnSpPr>
      <xdr:spPr>
        <a:xfrm>
          <a:off x="10388600" y="1556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39573</xdr:rowOff>
    </xdr:from>
    <xdr:to>
      <xdr:col>55</xdr:col>
      <xdr:colOff>0</xdr:colOff>
      <xdr:row>98</xdr:row>
      <xdr:rowOff>46329</xdr:rowOff>
    </xdr:to>
    <xdr:cxnSp macro="">
      <xdr:nvCxnSpPr>
        <xdr:cNvPr id="463" name="直線コネクタ 462"/>
        <xdr:cNvCxnSpPr/>
      </xdr:nvCxnSpPr>
      <xdr:spPr>
        <a:xfrm flipV="1">
          <a:off x="9639300" y="16841673"/>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148328</xdr:rowOff>
    </xdr:from>
    <xdr:ext cx="534377" cy="259045"/>
    <xdr:sp macro="" textlink="">
      <xdr:nvSpPr>
        <xdr:cNvPr id="464" name="土木費平均値テキスト"/>
        <xdr:cNvSpPr txBox="1"/>
      </xdr:nvSpPr>
      <xdr:spPr>
        <a:xfrm>
          <a:off x="10528300" y="16778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169901</xdr:rowOff>
    </xdr:from>
    <xdr:to>
      <xdr:col>55</xdr:col>
      <xdr:colOff>50800</xdr:colOff>
      <xdr:row>98</xdr:row>
      <xdr:rowOff>100051</xdr:rowOff>
    </xdr:to>
    <xdr:sp macro="" textlink="">
      <xdr:nvSpPr>
        <xdr:cNvPr id="465" name="フローチャート: 判断 464"/>
        <xdr:cNvSpPr/>
      </xdr:nvSpPr>
      <xdr:spPr>
        <a:xfrm>
          <a:off x="10426700" y="168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46329</xdr:rowOff>
    </xdr:from>
    <xdr:to>
      <xdr:col>50</xdr:col>
      <xdr:colOff>114300</xdr:colOff>
      <xdr:row>98</xdr:row>
      <xdr:rowOff>56626</xdr:rowOff>
    </xdr:to>
    <xdr:cxnSp macro="">
      <xdr:nvCxnSpPr>
        <xdr:cNvPr id="466" name="直線コネクタ 465"/>
        <xdr:cNvCxnSpPr/>
      </xdr:nvCxnSpPr>
      <xdr:spPr>
        <a:xfrm flipV="1">
          <a:off x="8750300" y="16848429"/>
          <a:ext cx="889000" cy="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1476</xdr:rowOff>
    </xdr:from>
    <xdr:to>
      <xdr:col>50</xdr:col>
      <xdr:colOff>165100</xdr:colOff>
      <xdr:row>98</xdr:row>
      <xdr:rowOff>103076</xdr:rowOff>
    </xdr:to>
    <xdr:sp macro="" textlink="">
      <xdr:nvSpPr>
        <xdr:cNvPr id="467" name="フローチャート: 判断 466"/>
        <xdr:cNvSpPr/>
      </xdr:nvSpPr>
      <xdr:spPr>
        <a:xfrm>
          <a:off x="9588500" y="168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94203</xdr:rowOff>
    </xdr:from>
    <xdr:ext cx="534377" cy="259045"/>
    <xdr:sp macro="" textlink="">
      <xdr:nvSpPr>
        <xdr:cNvPr id="468" name="テキスト ボックス 467"/>
        <xdr:cNvSpPr txBox="1"/>
      </xdr:nvSpPr>
      <xdr:spPr>
        <a:xfrm>
          <a:off x="9372111" y="1689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56626</xdr:rowOff>
    </xdr:from>
    <xdr:to>
      <xdr:col>45</xdr:col>
      <xdr:colOff>177800</xdr:colOff>
      <xdr:row>98</xdr:row>
      <xdr:rowOff>66174</xdr:rowOff>
    </xdr:to>
    <xdr:cxnSp macro="">
      <xdr:nvCxnSpPr>
        <xdr:cNvPr id="469" name="直線コネクタ 468"/>
        <xdr:cNvCxnSpPr/>
      </xdr:nvCxnSpPr>
      <xdr:spPr>
        <a:xfrm flipV="1">
          <a:off x="7861300" y="16858726"/>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109024</xdr:rowOff>
    </xdr:from>
    <xdr:to>
      <xdr:col>46</xdr:col>
      <xdr:colOff>38100</xdr:colOff>
      <xdr:row>98</xdr:row>
      <xdr:rowOff>39174</xdr:rowOff>
    </xdr:to>
    <xdr:sp macro="" textlink="">
      <xdr:nvSpPr>
        <xdr:cNvPr id="470" name="フローチャート: 判断 469"/>
        <xdr:cNvSpPr/>
      </xdr:nvSpPr>
      <xdr:spPr>
        <a:xfrm>
          <a:off x="8699500" y="1673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55701</xdr:rowOff>
    </xdr:from>
    <xdr:ext cx="534377" cy="259045"/>
    <xdr:sp macro="" textlink="">
      <xdr:nvSpPr>
        <xdr:cNvPr id="471" name="テキスト ボックス 470"/>
        <xdr:cNvSpPr txBox="1"/>
      </xdr:nvSpPr>
      <xdr:spPr>
        <a:xfrm>
          <a:off x="8483111" y="165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48878</xdr:rowOff>
    </xdr:from>
    <xdr:to>
      <xdr:col>41</xdr:col>
      <xdr:colOff>50800</xdr:colOff>
      <xdr:row>98</xdr:row>
      <xdr:rowOff>66174</xdr:rowOff>
    </xdr:to>
    <xdr:cxnSp macro="">
      <xdr:nvCxnSpPr>
        <xdr:cNvPr id="472" name="直線コネクタ 471"/>
        <xdr:cNvCxnSpPr/>
      </xdr:nvCxnSpPr>
      <xdr:spPr>
        <a:xfrm>
          <a:off x="6972300" y="16850978"/>
          <a:ext cx="889000" cy="1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169915</xdr:rowOff>
    </xdr:from>
    <xdr:to>
      <xdr:col>41</xdr:col>
      <xdr:colOff>101600</xdr:colOff>
      <xdr:row>98</xdr:row>
      <xdr:rowOff>100065</xdr:rowOff>
    </xdr:to>
    <xdr:sp macro="" textlink="">
      <xdr:nvSpPr>
        <xdr:cNvPr id="473" name="フローチャート: 判断 472"/>
        <xdr:cNvSpPr/>
      </xdr:nvSpPr>
      <xdr:spPr>
        <a:xfrm>
          <a:off x="7810500" y="168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116592</xdr:rowOff>
    </xdr:from>
    <xdr:ext cx="534377" cy="259045"/>
    <xdr:sp macro="" textlink="">
      <xdr:nvSpPr>
        <xdr:cNvPr id="474" name="テキスト ボックス 473"/>
        <xdr:cNvSpPr txBox="1"/>
      </xdr:nvSpPr>
      <xdr:spPr>
        <a:xfrm>
          <a:off x="7594111" y="1657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170644</xdr:rowOff>
    </xdr:from>
    <xdr:to>
      <xdr:col>36</xdr:col>
      <xdr:colOff>165100</xdr:colOff>
      <xdr:row>98</xdr:row>
      <xdr:rowOff>100794</xdr:rowOff>
    </xdr:to>
    <xdr:sp macro="" textlink="">
      <xdr:nvSpPr>
        <xdr:cNvPr id="475" name="フローチャート: 判断 474"/>
        <xdr:cNvSpPr/>
      </xdr:nvSpPr>
      <xdr:spPr>
        <a:xfrm>
          <a:off x="6921500" y="168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91921</xdr:rowOff>
    </xdr:from>
    <xdr:ext cx="534377" cy="259045"/>
    <xdr:sp macro="" textlink="">
      <xdr:nvSpPr>
        <xdr:cNvPr id="476" name="テキスト ボックス 475"/>
        <xdr:cNvSpPr txBox="1"/>
      </xdr:nvSpPr>
      <xdr:spPr>
        <a:xfrm>
          <a:off x="6705111" y="1689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160223</xdr:rowOff>
    </xdr:from>
    <xdr:to>
      <xdr:col>55</xdr:col>
      <xdr:colOff>50800</xdr:colOff>
      <xdr:row>98</xdr:row>
      <xdr:rowOff>90373</xdr:rowOff>
    </xdr:to>
    <xdr:sp macro="" textlink="">
      <xdr:nvSpPr>
        <xdr:cNvPr id="482" name="楕円 481"/>
        <xdr:cNvSpPr/>
      </xdr:nvSpPr>
      <xdr:spPr>
        <a:xfrm>
          <a:off x="10426700" y="167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119600</xdr:rowOff>
    </xdr:from>
    <xdr:ext cx="534377" cy="259045"/>
    <xdr:sp macro="" textlink="">
      <xdr:nvSpPr>
        <xdr:cNvPr id="483" name="土木費該当値テキスト"/>
        <xdr:cNvSpPr txBox="1"/>
      </xdr:nvSpPr>
      <xdr:spPr>
        <a:xfrm>
          <a:off x="10528300" y="165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166979</xdr:rowOff>
    </xdr:from>
    <xdr:to>
      <xdr:col>50</xdr:col>
      <xdr:colOff>165100</xdr:colOff>
      <xdr:row>98</xdr:row>
      <xdr:rowOff>97129</xdr:rowOff>
    </xdr:to>
    <xdr:sp macro="" textlink="">
      <xdr:nvSpPr>
        <xdr:cNvPr id="484" name="楕円 483"/>
        <xdr:cNvSpPr/>
      </xdr:nvSpPr>
      <xdr:spPr>
        <a:xfrm>
          <a:off x="9588500" y="167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113656</xdr:rowOff>
    </xdr:from>
    <xdr:ext cx="534377" cy="259045"/>
    <xdr:sp macro="" textlink="">
      <xdr:nvSpPr>
        <xdr:cNvPr id="485" name="テキスト ボックス 484"/>
        <xdr:cNvSpPr txBox="1"/>
      </xdr:nvSpPr>
      <xdr:spPr>
        <a:xfrm>
          <a:off x="9372111" y="1657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5826</xdr:rowOff>
    </xdr:from>
    <xdr:to>
      <xdr:col>46</xdr:col>
      <xdr:colOff>38100</xdr:colOff>
      <xdr:row>98</xdr:row>
      <xdr:rowOff>107426</xdr:rowOff>
    </xdr:to>
    <xdr:sp macro="" textlink="">
      <xdr:nvSpPr>
        <xdr:cNvPr id="486" name="楕円 485"/>
        <xdr:cNvSpPr/>
      </xdr:nvSpPr>
      <xdr:spPr>
        <a:xfrm>
          <a:off x="8699500" y="1680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98553</xdr:rowOff>
    </xdr:from>
    <xdr:ext cx="534377" cy="259045"/>
    <xdr:sp macro="" textlink="">
      <xdr:nvSpPr>
        <xdr:cNvPr id="487" name="テキスト ボックス 486"/>
        <xdr:cNvSpPr txBox="1"/>
      </xdr:nvSpPr>
      <xdr:spPr>
        <a:xfrm>
          <a:off x="8483111" y="1690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15374</xdr:rowOff>
    </xdr:from>
    <xdr:to>
      <xdr:col>41</xdr:col>
      <xdr:colOff>101600</xdr:colOff>
      <xdr:row>98</xdr:row>
      <xdr:rowOff>116974</xdr:rowOff>
    </xdr:to>
    <xdr:sp macro="" textlink="">
      <xdr:nvSpPr>
        <xdr:cNvPr id="488" name="楕円 487"/>
        <xdr:cNvSpPr/>
      </xdr:nvSpPr>
      <xdr:spPr>
        <a:xfrm>
          <a:off x="7810500" y="168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108101</xdr:rowOff>
    </xdr:from>
    <xdr:ext cx="534377" cy="259045"/>
    <xdr:sp macro="" textlink="">
      <xdr:nvSpPr>
        <xdr:cNvPr id="489" name="テキスト ボックス 488"/>
        <xdr:cNvSpPr txBox="1"/>
      </xdr:nvSpPr>
      <xdr:spPr>
        <a:xfrm>
          <a:off x="7594111" y="169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169528</xdr:rowOff>
    </xdr:from>
    <xdr:to>
      <xdr:col>36</xdr:col>
      <xdr:colOff>165100</xdr:colOff>
      <xdr:row>98</xdr:row>
      <xdr:rowOff>99678</xdr:rowOff>
    </xdr:to>
    <xdr:sp macro="" textlink="">
      <xdr:nvSpPr>
        <xdr:cNvPr id="490" name="楕円 489"/>
        <xdr:cNvSpPr/>
      </xdr:nvSpPr>
      <xdr:spPr>
        <a:xfrm>
          <a:off x="6921500" y="168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116205</xdr:rowOff>
    </xdr:from>
    <xdr:ext cx="534377" cy="259045"/>
    <xdr:sp macro="" textlink="">
      <xdr:nvSpPr>
        <xdr:cNvPr id="491" name="テキスト ボックス 490"/>
        <xdr:cNvSpPr txBox="1"/>
      </xdr:nvSpPr>
      <xdr:spPr>
        <a:xfrm>
          <a:off x="6705111" y="165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36259</xdr:rowOff>
    </xdr:from>
    <xdr:to>
      <xdr:col>85</xdr:col>
      <xdr:colOff>126364</xdr:colOff>
      <xdr:row>39</xdr:row>
      <xdr:rowOff>63005</xdr:rowOff>
    </xdr:to>
    <xdr:cxnSp macro="">
      <xdr:nvCxnSpPr>
        <xdr:cNvPr id="516" name="直線コネクタ 515"/>
        <xdr:cNvCxnSpPr/>
      </xdr:nvCxnSpPr>
      <xdr:spPr>
        <a:xfrm flipV="1">
          <a:off x="16317595" y="6037009"/>
          <a:ext cx="1269" cy="71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66832</xdr:rowOff>
    </xdr:from>
    <xdr:ext cx="469744" cy="259045"/>
    <xdr:sp macro="" textlink="">
      <xdr:nvSpPr>
        <xdr:cNvPr id="517" name="消防費最小値テキスト"/>
        <xdr:cNvSpPr txBox="1"/>
      </xdr:nvSpPr>
      <xdr:spPr>
        <a:xfrm>
          <a:off x="16370300" y="675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63005</xdr:rowOff>
    </xdr:from>
    <xdr:to>
      <xdr:col>86</xdr:col>
      <xdr:colOff>25400</xdr:colOff>
      <xdr:row>39</xdr:row>
      <xdr:rowOff>63005</xdr:rowOff>
    </xdr:to>
    <xdr:cxnSp macro="">
      <xdr:nvCxnSpPr>
        <xdr:cNvPr id="518" name="直線コネクタ 517"/>
        <xdr:cNvCxnSpPr/>
      </xdr:nvCxnSpPr>
      <xdr:spPr>
        <a:xfrm>
          <a:off x="16230600" y="6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154386</xdr:rowOff>
    </xdr:from>
    <xdr:ext cx="534377" cy="259045"/>
    <xdr:sp macro="" textlink="">
      <xdr:nvSpPr>
        <xdr:cNvPr id="519" name="消防費最大値テキスト"/>
        <xdr:cNvSpPr txBox="1"/>
      </xdr:nvSpPr>
      <xdr:spPr>
        <a:xfrm>
          <a:off x="16370300" y="581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36259</xdr:rowOff>
    </xdr:from>
    <xdr:to>
      <xdr:col>86</xdr:col>
      <xdr:colOff>25400</xdr:colOff>
      <xdr:row>35</xdr:row>
      <xdr:rowOff>36259</xdr:rowOff>
    </xdr:to>
    <xdr:cxnSp macro="">
      <xdr:nvCxnSpPr>
        <xdr:cNvPr id="520" name="直線コネクタ 519"/>
        <xdr:cNvCxnSpPr/>
      </xdr:nvCxnSpPr>
      <xdr:spPr>
        <a:xfrm>
          <a:off x="16230600" y="603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45669</xdr:rowOff>
    </xdr:from>
    <xdr:to>
      <xdr:col>85</xdr:col>
      <xdr:colOff>127000</xdr:colOff>
      <xdr:row>38</xdr:row>
      <xdr:rowOff>75387</xdr:rowOff>
    </xdr:to>
    <xdr:cxnSp macro="">
      <xdr:nvCxnSpPr>
        <xdr:cNvPr id="521" name="直線コネクタ 520"/>
        <xdr:cNvCxnSpPr/>
      </xdr:nvCxnSpPr>
      <xdr:spPr>
        <a:xfrm>
          <a:off x="15481300" y="656076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6316</xdr:rowOff>
    </xdr:from>
    <xdr:ext cx="534377" cy="259045"/>
    <xdr:sp macro="" textlink="">
      <xdr:nvSpPr>
        <xdr:cNvPr id="522" name="消防費平均値テキスト"/>
        <xdr:cNvSpPr txBox="1"/>
      </xdr:nvSpPr>
      <xdr:spPr>
        <a:xfrm>
          <a:off x="16370300" y="634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154889</xdr:rowOff>
    </xdr:from>
    <xdr:to>
      <xdr:col>85</xdr:col>
      <xdr:colOff>177800</xdr:colOff>
      <xdr:row>38</xdr:row>
      <xdr:rowOff>85040</xdr:rowOff>
    </xdr:to>
    <xdr:sp macro="" textlink="">
      <xdr:nvSpPr>
        <xdr:cNvPr id="523" name="フローチャート: 判断 522"/>
        <xdr:cNvSpPr/>
      </xdr:nvSpPr>
      <xdr:spPr>
        <a:xfrm>
          <a:off x="16268700" y="64985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95923</xdr:rowOff>
    </xdr:from>
    <xdr:to>
      <xdr:col>81</xdr:col>
      <xdr:colOff>50800</xdr:colOff>
      <xdr:row>38</xdr:row>
      <xdr:rowOff>45669</xdr:rowOff>
    </xdr:to>
    <xdr:cxnSp macro="">
      <xdr:nvCxnSpPr>
        <xdr:cNvPr id="524" name="直線コネクタ 523"/>
        <xdr:cNvCxnSpPr/>
      </xdr:nvCxnSpPr>
      <xdr:spPr>
        <a:xfrm>
          <a:off x="14592300" y="5239423"/>
          <a:ext cx="889000" cy="13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117475</xdr:rowOff>
    </xdr:from>
    <xdr:to>
      <xdr:col>81</xdr:col>
      <xdr:colOff>101600</xdr:colOff>
      <xdr:row>38</xdr:row>
      <xdr:rowOff>47625</xdr:rowOff>
    </xdr:to>
    <xdr:sp macro="" textlink="">
      <xdr:nvSpPr>
        <xdr:cNvPr id="525" name="フローチャート: 判断 524"/>
        <xdr:cNvSpPr/>
      </xdr:nvSpPr>
      <xdr:spPr>
        <a:xfrm>
          <a:off x="15430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64152</xdr:rowOff>
    </xdr:from>
    <xdr:ext cx="534377" cy="259045"/>
    <xdr:sp macro="" textlink="">
      <xdr:nvSpPr>
        <xdr:cNvPr id="526" name="テキスト ボックス 525"/>
        <xdr:cNvSpPr txBox="1"/>
      </xdr:nvSpPr>
      <xdr:spPr>
        <a:xfrm>
          <a:off x="15214111" y="62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95923</xdr:rowOff>
    </xdr:from>
    <xdr:to>
      <xdr:col>76</xdr:col>
      <xdr:colOff>114300</xdr:colOff>
      <xdr:row>37</xdr:row>
      <xdr:rowOff>14427</xdr:rowOff>
    </xdr:to>
    <xdr:cxnSp macro="">
      <xdr:nvCxnSpPr>
        <xdr:cNvPr id="527" name="直線コネクタ 526"/>
        <xdr:cNvCxnSpPr/>
      </xdr:nvCxnSpPr>
      <xdr:spPr>
        <a:xfrm flipV="1">
          <a:off x="13703300" y="5239423"/>
          <a:ext cx="889000" cy="1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131725</xdr:rowOff>
    </xdr:from>
    <xdr:to>
      <xdr:col>76</xdr:col>
      <xdr:colOff>165100</xdr:colOff>
      <xdr:row>38</xdr:row>
      <xdr:rowOff>61875</xdr:rowOff>
    </xdr:to>
    <xdr:sp macro="" textlink="">
      <xdr:nvSpPr>
        <xdr:cNvPr id="528" name="フローチャート: 判断 527"/>
        <xdr:cNvSpPr/>
      </xdr:nvSpPr>
      <xdr:spPr>
        <a:xfrm>
          <a:off x="14541500" y="64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53002</xdr:rowOff>
    </xdr:from>
    <xdr:ext cx="534377" cy="259045"/>
    <xdr:sp macro="" textlink="">
      <xdr:nvSpPr>
        <xdr:cNvPr id="529" name="テキスト ボックス 528"/>
        <xdr:cNvSpPr txBox="1"/>
      </xdr:nvSpPr>
      <xdr:spPr>
        <a:xfrm>
          <a:off x="14325111" y="65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14427</xdr:rowOff>
    </xdr:from>
    <xdr:to>
      <xdr:col>71</xdr:col>
      <xdr:colOff>177800</xdr:colOff>
      <xdr:row>37</xdr:row>
      <xdr:rowOff>147549</xdr:rowOff>
    </xdr:to>
    <xdr:cxnSp macro="">
      <xdr:nvCxnSpPr>
        <xdr:cNvPr id="530" name="直線コネクタ 529"/>
        <xdr:cNvCxnSpPr/>
      </xdr:nvCxnSpPr>
      <xdr:spPr>
        <a:xfrm flipV="1">
          <a:off x="12814300" y="6358077"/>
          <a:ext cx="889000" cy="1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166433</xdr:rowOff>
    </xdr:from>
    <xdr:to>
      <xdr:col>72</xdr:col>
      <xdr:colOff>38100</xdr:colOff>
      <xdr:row>38</xdr:row>
      <xdr:rowOff>96583</xdr:rowOff>
    </xdr:to>
    <xdr:sp macro="" textlink="">
      <xdr:nvSpPr>
        <xdr:cNvPr id="531" name="フローチャート: 判断 530"/>
        <xdr:cNvSpPr/>
      </xdr:nvSpPr>
      <xdr:spPr>
        <a:xfrm>
          <a:off x="13652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87710</xdr:rowOff>
    </xdr:from>
    <xdr:ext cx="534377" cy="259045"/>
    <xdr:sp macro="" textlink="">
      <xdr:nvSpPr>
        <xdr:cNvPr id="532" name="テキスト ボックス 531"/>
        <xdr:cNvSpPr txBox="1"/>
      </xdr:nvSpPr>
      <xdr:spPr>
        <a:xfrm>
          <a:off x="13436111" y="660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16472</xdr:rowOff>
    </xdr:from>
    <xdr:to>
      <xdr:col>67</xdr:col>
      <xdr:colOff>101600</xdr:colOff>
      <xdr:row>38</xdr:row>
      <xdr:rowOff>118072</xdr:rowOff>
    </xdr:to>
    <xdr:sp macro="" textlink="">
      <xdr:nvSpPr>
        <xdr:cNvPr id="533" name="フローチャート: 判断 532"/>
        <xdr:cNvSpPr/>
      </xdr:nvSpPr>
      <xdr:spPr>
        <a:xfrm>
          <a:off x="12763500" y="653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109199</xdr:rowOff>
    </xdr:from>
    <xdr:ext cx="534377" cy="259045"/>
    <xdr:sp macro="" textlink="">
      <xdr:nvSpPr>
        <xdr:cNvPr id="534" name="テキスト ボックス 533"/>
        <xdr:cNvSpPr txBox="1"/>
      </xdr:nvSpPr>
      <xdr:spPr>
        <a:xfrm>
          <a:off x="12547111" y="662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24587</xdr:rowOff>
    </xdr:from>
    <xdr:to>
      <xdr:col>85</xdr:col>
      <xdr:colOff>177800</xdr:colOff>
      <xdr:row>38</xdr:row>
      <xdr:rowOff>126187</xdr:rowOff>
    </xdr:to>
    <xdr:sp macro="" textlink="">
      <xdr:nvSpPr>
        <xdr:cNvPr id="540" name="楕円 539"/>
        <xdr:cNvSpPr/>
      </xdr:nvSpPr>
      <xdr:spPr>
        <a:xfrm>
          <a:off x="16268700" y="65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3014</xdr:rowOff>
    </xdr:from>
    <xdr:ext cx="534377" cy="259045"/>
    <xdr:sp macro="" textlink="">
      <xdr:nvSpPr>
        <xdr:cNvPr id="541" name="消防費該当値テキスト"/>
        <xdr:cNvSpPr txBox="1"/>
      </xdr:nvSpPr>
      <xdr:spPr>
        <a:xfrm>
          <a:off x="16370300" y="651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166319</xdr:rowOff>
    </xdr:from>
    <xdr:to>
      <xdr:col>81</xdr:col>
      <xdr:colOff>101600</xdr:colOff>
      <xdr:row>38</xdr:row>
      <xdr:rowOff>96469</xdr:rowOff>
    </xdr:to>
    <xdr:sp macro="" textlink="">
      <xdr:nvSpPr>
        <xdr:cNvPr id="542" name="楕円 541"/>
        <xdr:cNvSpPr/>
      </xdr:nvSpPr>
      <xdr:spPr>
        <a:xfrm>
          <a:off x="15430500" y="650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87596</xdr:rowOff>
    </xdr:from>
    <xdr:ext cx="534377" cy="259045"/>
    <xdr:sp macro="" textlink="">
      <xdr:nvSpPr>
        <xdr:cNvPr id="543" name="テキスト ボックス 542"/>
        <xdr:cNvSpPr txBox="1"/>
      </xdr:nvSpPr>
      <xdr:spPr>
        <a:xfrm>
          <a:off x="15214111" y="66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45123</xdr:rowOff>
    </xdr:from>
    <xdr:to>
      <xdr:col>76</xdr:col>
      <xdr:colOff>165100</xdr:colOff>
      <xdr:row>30</xdr:row>
      <xdr:rowOff>146723</xdr:rowOff>
    </xdr:to>
    <xdr:sp macro="" textlink="">
      <xdr:nvSpPr>
        <xdr:cNvPr id="544" name="楕円 543"/>
        <xdr:cNvSpPr/>
      </xdr:nvSpPr>
      <xdr:spPr>
        <a:xfrm>
          <a:off x="14541500" y="518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163250</xdr:rowOff>
    </xdr:from>
    <xdr:ext cx="534377" cy="259045"/>
    <xdr:sp macro="" textlink="">
      <xdr:nvSpPr>
        <xdr:cNvPr id="545" name="テキスト ボックス 544"/>
        <xdr:cNvSpPr txBox="1"/>
      </xdr:nvSpPr>
      <xdr:spPr>
        <a:xfrm>
          <a:off x="14325111" y="496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135077</xdr:rowOff>
    </xdr:from>
    <xdr:to>
      <xdr:col>72</xdr:col>
      <xdr:colOff>38100</xdr:colOff>
      <xdr:row>37</xdr:row>
      <xdr:rowOff>65227</xdr:rowOff>
    </xdr:to>
    <xdr:sp macro="" textlink="">
      <xdr:nvSpPr>
        <xdr:cNvPr id="546" name="楕円 545"/>
        <xdr:cNvSpPr/>
      </xdr:nvSpPr>
      <xdr:spPr>
        <a:xfrm>
          <a:off x="13652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81754</xdr:rowOff>
    </xdr:from>
    <xdr:ext cx="534377" cy="259045"/>
    <xdr:sp macro="" textlink="">
      <xdr:nvSpPr>
        <xdr:cNvPr id="547" name="テキスト ボックス 546"/>
        <xdr:cNvSpPr txBox="1"/>
      </xdr:nvSpPr>
      <xdr:spPr>
        <a:xfrm>
          <a:off x="13436111" y="608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96749</xdr:rowOff>
    </xdr:from>
    <xdr:to>
      <xdr:col>67</xdr:col>
      <xdr:colOff>101600</xdr:colOff>
      <xdr:row>38</xdr:row>
      <xdr:rowOff>26899</xdr:rowOff>
    </xdr:to>
    <xdr:sp macro="" textlink="">
      <xdr:nvSpPr>
        <xdr:cNvPr id="548" name="楕円 547"/>
        <xdr:cNvSpPr/>
      </xdr:nvSpPr>
      <xdr:spPr>
        <a:xfrm>
          <a:off x="12763500" y="64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43426</xdr:rowOff>
    </xdr:from>
    <xdr:ext cx="534377" cy="259045"/>
    <xdr:sp macro="" textlink="">
      <xdr:nvSpPr>
        <xdr:cNvPr id="549" name="テキスト ボックス 548"/>
        <xdr:cNvSpPr txBox="1"/>
      </xdr:nvSpPr>
      <xdr:spPr>
        <a:xfrm>
          <a:off x="12547111" y="62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61160</xdr:rowOff>
    </xdr:from>
    <xdr:to>
      <xdr:col>85</xdr:col>
      <xdr:colOff>126364</xdr:colOff>
      <xdr:row>59</xdr:row>
      <xdr:rowOff>8288</xdr:rowOff>
    </xdr:to>
    <xdr:cxnSp macro="">
      <xdr:nvCxnSpPr>
        <xdr:cNvPr id="576" name="直線コネクタ 575"/>
        <xdr:cNvCxnSpPr/>
      </xdr:nvCxnSpPr>
      <xdr:spPr>
        <a:xfrm flipV="1">
          <a:off x="16317595" y="8633660"/>
          <a:ext cx="1269" cy="149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12115</xdr:rowOff>
    </xdr:from>
    <xdr:ext cx="534377" cy="259045"/>
    <xdr:sp macro="" textlink="">
      <xdr:nvSpPr>
        <xdr:cNvPr id="577" name="教育費最小値テキスト"/>
        <xdr:cNvSpPr txBox="1"/>
      </xdr:nvSpPr>
      <xdr:spPr>
        <a:xfrm>
          <a:off x="16370300" y="101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8288</xdr:rowOff>
    </xdr:from>
    <xdr:to>
      <xdr:col>86</xdr:col>
      <xdr:colOff>25400</xdr:colOff>
      <xdr:row>59</xdr:row>
      <xdr:rowOff>8288</xdr:rowOff>
    </xdr:to>
    <xdr:cxnSp macro="">
      <xdr:nvCxnSpPr>
        <xdr:cNvPr id="578" name="直線コネクタ 577"/>
        <xdr:cNvCxnSpPr/>
      </xdr:nvCxnSpPr>
      <xdr:spPr>
        <a:xfrm>
          <a:off x="16230600" y="1012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7837</xdr:rowOff>
    </xdr:from>
    <xdr:ext cx="534377" cy="259045"/>
    <xdr:sp macro="" textlink="">
      <xdr:nvSpPr>
        <xdr:cNvPr id="579" name="教育費最大値テキスト"/>
        <xdr:cNvSpPr txBox="1"/>
      </xdr:nvSpPr>
      <xdr:spPr>
        <a:xfrm>
          <a:off x="16370300" y="84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61160</xdr:rowOff>
    </xdr:from>
    <xdr:to>
      <xdr:col>86</xdr:col>
      <xdr:colOff>25400</xdr:colOff>
      <xdr:row>50</xdr:row>
      <xdr:rowOff>61160</xdr:rowOff>
    </xdr:to>
    <xdr:cxnSp macro="">
      <xdr:nvCxnSpPr>
        <xdr:cNvPr id="580" name="直線コネクタ 579"/>
        <xdr:cNvCxnSpPr/>
      </xdr:nvCxnSpPr>
      <xdr:spPr>
        <a:xfrm>
          <a:off x="16230600" y="863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135781</xdr:rowOff>
    </xdr:from>
    <xdr:to>
      <xdr:col>85</xdr:col>
      <xdr:colOff>127000</xdr:colOff>
      <xdr:row>58</xdr:row>
      <xdr:rowOff>41925</xdr:rowOff>
    </xdr:to>
    <xdr:cxnSp macro="">
      <xdr:nvCxnSpPr>
        <xdr:cNvPr id="581" name="直線コネクタ 580"/>
        <xdr:cNvCxnSpPr/>
      </xdr:nvCxnSpPr>
      <xdr:spPr>
        <a:xfrm>
          <a:off x="15481300" y="9736981"/>
          <a:ext cx="838200" cy="24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141429</xdr:rowOff>
    </xdr:from>
    <xdr:ext cx="534377" cy="259045"/>
    <xdr:sp macro="" textlink="">
      <xdr:nvSpPr>
        <xdr:cNvPr id="582" name="教育費平均値テキスト"/>
        <xdr:cNvSpPr txBox="1"/>
      </xdr:nvSpPr>
      <xdr:spPr>
        <a:xfrm>
          <a:off x="16370300" y="939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118552</xdr:rowOff>
    </xdr:from>
    <xdr:to>
      <xdr:col>85</xdr:col>
      <xdr:colOff>177800</xdr:colOff>
      <xdr:row>56</xdr:row>
      <xdr:rowOff>48702</xdr:rowOff>
    </xdr:to>
    <xdr:sp macro="" textlink="">
      <xdr:nvSpPr>
        <xdr:cNvPr id="583" name="フローチャート: 判断 582"/>
        <xdr:cNvSpPr/>
      </xdr:nvSpPr>
      <xdr:spPr>
        <a:xfrm>
          <a:off x="16268700" y="954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96756</xdr:rowOff>
    </xdr:from>
    <xdr:to>
      <xdr:col>81</xdr:col>
      <xdr:colOff>50800</xdr:colOff>
      <xdr:row>56</xdr:row>
      <xdr:rowOff>135781</xdr:rowOff>
    </xdr:to>
    <xdr:cxnSp macro="">
      <xdr:nvCxnSpPr>
        <xdr:cNvPr id="584" name="直線コネクタ 583"/>
        <xdr:cNvCxnSpPr/>
      </xdr:nvCxnSpPr>
      <xdr:spPr>
        <a:xfrm>
          <a:off x="14592300" y="9526506"/>
          <a:ext cx="889000" cy="2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51573</xdr:rowOff>
    </xdr:from>
    <xdr:to>
      <xdr:col>81</xdr:col>
      <xdr:colOff>101600</xdr:colOff>
      <xdr:row>54</xdr:row>
      <xdr:rowOff>153173</xdr:rowOff>
    </xdr:to>
    <xdr:sp macro="" textlink="">
      <xdr:nvSpPr>
        <xdr:cNvPr id="585" name="フローチャート: 判断 584"/>
        <xdr:cNvSpPr/>
      </xdr:nvSpPr>
      <xdr:spPr>
        <a:xfrm>
          <a:off x="15430500" y="930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169700</xdr:rowOff>
    </xdr:from>
    <xdr:ext cx="534377" cy="259045"/>
    <xdr:sp macro="" textlink="">
      <xdr:nvSpPr>
        <xdr:cNvPr id="586" name="テキスト ボックス 585"/>
        <xdr:cNvSpPr txBox="1"/>
      </xdr:nvSpPr>
      <xdr:spPr>
        <a:xfrm>
          <a:off x="15214111" y="90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96756</xdr:rowOff>
    </xdr:from>
    <xdr:to>
      <xdr:col>76</xdr:col>
      <xdr:colOff>114300</xdr:colOff>
      <xdr:row>59</xdr:row>
      <xdr:rowOff>34903</xdr:rowOff>
    </xdr:to>
    <xdr:cxnSp macro="">
      <xdr:nvCxnSpPr>
        <xdr:cNvPr id="587" name="直線コネクタ 586"/>
        <xdr:cNvCxnSpPr/>
      </xdr:nvCxnSpPr>
      <xdr:spPr>
        <a:xfrm flipV="1">
          <a:off x="13703300" y="9526506"/>
          <a:ext cx="889000" cy="62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163685</xdr:rowOff>
    </xdr:from>
    <xdr:to>
      <xdr:col>76</xdr:col>
      <xdr:colOff>165100</xdr:colOff>
      <xdr:row>55</xdr:row>
      <xdr:rowOff>93835</xdr:rowOff>
    </xdr:to>
    <xdr:sp macro="" textlink="">
      <xdr:nvSpPr>
        <xdr:cNvPr id="588" name="フローチャート: 判断 587"/>
        <xdr:cNvSpPr/>
      </xdr:nvSpPr>
      <xdr:spPr>
        <a:xfrm>
          <a:off x="14541500" y="942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110362</xdr:rowOff>
    </xdr:from>
    <xdr:ext cx="534377" cy="259045"/>
    <xdr:sp macro="" textlink="">
      <xdr:nvSpPr>
        <xdr:cNvPr id="589" name="テキスト ボックス 588"/>
        <xdr:cNvSpPr txBox="1"/>
      </xdr:nvSpPr>
      <xdr:spPr>
        <a:xfrm>
          <a:off x="14325111" y="919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4728</xdr:rowOff>
    </xdr:from>
    <xdr:to>
      <xdr:col>71</xdr:col>
      <xdr:colOff>177800</xdr:colOff>
      <xdr:row>59</xdr:row>
      <xdr:rowOff>34903</xdr:rowOff>
    </xdr:to>
    <xdr:cxnSp macro="">
      <xdr:nvCxnSpPr>
        <xdr:cNvPr id="590" name="直線コネクタ 589"/>
        <xdr:cNvCxnSpPr/>
      </xdr:nvCxnSpPr>
      <xdr:spPr>
        <a:xfrm>
          <a:off x="12814300" y="9948828"/>
          <a:ext cx="889000" cy="2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73192</xdr:rowOff>
    </xdr:from>
    <xdr:to>
      <xdr:col>72</xdr:col>
      <xdr:colOff>38100</xdr:colOff>
      <xdr:row>57</xdr:row>
      <xdr:rowOff>3342</xdr:rowOff>
    </xdr:to>
    <xdr:sp macro="" textlink="">
      <xdr:nvSpPr>
        <xdr:cNvPr id="591" name="フローチャート: 判断 590"/>
        <xdr:cNvSpPr/>
      </xdr:nvSpPr>
      <xdr:spPr>
        <a:xfrm>
          <a:off x="13652500" y="967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19869</xdr:rowOff>
    </xdr:from>
    <xdr:ext cx="534377" cy="259045"/>
    <xdr:sp macro="" textlink="">
      <xdr:nvSpPr>
        <xdr:cNvPr id="592" name="テキスト ボックス 591"/>
        <xdr:cNvSpPr txBox="1"/>
      </xdr:nvSpPr>
      <xdr:spPr>
        <a:xfrm>
          <a:off x="13436111" y="94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70448</xdr:rowOff>
    </xdr:from>
    <xdr:to>
      <xdr:col>67</xdr:col>
      <xdr:colOff>101600</xdr:colOff>
      <xdr:row>57</xdr:row>
      <xdr:rowOff>598</xdr:rowOff>
    </xdr:to>
    <xdr:sp macro="" textlink="">
      <xdr:nvSpPr>
        <xdr:cNvPr id="593" name="フローチャート: 判断 592"/>
        <xdr:cNvSpPr/>
      </xdr:nvSpPr>
      <xdr:spPr>
        <a:xfrm>
          <a:off x="12763500" y="967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17125</xdr:rowOff>
    </xdr:from>
    <xdr:ext cx="534377" cy="259045"/>
    <xdr:sp macro="" textlink="">
      <xdr:nvSpPr>
        <xdr:cNvPr id="594" name="テキスト ボックス 593"/>
        <xdr:cNvSpPr txBox="1"/>
      </xdr:nvSpPr>
      <xdr:spPr>
        <a:xfrm>
          <a:off x="12547111" y="944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162575</xdr:rowOff>
    </xdr:from>
    <xdr:to>
      <xdr:col>85</xdr:col>
      <xdr:colOff>177800</xdr:colOff>
      <xdr:row>58</xdr:row>
      <xdr:rowOff>92725</xdr:rowOff>
    </xdr:to>
    <xdr:sp macro="" textlink="">
      <xdr:nvSpPr>
        <xdr:cNvPr id="600" name="楕円 599"/>
        <xdr:cNvSpPr/>
      </xdr:nvSpPr>
      <xdr:spPr>
        <a:xfrm>
          <a:off x="16268700" y="99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141002</xdr:rowOff>
    </xdr:from>
    <xdr:ext cx="534377" cy="259045"/>
    <xdr:sp macro="" textlink="">
      <xdr:nvSpPr>
        <xdr:cNvPr id="601" name="教育費該当値テキスト"/>
        <xdr:cNvSpPr txBox="1"/>
      </xdr:nvSpPr>
      <xdr:spPr>
        <a:xfrm>
          <a:off x="16370300" y="99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84981</xdr:rowOff>
    </xdr:from>
    <xdr:to>
      <xdr:col>81</xdr:col>
      <xdr:colOff>101600</xdr:colOff>
      <xdr:row>57</xdr:row>
      <xdr:rowOff>15131</xdr:rowOff>
    </xdr:to>
    <xdr:sp macro="" textlink="">
      <xdr:nvSpPr>
        <xdr:cNvPr id="602" name="楕円 601"/>
        <xdr:cNvSpPr/>
      </xdr:nvSpPr>
      <xdr:spPr>
        <a:xfrm>
          <a:off x="15430500" y="96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6258</xdr:rowOff>
    </xdr:from>
    <xdr:ext cx="534377" cy="259045"/>
    <xdr:sp macro="" textlink="">
      <xdr:nvSpPr>
        <xdr:cNvPr id="603" name="テキスト ボックス 602"/>
        <xdr:cNvSpPr txBox="1"/>
      </xdr:nvSpPr>
      <xdr:spPr>
        <a:xfrm>
          <a:off x="15214111" y="97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45956</xdr:rowOff>
    </xdr:from>
    <xdr:to>
      <xdr:col>76</xdr:col>
      <xdr:colOff>165100</xdr:colOff>
      <xdr:row>55</xdr:row>
      <xdr:rowOff>147556</xdr:rowOff>
    </xdr:to>
    <xdr:sp macro="" textlink="">
      <xdr:nvSpPr>
        <xdr:cNvPr id="604" name="楕円 603"/>
        <xdr:cNvSpPr/>
      </xdr:nvSpPr>
      <xdr:spPr>
        <a:xfrm>
          <a:off x="14541500" y="9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138683</xdr:rowOff>
    </xdr:from>
    <xdr:ext cx="534377" cy="259045"/>
    <xdr:sp macro="" textlink="">
      <xdr:nvSpPr>
        <xdr:cNvPr id="605" name="テキスト ボックス 604"/>
        <xdr:cNvSpPr txBox="1"/>
      </xdr:nvSpPr>
      <xdr:spPr>
        <a:xfrm>
          <a:off x="14325111" y="956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155553</xdr:rowOff>
    </xdr:from>
    <xdr:to>
      <xdr:col>72</xdr:col>
      <xdr:colOff>38100</xdr:colOff>
      <xdr:row>59</xdr:row>
      <xdr:rowOff>85703</xdr:rowOff>
    </xdr:to>
    <xdr:sp macro="" textlink="">
      <xdr:nvSpPr>
        <xdr:cNvPr id="606" name="楕円 605"/>
        <xdr:cNvSpPr/>
      </xdr:nvSpPr>
      <xdr:spPr>
        <a:xfrm>
          <a:off x="13652500" y="100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76830</xdr:rowOff>
    </xdr:from>
    <xdr:ext cx="534377" cy="259045"/>
    <xdr:sp macro="" textlink="">
      <xdr:nvSpPr>
        <xdr:cNvPr id="607" name="テキスト ボックス 606"/>
        <xdr:cNvSpPr txBox="1"/>
      </xdr:nvSpPr>
      <xdr:spPr>
        <a:xfrm>
          <a:off x="13436111" y="1019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125378</xdr:rowOff>
    </xdr:from>
    <xdr:to>
      <xdr:col>67</xdr:col>
      <xdr:colOff>101600</xdr:colOff>
      <xdr:row>58</xdr:row>
      <xdr:rowOff>55528</xdr:rowOff>
    </xdr:to>
    <xdr:sp macro="" textlink="">
      <xdr:nvSpPr>
        <xdr:cNvPr id="608" name="楕円 607"/>
        <xdr:cNvSpPr/>
      </xdr:nvSpPr>
      <xdr:spPr>
        <a:xfrm>
          <a:off x="12763500" y="989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46655</xdr:rowOff>
    </xdr:from>
    <xdr:ext cx="534377" cy="259045"/>
    <xdr:sp macro="" textlink="">
      <xdr:nvSpPr>
        <xdr:cNvPr id="609" name="テキスト ボックス 608"/>
        <xdr:cNvSpPr txBox="1"/>
      </xdr:nvSpPr>
      <xdr:spPr>
        <a:xfrm>
          <a:off x="12547111" y="999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145986</xdr:rowOff>
    </xdr:from>
    <xdr:to>
      <xdr:col>85</xdr:col>
      <xdr:colOff>126364</xdr:colOff>
      <xdr:row>79</xdr:row>
      <xdr:rowOff>44450</xdr:rowOff>
    </xdr:to>
    <xdr:cxnSp macro="">
      <xdr:nvCxnSpPr>
        <xdr:cNvPr id="633" name="直線コネクタ 632"/>
        <xdr:cNvCxnSpPr/>
      </xdr:nvCxnSpPr>
      <xdr:spPr>
        <a:xfrm flipV="1">
          <a:off x="16317595" y="11976036"/>
          <a:ext cx="1269" cy="161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71836</xdr:rowOff>
    </xdr:from>
    <xdr:ext cx="249299" cy="259045"/>
    <xdr:sp macro="" textlink="">
      <xdr:nvSpPr>
        <xdr:cNvPr id="634" name="災害復旧費最小値テキスト"/>
        <xdr:cNvSpPr txBox="1"/>
      </xdr:nvSpPr>
      <xdr:spPr>
        <a:xfrm>
          <a:off x="16370300" y="13616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92663</xdr:rowOff>
    </xdr:from>
    <xdr:ext cx="534377" cy="259045"/>
    <xdr:sp macro="" textlink="">
      <xdr:nvSpPr>
        <xdr:cNvPr id="636" name="災害復旧費最大値テキスト"/>
        <xdr:cNvSpPr txBox="1"/>
      </xdr:nvSpPr>
      <xdr:spPr>
        <a:xfrm>
          <a:off x="16370300" y="117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145986</xdr:rowOff>
    </xdr:from>
    <xdr:to>
      <xdr:col>86</xdr:col>
      <xdr:colOff>25400</xdr:colOff>
      <xdr:row>69</xdr:row>
      <xdr:rowOff>145986</xdr:rowOff>
    </xdr:to>
    <xdr:cxnSp macro="">
      <xdr:nvCxnSpPr>
        <xdr:cNvPr id="637" name="直線コネクタ 636"/>
        <xdr:cNvCxnSpPr/>
      </xdr:nvCxnSpPr>
      <xdr:spPr>
        <a:xfrm>
          <a:off x="16230600" y="1197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2311</xdr:rowOff>
    </xdr:from>
    <xdr:to>
      <xdr:col>85</xdr:col>
      <xdr:colOff>127000</xdr:colOff>
      <xdr:row>79</xdr:row>
      <xdr:rowOff>4445</xdr:rowOff>
    </xdr:to>
    <xdr:cxnSp macro="">
      <xdr:nvCxnSpPr>
        <xdr:cNvPr id="638" name="直線コネクタ 637"/>
        <xdr:cNvCxnSpPr/>
      </xdr:nvCxnSpPr>
      <xdr:spPr>
        <a:xfrm>
          <a:off x="15481300" y="13546861"/>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116285</xdr:rowOff>
    </xdr:from>
    <xdr:ext cx="378565" cy="259045"/>
    <xdr:sp macro="" textlink="">
      <xdr:nvSpPr>
        <xdr:cNvPr id="639" name="災害復旧費平均値テキスト"/>
        <xdr:cNvSpPr txBox="1"/>
      </xdr:nvSpPr>
      <xdr:spPr>
        <a:xfrm>
          <a:off x="16370300" y="1348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40" name="フローチャート: 判断 639"/>
        <xdr:cNvSpPr/>
      </xdr:nvSpPr>
      <xdr:spPr>
        <a:xfrm>
          <a:off x="16268700" y="135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2311</xdr:rowOff>
    </xdr:from>
    <xdr:to>
      <xdr:col>81</xdr:col>
      <xdr:colOff>50800</xdr:colOff>
      <xdr:row>79</xdr:row>
      <xdr:rowOff>8255</xdr:rowOff>
    </xdr:to>
    <xdr:cxnSp macro="">
      <xdr:nvCxnSpPr>
        <xdr:cNvPr id="641" name="直線コネクタ 640"/>
        <xdr:cNvCxnSpPr/>
      </xdr:nvCxnSpPr>
      <xdr:spPr>
        <a:xfrm flipV="1">
          <a:off x="14592300" y="1354686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97853</xdr:rowOff>
    </xdr:from>
    <xdr:to>
      <xdr:col>81</xdr:col>
      <xdr:colOff>101600</xdr:colOff>
      <xdr:row>79</xdr:row>
      <xdr:rowOff>28003</xdr:rowOff>
    </xdr:to>
    <xdr:sp macro="" textlink="">
      <xdr:nvSpPr>
        <xdr:cNvPr id="642" name="フローチャート: 判断 641"/>
        <xdr:cNvSpPr/>
      </xdr:nvSpPr>
      <xdr:spPr>
        <a:xfrm>
          <a:off x="15430500" y="1347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44530</xdr:rowOff>
    </xdr:from>
    <xdr:ext cx="469744" cy="259045"/>
    <xdr:sp macro="" textlink="">
      <xdr:nvSpPr>
        <xdr:cNvPr id="643" name="テキスト ボックス 642"/>
        <xdr:cNvSpPr txBox="1"/>
      </xdr:nvSpPr>
      <xdr:spPr>
        <a:xfrm>
          <a:off x="15246428" y="1324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4902</xdr:rowOff>
    </xdr:from>
    <xdr:to>
      <xdr:col>76</xdr:col>
      <xdr:colOff>114300</xdr:colOff>
      <xdr:row>79</xdr:row>
      <xdr:rowOff>8255</xdr:rowOff>
    </xdr:to>
    <xdr:cxnSp macro="">
      <xdr:nvCxnSpPr>
        <xdr:cNvPr id="644" name="直線コネクタ 643"/>
        <xdr:cNvCxnSpPr/>
      </xdr:nvCxnSpPr>
      <xdr:spPr>
        <a:xfrm>
          <a:off x="13703300" y="1354945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83528</xdr:rowOff>
    </xdr:from>
    <xdr:to>
      <xdr:col>76</xdr:col>
      <xdr:colOff>165100</xdr:colOff>
      <xdr:row>78</xdr:row>
      <xdr:rowOff>13678</xdr:rowOff>
    </xdr:to>
    <xdr:sp macro="" textlink="">
      <xdr:nvSpPr>
        <xdr:cNvPr id="645" name="フローチャート: 判断 644"/>
        <xdr:cNvSpPr/>
      </xdr:nvSpPr>
      <xdr:spPr>
        <a:xfrm>
          <a:off x="14541500" y="132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30205</xdr:rowOff>
    </xdr:from>
    <xdr:ext cx="469744" cy="259045"/>
    <xdr:sp macro="" textlink="">
      <xdr:nvSpPr>
        <xdr:cNvPr id="646" name="テキスト ボックス 645"/>
        <xdr:cNvSpPr txBox="1"/>
      </xdr:nvSpPr>
      <xdr:spPr>
        <a:xfrm>
          <a:off x="14357428" y="1306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4902</xdr:rowOff>
    </xdr:from>
    <xdr:to>
      <xdr:col>71</xdr:col>
      <xdr:colOff>177800</xdr:colOff>
      <xdr:row>79</xdr:row>
      <xdr:rowOff>34316</xdr:rowOff>
    </xdr:to>
    <xdr:cxnSp macro="">
      <xdr:nvCxnSpPr>
        <xdr:cNvPr id="647" name="直線コネクタ 646"/>
        <xdr:cNvCxnSpPr/>
      </xdr:nvCxnSpPr>
      <xdr:spPr>
        <a:xfrm flipV="1">
          <a:off x="12814300" y="13549452"/>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115723</xdr:rowOff>
    </xdr:from>
    <xdr:to>
      <xdr:col>72</xdr:col>
      <xdr:colOff>38100</xdr:colOff>
      <xdr:row>79</xdr:row>
      <xdr:rowOff>45873</xdr:rowOff>
    </xdr:to>
    <xdr:sp macro="" textlink="">
      <xdr:nvSpPr>
        <xdr:cNvPr id="648" name="フローチャート: 判断 647"/>
        <xdr:cNvSpPr/>
      </xdr:nvSpPr>
      <xdr:spPr>
        <a:xfrm>
          <a:off x="13652500" y="1348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62400</xdr:rowOff>
    </xdr:from>
    <xdr:ext cx="469744" cy="259045"/>
    <xdr:sp macro="" textlink="">
      <xdr:nvSpPr>
        <xdr:cNvPr id="649" name="テキスト ボックス 648"/>
        <xdr:cNvSpPr txBox="1"/>
      </xdr:nvSpPr>
      <xdr:spPr>
        <a:xfrm>
          <a:off x="13468428" y="132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50" name="フローチャート: 判断 649"/>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92727</xdr:rowOff>
    </xdr:from>
    <xdr:ext cx="378565" cy="259045"/>
    <xdr:sp macro="" textlink="">
      <xdr:nvSpPr>
        <xdr:cNvPr id="651" name="テキスト ボックス 650"/>
        <xdr:cNvSpPr txBox="1"/>
      </xdr:nvSpPr>
      <xdr:spPr>
        <a:xfrm>
          <a:off x="12625017" y="13294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125095</xdr:rowOff>
    </xdr:from>
    <xdr:to>
      <xdr:col>85</xdr:col>
      <xdr:colOff>177800</xdr:colOff>
      <xdr:row>79</xdr:row>
      <xdr:rowOff>55245</xdr:rowOff>
    </xdr:to>
    <xdr:sp macro="" textlink="">
      <xdr:nvSpPr>
        <xdr:cNvPr id="657" name="楕円 656"/>
        <xdr:cNvSpPr/>
      </xdr:nvSpPr>
      <xdr:spPr>
        <a:xfrm>
          <a:off x="162687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84472</xdr:rowOff>
    </xdr:from>
    <xdr:ext cx="469744" cy="259045"/>
    <xdr:sp macro="" textlink="">
      <xdr:nvSpPr>
        <xdr:cNvPr id="658" name="災害復旧費該当値テキスト"/>
        <xdr:cNvSpPr txBox="1"/>
      </xdr:nvSpPr>
      <xdr:spPr>
        <a:xfrm>
          <a:off x="16370300" y="132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122961</xdr:rowOff>
    </xdr:from>
    <xdr:to>
      <xdr:col>81</xdr:col>
      <xdr:colOff>101600</xdr:colOff>
      <xdr:row>79</xdr:row>
      <xdr:rowOff>53111</xdr:rowOff>
    </xdr:to>
    <xdr:sp macro="" textlink="">
      <xdr:nvSpPr>
        <xdr:cNvPr id="659" name="楕円 658"/>
        <xdr:cNvSpPr/>
      </xdr:nvSpPr>
      <xdr:spPr>
        <a:xfrm>
          <a:off x="15430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44238</xdr:rowOff>
    </xdr:from>
    <xdr:ext cx="469744" cy="259045"/>
    <xdr:sp macro="" textlink="">
      <xdr:nvSpPr>
        <xdr:cNvPr id="660" name="テキスト ボックス 659"/>
        <xdr:cNvSpPr txBox="1"/>
      </xdr:nvSpPr>
      <xdr:spPr>
        <a:xfrm>
          <a:off x="15246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128905</xdr:rowOff>
    </xdr:from>
    <xdr:to>
      <xdr:col>76</xdr:col>
      <xdr:colOff>165100</xdr:colOff>
      <xdr:row>79</xdr:row>
      <xdr:rowOff>59055</xdr:rowOff>
    </xdr:to>
    <xdr:sp macro="" textlink="">
      <xdr:nvSpPr>
        <xdr:cNvPr id="661" name="楕円 660"/>
        <xdr:cNvSpPr/>
      </xdr:nvSpPr>
      <xdr:spPr>
        <a:xfrm>
          <a:off x="14541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50182</xdr:rowOff>
    </xdr:from>
    <xdr:ext cx="378565" cy="259045"/>
    <xdr:sp macro="" textlink="">
      <xdr:nvSpPr>
        <xdr:cNvPr id="662" name="テキスト ボックス 661"/>
        <xdr:cNvSpPr txBox="1"/>
      </xdr:nvSpPr>
      <xdr:spPr>
        <a:xfrm>
          <a:off x="14403017" y="13594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125552</xdr:rowOff>
    </xdr:from>
    <xdr:to>
      <xdr:col>72</xdr:col>
      <xdr:colOff>38100</xdr:colOff>
      <xdr:row>79</xdr:row>
      <xdr:rowOff>55702</xdr:rowOff>
    </xdr:to>
    <xdr:sp macro="" textlink="">
      <xdr:nvSpPr>
        <xdr:cNvPr id="663" name="楕円 662"/>
        <xdr:cNvSpPr/>
      </xdr:nvSpPr>
      <xdr:spPr>
        <a:xfrm>
          <a:off x="13652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46829</xdr:rowOff>
    </xdr:from>
    <xdr:ext cx="469744" cy="259045"/>
    <xdr:sp macro="" textlink="">
      <xdr:nvSpPr>
        <xdr:cNvPr id="664" name="テキスト ボックス 663"/>
        <xdr:cNvSpPr txBox="1"/>
      </xdr:nvSpPr>
      <xdr:spPr>
        <a:xfrm>
          <a:off x="13468428" y="1359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154966</xdr:rowOff>
    </xdr:from>
    <xdr:to>
      <xdr:col>67</xdr:col>
      <xdr:colOff>101600</xdr:colOff>
      <xdr:row>79</xdr:row>
      <xdr:rowOff>85116</xdr:rowOff>
    </xdr:to>
    <xdr:sp macro="" textlink="">
      <xdr:nvSpPr>
        <xdr:cNvPr id="665" name="楕円 664"/>
        <xdr:cNvSpPr/>
      </xdr:nvSpPr>
      <xdr:spPr>
        <a:xfrm>
          <a:off x="12763500" y="1352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76243</xdr:rowOff>
    </xdr:from>
    <xdr:ext cx="378565" cy="259045"/>
    <xdr:sp macro="" textlink="">
      <xdr:nvSpPr>
        <xdr:cNvPr id="666" name="テキスト ボックス 665"/>
        <xdr:cNvSpPr txBox="1"/>
      </xdr:nvSpPr>
      <xdr:spPr>
        <a:xfrm>
          <a:off x="12625017" y="13620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164748</xdr:rowOff>
    </xdr:from>
    <xdr:to>
      <xdr:col>85</xdr:col>
      <xdr:colOff>126364</xdr:colOff>
      <xdr:row>98</xdr:row>
      <xdr:rowOff>159164</xdr:rowOff>
    </xdr:to>
    <xdr:cxnSp macro="">
      <xdr:nvCxnSpPr>
        <xdr:cNvPr id="692" name="直線コネクタ 691"/>
        <xdr:cNvCxnSpPr/>
      </xdr:nvCxnSpPr>
      <xdr:spPr>
        <a:xfrm flipV="1">
          <a:off x="16317595" y="15423798"/>
          <a:ext cx="1269" cy="153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162991</xdr:rowOff>
    </xdr:from>
    <xdr:ext cx="534377" cy="259045"/>
    <xdr:sp macro="" textlink="">
      <xdr:nvSpPr>
        <xdr:cNvPr id="693" name="公債費最小値テキスト"/>
        <xdr:cNvSpPr txBox="1"/>
      </xdr:nvSpPr>
      <xdr:spPr>
        <a:xfrm>
          <a:off x="16370300" y="169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159164</xdr:rowOff>
    </xdr:from>
    <xdr:to>
      <xdr:col>86</xdr:col>
      <xdr:colOff>25400</xdr:colOff>
      <xdr:row>98</xdr:row>
      <xdr:rowOff>159164</xdr:rowOff>
    </xdr:to>
    <xdr:cxnSp macro="">
      <xdr:nvCxnSpPr>
        <xdr:cNvPr id="694" name="直線コネクタ 693"/>
        <xdr:cNvCxnSpPr/>
      </xdr:nvCxnSpPr>
      <xdr:spPr>
        <a:xfrm>
          <a:off x="16230600" y="169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111425</xdr:rowOff>
    </xdr:from>
    <xdr:ext cx="599010" cy="259045"/>
    <xdr:sp macro="" textlink="">
      <xdr:nvSpPr>
        <xdr:cNvPr id="695" name="公債費最大値テキスト"/>
        <xdr:cNvSpPr txBox="1"/>
      </xdr:nvSpPr>
      <xdr:spPr>
        <a:xfrm>
          <a:off x="16370300" y="1519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151,449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164748</xdr:rowOff>
    </xdr:from>
    <xdr:to>
      <xdr:col>86</xdr:col>
      <xdr:colOff>25400</xdr:colOff>
      <xdr:row>89</xdr:row>
      <xdr:rowOff>164748</xdr:rowOff>
    </xdr:to>
    <xdr:cxnSp macro="">
      <xdr:nvCxnSpPr>
        <xdr:cNvPr id="696" name="直線コネクタ 695"/>
        <xdr:cNvCxnSpPr/>
      </xdr:nvCxnSpPr>
      <xdr:spPr>
        <a:xfrm>
          <a:off x="16230600" y="154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23408</xdr:rowOff>
    </xdr:from>
    <xdr:to>
      <xdr:col>85</xdr:col>
      <xdr:colOff>127000</xdr:colOff>
      <xdr:row>97</xdr:row>
      <xdr:rowOff>42252</xdr:rowOff>
    </xdr:to>
    <xdr:cxnSp macro="">
      <xdr:nvCxnSpPr>
        <xdr:cNvPr id="697" name="直線コネクタ 696"/>
        <xdr:cNvCxnSpPr/>
      </xdr:nvCxnSpPr>
      <xdr:spPr>
        <a:xfrm flipV="1">
          <a:off x="15481300" y="16654058"/>
          <a:ext cx="838200" cy="1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163898</xdr:rowOff>
    </xdr:from>
    <xdr:ext cx="534377" cy="259045"/>
    <xdr:sp macro="" textlink="">
      <xdr:nvSpPr>
        <xdr:cNvPr id="698" name="公債費平均値テキスト"/>
        <xdr:cNvSpPr txBox="1"/>
      </xdr:nvSpPr>
      <xdr:spPr>
        <a:xfrm>
          <a:off x="16370300" y="1645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141021</xdr:rowOff>
    </xdr:from>
    <xdr:to>
      <xdr:col>85</xdr:col>
      <xdr:colOff>177800</xdr:colOff>
      <xdr:row>97</xdr:row>
      <xdr:rowOff>71171</xdr:rowOff>
    </xdr:to>
    <xdr:sp macro="" textlink="">
      <xdr:nvSpPr>
        <xdr:cNvPr id="699" name="フローチャート: 判断 698"/>
        <xdr:cNvSpPr/>
      </xdr:nvSpPr>
      <xdr:spPr>
        <a:xfrm>
          <a:off x="16268700" y="1660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40498</xdr:rowOff>
    </xdr:from>
    <xdr:to>
      <xdr:col>81</xdr:col>
      <xdr:colOff>50800</xdr:colOff>
      <xdr:row>97</xdr:row>
      <xdr:rowOff>42252</xdr:rowOff>
    </xdr:to>
    <xdr:cxnSp macro="">
      <xdr:nvCxnSpPr>
        <xdr:cNvPr id="700" name="直線コネクタ 699"/>
        <xdr:cNvCxnSpPr/>
      </xdr:nvCxnSpPr>
      <xdr:spPr>
        <a:xfrm>
          <a:off x="14592300" y="16671148"/>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166101</xdr:rowOff>
    </xdr:from>
    <xdr:to>
      <xdr:col>81</xdr:col>
      <xdr:colOff>101600</xdr:colOff>
      <xdr:row>97</xdr:row>
      <xdr:rowOff>96251</xdr:rowOff>
    </xdr:to>
    <xdr:sp macro="" textlink="">
      <xdr:nvSpPr>
        <xdr:cNvPr id="701" name="フローチャート: 判断 700"/>
        <xdr:cNvSpPr/>
      </xdr:nvSpPr>
      <xdr:spPr>
        <a:xfrm>
          <a:off x="15430500" y="1662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87378</xdr:rowOff>
    </xdr:from>
    <xdr:ext cx="534377" cy="259045"/>
    <xdr:sp macro="" textlink="">
      <xdr:nvSpPr>
        <xdr:cNvPr id="702" name="テキスト ボックス 701"/>
        <xdr:cNvSpPr txBox="1"/>
      </xdr:nvSpPr>
      <xdr:spPr>
        <a:xfrm>
          <a:off x="15214111" y="1671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40498</xdr:rowOff>
    </xdr:from>
    <xdr:to>
      <xdr:col>76</xdr:col>
      <xdr:colOff>114300</xdr:colOff>
      <xdr:row>97</xdr:row>
      <xdr:rowOff>48326</xdr:rowOff>
    </xdr:to>
    <xdr:cxnSp macro="">
      <xdr:nvCxnSpPr>
        <xdr:cNvPr id="703" name="直線コネクタ 702"/>
        <xdr:cNvCxnSpPr/>
      </xdr:nvCxnSpPr>
      <xdr:spPr>
        <a:xfrm flipV="1">
          <a:off x="13703300" y="16671148"/>
          <a:ext cx="889000" cy="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977</xdr:rowOff>
    </xdr:from>
    <xdr:to>
      <xdr:col>76</xdr:col>
      <xdr:colOff>165100</xdr:colOff>
      <xdr:row>97</xdr:row>
      <xdr:rowOff>102577</xdr:rowOff>
    </xdr:to>
    <xdr:sp macro="" textlink="">
      <xdr:nvSpPr>
        <xdr:cNvPr id="704" name="フローチャート: 判断 703"/>
        <xdr:cNvSpPr/>
      </xdr:nvSpPr>
      <xdr:spPr>
        <a:xfrm>
          <a:off x="14541500" y="166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93704</xdr:rowOff>
    </xdr:from>
    <xdr:ext cx="534377" cy="259045"/>
    <xdr:sp macro="" textlink="">
      <xdr:nvSpPr>
        <xdr:cNvPr id="705" name="テキスト ボックス 704"/>
        <xdr:cNvSpPr txBox="1"/>
      </xdr:nvSpPr>
      <xdr:spPr>
        <a:xfrm>
          <a:off x="14325111" y="1672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46813</xdr:rowOff>
    </xdr:from>
    <xdr:to>
      <xdr:col>71</xdr:col>
      <xdr:colOff>177800</xdr:colOff>
      <xdr:row>97</xdr:row>
      <xdr:rowOff>48326</xdr:rowOff>
    </xdr:to>
    <xdr:cxnSp macro="">
      <xdr:nvCxnSpPr>
        <xdr:cNvPr id="706" name="直線コネクタ 705"/>
        <xdr:cNvCxnSpPr/>
      </xdr:nvCxnSpPr>
      <xdr:spPr>
        <a:xfrm>
          <a:off x="12814300" y="16677463"/>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12340</xdr:rowOff>
    </xdr:from>
    <xdr:to>
      <xdr:col>72</xdr:col>
      <xdr:colOff>38100</xdr:colOff>
      <xdr:row>97</xdr:row>
      <xdr:rowOff>113940</xdr:rowOff>
    </xdr:to>
    <xdr:sp macro="" textlink="">
      <xdr:nvSpPr>
        <xdr:cNvPr id="707" name="フローチャート: 判断 706"/>
        <xdr:cNvSpPr/>
      </xdr:nvSpPr>
      <xdr:spPr>
        <a:xfrm>
          <a:off x="13652500" y="166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105067</xdr:rowOff>
    </xdr:from>
    <xdr:ext cx="534377" cy="259045"/>
    <xdr:sp macro="" textlink="">
      <xdr:nvSpPr>
        <xdr:cNvPr id="708" name="テキスト ボックス 707"/>
        <xdr:cNvSpPr txBox="1"/>
      </xdr:nvSpPr>
      <xdr:spPr>
        <a:xfrm>
          <a:off x="13436111" y="167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4905</xdr:rowOff>
    </xdr:from>
    <xdr:to>
      <xdr:col>67</xdr:col>
      <xdr:colOff>101600</xdr:colOff>
      <xdr:row>97</xdr:row>
      <xdr:rowOff>106505</xdr:rowOff>
    </xdr:to>
    <xdr:sp macro="" textlink="">
      <xdr:nvSpPr>
        <xdr:cNvPr id="709" name="フローチャート: 判断 708"/>
        <xdr:cNvSpPr/>
      </xdr:nvSpPr>
      <xdr:spPr>
        <a:xfrm>
          <a:off x="12763500" y="1663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97632</xdr:rowOff>
    </xdr:from>
    <xdr:ext cx="534377" cy="259045"/>
    <xdr:sp macro="" textlink="">
      <xdr:nvSpPr>
        <xdr:cNvPr id="710" name="テキスト ボックス 709"/>
        <xdr:cNvSpPr txBox="1"/>
      </xdr:nvSpPr>
      <xdr:spPr>
        <a:xfrm>
          <a:off x="12547111" y="167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144058</xdr:rowOff>
    </xdr:from>
    <xdr:to>
      <xdr:col>85</xdr:col>
      <xdr:colOff>177800</xdr:colOff>
      <xdr:row>97</xdr:row>
      <xdr:rowOff>74208</xdr:rowOff>
    </xdr:to>
    <xdr:sp macro="" textlink="">
      <xdr:nvSpPr>
        <xdr:cNvPr id="716" name="楕円 715"/>
        <xdr:cNvSpPr/>
      </xdr:nvSpPr>
      <xdr:spPr>
        <a:xfrm>
          <a:off x="16268700" y="1660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122485</xdr:rowOff>
    </xdr:from>
    <xdr:ext cx="534377" cy="259045"/>
    <xdr:sp macro="" textlink="">
      <xdr:nvSpPr>
        <xdr:cNvPr id="717" name="公債費該当値テキスト"/>
        <xdr:cNvSpPr txBox="1"/>
      </xdr:nvSpPr>
      <xdr:spPr>
        <a:xfrm>
          <a:off x="16370300" y="1658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162902</xdr:rowOff>
    </xdr:from>
    <xdr:to>
      <xdr:col>81</xdr:col>
      <xdr:colOff>101600</xdr:colOff>
      <xdr:row>97</xdr:row>
      <xdr:rowOff>93052</xdr:rowOff>
    </xdr:to>
    <xdr:sp macro="" textlink="">
      <xdr:nvSpPr>
        <xdr:cNvPr id="718" name="楕円 717"/>
        <xdr:cNvSpPr/>
      </xdr:nvSpPr>
      <xdr:spPr>
        <a:xfrm>
          <a:off x="15430500" y="16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109579</xdr:rowOff>
    </xdr:from>
    <xdr:ext cx="534377" cy="259045"/>
    <xdr:sp macro="" textlink="">
      <xdr:nvSpPr>
        <xdr:cNvPr id="719" name="テキスト ボックス 718"/>
        <xdr:cNvSpPr txBox="1"/>
      </xdr:nvSpPr>
      <xdr:spPr>
        <a:xfrm>
          <a:off x="15214111" y="1639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161148</xdr:rowOff>
    </xdr:from>
    <xdr:to>
      <xdr:col>76</xdr:col>
      <xdr:colOff>165100</xdr:colOff>
      <xdr:row>97</xdr:row>
      <xdr:rowOff>91298</xdr:rowOff>
    </xdr:to>
    <xdr:sp macro="" textlink="">
      <xdr:nvSpPr>
        <xdr:cNvPr id="720" name="楕円 719"/>
        <xdr:cNvSpPr/>
      </xdr:nvSpPr>
      <xdr:spPr>
        <a:xfrm>
          <a:off x="14541500" y="166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107825</xdr:rowOff>
    </xdr:from>
    <xdr:ext cx="534377" cy="259045"/>
    <xdr:sp macro="" textlink="">
      <xdr:nvSpPr>
        <xdr:cNvPr id="721" name="テキスト ボックス 720"/>
        <xdr:cNvSpPr txBox="1"/>
      </xdr:nvSpPr>
      <xdr:spPr>
        <a:xfrm>
          <a:off x="14325111" y="1639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168976</xdr:rowOff>
    </xdr:from>
    <xdr:to>
      <xdr:col>72</xdr:col>
      <xdr:colOff>38100</xdr:colOff>
      <xdr:row>97</xdr:row>
      <xdr:rowOff>99126</xdr:rowOff>
    </xdr:to>
    <xdr:sp macro="" textlink="">
      <xdr:nvSpPr>
        <xdr:cNvPr id="722" name="楕円 721"/>
        <xdr:cNvSpPr/>
      </xdr:nvSpPr>
      <xdr:spPr>
        <a:xfrm>
          <a:off x="13652500" y="166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115653</xdr:rowOff>
    </xdr:from>
    <xdr:ext cx="534377" cy="259045"/>
    <xdr:sp macro="" textlink="">
      <xdr:nvSpPr>
        <xdr:cNvPr id="723" name="テキスト ボックス 722"/>
        <xdr:cNvSpPr txBox="1"/>
      </xdr:nvSpPr>
      <xdr:spPr>
        <a:xfrm>
          <a:off x="13436111" y="164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167463</xdr:rowOff>
    </xdr:from>
    <xdr:to>
      <xdr:col>67</xdr:col>
      <xdr:colOff>101600</xdr:colOff>
      <xdr:row>97</xdr:row>
      <xdr:rowOff>97613</xdr:rowOff>
    </xdr:to>
    <xdr:sp macro="" textlink="">
      <xdr:nvSpPr>
        <xdr:cNvPr id="724" name="楕円 723"/>
        <xdr:cNvSpPr/>
      </xdr:nvSpPr>
      <xdr:spPr>
        <a:xfrm>
          <a:off x="12763500" y="16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114140</xdr:rowOff>
    </xdr:from>
    <xdr:ext cx="534377" cy="259045"/>
    <xdr:sp macro="" textlink="">
      <xdr:nvSpPr>
        <xdr:cNvPr id="725" name="テキスト ボックス 724"/>
        <xdr:cNvSpPr txBox="1"/>
      </xdr:nvSpPr>
      <xdr:spPr>
        <a:xfrm>
          <a:off x="12547111" y="164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150368</xdr:rowOff>
    </xdr:from>
    <xdr:to>
      <xdr:col>116</xdr:col>
      <xdr:colOff>62864</xdr:colOff>
      <xdr:row>39</xdr:row>
      <xdr:rowOff>44450</xdr:rowOff>
    </xdr:to>
    <xdr:cxnSp macro="">
      <xdr:nvCxnSpPr>
        <xdr:cNvPr id="749" name="直線コネクタ 748"/>
        <xdr:cNvCxnSpPr/>
      </xdr:nvCxnSpPr>
      <xdr:spPr>
        <a:xfrm flipV="1">
          <a:off x="22159595" y="5293868"/>
          <a:ext cx="1269"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97045</xdr:rowOff>
    </xdr:from>
    <xdr:ext cx="469744" cy="259045"/>
    <xdr:sp macro="" textlink="">
      <xdr:nvSpPr>
        <xdr:cNvPr id="752" name="諸支出金最大値テキスト"/>
        <xdr:cNvSpPr txBox="1"/>
      </xdr:nvSpPr>
      <xdr:spPr>
        <a:xfrm>
          <a:off x="22212300" y="50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150368</xdr:rowOff>
    </xdr:from>
    <xdr:to>
      <xdr:col>116</xdr:col>
      <xdr:colOff>152400</xdr:colOff>
      <xdr:row>30</xdr:row>
      <xdr:rowOff>150368</xdr:rowOff>
    </xdr:to>
    <xdr:cxnSp macro="">
      <xdr:nvCxnSpPr>
        <xdr:cNvPr id="753" name="直線コネクタ 752"/>
        <xdr:cNvCxnSpPr/>
      </xdr:nvCxnSpPr>
      <xdr:spPr>
        <a:xfrm>
          <a:off x="22072600" y="529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44069</xdr:rowOff>
    </xdr:from>
    <xdr:to>
      <xdr:col>116</xdr:col>
      <xdr:colOff>63500</xdr:colOff>
      <xdr:row>38</xdr:row>
      <xdr:rowOff>56642</xdr:rowOff>
    </xdr:to>
    <xdr:cxnSp macro="">
      <xdr:nvCxnSpPr>
        <xdr:cNvPr id="754" name="直線コネクタ 753"/>
        <xdr:cNvCxnSpPr/>
      </xdr:nvCxnSpPr>
      <xdr:spPr>
        <a:xfrm>
          <a:off x="21323300" y="6387719"/>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80662</xdr:rowOff>
    </xdr:from>
    <xdr:ext cx="378565" cy="259045"/>
    <xdr:sp macro="" textlink="">
      <xdr:nvSpPr>
        <xdr:cNvPr id="755" name="諸支出金平均値テキスト"/>
        <xdr:cNvSpPr txBox="1"/>
      </xdr:nvSpPr>
      <xdr:spPr>
        <a:xfrm>
          <a:off x="22212300" y="6595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102235</xdr:rowOff>
    </xdr:from>
    <xdr:to>
      <xdr:col>116</xdr:col>
      <xdr:colOff>114300</xdr:colOff>
      <xdr:row>39</xdr:row>
      <xdr:rowOff>32385</xdr:rowOff>
    </xdr:to>
    <xdr:sp macro="" textlink="">
      <xdr:nvSpPr>
        <xdr:cNvPr id="756" name="フローチャート: 判断 755"/>
        <xdr:cNvSpPr/>
      </xdr:nvSpPr>
      <xdr:spPr>
        <a:xfrm>
          <a:off x="22110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44069</xdr:rowOff>
    </xdr:from>
    <xdr:to>
      <xdr:col>111</xdr:col>
      <xdr:colOff>177800</xdr:colOff>
      <xdr:row>38</xdr:row>
      <xdr:rowOff>63500</xdr:rowOff>
    </xdr:to>
    <xdr:cxnSp macro="">
      <xdr:nvCxnSpPr>
        <xdr:cNvPr id="757" name="直線コネクタ 756"/>
        <xdr:cNvCxnSpPr/>
      </xdr:nvCxnSpPr>
      <xdr:spPr>
        <a:xfrm flipV="1">
          <a:off x="20434300" y="6387719"/>
          <a:ext cx="889000" cy="19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141097</xdr:rowOff>
    </xdr:from>
    <xdr:to>
      <xdr:col>112</xdr:col>
      <xdr:colOff>38100</xdr:colOff>
      <xdr:row>39</xdr:row>
      <xdr:rowOff>71247</xdr:rowOff>
    </xdr:to>
    <xdr:sp macro="" textlink="">
      <xdr:nvSpPr>
        <xdr:cNvPr id="758" name="フローチャート: 判断 757"/>
        <xdr:cNvSpPr/>
      </xdr:nvSpPr>
      <xdr:spPr>
        <a:xfrm>
          <a:off x="21272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62374</xdr:rowOff>
    </xdr:from>
    <xdr:ext cx="313932" cy="259045"/>
    <xdr:sp macro="" textlink="">
      <xdr:nvSpPr>
        <xdr:cNvPr id="759" name="テキスト ボックス 758"/>
        <xdr:cNvSpPr txBox="1"/>
      </xdr:nvSpPr>
      <xdr:spPr>
        <a:xfrm>
          <a:off x="21166333" y="6748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63500</xdr:rowOff>
    </xdr:from>
    <xdr:to>
      <xdr:col>107</xdr:col>
      <xdr:colOff>50800</xdr:colOff>
      <xdr:row>38</xdr:row>
      <xdr:rowOff>85979</xdr:rowOff>
    </xdr:to>
    <xdr:cxnSp macro="">
      <xdr:nvCxnSpPr>
        <xdr:cNvPr id="760" name="直線コネクタ 759"/>
        <xdr:cNvCxnSpPr/>
      </xdr:nvCxnSpPr>
      <xdr:spPr>
        <a:xfrm flipV="1">
          <a:off x="19545300" y="6578600"/>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61" name="フローチャート: 判断 76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62" name="テキスト ボックス 761"/>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85979</xdr:rowOff>
    </xdr:to>
    <xdr:cxnSp macro="">
      <xdr:nvCxnSpPr>
        <xdr:cNvPr id="763" name="直線コネクタ 762"/>
        <xdr:cNvCxnSpPr/>
      </xdr:nvCxnSpPr>
      <xdr:spPr>
        <a:xfrm>
          <a:off x="18656300" y="6540500"/>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128905</xdr:rowOff>
    </xdr:from>
    <xdr:to>
      <xdr:col>102</xdr:col>
      <xdr:colOff>165100</xdr:colOff>
      <xdr:row>39</xdr:row>
      <xdr:rowOff>59055</xdr:rowOff>
    </xdr:to>
    <xdr:sp macro="" textlink="">
      <xdr:nvSpPr>
        <xdr:cNvPr id="764" name="フローチャート: 判断 763"/>
        <xdr:cNvSpPr/>
      </xdr:nvSpPr>
      <xdr:spPr>
        <a:xfrm>
          <a:off x="19494500"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50182</xdr:rowOff>
    </xdr:from>
    <xdr:ext cx="313932" cy="259045"/>
    <xdr:sp macro="" textlink="">
      <xdr:nvSpPr>
        <xdr:cNvPr id="765" name="テキスト ボックス 764"/>
        <xdr:cNvSpPr txBox="1"/>
      </xdr:nvSpPr>
      <xdr:spPr>
        <a:xfrm>
          <a:off x="19388333" y="67367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134620</xdr:rowOff>
    </xdr:from>
    <xdr:to>
      <xdr:col>98</xdr:col>
      <xdr:colOff>38100</xdr:colOff>
      <xdr:row>39</xdr:row>
      <xdr:rowOff>64770</xdr:rowOff>
    </xdr:to>
    <xdr:sp macro="" textlink="">
      <xdr:nvSpPr>
        <xdr:cNvPr id="766" name="フローチャート: 判断 765"/>
        <xdr:cNvSpPr/>
      </xdr:nvSpPr>
      <xdr:spPr>
        <a:xfrm>
          <a:off x="18605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55897</xdr:rowOff>
    </xdr:from>
    <xdr:ext cx="313932" cy="259045"/>
    <xdr:sp macro="" textlink="">
      <xdr:nvSpPr>
        <xdr:cNvPr id="767" name="テキスト ボックス 766"/>
        <xdr:cNvSpPr txBox="1"/>
      </xdr:nvSpPr>
      <xdr:spPr>
        <a:xfrm>
          <a:off x="18499333" y="6742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5842</xdr:rowOff>
    </xdr:from>
    <xdr:to>
      <xdr:col>116</xdr:col>
      <xdr:colOff>114300</xdr:colOff>
      <xdr:row>38</xdr:row>
      <xdr:rowOff>107442</xdr:rowOff>
    </xdr:to>
    <xdr:sp macro="" textlink="">
      <xdr:nvSpPr>
        <xdr:cNvPr id="773" name="楕円 772"/>
        <xdr:cNvSpPr/>
      </xdr:nvSpPr>
      <xdr:spPr>
        <a:xfrm>
          <a:off x="221107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28719</xdr:rowOff>
    </xdr:from>
    <xdr:ext cx="378565" cy="259045"/>
    <xdr:sp macro="" textlink="">
      <xdr:nvSpPr>
        <xdr:cNvPr id="774" name="諸支出金該当値テキスト"/>
        <xdr:cNvSpPr txBox="1"/>
      </xdr:nvSpPr>
      <xdr:spPr>
        <a:xfrm>
          <a:off x="22212300" y="637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164719</xdr:rowOff>
    </xdr:from>
    <xdr:to>
      <xdr:col>112</xdr:col>
      <xdr:colOff>38100</xdr:colOff>
      <xdr:row>37</xdr:row>
      <xdr:rowOff>94869</xdr:rowOff>
    </xdr:to>
    <xdr:sp macro="" textlink="">
      <xdr:nvSpPr>
        <xdr:cNvPr id="775" name="楕円 774"/>
        <xdr:cNvSpPr/>
      </xdr:nvSpPr>
      <xdr:spPr>
        <a:xfrm>
          <a:off x="212725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111396</xdr:rowOff>
    </xdr:from>
    <xdr:ext cx="378565" cy="259045"/>
    <xdr:sp macro="" textlink="">
      <xdr:nvSpPr>
        <xdr:cNvPr id="776" name="テキスト ボックス 775"/>
        <xdr:cNvSpPr txBox="1"/>
      </xdr:nvSpPr>
      <xdr:spPr>
        <a:xfrm>
          <a:off x="21134017" y="6112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12700</xdr:rowOff>
    </xdr:from>
    <xdr:to>
      <xdr:col>107</xdr:col>
      <xdr:colOff>101600</xdr:colOff>
      <xdr:row>38</xdr:row>
      <xdr:rowOff>114300</xdr:rowOff>
    </xdr:to>
    <xdr:sp macro="" textlink="">
      <xdr:nvSpPr>
        <xdr:cNvPr id="777" name="楕円 776"/>
        <xdr:cNvSpPr/>
      </xdr:nvSpPr>
      <xdr:spPr>
        <a:xfrm>
          <a:off x="20383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130827</xdr:rowOff>
    </xdr:from>
    <xdr:ext cx="378565" cy="259045"/>
    <xdr:sp macro="" textlink="">
      <xdr:nvSpPr>
        <xdr:cNvPr id="778" name="テキスト ボックス 777"/>
        <xdr:cNvSpPr txBox="1"/>
      </xdr:nvSpPr>
      <xdr:spPr>
        <a:xfrm>
          <a:off x="20245017" y="630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35179</xdr:rowOff>
    </xdr:from>
    <xdr:to>
      <xdr:col>102</xdr:col>
      <xdr:colOff>165100</xdr:colOff>
      <xdr:row>38</xdr:row>
      <xdr:rowOff>136779</xdr:rowOff>
    </xdr:to>
    <xdr:sp macro="" textlink="">
      <xdr:nvSpPr>
        <xdr:cNvPr id="779" name="楕円 778"/>
        <xdr:cNvSpPr/>
      </xdr:nvSpPr>
      <xdr:spPr>
        <a:xfrm>
          <a:off x="19494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153306</xdr:rowOff>
    </xdr:from>
    <xdr:ext cx="378565" cy="259045"/>
    <xdr:sp macro="" textlink="">
      <xdr:nvSpPr>
        <xdr:cNvPr id="780" name="テキスト ボックス 779"/>
        <xdr:cNvSpPr txBox="1"/>
      </xdr:nvSpPr>
      <xdr:spPr>
        <a:xfrm>
          <a:off x="19356017" y="63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81" name="楕円 78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92727</xdr:rowOff>
    </xdr:from>
    <xdr:ext cx="378565" cy="259045"/>
    <xdr:sp macro="" textlink="">
      <xdr:nvSpPr>
        <xdr:cNvPr id="782" name="テキスト ボックス 781"/>
        <xdr:cNvSpPr txBox="1"/>
      </xdr:nvSpPr>
      <xdr:spPr>
        <a:xfrm>
          <a:off x="18467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昨年度と比較して増加した費用の内、最も差額が大きかったのは民生費で</a:t>
          </a:r>
          <a:r>
            <a:rPr kumimoji="1" lang="en-US" altLang="ja-JP" sz="1100">
              <a:latin typeface="+mn-ea"/>
              <a:ea typeface="+mn-ea"/>
            </a:rPr>
            <a:t>24,080</a:t>
          </a:r>
          <a:r>
            <a:rPr kumimoji="1" lang="ja-JP" altLang="en-US" sz="1100">
              <a:latin typeface="+mn-ea"/>
              <a:ea typeface="+mn-ea"/>
            </a:rPr>
            <a:t>円増加した。これは、子育て世帯臨時特別給付金等コロナ関連の給付が大きく影響しており、類似団体平均についても同様に上昇している。二番目は商工費で、</a:t>
          </a:r>
          <a:r>
            <a:rPr kumimoji="1" lang="en-US" altLang="ja-JP" sz="1100">
              <a:latin typeface="+mn-ea"/>
              <a:ea typeface="+mn-ea"/>
            </a:rPr>
            <a:t>12,108</a:t>
          </a:r>
          <a:r>
            <a:rPr kumimoji="1" lang="ja-JP" altLang="en-US" sz="1100">
              <a:latin typeface="+mn-ea"/>
              <a:ea typeface="+mn-ea"/>
            </a:rPr>
            <a:t>円増加した。これは、新型コロナウイルス感染症対応として実施した営業時間短縮等協力金事業費や、県・市町連携えひめ版事業者応援事業費の増加によるものである。県・市町連携えひめ版事業者応援事業費については愛媛県と当市の独自事業であるため、類似団体との間に差が生じたと思われる。三番目は衛生費で、</a:t>
          </a:r>
          <a:r>
            <a:rPr kumimoji="1" lang="en-US" altLang="ja-JP" sz="1100">
              <a:latin typeface="+mn-ea"/>
              <a:ea typeface="+mn-ea"/>
            </a:rPr>
            <a:t>10,952</a:t>
          </a:r>
          <a:r>
            <a:rPr kumimoji="1" lang="ja-JP" altLang="en-US" sz="1100">
              <a:latin typeface="+mn-ea"/>
              <a:ea typeface="+mn-ea"/>
            </a:rPr>
            <a:t>円増加した。これは、新型コロナウイルス感染症予防ワクチン接種費や、清掃センターの整備に係る費用の増加が要因である。</a:t>
          </a:r>
          <a:endParaRPr kumimoji="1" lang="en-US" altLang="ja-JP" sz="1100">
            <a:latin typeface="+mn-ea"/>
            <a:ea typeface="+mn-ea"/>
          </a:endParaRPr>
        </a:p>
        <a:p>
          <a:r>
            <a:rPr kumimoji="1" lang="ja-JP" altLang="en-US" sz="1100">
              <a:latin typeface="+mn-ea"/>
              <a:ea typeface="+mn-ea"/>
            </a:rPr>
            <a:t>　次に、減少した費用の内、その差額が最も大きかったのは総務費で、</a:t>
          </a:r>
          <a:r>
            <a:rPr kumimoji="1" lang="en-US" altLang="ja-JP" sz="1100">
              <a:latin typeface="+mn-ea"/>
              <a:ea typeface="+mn-ea"/>
            </a:rPr>
            <a:t>88,001</a:t>
          </a:r>
          <a:r>
            <a:rPr kumimoji="1" lang="ja-JP" altLang="en-US" sz="1100">
              <a:latin typeface="+mn-ea"/>
              <a:ea typeface="+mn-ea"/>
            </a:rPr>
            <a:t>円減少した。これは特別定額給付金の減少によるものである。二番目は教育費で、</a:t>
          </a:r>
          <a:r>
            <a:rPr kumimoji="1" lang="en-US" altLang="ja-JP" sz="1100">
              <a:latin typeface="+mn-ea"/>
              <a:ea typeface="+mn-ea"/>
            </a:rPr>
            <a:t>7,626</a:t>
          </a:r>
          <a:r>
            <a:rPr kumimoji="1" lang="ja-JP" altLang="en-US" sz="1100">
              <a:latin typeface="+mn-ea"/>
              <a:ea typeface="+mn-ea"/>
            </a:rPr>
            <a:t>円減少した。これは小中学校</a:t>
          </a:r>
          <a:r>
            <a:rPr kumimoji="1" lang="en-US" altLang="ja-JP" sz="1100">
              <a:latin typeface="+mn-ea"/>
              <a:ea typeface="+mn-ea"/>
            </a:rPr>
            <a:t>ICT</a:t>
          </a:r>
          <a:r>
            <a:rPr kumimoji="1" lang="ja-JP" altLang="en-US" sz="1100">
              <a:latin typeface="+mn-ea"/>
              <a:ea typeface="+mn-ea"/>
            </a:rPr>
            <a:t>環境整備事業として小中学校へのタブレット整備等が完了したことに伴うものである。三番目は農林水産業費で、</a:t>
          </a:r>
          <a:r>
            <a:rPr kumimoji="1" lang="en-US" altLang="ja-JP" sz="1100">
              <a:latin typeface="+mn-ea"/>
              <a:ea typeface="+mn-ea"/>
            </a:rPr>
            <a:t>2,887</a:t>
          </a:r>
          <a:r>
            <a:rPr kumimoji="1" lang="ja-JP" altLang="en-US" sz="1100">
              <a:latin typeface="+mn-ea"/>
              <a:ea typeface="+mn-ea"/>
            </a:rPr>
            <a:t>円減少した。これは木材加工流通施設整備事業の完了によるもので、昨年度は類似団体平均を上回っていたが、令和３年度は下回った。令和元年度までの実績を見ると、特に令和２年度が増加していたと思われる。</a:t>
          </a:r>
          <a:r>
            <a:rPr kumimoji="1" lang="ja-JP" altLang="ja-JP" sz="1100">
              <a:solidFill>
                <a:schemeClr val="dk1"/>
              </a:solidFill>
              <a:effectLst/>
              <a:latin typeface="+mn-lt"/>
              <a:ea typeface="+mn-ea"/>
              <a:cs typeface="+mn-cs"/>
            </a:rPr>
            <a:t>性質別分析と同様、新型コロナウイルス感染症対応によるものの影響が大きく、今後も影響を受ける可能性は高い。</a:t>
          </a:r>
          <a:r>
            <a:rPr kumimoji="1" lang="ja-JP" altLang="en-US" sz="1100">
              <a:latin typeface="+mn-ea"/>
              <a:ea typeface="+mn-ea"/>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実質収支は、財政調整基金の取崩により黒字になっている。また、実質単年度収支は</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年連続赤字となっているが、財政調整基金の取崩し額の減少等により、前年度と比較して</a:t>
          </a:r>
          <a:r>
            <a:rPr kumimoji="1" lang="en-US" altLang="ja-JP" sz="1100">
              <a:solidFill>
                <a:schemeClr val="dk1"/>
              </a:solidFill>
              <a:effectLst/>
              <a:latin typeface="+mn-lt"/>
              <a:ea typeface="+mn-ea"/>
              <a:cs typeface="+mn-cs"/>
            </a:rPr>
            <a:t>1.39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改善している。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財政調整基金残高については、平成２９年度以降右肩下がりで減少している。今後一定の水準を維持できるよう</a:t>
          </a:r>
          <a:r>
            <a:rPr kumimoji="1" lang="ja-JP" altLang="en-US" sz="1100">
              <a:solidFill>
                <a:schemeClr val="dk1"/>
              </a:solidFill>
              <a:effectLst/>
              <a:latin typeface="+mn-lt"/>
              <a:ea typeface="+mn-ea"/>
              <a:cs typeface="+mn-cs"/>
            </a:rPr>
            <a:t>努めると</a:t>
          </a:r>
          <a:r>
            <a:rPr kumimoji="1" lang="ja-JP" altLang="ja-JP" sz="1100">
              <a:solidFill>
                <a:schemeClr val="dk1"/>
              </a:solidFill>
              <a:effectLst/>
              <a:latin typeface="+mn-lt"/>
              <a:ea typeface="+mn-ea"/>
              <a:cs typeface="+mn-cs"/>
            </a:rPr>
            <a:t>ともに災害発生時等、緊急的な財政出動に備えたい。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愛媛県新居浜市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〇現状</a:t>
          </a:r>
          <a:endParaRPr lang="ja-JP" altLang="ja-JP" sz="1400">
            <a:effectLst/>
          </a:endParaRPr>
        </a:p>
        <a:p>
          <a:r>
            <a:rPr kumimoji="1" lang="ja-JP" altLang="ja-JP" sz="1100">
              <a:solidFill>
                <a:schemeClr val="dk1"/>
              </a:solidFill>
              <a:effectLst/>
              <a:latin typeface="+mn-lt"/>
              <a:ea typeface="+mn-ea"/>
              <a:cs typeface="+mn-cs"/>
            </a:rPr>
            <a:t>　全ての会計において赤字は生じていない。</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各会計において適正な財政運営、企業経営を行っていく。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594" t="s">
        <v>79</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c r="B2" s="179" t="s">
        <v>80</v>
      </c>
      <c r="C2" s="179"/>
      <c r="D2" s="180"/>
    </row>
    <row r="3" spans="1:119" ht="18.75" customHeight="1" thickBot="1">
      <c r="A3" s="178"/>
      <c r="B3" s="595" t="s">
        <v>81</v>
      </c>
      <c r="C3" s="596"/>
      <c r="D3" s="596"/>
      <c r="E3" s="597"/>
      <c r="F3" s="597"/>
      <c r="G3" s="597"/>
      <c r="H3" s="597"/>
      <c r="I3" s="597"/>
      <c r="J3" s="597"/>
      <c r="K3" s="597"/>
      <c r="L3" s="597" t="s">
        <v>82</v>
      </c>
      <c r="M3" s="597"/>
      <c r="N3" s="597"/>
      <c r="O3" s="597"/>
      <c r="P3" s="597"/>
      <c r="Q3" s="597"/>
      <c r="R3" s="600"/>
      <c r="S3" s="600"/>
      <c r="T3" s="600"/>
      <c r="U3" s="600"/>
      <c r="V3" s="601"/>
      <c r="W3" s="491" t="s">
        <v>83</v>
      </c>
      <c r="X3" s="492"/>
      <c r="Y3" s="492"/>
      <c r="Z3" s="492"/>
      <c r="AA3" s="492"/>
      <c r="AB3" s="596"/>
      <c r="AC3" s="600" t="s">
        <v>84</v>
      </c>
      <c r="AD3" s="492"/>
      <c r="AE3" s="492"/>
      <c r="AF3" s="492"/>
      <c r="AG3" s="492"/>
      <c r="AH3" s="492"/>
      <c r="AI3" s="492"/>
      <c r="AJ3" s="492"/>
      <c r="AK3" s="492"/>
      <c r="AL3" s="562"/>
      <c r="AM3" s="491" t="s">
        <v>85</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86</v>
      </c>
      <c r="BO3" s="492"/>
      <c r="BP3" s="492"/>
      <c r="BQ3" s="492"/>
      <c r="BR3" s="492"/>
      <c r="BS3" s="492"/>
      <c r="BT3" s="492"/>
      <c r="BU3" s="562"/>
      <c r="BV3" s="491" t="s">
        <v>87</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88</v>
      </c>
      <c r="CU3" s="492"/>
      <c r="CV3" s="492"/>
      <c r="CW3" s="492"/>
      <c r="CX3" s="492"/>
      <c r="CY3" s="492"/>
      <c r="CZ3" s="492"/>
      <c r="DA3" s="562"/>
      <c r="DB3" s="491" t="s">
        <v>89</v>
      </c>
      <c r="DC3" s="492"/>
      <c r="DD3" s="492"/>
      <c r="DE3" s="492"/>
      <c r="DF3" s="492"/>
      <c r="DG3" s="492"/>
      <c r="DH3" s="492"/>
      <c r="DI3" s="562"/>
    </row>
    <row r="4" spans="1:119" ht="18.75" customHeight="1">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90</v>
      </c>
      <c r="AZ4" s="449"/>
      <c r="BA4" s="449"/>
      <c r="BB4" s="449"/>
      <c r="BC4" s="449"/>
      <c r="BD4" s="449"/>
      <c r="BE4" s="449"/>
      <c r="BF4" s="449"/>
      <c r="BG4" s="449"/>
      <c r="BH4" s="449"/>
      <c r="BI4" s="449"/>
      <c r="BJ4" s="449"/>
      <c r="BK4" s="449"/>
      <c r="BL4" s="449"/>
      <c r="BM4" s="450"/>
      <c r="BN4" s="451">
        <v>58143712</v>
      </c>
      <c r="BO4" s="452"/>
      <c r="BP4" s="452"/>
      <c r="BQ4" s="452"/>
      <c r="BR4" s="452"/>
      <c r="BS4" s="452"/>
      <c r="BT4" s="452"/>
      <c r="BU4" s="453"/>
      <c r="BV4" s="451">
        <v>64611981</v>
      </c>
      <c r="BW4" s="452"/>
      <c r="BX4" s="452"/>
      <c r="BY4" s="452"/>
      <c r="BZ4" s="452"/>
      <c r="CA4" s="452"/>
      <c r="CB4" s="452"/>
      <c r="CC4" s="453"/>
      <c r="CD4" s="588" t="s">
        <v>91</v>
      </c>
      <c r="CE4" s="589"/>
      <c r="CF4" s="589"/>
      <c r="CG4" s="589"/>
      <c r="CH4" s="589"/>
      <c r="CI4" s="589"/>
      <c r="CJ4" s="589"/>
      <c r="CK4" s="589"/>
      <c r="CL4" s="589"/>
      <c r="CM4" s="589"/>
      <c r="CN4" s="589"/>
      <c r="CO4" s="589"/>
      <c r="CP4" s="589"/>
      <c r="CQ4" s="589"/>
      <c r="CR4" s="589"/>
      <c r="CS4" s="590"/>
      <c r="CT4" s="591">
        <v>3.4</v>
      </c>
      <c r="CU4" s="592"/>
      <c r="CV4" s="592"/>
      <c r="CW4" s="592"/>
      <c r="CX4" s="592"/>
      <c r="CY4" s="592"/>
      <c r="CZ4" s="592"/>
      <c r="DA4" s="593"/>
      <c r="DB4" s="591">
        <v>3.2</v>
      </c>
      <c r="DC4" s="592"/>
      <c r="DD4" s="592"/>
      <c r="DE4" s="592"/>
      <c r="DF4" s="592"/>
      <c r="DG4" s="592"/>
      <c r="DH4" s="592"/>
      <c r="DI4" s="593"/>
    </row>
    <row r="5" spans="1:119" ht="18.75" customHeight="1">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92</v>
      </c>
      <c r="AN5" s="379"/>
      <c r="AO5" s="379"/>
      <c r="AP5" s="379"/>
      <c r="AQ5" s="379"/>
      <c r="AR5" s="379"/>
      <c r="AS5" s="379"/>
      <c r="AT5" s="380"/>
      <c r="AU5" s="480" t="s">
        <v>93</v>
      </c>
      <c r="AV5" s="481"/>
      <c r="AW5" s="481"/>
      <c r="AX5" s="481"/>
      <c r="AY5" s="436" t="s">
        <v>94</v>
      </c>
      <c r="AZ5" s="437"/>
      <c r="BA5" s="437"/>
      <c r="BB5" s="437"/>
      <c r="BC5" s="437"/>
      <c r="BD5" s="437"/>
      <c r="BE5" s="437"/>
      <c r="BF5" s="437"/>
      <c r="BG5" s="437"/>
      <c r="BH5" s="437"/>
      <c r="BI5" s="437"/>
      <c r="BJ5" s="437"/>
      <c r="BK5" s="437"/>
      <c r="BL5" s="437"/>
      <c r="BM5" s="438"/>
      <c r="BN5" s="422">
        <v>57052076</v>
      </c>
      <c r="BO5" s="423"/>
      <c r="BP5" s="423"/>
      <c r="BQ5" s="423"/>
      <c r="BR5" s="423"/>
      <c r="BS5" s="423"/>
      <c r="BT5" s="423"/>
      <c r="BU5" s="424"/>
      <c r="BV5" s="422">
        <v>63447462</v>
      </c>
      <c r="BW5" s="423"/>
      <c r="BX5" s="423"/>
      <c r="BY5" s="423"/>
      <c r="BZ5" s="423"/>
      <c r="CA5" s="423"/>
      <c r="CB5" s="423"/>
      <c r="CC5" s="424"/>
      <c r="CD5" s="462" t="s">
        <v>95</v>
      </c>
      <c r="CE5" s="382"/>
      <c r="CF5" s="382"/>
      <c r="CG5" s="382"/>
      <c r="CH5" s="382"/>
      <c r="CI5" s="382"/>
      <c r="CJ5" s="382"/>
      <c r="CK5" s="382"/>
      <c r="CL5" s="382"/>
      <c r="CM5" s="382"/>
      <c r="CN5" s="382"/>
      <c r="CO5" s="382"/>
      <c r="CP5" s="382"/>
      <c r="CQ5" s="382"/>
      <c r="CR5" s="382"/>
      <c r="CS5" s="463"/>
      <c r="CT5" s="419">
        <v>75.2</v>
      </c>
      <c r="CU5" s="420"/>
      <c r="CV5" s="420"/>
      <c r="CW5" s="420"/>
      <c r="CX5" s="420"/>
      <c r="CY5" s="420"/>
      <c r="CZ5" s="420"/>
      <c r="DA5" s="421"/>
      <c r="DB5" s="419">
        <v>81.5</v>
      </c>
      <c r="DC5" s="420"/>
      <c r="DD5" s="420"/>
      <c r="DE5" s="420"/>
      <c r="DF5" s="420"/>
      <c r="DG5" s="420"/>
      <c r="DH5" s="420"/>
      <c r="DI5" s="421"/>
    </row>
    <row r="6" spans="1:119" ht="18.75" customHeight="1">
      <c r="A6" s="178"/>
      <c r="B6" s="568" t="s">
        <v>96</v>
      </c>
      <c r="C6" s="409"/>
      <c r="D6" s="409"/>
      <c r="E6" s="569"/>
      <c r="F6" s="569"/>
      <c r="G6" s="569"/>
      <c r="H6" s="569"/>
      <c r="I6" s="569"/>
      <c r="J6" s="569"/>
      <c r="K6" s="569"/>
      <c r="L6" s="569" t="s">
        <v>97</v>
      </c>
      <c r="M6" s="569"/>
      <c r="N6" s="569"/>
      <c r="O6" s="569"/>
      <c r="P6" s="569"/>
      <c r="Q6" s="569"/>
      <c r="R6" s="407"/>
      <c r="S6" s="407"/>
      <c r="T6" s="407"/>
      <c r="U6" s="407"/>
      <c r="V6" s="575"/>
      <c r="W6" s="512" t="s">
        <v>98</v>
      </c>
      <c r="X6" s="408"/>
      <c r="Y6" s="408"/>
      <c r="Z6" s="408"/>
      <c r="AA6" s="408"/>
      <c r="AB6" s="409"/>
      <c r="AC6" s="580" t="s">
        <v>99</v>
      </c>
      <c r="AD6" s="581"/>
      <c r="AE6" s="581"/>
      <c r="AF6" s="581"/>
      <c r="AG6" s="581"/>
      <c r="AH6" s="581"/>
      <c r="AI6" s="581"/>
      <c r="AJ6" s="581"/>
      <c r="AK6" s="581"/>
      <c r="AL6" s="582"/>
      <c r="AM6" s="479" t="s">
        <v>100</v>
      </c>
      <c r="AN6" s="379"/>
      <c r="AO6" s="379"/>
      <c r="AP6" s="379"/>
      <c r="AQ6" s="379"/>
      <c r="AR6" s="379"/>
      <c r="AS6" s="379"/>
      <c r="AT6" s="380"/>
      <c r="AU6" s="480" t="s">
        <v>101</v>
      </c>
      <c r="AV6" s="481"/>
      <c r="AW6" s="481"/>
      <c r="AX6" s="481"/>
      <c r="AY6" s="436" t="s">
        <v>102</v>
      </c>
      <c r="AZ6" s="437"/>
      <c r="BA6" s="437"/>
      <c r="BB6" s="437"/>
      <c r="BC6" s="437"/>
      <c r="BD6" s="437"/>
      <c r="BE6" s="437"/>
      <c r="BF6" s="437"/>
      <c r="BG6" s="437"/>
      <c r="BH6" s="437"/>
      <c r="BI6" s="437"/>
      <c r="BJ6" s="437"/>
      <c r="BK6" s="437"/>
      <c r="BL6" s="437"/>
      <c r="BM6" s="438"/>
      <c r="BN6" s="422">
        <v>1091636</v>
      </c>
      <c r="BO6" s="423"/>
      <c r="BP6" s="423"/>
      <c r="BQ6" s="423"/>
      <c r="BR6" s="423"/>
      <c r="BS6" s="423"/>
      <c r="BT6" s="423"/>
      <c r="BU6" s="424"/>
      <c r="BV6" s="422">
        <v>1164519</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81.099999999999994</v>
      </c>
      <c r="CU6" s="566"/>
      <c r="CV6" s="566"/>
      <c r="CW6" s="566"/>
      <c r="CX6" s="566"/>
      <c r="CY6" s="566"/>
      <c r="CZ6" s="566"/>
      <c r="DA6" s="567"/>
      <c r="DB6" s="565">
        <v>86.3</v>
      </c>
      <c r="DC6" s="566"/>
      <c r="DD6" s="566"/>
      <c r="DE6" s="566"/>
      <c r="DF6" s="566"/>
      <c r="DG6" s="566"/>
      <c r="DH6" s="566"/>
      <c r="DI6" s="567"/>
    </row>
    <row r="7" spans="1:119" ht="18.75" customHeight="1">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101</v>
      </c>
      <c r="AV7" s="481"/>
      <c r="AW7" s="481"/>
      <c r="AX7" s="481"/>
      <c r="AY7" s="436" t="s">
        <v>105</v>
      </c>
      <c r="AZ7" s="437"/>
      <c r="BA7" s="437"/>
      <c r="BB7" s="437"/>
      <c r="BC7" s="437"/>
      <c r="BD7" s="437"/>
      <c r="BE7" s="437"/>
      <c r="BF7" s="437"/>
      <c r="BG7" s="437"/>
      <c r="BH7" s="437"/>
      <c r="BI7" s="437"/>
      <c r="BJ7" s="437"/>
      <c r="BK7" s="437"/>
      <c r="BL7" s="437"/>
      <c r="BM7" s="438"/>
      <c r="BN7" s="422">
        <v>107718</v>
      </c>
      <c r="BO7" s="423"/>
      <c r="BP7" s="423"/>
      <c r="BQ7" s="423"/>
      <c r="BR7" s="423"/>
      <c r="BS7" s="423"/>
      <c r="BT7" s="423"/>
      <c r="BU7" s="424"/>
      <c r="BV7" s="422">
        <v>262942</v>
      </c>
      <c r="BW7" s="423"/>
      <c r="BX7" s="423"/>
      <c r="BY7" s="423"/>
      <c r="BZ7" s="423"/>
      <c r="CA7" s="423"/>
      <c r="CB7" s="423"/>
      <c r="CC7" s="424"/>
      <c r="CD7" s="462" t="s">
        <v>106</v>
      </c>
      <c r="CE7" s="382"/>
      <c r="CF7" s="382"/>
      <c r="CG7" s="382"/>
      <c r="CH7" s="382"/>
      <c r="CI7" s="382"/>
      <c r="CJ7" s="382"/>
      <c r="CK7" s="382"/>
      <c r="CL7" s="382"/>
      <c r="CM7" s="382"/>
      <c r="CN7" s="382"/>
      <c r="CO7" s="382"/>
      <c r="CP7" s="382"/>
      <c r="CQ7" s="382"/>
      <c r="CR7" s="382"/>
      <c r="CS7" s="463"/>
      <c r="CT7" s="422">
        <v>28526491</v>
      </c>
      <c r="CU7" s="423"/>
      <c r="CV7" s="423"/>
      <c r="CW7" s="423"/>
      <c r="CX7" s="423"/>
      <c r="CY7" s="423"/>
      <c r="CZ7" s="423"/>
      <c r="DA7" s="424"/>
      <c r="DB7" s="422">
        <v>27748236</v>
      </c>
      <c r="DC7" s="423"/>
      <c r="DD7" s="423"/>
      <c r="DE7" s="423"/>
      <c r="DF7" s="423"/>
      <c r="DG7" s="423"/>
      <c r="DH7" s="423"/>
      <c r="DI7" s="424"/>
    </row>
    <row r="8" spans="1:119" ht="18.75" customHeight="1" thickBot="1">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107</v>
      </c>
      <c r="AN8" s="379"/>
      <c r="AO8" s="379"/>
      <c r="AP8" s="379"/>
      <c r="AQ8" s="379"/>
      <c r="AR8" s="379"/>
      <c r="AS8" s="379"/>
      <c r="AT8" s="380"/>
      <c r="AU8" s="480" t="s">
        <v>93</v>
      </c>
      <c r="AV8" s="481"/>
      <c r="AW8" s="481"/>
      <c r="AX8" s="481"/>
      <c r="AY8" s="436" t="s">
        <v>108</v>
      </c>
      <c r="AZ8" s="437"/>
      <c r="BA8" s="437"/>
      <c r="BB8" s="437"/>
      <c r="BC8" s="437"/>
      <c r="BD8" s="437"/>
      <c r="BE8" s="437"/>
      <c r="BF8" s="437"/>
      <c r="BG8" s="437"/>
      <c r="BH8" s="437"/>
      <c r="BI8" s="437"/>
      <c r="BJ8" s="437"/>
      <c r="BK8" s="437"/>
      <c r="BL8" s="437"/>
      <c r="BM8" s="438"/>
      <c r="BN8" s="422">
        <v>983918</v>
      </c>
      <c r="BO8" s="423"/>
      <c r="BP8" s="423"/>
      <c r="BQ8" s="423"/>
      <c r="BR8" s="423"/>
      <c r="BS8" s="423"/>
      <c r="BT8" s="423"/>
      <c r="BU8" s="424"/>
      <c r="BV8" s="422">
        <v>901577</v>
      </c>
      <c r="BW8" s="423"/>
      <c r="BX8" s="423"/>
      <c r="BY8" s="423"/>
      <c r="BZ8" s="423"/>
      <c r="CA8" s="423"/>
      <c r="CB8" s="423"/>
      <c r="CC8" s="424"/>
      <c r="CD8" s="462" t="s">
        <v>109</v>
      </c>
      <c r="CE8" s="382"/>
      <c r="CF8" s="382"/>
      <c r="CG8" s="382"/>
      <c r="CH8" s="382"/>
      <c r="CI8" s="382"/>
      <c r="CJ8" s="382"/>
      <c r="CK8" s="382"/>
      <c r="CL8" s="382"/>
      <c r="CM8" s="382"/>
      <c r="CN8" s="382"/>
      <c r="CO8" s="382"/>
      <c r="CP8" s="382"/>
      <c r="CQ8" s="382"/>
      <c r="CR8" s="382"/>
      <c r="CS8" s="463"/>
      <c r="CT8" s="525">
        <v>0.76</v>
      </c>
      <c r="CU8" s="526"/>
      <c r="CV8" s="526"/>
      <c r="CW8" s="526"/>
      <c r="CX8" s="526"/>
      <c r="CY8" s="526"/>
      <c r="CZ8" s="526"/>
      <c r="DA8" s="527"/>
      <c r="DB8" s="525">
        <v>0.77</v>
      </c>
      <c r="DC8" s="526"/>
      <c r="DD8" s="526"/>
      <c r="DE8" s="526"/>
      <c r="DF8" s="526"/>
      <c r="DG8" s="526"/>
      <c r="DH8" s="526"/>
      <c r="DI8" s="527"/>
    </row>
    <row r="9" spans="1:119" ht="18.75" customHeight="1" thickBot="1">
      <c r="A9" s="178"/>
      <c r="B9" s="554" t="s">
        <v>110</v>
      </c>
      <c r="C9" s="555"/>
      <c r="D9" s="555"/>
      <c r="E9" s="555"/>
      <c r="F9" s="555"/>
      <c r="G9" s="555"/>
      <c r="H9" s="555"/>
      <c r="I9" s="555"/>
      <c r="J9" s="555"/>
      <c r="K9" s="473"/>
      <c r="L9" s="556" t="s">
        <v>111</v>
      </c>
      <c r="M9" s="557"/>
      <c r="N9" s="557"/>
      <c r="O9" s="557"/>
      <c r="P9" s="557"/>
      <c r="Q9" s="558"/>
      <c r="R9" s="559">
        <v>115938</v>
      </c>
      <c r="S9" s="560"/>
      <c r="T9" s="560"/>
      <c r="U9" s="560"/>
      <c r="V9" s="561"/>
      <c r="W9" s="491" t="s">
        <v>112</v>
      </c>
      <c r="X9" s="492"/>
      <c r="Y9" s="492"/>
      <c r="Z9" s="492"/>
      <c r="AA9" s="492"/>
      <c r="AB9" s="492"/>
      <c r="AC9" s="492"/>
      <c r="AD9" s="492"/>
      <c r="AE9" s="492"/>
      <c r="AF9" s="492"/>
      <c r="AG9" s="492"/>
      <c r="AH9" s="492"/>
      <c r="AI9" s="492"/>
      <c r="AJ9" s="492"/>
      <c r="AK9" s="492"/>
      <c r="AL9" s="562"/>
      <c r="AM9" s="479" t="s">
        <v>113</v>
      </c>
      <c r="AN9" s="379"/>
      <c r="AO9" s="379"/>
      <c r="AP9" s="379"/>
      <c r="AQ9" s="379"/>
      <c r="AR9" s="379"/>
      <c r="AS9" s="379"/>
      <c r="AT9" s="380"/>
      <c r="AU9" s="480" t="s">
        <v>114</v>
      </c>
      <c r="AV9" s="481"/>
      <c r="AW9" s="481"/>
      <c r="AX9" s="481"/>
      <c r="AY9" s="436" t="s">
        <v>115</v>
      </c>
      <c r="AZ9" s="437"/>
      <c r="BA9" s="437"/>
      <c r="BB9" s="437"/>
      <c r="BC9" s="437"/>
      <c r="BD9" s="437"/>
      <c r="BE9" s="437"/>
      <c r="BF9" s="437"/>
      <c r="BG9" s="437"/>
      <c r="BH9" s="437"/>
      <c r="BI9" s="437"/>
      <c r="BJ9" s="437"/>
      <c r="BK9" s="437"/>
      <c r="BL9" s="437"/>
      <c r="BM9" s="438"/>
      <c r="BN9" s="422">
        <v>82341</v>
      </c>
      <c r="BO9" s="423"/>
      <c r="BP9" s="423"/>
      <c r="BQ9" s="423"/>
      <c r="BR9" s="423"/>
      <c r="BS9" s="423"/>
      <c r="BT9" s="423"/>
      <c r="BU9" s="424"/>
      <c r="BV9" s="422">
        <v>-60937</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11.8</v>
      </c>
      <c r="CU9" s="420"/>
      <c r="CV9" s="420"/>
      <c r="CW9" s="420"/>
      <c r="CX9" s="420"/>
      <c r="CY9" s="420"/>
      <c r="CZ9" s="420"/>
      <c r="DA9" s="421"/>
      <c r="DB9" s="419">
        <v>12.2</v>
      </c>
      <c r="DC9" s="420"/>
      <c r="DD9" s="420"/>
      <c r="DE9" s="420"/>
      <c r="DF9" s="420"/>
      <c r="DG9" s="420"/>
      <c r="DH9" s="420"/>
      <c r="DI9" s="421"/>
    </row>
    <row r="10" spans="1:119" ht="18.75" customHeight="1" thickBot="1">
      <c r="A10" s="178"/>
      <c r="B10" s="554"/>
      <c r="C10" s="555"/>
      <c r="D10" s="555"/>
      <c r="E10" s="555"/>
      <c r="F10" s="555"/>
      <c r="G10" s="555"/>
      <c r="H10" s="555"/>
      <c r="I10" s="555"/>
      <c r="J10" s="555"/>
      <c r="K10" s="473"/>
      <c r="L10" s="378" t="s">
        <v>117</v>
      </c>
      <c r="M10" s="379"/>
      <c r="N10" s="379"/>
      <c r="O10" s="379"/>
      <c r="P10" s="379"/>
      <c r="Q10" s="380"/>
      <c r="R10" s="375">
        <v>119903</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119</v>
      </c>
      <c r="AV10" s="481"/>
      <c r="AW10" s="481"/>
      <c r="AX10" s="481"/>
      <c r="AY10" s="436" t="s">
        <v>120</v>
      </c>
      <c r="AZ10" s="437"/>
      <c r="BA10" s="437"/>
      <c r="BB10" s="437"/>
      <c r="BC10" s="437"/>
      <c r="BD10" s="437"/>
      <c r="BE10" s="437"/>
      <c r="BF10" s="437"/>
      <c r="BG10" s="437"/>
      <c r="BH10" s="437"/>
      <c r="BI10" s="437"/>
      <c r="BJ10" s="437"/>
      <c r="BK10" s="437"/>
      <c r="BL10" s="437"/>
      <c r="BM10" s="438"/>
      <c r="BN10" s="422">
        <v>889577</v>
      </c>
      <c r="BO10" s="423"/>
      <c r="BP10" s="423"/>
      <c r="BQ10" s="423"/>
      <c r="BR10" s="423"/>
      <c r="BS10" s="423"/>
      <c r="BT10" s="423"/>
      <c r="BU10" s="424"/>
      <c r="BV10" s="422">
        <v>603873</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125</v>
      </c>
      <c r="AV11" s="481"/>
      <c r="AW11" s="481"/>
      <c r="AX11" s="481"/>
      <c r="AY11" s="436" t="s">
        <v>126</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127</v>
      </c>
      <c r="CE11" s="382"/>
      <c r="CF11" s="382"/>
      <c r="CG11" s="382"/>
      <c r="CH11" s="382"/>
      <c r="CI11" s="382"/>
      <c r="CJ11" s="382"/>
      <c r="CK11" s="382"/>
      <c r="CL11" s="382"/>
      <c r="CM11" s="382"/>
      <c r="CN11" s="382"/>
      <c r="CO11" s="382"/>
      <c r="CP11" s="382"/>
      <c r="CQ11" s="382"/>
      <c r="CR11" s="382"/>
      <c r="CS11" s="463"/>
      <c r="CT11" s="525" t="s">
        <v>128</v>
      </c>
      <c r="CU11" s="526"/>
      <c r="CV11" s="526"/>
      <c r="CW11" s="526"/>
      <c r="CX11" s="526"/>
      <c r="CY11" s="526"/>
      <c r="CZ11" s="526"/>
      <c r="DA11" s="527"/>
      <c r="DB11" s="525" t="s">
        <v>128</v>
      </c>
      <c r="DC11" s="526"/>
      <c r="DD11" s="526"/>
      <c r="DE11" s="526"/>
      <c r="DF11" s="526"/>
      <c r="DG11" s="526"/>
      <c r="DH11" s="526"/>
      <c r="DI11" s="527"/>
    </row>
    <row r="12" spans="1:119" ht="18.75" customHeight="1">
      <c r="A12" s="178"/>
      <c r="B12" s="528" t="s">
        <v>129</v>
      </c>
      <c r="C12" s="529"/>
      <c r="D12" s="529"/>
      <c r="E12" s="529"/>
      <c r="F12" s="529"/>
      <c r="G12" s="529"/>
      <c r="H12" s="529"/>
      <c r="I12" s="529"/>
      <c r="J12" s="529"/>
      <c r="K12" s="530"/>
      <c r="L12" s="537" t="s">
        <v>130</v>
      </c>
      <c r="M12" s="538"/>
      <c r="N12" s="538"/>
      <c r="O12" s="538"/>
      <c r="P12" s="538"/>
      <c r="Q12" s="539"/>
      <c r="R12" s="540">
        <v>116624</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114</v>
      </c>
      <c r="AV12" s="481"/>
      <c r="AW12" s="481"/>
      <c r="AX12" s="481"/>
      <c r="AY12" s="436" t="s">
        <v>134</v>
      </c>
      <c r="AZ12" s="437"/>
      <c r="BA12" s="437"/>
      <c r="BB12" s="437"/>
      <c r="BC12" s="437"/>
      <c r="BD12" s="437"/>
      <c r="BE12" s="437"/>
      <c r="BF12" s="437"/>
      <c r="BG12" s="437"/>
      <c r="BH12" s="437"/>
      <c r="BI12" s="437"/>
      <c r="BJ12" s="437"/>
      <c r="BK12" s="437"/>
      <c r="BL12" s="437"/>
      <c r="BM12" s="438"/>
      <c r="BN12" s="422">
        <v>1400000</v>
      </c>
      <c r="BO12" s="423"/>
      <c r="BP12" s="423"/>
      <c r="BQ12" s="423"/>
      <c r="BR12" s="423"/>
      <c r="BS12" s="423"/>
      <c r="BT12" s="423"/>
      <c r="BU12" s="424"/>
      <c r="BV12" s="422">
        <v>1345000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137</v>
      </c>
      <c r="DC12" s="526"/>
      <c r="DD12" s="526"/>
      <c r="DE12" s="526"/>
      <c r="DF12" s="526"/>
      <c r="DG12" s="526"/>
      <c r="DH12" s="526"/>
      <c r="DI12" s="527"/>
    </row>
    <row r="13" spans="1:119" ht="18.75" customHeight="1">
      <c r="A13" s="178"/>
      <c r="B13" s="531"/>
      <c r="C13" s="532"/>
      <c r="D13" s="532"/>
      <c r="E13" s="532"/>
      <c r="F13" s="532"/>
      <c r="G13" s="532"/>
      <c r="H13" s="532"/>
      <c r="I13" s="532"/>
      <c r="J13" s="532"/>
      <c r="K13" s="533"/>
      <c r="L13" s="187"/>
      <c r="M13" s="506" t="s">
        <v>138</v>
      </c>
      <c r="N13" s="507"/>
      <c r="O13" s="507"/>
      <c r="P13" s="507"/>
      <c r="Q13" s="508"/>
      <c r="R13" s="509">
        <v>115394</v>
      </c>
      <c r="S13" s="510"/>
      <c r="T13" s="510"/>
      <c r="U13" s="510"/>
      <c r="V13" s="511"/>
      <c r="W13" s="512" t="s">
        <v>139</v>
      </c>
      <c r="X13" s="408"/>
      <c r="Y13" s="408"/>
      <c r="Z13" s="408"/>
      <c r="AA13" s="408"/>
      <c r="AB13" s="409"/>
      <c r="AC13" s="375">
        <v>650</v>
      </c>
      <c r="AD13" s="376"/>
      <c r="AE13" s="376"/>
      <c r="AF13" s="376"/>
      <c r="AG13" s="377"/>
      <c r="AH13" s="375">
        <v>720</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-428082</v>
      </c>
      <c r="BO13" s="423"/>
      <c r="BP13" s="423"/>
      <c r="BQ13" s="423"/>
      <c r="BR13" s="423"/>
      <c r="BS13" s="423"/>
      <c r="BT13" s="423"/>
      <c r="BU13" s="424"/>
      <c r="BV13" s="422">
        <v>-802064</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1.6</v>
      </c>
      <c r="CU13" s="420"/>
      <c r="CV13" s="420"/>
      <c r="CW13" s="420"/>
      <c r="CX13" s="420"/>
      <c r="CY13" s="420"/>
      <c r="CZ13" s="420"/>
      <c r="DA13" s="421"/>
      <c r="DB13" s="419">
        <v>1.4</v>
      </c>
      <c r="DC13" s="420"/>
      <c r="DD13" s="420"/>
      <c r="DE13" s="420"/>
      <c r="DF13" s="420"/>
      <c r="DG13" s="420"/>
      <c r="DH13" s="420"/>
      <c r="DI13" s="421"/>
    </row>
    <row r="14" spans="1:119" ht="18.75" customHeight="1" thickBot="1">
      <c r="A14" s="178"/>
      <c r="B14" s="531"/>
      <c r="C14" s="532"/>
      <c r="D14" s="532"/>
      <c r="E14" s="532"/>
      <c r="F14" s="532"/>
      <c r="G14" s="532"/>
      <c r="H14" s="532"/>
      <c r="I14" s="532"/>
      <c r="J14" s="532"/>
      <c r="K14" s="533"/>
      <c r="L14" s="496" t="s">
        <v>144</v>
      </c>
      <c r="M14" s="549"/>
      <c r="N14" s="549"/>
      <c r="O14" s="549"/>
      <c r="P14" s="549"/>
      <c r="Q14" s="550"/>
      <c r="R14" s="509">
        <v>117846</v>
      </c>
      <c r="S14" s="510"/>
      <c r="T14" s="510"/>
      <c r="U14" s="510"/>
      <c r="V14" s="511"/>
      <c r="W14" s="513"/>
      <c r="X14" s="411"/>
      <c r="Y14" s="411"/>
      <c r="Z14" s="411"/>
      <c r="AA14" s="411"/>
      <c r="AB14" s="412"/>
      <c r="AC14" s="502">
        <v>1.3</v>
      </c>
      <c r="AD14" s="503"/>
      <c r="AE14" s="503"/>
      <c r="AF14" s="503"/>
      <c r="AG14" s="504"/>
      <c r="AH14" s="502">
        <v>1.4</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v>12.6</v>
      </c>
      <c r="CU14" s="520"/>
      <c r="CV14" s="520"/>
      <c r="CW14" s="520"/>
      <c r="CX14" s="520"/>
      <c r="CY14" s="520"/>
      <c r="CZ14" s="520"/>
      <c r="DA14" s="521"/>
      <c r="DB14" s="519">
        <v>21.9</v>
      </c>
      <c r="DC14" s="520"/>
      <c r="DD14" s="520"/>
      <c r="DE14" s="520"/>
      <c r="DF14" s="520"/>
      <c r="DG14" s="520"/>
      <c r="DH14" s="520"/>
      <c r="DI14" s="521"/>
    </row>
    <row r="15" spans="1:119" ht="18.75" customHeight="1">
      <c r="A15" s="178"/>
      <c r="B15" s="531"/>
      <c r="C15" s="532"/>
      <c r="D15" s="532"/>
      <c r="E15" s="532"/>
      <c r="F15" s="532"/>
      <c r="G15" s="532"/>
      <c r="H15" s="532"/>
      <c r="I15" s="532"/>
      <c r="J15" s="532"/>
      <c r="K15" s="533"/>
      <c r="L15" s="187"/>
      <c r="M15" s="506" t="s">
        <v>138</v>
      </c>
      <c r="N15" s="507"/>
      <c r="O15" s="507"/>
      <c r="P15" s="507"/>
      <c r="Q15" s="508"/>
      <c r="R15" s="509">
        <v>116493</v>
      </c>
      <c r="S15" s="510"/>
      <c r="T15" s="510"/>
      <c r="U15" s="510"/>
      <c r="V15" s="511"/>
      <c r="W15" s="512" t="s">
        <v>146</v>
      </c>
      <c r="X15" s="408"/>
      <c r="Y15" s="408"/>
      <c r="Z15" s="408"/>
      <c r="AA15" s="408"/>
      <c r="AB15" s="409"/>
      <c r="AC15" s="375">
        <v>17030</v>
      </c>
      <c r="AD15" s="376"/>
      <c r="AE15" s="376"/>
      <c r="AF15" s="376"/>
      <c r="AG15" s="377"/>
      <c r="AH15" s="375">
        <v>16960</v>
      </c>
      <c r="AI15" s="376"/>
      <c r="AJ15" s="376"/>
      <c r="AK15" s="376"/>
      <c r="AL15" s="435"/>
      <c r="AM15" s="479"/>
      <c r="AN15" s="379"/>
      <c r="AO15" s="379"/>
      <c r="AP15" s="379"/>
      <c r="AQ15" s="379"/>
      <c r="AR15" s="379"/>
      <c r="AS15" s="379"/>
      <c r="AT15" s="380"/>
      <c r="AU15" s="480"/>
      <c r="AV15" s="481"/>
      <c r="AW15" s="481"/>
      <c r="AX15" s="481"/>
      <c r="AY15" s="448" t="s">
        <v>147</v>
      </c>
      <c r="AZ15" s="449"/>
      <c r="BA15" s="449"/>
      <c r="BB15" s="449"/>
      <c r="BC15" s="449"/>
      <c r="BD15" s="449"/>
      <c r="BE15" s="449"/>
      <c r="BF15" s="449"/>
      <c r="BG15" s="449"/>
      <c r="BH15" s="449"/>
      <c r="BI15" s="449"/>
      <c r="BJ15" s="449"/>
      <c r="BK15" s="449"/>
      <c r="BL15" s="449"/>
      <c r="BM15" s="450"/>
      <c r="BN15" s="451">
        <v>15999395</v>
      </c>
      <c r="BO15" s="452"/>
      <c r="BP15" s="452"/>
      <c r="BQ15" s="452"/>
      <c r="BR15" s="452"/>
      <c r="BS15" s="452"/>
      <c r="BT15" s="452"/>
      <c r="BU15" s="453"/>
      <c r="BV15" s="451">
        <v>16701377</v>
      </c>
      <c r="BW15" s="452"/>
      <c r="BX15" s="452"/>
      <c r="BY15" s="452"/>
      <c r="BZ15" s="452"/>
      <c r="CA15" s="452"/>
      <c r="CB15" s="452"/>
      <c r="CC15" s="453"/>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c r="A16" s="178"/>
      <c r="B16" s="531"/>
      <c r="C16" s="532"/>
      <c r="D16" s="532"/>
      <c r="E16" s="532"/>
      <c r="F16" s="532"/>
      <c r="G16" s="532"/>
      <c r="H16" s="532"/>
      <c r="I16" s="532"/>
      <c r="J16" s="532"/>
      <c r="K16" s="533"/>
      <c r="L16" s="496" t="s">
        <v>149</v>
      </c>
      <c r="M16" s="497"/>
      <c r="N16" s="497"/>
      <c r="O16" s="497"/>
      <c r="P16" s="497"/>
      <c r="Q16" s="498"/>
      <c r="R16" s="499" t="s">
        <v>150</v>
      </c>
      <c r="S16" s="500"/>
      <c r="T16" s="500"/>
      <c r="U16" s="500"/>
      <c r="V16" s="501"/>
      <c r="W16" s="513"/>
      <c r="X16" s="411"/>
      <c r="Y16" s="411"/>
      <c r="Z16" s="411"/>
      <c r="AA16" s="411"/>
      <c r="AB16" s="412"/>
      <c r="AC16" s="502">
        <v>33.1</v>
      </c>
      <c r="AD16" s="503"/>
      <c r="AE16" s="503"/>
      <c r="AF16" s="503"/>
      <c r="AG16" s="504"/>
      <c r="AH16" s="502">
        <v>32.700000000000003</v>
      </c>
      <c r="AI16" s="503"/>
      <c r="AJ16" s="503"/>
      <c r="AK16" s="503"/>
      <c r="AL16" s="505"/>
      <c r="AM16" s="479"/>
      <c r="AN16" s="379"/>
      <c r="AO16" s="379"/>
      <c r="AP16" s="379"/>
      <c r="AQ16" s="379"/>
      <c r="AR16" s="379"/>
      <c r="AS16" s="379"/>
      <c r="AT16" s="380"/>
      <c r="AU16" s="480"/>
      <c r="AV16" s="481"/>
      <c r="AW16" s="481"/>
      <c r="AX16" s="481"/>
      <c r="AY16" s="436" t="s">
        <v>151</v>
      </c>
      <c r="AZ16" s="437"/>
      <c r="BA16" s="437"/>
      <c r="BB16" s="437"/>
      <c r="BC16" s="437"/>
      <c r="BD16" s="437"/>
      <c r="BE16" s="437"/>
      <c r="BF16" s="437"/>
      <c r="BG16" s="437"/>
      <c r="BH16" s="437"/>
      <c r="BI16" s="437"/>
      <c r="BJ16" s="437"/>
      <c r="BK16" s="437"/>
      <c r="BL16" s="437"/>
      <c r="BM16" s="438"/>
      <c r="BN16" s="422">
        <v>21894452</v>
      </c>
      <c r="BO16" s="423"/>
      <c r="BP16" s="423"/>
      <c r="BQ16" s="423"/>
      <c r="BR16" s="423"/>
      <c r="BS16" s="423"/>
      <c r="BT16" s="423"/>
      <c r="BU16" s="424"/>
      <c r="BV16" s="422">
        <v>21500581</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c r="A17" s="178"/>
      <c r="B17" s="534"/>
      <c r="C17" s="535"/>
      <c r="D17" s="535"/>
      <c r="E17" s="535"/>
      <c r="F17" s="535"/>
      <c r="G17" s="535"/>
      <c r="H17" s="535"/>
      <c r="I17" s="535"/>
      <c r="J17" s="535"/>
      <c r="K17" s="536"/>
      <c r="L17" s="192"/>
      <c r="M17" s="515" t="s">
        <v>152</v>
      </c>
      <c r="N17" s="516"/>
      <c r="O17" s="516"/>
      <c r="P17" s="516"/>
      <c r="Q17" s="517"/>
      <c r="R17" s="499" t="s">
        <v>153</v>
      </c>
      <c r="S17" s="500"/>
      <c r="T17" s="500"/>
      <c r="U17" s="500"/>
      <c r="V17" s="501"/>
      <c r="W17" s="512" t="s">
        <v>154</v>
      </c>
      <c r="X17" s="408"/>
      <c r="Y17" s="408"/>
      <c r="Z17" s="408"/>
      <c r="AA17" s="408"/>
      <c r="AB17" s="409"/>
      <c r="AC17" s="375">
        <v>33827</v>
      </c>
      <c r="AD17" s="376"/>
      <c r="AE17" s="376"/>
      <c r="AF17" s="376"/>
      <c r="AG17" s="377"/>
      <c r="AH17" s="375">
        <v>34206</v>
      </c>
      <c r="AI17" s="376"/>
      <c r="AJ17" s="376"/>
      <c r="AK17" s="376"/>
      <c r="AL17" s="435"/>
      <c r="AM17" s="479"/>
      <c r="AN17" s="379"/>
      <c r="AO17" s="379"/>
      <c r="AP17" s="379"/>
      <c r="AQ17" s="379"/>
      <c r="AR17" s="379"/>
      <c r="AS17" s="379"/>
      <c r="AT17" s="380"/>
      <c r="AU17" s="480"/>
      <c r="AV17" s="481"/>
      <c r="AW17" s="481"/>
      <c r="AX17" s="481"/>
      <c r="AY17" s="436" t="s">
        <v>155</v>
      </c>
      <c r="AZ17" s="437"/>
      <c r="BA17" s="437"/>
      <c r="BB17" s="437"/>
      <c r="BC17" s="437"/>
      <c r="BD17" s="437"/>
      <c r="BE17" s="437"/>
      <c r="BF17" s="437"/>
      <c r="BG17" s="437"/>
      <c r="BH17" s="437"/>
      <c r="BI17" s="437"/>
      <c r="BJ17" s="437"/>
      <c r="BK17" s="437"/>
      <c r="BL17" s="437"/>
      <c r="BM17" s="438"/>
      <c r="BN17" s="422">
        <v>20381605</v>
      </c>
      <c r="BO17" s="423"/>
      <c r="BP17" s="423"/>
      <c r="BQ17" s="423"/>
      <c r="BR17" s="423"/>
      <c r="BS17" s="423"/>
      <c r="BT17" s="423"/>
      <c r="BU17" s="424"/>
      <c r="BV17" s="422">
        <v>21387347</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c r="A18" s="178"/>
      <c r="B18" s="472" t="s">
        <v>156</v>
      </c>
      <c r="C18" s="473"/>
      <c r="D18" s="473"/>
      <c r="E18" s="474"/>
      <c r="F18" s="474"/>
      <c r="G18" s="474"/>
      <c r="H18" s="474"/>
      <c r="I18" s="474"/>
      <c r="J18" s="474"/>
      <c r="K18" s="474"/>
      <c r="L18" s="475">
        <v>234.47</v>
      </c>
      <c r="M18" s="475"/>
      <c r="N18" s="475"/>
      <c r="O18" s="475"/>
      <c r="P18" s="475"/>
      <c r="Q18" s="475"/>
      <c r="R18" s="476"/>
      <c r="S18" s="476"/>
      <c r="T18" s="476"/>
      <c r="U18" s="476"/>
      <c r="V18" s="477"/>
      <c r="W18" s="493"/>
      <c r="X18" s="494"/>
      <c r="Y18" s="494"/>
      <c r="Z18" s="494"/>
      <c r="AA18" s="494"/>
      <c r="AB18" s="518"/>
      <c r="AC18" s="392">
        <v>65.7</v>
      </c>
      <c r="AD18" s="393"/>
      <c r="AE18" s="393"/>
      <c r="AF18" s="393"/>
      <c r="AG18" s="478"/>
      <c r="AH18" s="392">
        <v>65.900000000000006</v>
      </c>
      <c r="AI18" s="393"/>
      <c r="AJ18" s="393"/>
      <c r="AK18" s="393"/>
      <c r="AL18" s="394"/>
      <c r="AM18" s="479"/>
      <c r="AN18" s="379"/>
      <c r="AO18" s="379"/>
      <c r="AP18" s="379"/>
      <c r="AQ18" s="379"/>
      <c r="AR18" s="379"/>
      <c r="AS18" s="379"/>
      <c r="AT18" s="380"/>
      <c r="AU18" s="480"/>
      <c r="AV18" s="481"/>
      <c r="AW18" s="481"/>
      <c r="AX18" s="481"/>
      <c r="AY18" s="436" t="s">
        <v>157</v>
      </c>
      <c r="AZ18" s="437"/>
      <c r="BA18" s="437"/>
      <c r="BB18" s="437"/>
      <c r="BC18" s="437"/>
      <c r="BD18" s="437"/>
      <c r="BE18" s="437"/>
      <c r="BF18" s="437"/>
      <c r="BG18" s="437"/>
      <c r="BH18" s="437"/>
      <c r="BI18" s="437"/>
      <c r="BJ18" s="437"/>
      <c r="BK18" s="437"/>
      <c r="BL18" s="437"/>
      <c r="BM18" s="438"/>
      <c r="BN18" s="422">
        <v>22951941</v>
      </c>
      <c r="BO18" s="423"/>
      <c r="BP18" s="423"/>
      <c r="BQ18" s="423"/>
      <c r="BR18" s="423"/>
      <c r="BS18" s="423"/>
      <c r="BT18" s="423"/>
      <c r="BU18" s="424"/>
      <c r="BV18" s="422">
        <v>22778437</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c r="A19" s="178"/>
      <c r="B19" s="472" t="s">
        <v>158</v>
      </c>
      <c r="C19" s="473"/>
      <c r="D19" s="473"/>
      <c r="E19" s="474"/>
      <c r="F19" s="474"/>
      <c r="G19" s="474"/>
      <c r="H19" s="474"/>
      <c r="I19" s="474"/>
      <c r="J19" s="474"/>
      <c r="K19" s="474"/>
      <c r="L19" s="482">
        <v>494</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159</v>
      </c>
      <c r="AZ19" s="437"/>
      <c r="BA19" s="437"/>
      <c r="BB19" s="437"/>
      <c r="BC19" s="437"/>
      <c r="BD19" s="437"/>
      <c r="BE19" s="437"/>
      <c r="BF19" s="437"/>
      <c r="BG19" s="437"/>
      <c r="BH19" s="437"/>
      <c r="BI19" s="437"/>
      <c r="BJ19" s="437"/>
      <c r="BK19" s="437"/>
      <c r="BL19" s="437"/>
      <c r="BM19" s="438"/>
      <c r="BN19" s="422">
        <v>36584944</v>
      </c>
      <c r="BO19" s="423"/>
      <c r="BP19" s="423"/>
      <c r="BQ19" s="423"/>
      <c r="BR19" s="423"/>
      <c r="BS19" s="423"/>
      <c r="BT19" s="423"/>
      <c r="BU19" s="424"/>
      <c r="BV19" s="422">
        <v>34211810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c r="A20" s="178"/>
      <c r="B20" s="472" t="s">
        <v>160</v>
      </c>
      <c r="C20" s="473"/>
      <c r="D20" s="473"/>
      <c r="E20" s="474"/>
      <c r="F20" s="474"/>
      <c r="G20" s="474"/>
      <c r="H20" s="474"/>
      <c r="I20" s="474"/>
      <c r="J20" s="474"/>
      <c r="K20" s="474"/>
      <c r="L20" s="482">
        <v>51310</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c r="A21" s="178"/>
      <c r="B21" s="469" t="s">
        <v>161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c r="A22" s="178"/>
      <c r="B22" s="398" t="s">
        <v>162</v>
      </c>
      <c r="C22" s="399"/>
      <c r="D22" s="400"/>
      <c r="E22" s="407" t="s">
        <v>1</v>
      </c>
      <c r="F22" s="408"/>
      <c r="G22" s="408"/>
      <c r="H22" s="408"/>
      <c r="I22" s="408"/>
      <c r="J22" s="408"/>
      <c r="K22" s="409"/>
      <c r="L22" s="407" t="s">
        <v>163</v>
      </c>
      <c r="M22" s="408"/>
      <c r="N22" s="408"/>
      <c r="O22" s="408"/>
      <c r="P22" s="409"/>
      <c r="Q22" s="413" t="s">
        <v>164</v>
      </c>
      <c r="R22" s="414"/>
      <c r="S22" s="414"/>
      <c r="T22" s="414"/>
      <c r="U22" s="414"/>
      <c r="V22" s="415"/>
      <c r="W22" s="464" t="s">
        <v>165</v>
      </c>
      <c r="X22" s="399"/>
      <c r="Y22" s="400"/>
      <c r="Z22" s="407" t="s">
        <v>1</v>
      </c>
      <c r="AA22" s="408"/>
      <c r="AB22" s="408"/>
      <c r="AC22" s="408"/>
      <c r="AD22" s="408"/>
      <c r="AE22" s="408"/>
      <c r="AF22" s="408"/>
      <c r="AG22" s="409"/>
      <c r="AH22" s="425" t="s">
        <v>166</v>
      </c>
      <c r="AI22" s="408"/>
      <c r="AJ22" s="408"/>
      <c r="AK22" s="408"/>
      <c r="AL22" s="409"/>
      <c r="AM22" s="425" t="s">
        <v>167</v>
      </c>
      <c r="AN22" s="426"/>
      <c r="AO22" s="426"/>
      <c r="AP22" s="426"/>
      <c r="AQ22" s="426"/>
      <c r="AR22" s="427"/>
      <c r="AS22" s="413" t="s">
        <v>164</v>
      </c>
      <c r="AT22" s="414"/>
      <c r="AU22" s="414"/>
      <c r="AV22" s="414"/>
      <c r="AW22" s="414"/>
      <c r="AX22" s="431"/>
      <c r="AY22" s="448" t="s">
        <v>168</v>
      </c>
      <c r="AZ22" s="449"/>
      <c r="BA22" s="449"/>
      <c r="BB22" s="449"/>
      <c r="BC22" s="449"/>
      <c r="BD22" s="449"/>
      <c r="BE22" s="449"/>
      <c r="BF22" s="449"/>
      <c r="BG22" s="449"/>
      <c r="BH22" s="449"/>
      <c r="BI22" s="449"/>
      <c r="BJ22" s="449"/>
      <c r="BK22" s="449"/>
      <c r="BL22" s="449"/>
      <c r="BM22" s="450"/>
      <c r="BN22" s="451">
        <v>53518511</v>
      </c>
      <c r="BO22" s="452"/>
      <c r="BP22" s="452"/>
      <c r="BQ22" s="452"/>
      <c r="BR22" s="452"/>
      <c r="BS22" s="452"/>
      <c r="BT22" s="452"/>
      <c r="BU22" s="453"/>
      <c r="BV22" s="451">
        <v>53071866</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169</v>
      </c>
      <c r="AZ23" s="437"/>
      <c r="BA23" s="437"/>
      <c r="BB23" s="437"/>
      <c r="BC23" s="437"/>
      <c r="BD23" s="437"/>
      <c r="BE23" s="437"/>
      <c r="BF23" s="437"/>
      <c r="BG23" s="437"/>
      <c r="BH23" s="437"/>
      <c r="BI23" s="437"/>
      <c r="BJ23" s="437"/>
      <c r="BK23" s="437"/>
      <c r="BL23" s="437"/>
      <c r="BM23" s="438"/>
      <c r="BN23" s="422">
        <v>37869086</v>
      </c>
      <c r="BO23" s="423"/>
      <c r="BP23" s="423"/>
      <c r="BQ23" s="423"/>
      <c r="BR23" s="423"/>
      <c r="BS23" s="423"/>
      <c r="BT23" s="423"/>
      <c r="BU23" s="424"/>
      <c r="BV23" s="422">
        <v>37885803</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c r="A24" s="178"/>
      <c r="B24" s="401"/>
      <c r="C24" s="402"/>
      <c r="D24" s="403"/>
      <c r="E24" s="378" t="s">
        <v>170</v>
      </c>
      <c r="F24" s="379"/>
      <c r="G24" s="379"/>
      <c r="H24" s="379"/>
      <c r="I24" s="379"/>
      <c r="J24" s="379"/>
      <c r="K24" s="380"/>
      <c r="L24" s="375">
        <v>1</v>
      </c>
      <c r="M24" s="376"/>
      <c r="N24" s="376"/>
      <c r="O24" s="376"/>
      <c r="P24" s="377"/>
      <c r="Q24" s="375">
        <v>9560</v>
      </c>
      <c r="R24" s="376"/>
      <c r="S24" s="376"/>
      <c r="T24" s="376"/>
      <c r="U24" s="376"/>
      <c r="V24" s="377"/>
      <c r="W24" s="465"/>
      <c r="X24" s="402"/>
      <c r="Y24" s="403"/>
      <c r="Z24" s="378" t="s">
        <v>171</v>
      </c>
      <c r="AA24" s="379"/>
      <c r="AB24" s="379"/>
      <c r="AC24" s="379"/>
      <c r="AD24" s="379"/>
      <c r="AE24" s="379"/>
      <c r="AF24" s="379"/>
      <c r="AG24" s="380"/>
      <c r="AH24" s="375">
        <v>794</v>
      </c>
      <c r="AI24" s="376"/>
      <c r="AJ24" s="376"/>
      <c r="AK24" s="376"/>
      <c r="AL24" s="377"/>
      <c r="AM24" s="375">
        <v>2535242</v>
      </c>
      <c r="AN24" s="376"/>
      <c r="AO24" s="376"/>
      <c r="AP24" s="376"/>
      <c r="AQ24" s="376"/>
      <c r="AR24" s="377"/>
      <c r="AS24" s="375">
        <v>3193</v>
      </c>
      <c r="AT24" s="376"/>
      <c r="AU24" s="376"/>
      <c r="AV24" s="376"/>
      <c r="AW24" s="376"/>
      <c r="AX24" s="435"/>
      <c r="AY24" s="395" t="s">
        <v>172</v>
      </c>
      <c r="AZ24" s="396"/>
      <c r="BA24" s="396"/>
      <c r="BB24" s="396"/>
      <c r="BC24" s="396"/>
      <c r="BD24" s="396"/>
      <c r="BE24" s="396"/>
      <c r="BF24" s="396"/>
      <c r="BG24" s="396"/>
      <c r="BH24" s="396"/>
      <c r="BI24" s="396"/>
      <c r="BJ24" s="396"/>
      <c r="BK24" s="396"/>
      <c r="BL24" s="396"/>
      <c r="BM24" s="397"/>
      <c r="BN24" s="422">
        <v>30187593</v>
      </c>
      <c r="BO24" s="423"/>
      <c r="BP24" s="423"/>
      <c r="BQ24" s="423"/>
      <c r="BR24" s="423"/>
      <c r="BS24" s="423"/>
      <c r="BT24" s="423"/>
      <c r="BU24" s="424"/>
      <c r="BV24" s="422">
        <v>30212115</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c r="A25" s="178"/>
      <c r="B25" s="401"/>
      <c r="C25" s="402"/>
      <c r="D25" s="403"/>
      <c r="E25" s="378" t="s">
        <v>173</v>
      </c>
      <c r="F25" s="379"/>
      <c r="G25" s="379"/>
      <c r="H25" s="379"/>
      <c r="I25" s="379"/>
      <c r="J25" s="379"/>
      <c r="K25" s="380"/>
      <c r="L25" s="375">
        <v>2</v>
      </c>
      <c r="M25" s="376"/>
      <c r="N25" s="376"/>
      <c r="O25" s="376"/>
      <c r="P25" s="377"/>
      <c r="Q25" s="375">
        <v>7315</v>
      </c>
      <c r="R25" s="376"/>
      <c r="S25" s="376"/>
      <c r="T25" s="376"/>
      <c r="U25" s="376"/>
      <c r="V25" s="377"/>
      <c r="W25" s="465"/>
      <c r="X25" s="402"/>
      <c r="Y25" s="403"/>
      <c r="Z25" s="378" t="s">
        <v>174</v>
      </c>
      <c r="AA25" s="379"/>
      <c r="AB25" s="379"/>
      <c r="AC25" s="379"/>
      <c r="AD25" s="379"/>
      <c r="AE25" s="379"/>
      <c r="AF25" s="379"/>
      <c r="AG25" s="380"/>
      <c r="AH25" s="375">
        <v>138</v>
      </c>
      <c r="AI25" s="376"/>
      <c r="AJ25" s="376"/>
      <c r="AK25" s="376"/>
      <c r="AL25" s="377"/>
      <c r="AM25" s="375">
        <v>424488</v>
      </c>
      <c r="AN25" s="376"/>
      <c r="AO25" s="376"/>
      <c r="AP25" s="376"/>
      <c r="AQ25" s="376"/>
      <c r="AR25" s="377"/>
      <c r="AS25" s="375">
        <v>3076</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7758403</v>
      </c>
      <c r="BO25" s="452"/>
      <c r="BP25" s="452"/>
      <c r="BQ25" s="452"/>
      <c r="BR25" s="452"/>
      <c r="BS25" s="452"/>
      <c r="BT25" s="452"/>
      <c r="BU25" s="453"/>
      <c r="BV25" s="451">
        <v>6932714</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c r="A26" s="178"/>
      <c r="B26" s="401"/>
      <c r="C26" s="402"/>
      <c r="D26" s="403"/>
      <c r="E26" s="378" t="s">
        <v>176</v>
      </c>
      <c r="F26" s="379"/>
      <c r="G26" s="379"/>
      <c r="H26" s="379"/>
      <c r="I26" s="379"/>
      <c r="J26" s="379"/>
      <c r="K26" s="380"/>
      <c r="L26" s="375">
        <v>1</v>
      </c>
      <c r="M26" s="376"/>
      <c r="N26" s="376"/>
      <c r="O26" s="376"/>
      <c r="P26" s="377"/>
      <c r="Q26" s="375">
        <v>6580</v>
      </c>
      <c r="R26" s="376"/>
      <c r="S26" s="376"/>
      <c r="T26" s="376"/>
      <c r="U26" s="376"/>
      <c r="V26" s="377"/>
      <c r="W26" s="465"/>
      <c r="X26" s="402"/>
      <c r="Y26" s="403"/>
      <c r="Z26" s="378" t="s">
        <v>177</v>
      </c>
      <c r="AA26" s="433"/>
      <c r="AB26" s="433"/>
      <c r="AC26" s="433"/>
      <c r="AD26" s="433"/>
      <c r="AE26" s="433"/>
      <c r="AF26" s="433"/>
      <c r="AG26" s="434"/>
      <c r="AH26" s="375">
        <v>20</v>
      </c>
      <c r="AI26" s="376"/>
      <c r="AJ26" s="376"/>
      <c r="AK26" s="376"/>
      <c r="AL26" s="377"/>
      <c r="AM26" s="375">
        <v>67500</v>
      </c>
      <c r="AN26" s="376"/>
      <c r="AO26" s="376"/>
      <c r="AP26" s="376"/>
      <c r="AQ26" s="376"/>
      <c r="AR26" s="377"/>
      <c r="AS26" s="375">
        <v>3375</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137</v>
      </c>
      <c r="BO26" s="423"/>
      <c r="BP26" s="423"/>
      <c r="BQ26" s="423"/>
      <c r="BR26" s="423"/>
      <c r="BS26" s="423"/>
      <c r="BT26" s="423"/>
      <c r="BU26" s="424"/>
      <c r="BV26" s="422" t="s">
        <v>136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c r="A27" s="178"/>
      <c r="B27" s="401"/>
      <c r="C27" s="402"/>
      <c r="D27" s="403"/>
      <c r="E27" s="378" t="s">
        <v>179</v>
      </c>
      <c r="F27" s="379"/>
      <c r="G27" s="379"/>
      <c r="H27" s="379"/>
      <c r="I27" s="379"/>
      <c r="J27" s="379"/>
      <c r="K27" s="380"/>
      <c r="L27" s="375">
        <v>1</v>
      </c>
      <c r="M27" s="376"/>
      <c r="N27" s="376"/>
      <c r="O27" s="376"/>
      <c r="P27" s="377"/>
      <c r="Q27" s="375">
        <v>5720</v>
      </c>
      <c r="R27" s="376"/>
      <c r="S27" s="376"/>
      <c r="T27" s="376"/>
      <c r="U27" s="376"/>
      <c r="V27" s="377"/>
      <c r="W27" s="465"/>
      <c r="X27" s="402"/>
      <c r="Y27" s="403"/>
      <c r="Z27" s="378" t="s">
        <v>180</v>
      </c>
      <c r="AA27" s="379"/>
      <c r="AB27" s="379"/>
      <c r="AC27" s="379"/>
      <c r="AD27" s="379"/>
      <c r="AE27" s="379"/>
      <c r="AF27" s="379"/>
      <c r="AG27" s="380"/>
      <c r="AH27" s="375">
        <v>12</v>
      </c>
      <c r="AI27" s="376"/>
      <c r="AJ27" s="376"/>
      <c r="AK27" s="376"/>
      <c r="AL27" s="377"/>
      <c r="AM27" s="375">
        <v>44532</v>
      </c>
      <c r="AN27" s="376"/>
      <c r="AO27" s="376"/>
      <c r="AP27" s="376"/>
      <c r="AQ27" s="376"/>
      <c r="AR27" s="377"/>
      <c r="AS27" s="375">
        <v>3711</v>
      </c>
      <c r="AT27" s="376"/>
      <c r="AU27" s="376"/>
      <c r="AV27" s="376"/>
      <c r="AW27" s="376"/>
      <c r="AX27" s="435"/>
      <c r="AY27" s="459" t="s">
        <v>181</v>
      </c>
      <c r="AZ27" s="460"/>
      <c r="BA27" s="460"/>
      <c r="BB27" s="460"/>
      <c r="BC27" s="460"/>
      <c r="BD27" s="460"/>
      <c r="BE27" s="460"/>
      <c r="BF27" s="460"/>
      <c r="BG27" s="460"/>
      <c r="BH27" s="460"/>
      <c r="BI27" s="460"/>
      <c r="BJ27" s="460"/>
      <c r="BK27" s="460"/>
      <c r="BL27" s="460"/>
      <c r="BM27" s="461"/>
      <c r="BN27" s="456" t="s">
        <v>136</v>
      </c>
      <c r="BO27" s="457"/>
      <c r="BP27" s="457"/>
      <c r="BQ27" s="457"/>
      <c r="BR27" s="457"/>
      <c r="BS27" s="457"/>
      <c r="BT27" s="457"/>
      <c r="BU27" s="458"/>
      <c r="BV27" s="456" t="s">
        <v>136</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c r="A28" s="178"/>
      <c r="B28" s="401"/>
      <c r="C28" s="402"/>
      <c r="D28" s="403"/>
      <c r="E28" s="378" t="s">
        <v>182</v>
      </c>
      <c r="F28" s="379"/>
      <c r="G28" s="379"/>
      <c r="H28" s="379"/>
      <c r="I28" s="379"/>
      <c r="J28" s="379"/>
      <c r="K28" s="380"/>
      <c r="L28" s="375">
        <v>1</v>
      </c>
      <c r="M28" s="376"/>
      <c r="N28" s="376"/>
      <c r="O28" s="376"/>
      <c r="P28" s="377"/>
      <c r="Q28" s="375">
        <v>5180</v>
      </c>
      <c r="R28" s="376"/>
      <c r="S28" s="376"/>
      <c r="T28" s="376"/>
      <c r="U28" s="376"/>
      <c r="V28" s="377"/>
      <c r="W28" s="465"/>
      <c r="X28" s="402"/>
      <c r="Y28" s="403"/>
      <c r="Z28" s="378" t="s">
        <v>183</v>
      </c>
      <c r="AA28" s="379"/>
      <c r="AB28" s="379"/>
      <c r="AC28" s="379"/>
      <c r="AD28" s="379"/>
      <c r="AE28" s="379"/>
      <c r="AF28" s="379"/>
      <c r="AG28" s="380"/>
      <c r="AH28" s="375" t="s">
        <v>136</v>
      </c>
      <c r="AI28" s="376"/>
      <c r="AJ28" s="376"/>
      <c r="AK28" s="376"/>
      <c r="AL28" s="377"/>
      <c r="AM28" s="375" t="s">
        <v>136</v>
      </c>
      <c r="AN28" s="376"/>
      <c r="AO28" s="376"/>
      <c r="AP28" s="376"/>
      <c r="AQ28" s="376"/>
      <c r="AR28" s="377"/>
      <c r="AS28" s="375" t="s">
        <v>136</v>
      </c>
      <c r="AT28" s="376"/>
      <c r="AU28" s="376"/>
      <c r="AV28" s="376"/>
      <c r="AW28" s="376"/>
      <c r="AX28" s="435"/>
      <c r="AY28" s="439" t="s">
        <v>184</v>
      </c>
      <c r="AZ28" s="440"/>
      <c r="BA28" s="440"/>
      <c r="BB28" s="441"/>
      <c r="BC28" s="448" t="s">
        <v>48</v>
      </c>
      <c r="BD28" s="449"/>
      <c r="BE28" s="449"/>
      <c r="BF28" s="449"/>
      <c r="BG28" s="449"/>
      <c r="BH28" s="449"/>
      <c r="BI28" s="449"/>
      <c r="BJ28" s="449"/>
      <c r="BK28" s="449"/>
      <c r="BL28" s="449"/>
      <c r="BM28" s="450"/>
      <c r="BN28" s="451">
        <v>1754333</v>
      </c>
      <c r="BO28" s="452"/>
      <c r="BP28" s="452"/>
      <c r="BQ28" s="452"/>
      <c r="BR28" s="452"/>
      <c r="BS28" s="452"/>
      <c r="BT28" s="452"/>
      <c r="BU28" s="453"/>
      <c r="BV28" s="451">
        <v>2264756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c r="A29" s="178"/>
      <c r="B29" s="401"/>
      <c r="C29" s="402"/>
      <c r="D29" s="403"/>
      <c r="E29" s="378" t="s">
        <v>185</v>
      </c>
      <c r="F29" s="379"/>
      <c r="G29" s="379"/>
      <c r="H29" s="379"/>
      <c r="I29" s="379"/>
      <c r="J29" s="379"/>
      <c r="K29" s="380"/>
      <c r="L29" s="375">
        <v>24</v>
      </c>
      <c r="M29" s="376"/>
      <c r="N29" s="376"/>
      <c r="O29" s="376"/>
      <c r="P29" s="377"/>
      <c r="Q29" s="375">
        <v>4820</v>
      </c>
      <c r="R29" s="376"/>
      <c r="S29" s="376"/>
      <c r="T29" s="376"/>
      <c r="U29" s="376"/>
      <c r="V29" s="377"/>
      <c r="W29" s="466"/>
      <c r="X29" s="467"/>
      <c r="Y29" s="468"/>
      <c r="Z29" s="378" t="s">
        <v>186</v>
      </c>
      <c r="AA29" s="379"/>
      <c r="AB29" s="379"/>
      <c r="AC29" s="379"/>
      <c r="AD29" s="379"/>
      <c r="AE29" s="379"/>
      <c r="AF29" s="379"/>
      <c r="AG29" s="380"/>
      <c r="AH29" s="375">
        <v>806</v>
      </c>
      <c r="AI29" s="376"/>
      <c r="AJ29" s="376"/>
      <c r="AK29" s="376"/>
      <c r="AL29" s="377"/>
      <c r="AM29" s="375">
        <v>2579774</v>
      </c>
      <c r="AN29" s="376"/>
      <c r="AO29" s="376"/>
      <c r="AP29" s="376"/>
      <c r="AQ29" s="376"/>
      <c r="AR29" s="377"/>
      <c r="AS29" s="375">
        <v>3201</v>
      </c>
      <c r="AT29" s="376"/>
      <c r="AU29" s="376"/>
      <c r="AV29" s="376"/>
      <c r="AW29" s="376"/>
      <c r="AX29" s="435"/>
      <c r="AY29" s="442"/>
      <c r="AZ29" s="443"/>
      <c r="BA29" s="443"/>
      <c r="BB29" s="444"/>
      <c r="BC29" s="436" t="s">
        <v>187</v>
      </c>
      <c r="BD29" s="437"/>
      <c r="BE29" s="437"/>
      <c r="BF29" s="437"/>
      <c r="BG29" s="437"/>
      <c r="BH29" s="437"/>
      <c r="BI29" s="437"/>
      <c r="BJ29" s="437"/>
      <c r="BK29" s="437"/>
      <c r="BL29" s="437"/>
      <c r="BM29" s="438"/>
      <c r="BN29" s="422">
        <v>1643400</v>
      </c>
      <c r="BO29" s="423"/>
      <c r="BP29" s="423"/>
      <c r="BQ29" s="423"/>
      <c r="BR29" s="423"/>
      <c r="BS29" s="423"/>
      <c r="BT29" s="423"/>
      <c r="BU29" s="424"/>
      <c r="BV29" s="422">
        <v>576343</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188</v>
      </c>
      <c r="X30" s="390"/>
      <c r="Y30" s="390"/>
      <c r="Z30" s="390"/>
      <c r="AA30" s="390"/>
      <c r="AB30" s="390"/>
      <c r="AC30" s="390"/>
      <c r="AD30" s="390"/>
      <c r="AE30" s="390"/>
      <c r="AF30" s="390"/>
      <c r="AG30" s="391"/>
      <c r="AH30" s="392">
        <v>99.7</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5142698</v>
      </c>
      <c r="BO30" s="457"/>
      <c r="BP30" s="457"/>
      <c r="BQ30" s="457"/>
      <c r="BR30" s="457"/>
      <c r="BS30" s="457"/>
      <c r="BT30" s="457"/>
      <c r="BU30" s="458"/>
      <c r="BV30" s="456">
        <v>4425906</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381" t="s">
        <v>189</v>
      </c>
      <c r="D32" s="381"/>
      <c r="E32" s="381"/>
      <c r="F32" s="381"/>
      <c r="G32" s="381"/>
      <c r="H32" s="381"/>
      <c r="I32" s="381"/>
      <c r="J32" s="381"/>
      <c r="K32" s="381"/>
      <c r="L32" s="381"/>
      <c r="M32" s="381"/>
      <c r="N32" s="381"/>
      <c r="O32" s="381"/>
      <c r="P32" s="381"/>
      <c r="Q32" s="381"/>
      <c r="R32" s="381"/>
      <c r="S32" s="381"/>
      <c r="U32" s="382" t="s">
        <v>190</v>
      </c>
      <c r="V32" s="382"/>
      <c r="W32" s="382"/>
      <c r="X32" s="382"/>
      <c r="Y32" s="382"/>
      <c r="Z32" s="382"/>
      <c r="AA32" s="382"/>
      <c r="AB32" s="382"/>
      <c r="AC32" s="382"/>
      <c r="AD32" s="382"/>
      <c r="AE32" s="382"/>
      <c r="AF32" s="382"/>
      <c r="AG32" s="382"/>
      <c r="AH32" s="382"/>
      <c r="AI32" s="382"/>
      <c r="AJ32" s="382"/>
      <c r="AK32" s="382"/>
      <c r="AM32" s="382" t="s">
        <v>191</v>
      </c>
      <c r="AN32" s="382"/>
      <c r="AO32" s="382"/>
      <c r="AP32" s="382"/>
      <c r="AQ32" s="382"/>
      <c r="AR32" s="382"/>
      <c r="AS32" s="382"/>
      <c r="AT32" s="382"/>
      <c r="AU32" s="382"/>
      <c r="AV32" s="382"/>
      <c r="AW32" s="382"/>
      <c r="AX32" s="382"/>
      <c r="AY32" s="382"/>
      <c r="AZ32" s="382"/>
      <c r="BA32" s="382"/>
      <c r="BB32" s="382"/>
      <c r="BC32" s="382"/>
      <c r="BE32" s="382" t="s">
        <v>192</v>
      </c>
      <c r="BF32" s="382"/>
      <c r="BG32" s="382"/>
      <c r="BH32" s="382"/>
      <c r="BI32" s="382"/>
      <c r="BJ32" s="382"/>
      <c r="BK32" s="382"/>
      <c r="BL32" s="382"/>
      <c r="BM32" s="382"/>
      <c r="BN32" s="382"/>
      <c r="BO32" s="382"/>
      <c r="BP32" s="382"/>
      <c r="BQ32" s="382"/>
      <c r="BR32" s="382"/>
      <c r="BS32" s="382"/>
      <c r="BT32" s="382"/>
      <c r="BU32" s="382"/>
      <c r="BW32" s="382" t="s">
        <v>193</v>
      </c>
      <c r="BX32" s="382"/>
      <c r="BY32" s="382"/>
      <c r="BZ32" s="382"/>
      <c r="CA32" s="382"/>
      <c r="CB32" s="382"/>
      <c r="CC32" s="382"/>
      <c r="CD32" s="382"/>
      <c r="CE32" s="382"/>
      <c r="CF32" s="382"/>
      <c r="CG32" s="382"/>
      <c r="CH32" s="382"/>
      <c r="CI32" s="382"/>
      <c r="CJ32" s="382"/>
      <c r="CK32" s="382"/>
      <c r="CL32" s="382"/>
      <c r="CM32" s="382"/>
      <c r="CO32" s="382" t="s">
        <v>194</v>
      </c>
      <c r="CP32" s="382"/>
      <c r="CQ32" s="382"/>
      <c r="CR32" s="382"/>
      <c r="CS32" s="382"/>
      <c r="CT32" s="382"/>
      <c r="CU32" s="382"/>
      <c r="CV32" s="382"/>
      <c r="CW32" s="382"/>
      <c r="CX32" s="382"/>
      <c r="CY32" s="382"/>
      <c r="CZ32" s="382"/>
      <c r="DA32" s="382"/>
      <c r="DB32" s="382"/>
      <c r="DC32" s="382"/>
      <c r="DD32" s="382"/>
      <c r="DE32" s="382"/>
      <c r="DI32" s="201"/>
    </row>
    <row r="33" spans="1:113" ht="13.5" customHeight="1">
      <c r="A33" s="178"/>
      <c r="B33" s="202"/>
      <c r="C33" s="374" t="s">
        <v>195</v>
      </c>
      <c r="D33" s="374"/>
      <c r="E33" s="373" t="s">
        <v>196</v>
      </c>
      <c r="F33" s="373"/>
      <c r="G33" s="373"/>
      <c r="H33" s="373"/>
      <c r="I33" s="373"/>
      <c r="J33" s="373"/>
      <c r="K33" s="373"/>
      <c r="L33" s="373"/>
      <c r="M33" s="373"/>
      <c r="N33" s="373"/>
      <c r="O33" s="373"/>
      <c r="P33" s="373"/>
      <c r="Q33" s="373"/>
      <c r="R33" s="373"/>
      <c r="S33" s="373"/>
      <c r="T33" s="203"/>
      <c r="U33" s="374" t="s">
        <v>195</v>
      </c>
      <c r="V33" s="374"/>
      <c r="W33" s="373" t="s">
        <v>196</v>
      </c>
      <c r="X33" s="373"/>
      <c r="Y33" s="373"/>
      <c r="Z33" s="373"/>
      <c r="AA33" s="373"/>
      <c r="AB33" s="373"/>
      <c r="AC33" s="373"/>
      <c r="AD33" s="373"/>
      <c r="AE33" s="373"/>
      <c r="AF33" s="373"/>
      <c r="AG33" s="373"/>
      <c r="AH33" s="373"/>
      <c r="AI33" s="373"/>
      <c r="AJ33" s="373"/>
      <c r="AK33" s="373"/>
      <c r="AL33" s="203"/>
      <c r="AM33" s="374" t="s">
        <v>195</v>
      </c>
      <c r="AN33" s="374"/>
      <c r="AO33" s="373" t="s">
        <v>196</v>
      </c>
      <c r="AP33" s="373"/>
      <c r="AQ33" s="373"/>
      <c r="AR33" s="373"/>
      <c r="AS33" s="373"/>
      <c r="AT33" s="373"/>
      <c r="AU33" s="373"/>
      <c r="AV33" s="373"/>
      <c r="AW33" s="373"/>
      <c r="AX33" s="373"/>
      <c r="AY33" s="373"/>
      <c r="AZ33" s="373"/>
      <c r="BA33" s="373"/>
      <c r="BB33" s="373"/>
      <c r="BC33" s="373"/>
      <c r="BD33" s="204"/>
      <c r="BE33" s="373" t="s">
        <v>197</v>
      </c>
      <c r="BF33" s="373"/>
      <c r="BG33" s="373" t="s">
        <v>198</v>
      </c>
      <c r="BH33" s="373"/>
      <c r="BI33" s="373"/>
      <c r="BJ33" s="373"/>
      <c r="BK33" s="373"/>
      <c r="BL33" s="373"/>
      <c r="BM33" s="373"/>
      <c r="BN33" s="373"/>
      <c r="BO33" s="373"/>
      <c r="BP33" s="373"/>
      <c r="BQ33" s="373"/>
      <c r="BR33" s="373"/>
      <c r="BS33" s="373"/>
      <c r="BT33" s="373"/>
      <c r="BU33" s="373"/>
      <c r="BV33" s="204"/>
      <c r="BW33" s="374" t="s">
        <v>197</v>
      </c>
      <c r="BX33" s="374"/>
      <c r="BY33" s="373" t="s">
        <v>199</v>
      </c>
      <c r="BZ33" s="373"/>
      <c r="CA33" s="373"/>
      <c r="CB33" s="373"/>
      <c r="CC33" s="373"/>
      <c r="CD33" s="373"/>
      <c r="CE33" s="373"/>
      <c r="CF33" s="373"/>
      <c r="CG33" s="373"/>
      <c r="CH33" s="373"/>
      <c r="CI33" s="373"/>
      <c r="CJ33" s="373"/>
      <c r="CK33" s="373"/>
      <c r="CL33" s="373"/>
      <c r="CM33" s="373"/>
      <c r="CN33" s="203"/>
      <c r="CO33" s="374" t="s">
        <v>195</v>
      </c>
      <c r="CP33" s="374"/>
      <c r="CQ33" s="373" t="s">
        <v>200</v>
      </c>
      <c r="CR33" s="373"/>
      <c r="CS33" s="373"/>
      <c r="CT33" s="373"/>
      <c r="CU33" s="373"/>
      <c r="CV33" s="373"/>
      <c r="CW33" s="373"/>
      <c r="CX33" s="373"/>
      <c r="CY33" s="373"/>
      <c r="CZ33" s="373"/>
      <c r="DA33" s="373"/>
      <c r="DB33" s="373"/>
      <c r="DC33" s="373"/>
      <c r="DD33" s="373"/>
      <c r="DE33" s="373"/>
      <c r="DF33" s="203"/>
      <c r="DG33" s="372" t="s">
        <v>201</v>
      </c>
      <c r="DH33" s="372"/>
      <c r="DI33" s="205"/>
    </row>
    <row r="34" spans="1:113" ht="32.25" customHeight="1">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3</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6</v>
      </c>
      <c r="AN34" s="370"/>
      <c r="AO34" s="371" t="str">
        <f>IF('各会計、関係団体の財政状況及び健全化判断比率'!B31="","",'各会計、関係団体の財政状況及び健全化判断比率'!B31)</f>
        <v>水道事業会計</v>
      </c>
      <c r="AP34" s="371"/>
      <c r="AQ34" s="371"/>
      <c r="AR34" s="371"/>
      <c r="AS34" s="371"/>
      <c r="AT34" s="371"/>
      <c r="AU34" s="371"/>
      <c r="AV34" s="371"/>
      <c r="AW34" s="371"/>
      <c r="AX34" s="371"/>
      <c r="AY34" s="371"/>
      <c r="AZ34" s="371"/>
      <c r="BA34" s="371"/>
      <c r="BB34" s="371"/>
      <c r="BC34" s="371"/>
      <c r="BD34" s="178"/>
      <c r="BE34" s="370">
        <f>IF(BG34="","",MAX(C34:D43,U34:V43,AM34:AN43)+1)</f>
        <v>9</v>
      </c>
      <c r="BF34" s="370"/>
      <c r="BG34" s="371" t="str">
        <f>IF('各会計、関係団体の財政状況及び健全化判断比率'!B34="","",'各会計、関係団体の財政状況及び健全化判断比率'!B34)</f>
        <v>渡海船事業特別会計</v>
      </c>
      <c r="BH34" s="371"/>
      <c r="BI34" s="371"/>
      <c r="BJ34" s="371"/>
      <c r="BK34" s="371"/>
      <c r="BL34" s="371"/>
      <c r="BM34" s="371"/>
      <c r="BN34" s="371"/>
      <c r="BO34" s="371"/>
      <c r="BP34" s="371"/>
      <c r="BQ34" s="371"/>
      <c r="BR34" s="371"/>
      <c r="BS34" s="371"/>
      <c r="BT34" s="371"/>
      <c r="BU34" s="371"/>
      <c r="BV34" s="178"/>
      <c r="BW34" s="370">
        <f>IF(BY34="","",MAX(C34:D43,U34:V43,AM34:AN43,BE34:BF43)+1)</f>
        <v>11</v>
      </c>
      <c r="BX34" s="370"/>
      <c r="BY34" s="371" t="str">
        <f>IF('各会計、関係団体の財政状況及び健全化判断比率'!B68="","",'各会計、関係団体の財政状況及び健全化判断比率'!B68)</f>
        <v>愛媛県地方税滞納整理機構</v>
      </c>
      <c r="BZ34" s="371"/>
      <c r="CA34" s="371"/>
      <c r="CB34" s="371"/>
      <c r="CC34" s="371"/>
      <c r="CD34" s="371"/>
      <c r="CE34" s="371"/>
      <c r="CF34" s="371"/>
      <c r="CG34" s="371"/>
      <c r="CH34" s="371"/>
      <c r="CI34" s="371"/>
      <c r="CJ34" s="371"/>
      <c r="CK34" s="371"/>
      <c r="CL34" s="371"/>
      <c r="CM34" s="371"/>
      <c r="CN34" s="178"/>
      <c r="CO34" s="370">
        <f>IF(CQ34="","",MAX(C34:D43,U34:V43,AM34:AN43,BE34:BF43,BW34:BX43)+1)</f>
        <v>14</v>
      </c>
      <c r="CP34" s="370"/>
      <c r="CQ34" s="371" t="str">
        <f>IF('各会計、関係団体の財政状況及び健全化判断比率'!BS7="","",'各会計、関係団体の財政状況及び健全化判断比率'!BS7)</f>
        <v>マイントピア別子</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c r="A35" s="178"/>
      <c r="B35" s="202"/>
      <c r="C35" s="370">
        <f>IF(E35="","",C34+1)</f>
        <v>2</v>
      </c>
      <c r="D35" s="370"/>
      <c r="E35" s="371" t="str">
        <f>IF('各会計、関係団体の財政状況及び健全化判断比率'!B8="","",'各会計、関係団体の財政状況及び健全化判断比率'!B8)</f>
        <v>平尾墓園事業特別会計</v>
      </c>
      <c r="F35" s="371"/>
      <c r="G35" s="371"/>
      <c r="H35" s="371"/>
      <c r="I35" s="371"/>
      <c r="J35" s="371"/>
      <c r="K35" s="371"/>
      <c r="L35" s="371"/>
      <c r="M35" s="371"/>
      <c r="N35" s="371"/>
      <c r="O35" s="371"/>
      <c r="P35" s="371"/>
      <c r="Q35" s="371"/>
      <c r="R35" s="371"/>
      <c r="S35" s="371"/>
      <c r="T35" s="178"/>
      <c r="U35" s="370">
        <f>IF(W35="","",U34+1)</f>
        <v>4</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7</v>
      </c>
      <c r="AN35" s="370"/>
      <c r="AO35" s="371" t="str">
        <f>IF('各会計、関係団体の財政状況及び健全化判断比率'!B32="","",'各会計、関係団体の財政状況及び健全化判断比率'!B32)</f>
        <v>工業用水道事業会計</v>
      </c>
      <c r="AP35" s="371"/>
      <c r="AQ35" s="371"/>
      <c r="AR35" s="371"/>
      <c r="AS35" s="371"/>
      <c r="AT35" s="371"/>
      <c r="AU35" s="371"/>
      <c r="AV35" s="371"/>
      <c r="AW35" s="371"/>
      <c r="AX35" s="371"/>
      <c r="AY35" s="371"/>
      <c r="AZ35" s="371"/>
      <c r="BA35" s="371"/>
      <c r="BB35" s="371"/>
      <c r="BC35" s="371"/>
      <c r="BD35" s="178"/>
      <c r="BE35" s="370">
        <f t="shared" ref="BE35:BE43" si="1">IF(BG35="","",BE34+1)</f>
        <v>10</v>
      </c>
      <c r="BF35" s="370"/>
      <c r="BG35" s="371" t="str">
        <f>IF('各会計、関係団体の財政状況及び健全化判断比率'!B35="","",'各会計、関係団体の財政状況及び健全化判断比率'!B35)</f>
        <v>工業用地造成事業特別会計</v>
      </c>
      <c r="BH35" s="371"/>
      <c r="BI35" s="371"/>
      <c r="BJ35" s="371"/>
      <c r="BK35" s="371"/>
      <c r="BL35" s="371"/>
      <c r="BM35" s="371"/>
      <c r="BN35" s="371"/>
      <c r="BO35" s="371"/>
      <c r="BP35" s="371"/>
      <c r="BQ35" s="371"/>
      <c r="BR35" s="371"/>
      <c r="BS35" s="371"/>
      <c r="BT35" s="371"/>
      <c r="BU35" s="371"/>
      <c r="BV35" s="178"/>
      <c r="BW35" s="370">
        <f t="shared" ref="BW35:BW43" si="2">IF(BY35="","",BW34+1)</f>
        <v>12</v>
      </c>
      <c r="BX35" s="370"/>
      <c r="BY35" s="371" t="str">
        <f>IF('各会計、関係団体の財政状況及び健全化判断比率'!B69="","",'各会計、関係団体の財政状況及び健全化判断比率'!B69)</f>
        <v>愛媛県後期高齢者医療広域連合（特別会計）</v>
      </c>
      <c r="BZ35" s="371"/>
      <c r="CA35" s="371"/>
      <c r="CB35" s="371"/>
      <c r="CC35" s="371"/>
      <c r="CD35" s="371"/>
      <c r="CE35" s="371"/>
      <c r="CF35" s="371"/>
      <c r="CG35" s="371"/>
      <c r="CH35" s="371"/>
      <c r="CI35" s="371"/>
      <c r="CJ35" s="371"/>
      <c r="CK35" s="371"/>
      <c r="CL35" s="371"/>
      <c r="CM35" s="371"/>
      <c r="CN35" s="178"/>
      <c r="CO35" s="370">
        <f t="shared" ref="CO35:CO43" si="3">IF(CQ35="","",CO34+1)</f>
        <v>15</v>
      </c>
      <c r="CP35" s="370"/>
      <c r="CQ35" s="371" t="str">
        <f>IF('各会計、関係団体の財政状況及び健全化判断比率'!BS8="","",'各会計、関係団体の財政状況及び健全化判断比率'!BS8)</f>
        <v>新居浜市土地開発公社</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5</v>
      </c>
      <c r="V36" s="370"/>
      <c r="W36" s="371" t="str">
        <f>IF('各会計、関係団体の財政状況及び健全化判断比率'!B30="","",'各会計、関係団体の財政状況及び健全化判断比率'!B30)</f>
        <v>後期高齢者医療事業特別会計</v>
      </c>
      <c r="X36" s="371"/>
      <c r="Y36" s="371"/>
      <c r="Z36" s="371"/>
      <c r="AA36" s="371"/>
      <c r="AB36" s="371"/>
      <c r="AC36" s="371"/>
      <c r="AD36" s="371"/>
      <c r="AE36" s="371"/>
      <c r="AF36" s="371"/>
      <c r="AG36" s="371"/>
      <c r="AH36" s="371"/>
      <c r="AI36" s="371"/>
      <c r="AJ36" s="371"/>
      <c r="AK36" s="371"/>
      <c r="AL36" s="178"/>
      <c r="AM36" s="370">
        <f t="shared" si="0"/>
        <v>8</v>
      </c>
      <c r="AN36" s="370"/>
      <c r="AO36" s="371" t="str">
        <f>IF('各会計、関係団体の財政状況及び健全化判断比率'!B33="","",'各会計、関係団体の財政状況及び健全化判断比率'!B33)</f>
        <v>公共下水道事業会計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13</v>
      </c>
      <c r="BX36" s="370"/>
      <c r="BY36" s="371" t="str">
        <f>IF('各会計、関係団体の財政状況及び健全化判断比率'!B70="","",'各会計、関係団体の財政状況及び健全化判断比率'!B70)</f>
        <v>愛媛県後期高齢者医療広域連合（一般会計）</v>
      </c>
      <c r="BZ36" s="371"/>
      <c r="CA36" s="371"/>
      <c r="CB36" s="371"/>
      <c r="CC36" s="371"/>
      <c r="CD36" s="371"/>
      <c r="CE36" s="371"/>
      <c r="CF36" s="371"/>
      <c r="CG36" s="371"/>
      <c r="CH36" s="371"/>
      <c r="CI36" s="371"/>
      <c r="CJ36" s="371"/>
      <c r="CK36" s="371"/>
      <c r="CL36" s="371"/>
      <c r="CM36" s="371"/>
      <c r="CN36" s="178"/>
      <c r="CO36" s="370">
        <f t="shared" si="3"/>
        <v>16</v>
      </c>
      <c r="CP36" s="370"/>
      <c r="CQ36" s="371" t="str">
        <f>IF('各会計、関係団体の財政状況及び健全化判断比率'!BS9="","",'各会計、関係団体の財政状況及び健全化判断比率'!BS9)</f>
        <v>新居浜市文化体育振興事業団</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t="str">
        <f t="shared" si="2"/>
        <v/>
      </c>
      <c r="BX37" s="370"/>
      <c r="BY37" s="371" t="str">
        <f>IF('各会計、関係団体の財政状況及び健全化判断比率'!B71="","",'各会計、関係団体の財政状況及び健全化判断比率'!B71)</f>
        <v/>
      </c>
      <c r="BZ37" s="371"/>
      <c r="CA37" s="371"/>
      <c r="CB37" s="371"/>
      <c r="CC37" s="371"/>
      <c r="CD37" s="371"/>
      <c r="CE37" s="371"/>
      <c r="CF37" s="371"/>
      <c r="CG37" s="371"/>
      <c r="CH37" s="371"/>
      <c r="CI37" s="371"/>
      <c r="CJ37" s="371"/>
      <c r="CK37" s="371"/>
      <c r="CL37" s="371"/>
      <c r="CM37" s="371"/>
      <c r="CN37" s="178"/>
      <c r="CO37" s="370">
        <f t="shared" si="3"/>
        <v>17</v>
      </c>
      <c r="CP37" s="370"/>
      <c r="CQ37" s="371" t="str">
        <f>IF('各会計、関係団体の財政状況及び健全化判断比率'!BS10="","",'各会計、関係団体の財政状況及び健全化判断比率'!BS10)</f>
        <v>別子木材センター</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f t="shared" si="3"/>
        <v>18</v>
      </c>
      <c r="CP38" s="370"/>
      <c r="CQ38" s="371" t="str">
        <f>IF('各会計、関係団体の財政状況及び健全化判断比率'!BS11="","",'各会計、関係団体の財政状況及び健全化判断比率'!BS11)</f>
        <v>えひめ東予産業創造センター</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202</v>
      </c>
      <c r="E46" s="367" t="s">
        <v>203</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c r="E47" s="367" t="s">
        <v>204</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c r="E48" s="367" t="s">
        <v>205</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c r="E49" s="369" t="s">
        <v>206</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c r="E50" s="367" t="s">
        <v>207</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c r="E51" s="367" t="s">
        <v>208</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c r="E52" s="367" t="s">
        <v>209</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c r="E53" s="177" t="s">
        <v>595</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477</v>
      </c>
      <c r="G33" s="29" t="s">
        <v>478</v>
      </c>
      <c r="H33" s="29" t="s">
        <v>479</v>
      </c>
      <c r="I33" s="29" t="s">
        <v>480</v>
      </c>
      <c r="J33" s="30" t="s">
        <v>481</v>
      </c>
      <c r="K33" s="22"/>
      <c r="L33" s="22"/>
      <c r="M33" s="22"/>
      <c r="N33" s="22"/>
      <c r="O33" s="22"/>
      <c r="P33" s="22"/>
    </row>
    <row r="34" spans="1:16" ht="39" customHeight="1">
      <c r="A34" s="22"/>
      <c r="B34" s="31"/>
      <c r="C34" s="1179" t="s">
        <v>486</v>
      </c>
      <c r="D34" s="1179"/>
      <c r="E34" s="1180"/>
      <c r="F34" s="32">
        <v>7.96</v>
      </c>
      <c r="G34" s="33">
        <v>7.28</v>
      </c>
      <c r="H34" s="33">
        <v>7.22</v>
      </c>
      <c r="I34" s="33">
        <v>7.74</v>
      </c>
      <c r="J34" s="34">
        <v>6.56</v>
      </c>
      <c r="K34" s="22"/>
      <c r="L34" s="22"/>
      <c r="M34" s="22"/>
      <c r="N34" s="22"/>
      <c r="O34" s="22"/>
      <c r="P34" s="22"/>
    </row>
    <row r="35" spans="1:16" ht="39" customHeight="1">
      <c r="A35" s="22"/>
      <c r="B35" s="35"/>
      <c r="C35" s="1173" t="s">
        <v>487</v>
      </c>
      <c r="D35" s="1174"/>
      <c r="E35" s="1175"/>
      <c r="F35" s="36">
        <v>4.6900000000000004</v>
      </c>
      <c r="G35" s="37">
        <v>4.6399999999999997</v>
      </c>
      <c r="H35" s="37">
        <v>4.82</v>
      </c>
      <c r="I35" s="37">
        <v>3.56</v>
      </c>
      <c r="J35" s="38">
        <v>3.71</v>
      </c>
      <c r="K35" s="22"/>
      <c r="L35" s="22"/>
      <c r="M35" s="22"/>
      <c r="N35" s="22"/>
      <c r="O35" s="22"/>
      <c r="P35" s="22"/>
    </row>
    <row r="36" spans="1:16" ht="39" customHeight="1">
      <c r="A36" s="22"/>
      <c r="B36" s="35"/>
      <c r="C36" s="1173" t="s">
        <v>488</v>
      </c>
      <c r="D36" s="1174"/>
      <c r="E36" s="1175"/>
      <c r="F36" s="36">
        <v>4.1500000000000004</v>
      </c>
      <c r="G36" s="37">
        <v>3.63</v>
      </c>
      <c r="H36" s="37">
        <v>3.32</v>
      </c>
      <c r="I36" s="37">
        <v>3.24</v>
      </c>
      <c r="J36" s="38">
        <v>3.44</v>
      </c>
      <c r="K36" s="22"/>
      <c r="L36" s="22"/>
      <c r="M36" s="22"/>
      <c r="N36" s="22"/>
      <c r="O36" s="22"/>
      <c r="P36" s="22"/>
    </row>
    <row r="37" spans="1:16" ht="39" customHeight="1">
      <c r="A37" s="22"/>
      <c r="B37" s="35"/>
      <c r="C37" s="1173" t="s">
        <v>489</v>
      </c>
      <c r="D37" s="1174"/>
      <c r="E37" s="1175"/>
      <c r="F37" s="36" t="s">
        <v>436</v>
      </c>
      <c r="G37" s="37" t="s">
        <v>436</v>
      </c>
      <c r="H37" s="37">
        <v>1.41</v>
      </c>
      <c r="I37" s="37">
        <v>2.67</v>
      </c>
      <c r="J37" s="38">
        <v>2.79</v>
      </c>
      <c r="K37" s="22"/>
      <c r="L37" s="22"/>
      <c r="M37" s="22"/>
      <c r="N37" s="22"/>
      <c r="O37" s="22"/>
      <c r="P37" s="22"/>
    </row>
    <row r="38" spans="1:16" ht="39" customHeight="1">
      <c r="A38" s="22"/>
      <c r="B38" s="35"/>
      <c r="C38" s="1173" t="s">
        <v>490</v>
      </c>
      <c r="D38" s="1174"/>
      <c r="E38" s="1175"/>
      <c r="F38" s="36">
        <v>0.91</v>
      </c>
      <c r="G38" s="37">
        <v>0.72</v>
      </c>
      <c r="H38" s="37">
        <v>0</v>
      </c>
      <c r="I38" s="37">
        <v>0.19</v>
      </c>
      <c r="J38" s="38">
        <v>0.69</v>
      </c>
      <c r="K38" s="22"/>
      <c r="L38" s="22"/>
      <c r="M38" s="22"/>
      <c r="N38" s="22"/>
      <c r="O38" s="22"/>
      <c r="P38" s="22"/>
    </row>
    <row r="39" spans="1:16" ht="39" customHeight="1">
      <c r="A39" s="22"/>
      <c r="B39" s="35"/>
      <c r="C39" s="1173" t="s">
        <v>491</v>
      </c>
      <c r="D39" s="1174"/>
      <c r="E39" s="1175"/>
      <c r="F39" s="36">
        <v>0.31</v>
      </c>
      <c r="G39" s="37">
        <v>0.28999999999999998</v>
      </c>
      <c r="H39" s="37">
        <v>0.31</v>
      </c>
      <c r="I39" s="37">
        <v>0.31</v>
      </c>
      <c r="J39" s="38">
        <v>0.28999999999999998</v>
      </c>
      <c r="K39" s="22"/>
      <c r="L39" s="22"/>
      <c r="M39" s="22"/>
      <c r="N39" s="22"/>
      <c r="O39" s="22"/>
      <c r="P39" s="22"/>
    </row>
    <row r="40" spans="1:16" ht="39" customHeight="1">
      <c r="A40" s="22"/>
      <c r="B40" s="35"/>
      <c r="C40" s="1173" t="s">
        <v>492</v>
      </c>
      <c r="D40" s="1174"/>
      <c r="E40" s="1175"/>
      <c r="F40" s="36">
        <v>0</v>
      </c>
      <c r="G40" s="37">
        <v>0.21</v>
      </c>
      <c r="H40" s="37">
        <v>0.3</v>
      </c>
      <c r="I40" s="37">
        <v>0.19</v>
      </c>
      <c r="J40" s="38">
        <v>0.26</v>
      </c>
      <c r="K40" s="22"/>
      <c r="L40" s="22"/>
      <c r="M40" s="22"/>
      <c r="N40" s="22"/>
      <c r="O40" s="22"/>
      <c r="P40" s="22"/>
    </row>
    <row r="41" spans="1:16" ht="39" customHeight="1">
      <c r="A41" s="22"/>
      <c r="B41" s="35"/>
      <c r="C41" s="1173" t="s">
        <v>493</v>
      </c>
      <c r="D41" s="1174"/>
      <c r="E41" s="1175"/>
      <c r="F41" s="36">
        <v>0</v>
      </c>
      <c r="G41" s="37">
        <v>0</v>
      </c>
      <c r="H41" s="37">
        <v>0</v>
      </c>
      <c r="I41" s="37">
        <v>0</v>
      </c>
      <c r="J41" s="38">
        <v>0</v>
      </c>
      <c r="K41" s="22"/>
      <c r="L41" s="22"/>
      <c r="M41" s="22"/>
      <c r="N41" s="22"/>
      <c r="O41" s="22"/>
      <c r="P41" s="22"/>
    </row>
    <row r="42" spans="1:16" ht="39" customHeight="1">
      <c r="A42" s="22"/>
      <c r="B42" s="39"/>
      <c r="C42" s="1173" t="s">
        <v>494</v>
      </c>
      <c r="D42" s="1174"/>
      <c r="E42" s="1175"/>
      <c r="F42" s="36" t="s">
        <v>436</v>
      </c>
      <c r="G42" s="37" t="s">
        <v>436</v>
      </c>
      <c r="H42" s="37" t="s">
        <v>436</v>
      </c>
      <c r="I42" s="37" t="s">
        <v>436</v>
      </c>
      <c r="J42" s="38" t="s">
        <v>436</v>
      </c>
      <c r="K42" s="22"/>
      <c r="L42" s="22"/>
      <c r="M42" s="22"/>
      <c r="N42" s="22"/>
      <c r="O42" s="22"/>
      <c r="P42" s="22"/>
    </row>
    <row r="43" spans="1:16" ht="39" customHeight="1" thickBot="1">
      <c r="A43" s="22"/>
      <c r="B43" s="40"/>
      <c r="C43" s="1176" t="s">
        <v>495</v>
      </c>
      <c r="D43" s="1177"/>
      <c r="E43" s="1178"/>
      <c r="F43" s="41">
        <v>0.16</v>
      </c>
      <c r="G43" s="42">
        <v>0.24</v>
      </c>
      <c r="H43" s="42">
        <v>0.22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s+APmCK+M5KZOjm402+7eZ0EMXjpxOPLC9Kk6ij6TS/B5g2k/w3h+MR/VUUlhviN/IjaP2on9/MQudWbG6TkIg==" saltValue="k4A+s0zWJ0X+Nexy/FjG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477</v>
      </c>
      <c r="L44" s="56" t="s">
        <v>478</v>
      </c>
      <c r="M44" s="56" t="s">
        <v>479</v>
      </c>
      <c r="N44" s="56" t="s">
        <v>480</v>
      </c>
      <c r="O44" s="57" t="s">
        <v>481</v>
      </c>
      <c r="P44" s="48"/>
      <c r="Q44" s="48"/>
      <c r="R44" s="48"/>
      <c r="S44" s="48"/>
      <c r="T44" s="48"/>
      <c r="U44" s="48"/>
    </row>
    <row r="45" spans="1:21" ht="30.75" customHeight="1">
      <c r="A45" s="48"/>
      <c r="B45" s="1199" t="s">
        <v>11</v>
      </c>
      <c r="C45" s="1200"/>
      <c r="D45" s="58"/>
      <c r="E45" s="1205" t="s">
        <v>12</v>
      </c>
      <c r="F45" s="1205"/>
      <c r="G45" s="1205"/>
      <c r="H45" s="1205"/>
      <c r="I45" s="1205"/>
      <c r="J45" s="1206"/>
      <c r="K45" s="59">
        <v>4432</v>
      </c>
      <c r="L45" s="60">
        <v>4368</v>
      </c>
      <c r="M45" s="60">
        <v>4422</v>
      </c>
      <c r="N45" s="60">
        <v>4383</v>
      </c>
      <c r="O45" s="61">
        <v>4553</v>
      </c>
      <c r="P45" s="48"/>
      <c r="Q45" s="48"/>
      <c r="R45" s="48"/>
      <c r="S45" s="48"/>
      <c r="T45" s="48"/>
      <c r="U45" s="48"/>
    </row>
    <row r="46" spans="1:21" ht="30.75" customHeight="1">
      <c r="A46" s="48"/>
      <c r="B46" s="1201"/>
      <c r="C46" s="1202"/>
      <c r="D46" s="62"/>
      <c r="E46" s="1183" t="s">
        <v>13</v>
      </c>
      <c r="F46" s="1183"/>
      <c r="G46" s="1183"/>
      <c r="H46" s="1183"/>
      <c r="I46" s="1183"/>
      <c r="J46" s="1184"/>
      <c r="K46" s="63" t="s">
        <v>436</v>
      </c>
      <c r="L46" s="64" t="s">
        <v>436</v>
      </c>
      <c r="M46" s="64" t="s">
        <v>436</v>
      </c>
      <c r="N46" s="64" t="s">
        <v>436</v>
      </c>
      <c r="O46" s="65" t="s">
        <v>436</v>
      </c>
      <c r="P46" s="48"/>
      <c r="Q46" s="48"/>
      <c r="R46" s="48"/>
      <c r="S46" s="48"/>
      <c r="T46" s="48"/>
      <c r="U46" s="48"/>
    </row>
    <row r="47" spans="1:21" ht="30.75" customHeight="1">
      <c r="A47" s="48"/>
      <c r="B47" s="1201"/>
      <c r="C47" s="1202"/>
      <c r="D47" s="62"/>
      <c r="E47" s="1183" t="s">
        <v>14</v>
      </c>
      <c r="F47" s="1183"/>
      <c r="G47" s="1183"/>
      <c r="H47" s="1183"/>
      <c r="I47" s="1183"/>
      <c r="J47" s="1184"/>
      <c r="K47" s="63" t="s">
        <v>436</v>
      </c>
      <c r="L47" s="64" t="s">
        <v>436</v>
      </c>
      <c r="M47" s="64" t="s">
        <v>436</v>
      </c>
      <c r="N47" s="64" t="s">
        <v>436</v>
      </c>
      <c r="O47" s="65" t="s">
        <v>436</v>
      </c>
      <c r="P47" s="48"/>
      <c r="Q47" s="48"/>
      <c r="R47" s="48"/>
      <c r="S47" s="48"/>
      <c r="T47" s="48"/>
      <c r="U47" s="48"/>
    </row>
    <row r="48" spans="1:21" ht="30.75" customHeight="1">
      <c r="A48" s="48"/>
      <c r="B48" s="1201"/>
      <c r="C48" s="1202"/>
      <c r="D48" s="62"/>
      <c r="E48" s="1183" t="s">
        <v>15</v>
      </c>
      <c r="F48" s="1183"/>
      <c r="G48" s="1183"/>
      <c r="H48" s="1183"/>
      <c r="I48" s="1183"/>
      <c r="J48" s="1184"/>
      <c r="K48" s="63">
        <v>1667</v>
      </c>
      <c r="L48" s="64">
        <v>1603</v>
      </c>
      <c r="M48" s="64">
        <v>1435</v>
      </c>
      <c r="N48" s="64">
        <v>1415</v>
      </c>
      <c r="O48" s="65">
        <v>1329</v>
      </c>
      <c r="P48" s="48"/>
      <c r="Q48" s="48"/>
      <c r="R48" s="48"/>
      <c r="S48" s="48"/>
      <c r="T48" s="48"/>
      <c r="U48" s="48"/>
    </row>
    <row r="49" spans="1:21" ht="30.75" customHeight="1">
      <c r="A49" s="48"/>
      <c r="B49" s="1201"/>
      <c r="C49" s="1202"/>
      <c r="D49" s="62"/>
      <c r="E49" s="1183" t="s">
        <v>16</v>
      </c>
      <c r="F49" s="1183"/>
      <c r="G49" s="1183"/>
      <c r="H49" s="1183"/>
      <c r="I49" s="1183"/>
      <c r="J49" s="1184"/>
      <c r="K49" s="63" t="s">
        <v>436</v>
      </c>
      <c r="L49" s="64" t="s">
        <v>436</v>
      </c>
      <c r="M49" s="64" t="s">
        <v>436</v>
      </c>
      <c r="N49" s="64" t="s">
        <v>436</v>
      </c>
      <c r="O49" s="65" t="s">
        <v>436</v>
      </c>
      <c r="P49" s="48"/>
      <c r="Q49" s="48"/>
      <c r="R49" s="48"/>
      <c r="S49" s="48"/>
      <c r="T49" s="48"/>
      <c r="U49" s="48"/>
    </row>
    <row r="50" spans="1:21" ht="30.75" customHeight="1">
      <c r="A50" s="48"/>
      <c r="B50" s="1201"/>
      <c r="C50" s="1202"/>
      <c r="D50" s="62"/>
      <c r="E50" s="1183" t="s">
        <v>17</v>
      </c>
      <c r="F50" s="1183"/>
      <c r="G50" s="1183"/>
      <c r="H50" s="1183"/>
      <c r="I50" s="1183"/>
      <c r="J50" s="1184"/>
      <c r="K50" s="63">
        <v>29</v>
      </c>
      <c r="L50" s="64">
        <v>9</v>
      </c>
      <c r="M50" s="64">
        <v>7</v>
      </c>
      <c r="N50" s="64">
        <v>5</v>
      </c>
      <c r="O50" s="65">
        <v>4</v>
      </c>
      <c r="P50" s="48"/>
      <c r="Q50" s="48"/>
      <c r="R50" s="48"/>
      <c r="S50" s="48"/>
      <c r="T50" s="48"/>
      <c r="U50" s="48"/>
    </row>
    <row r="51" spans="1:21" ht="30.75" customHeight="1">
      <c r="A51" s="48"/>
      <c r="B51" s="1203"/>
      <c r="C51" s="1204"/>
      <c r="D51" s="66"/>
      <c r="E51" s="1183" t="s">
        <v>18</v>
      </c>
      <c r="F51" s="1183"/>
      <c r="G51" s="1183"/>
      <c r="H51" s="1183"/>
      <c r="I51" s="1183"/>
      <c r="J51" s="1184"/>
      <c r="K51" s="63" t="s">
        <v>436</v>
      </c>
      <c r="L51" s="64" t="s">
        <v>436</v>
      </c>
      <c r="M51" s="64" t="s">
        <v>436</v>
      </c>
      <c r="N51" s="64" t="s">
        <v>436</v>
      </c>
      <c r="O51" s="65" t="s">
        <v>436</v>
      </c>
      <c r="P51" s="48"/>
      <c r="Q51" s="48"/>
      <c r="R51" s="48"/>
      <c r="S51" s="48"/>
      <c r="T51" s="48"/>
      <c r="U51" s="48"/>
    </row>
    <row r="52" spans="1:21" ht="30.75" customHeight="1">
      <c r="A52" s="48"/>
      <c r="B52" s="1181" t="s">
        <v>19</v>
      </c>
      <c r="C52" s="1182"/>
      <c r="D52" s="66"/>
      <c r="E52" s="1183" t="s">
        <v>20</v>
      </c>
      <c r="F52" s="1183"/>
      <c r="G52" s="1183"/>
      <c r="H52" s="1183"/>
      <c r="I52" s="1183"/>
      <c r="J52" s="1184"/>
      <c r="K52" s="63">
        <v>5674</v>
      </c>
      <c r="L52" s="64">
        <v>5682</v>
      </c>
      <c r="M52" s="64">
        <v>5551</v>
      </c>
      <c r="N52" s="64">
        <v>5447</v>
      </c>
      <c r="O52" s="65">
        <v>5371</v>
      </c>
      <c r="P52" s="48"/>
      <c r="Q52" s="48"/>
      <c r="R52" s="48"/>
      <c r="S52" s="48"/>
      <c r="T52" s="48"/>
      <c r="U52" s="48"/>
    </row>
    <row r="53" spans="1:21" ht="30.75" customHeight="1" thickBot="1">
      <c r="A53" s="48"/>
      <c r="B53" s="1185" t="s">
        <v>21</v>
      </c>
      <c r="C53" s="1186"/>
      <c r="D53" s="67"/>
      <c r="E53" s="1187" t="s">
        <v>22</v>
      </c>
      <c r="F53" s="1187"/>
      <c r="G53" s="1187"/>
      <c r="H53" s="1187"/>
      <c r="I53" s="1187"/>
      <c r="J53" s="1188"/>
      <c r="K53" s="68">
        <v>454</v>
      </c>
      <c r="L53" s="69">
        <v>298</v>
      </c>
      <c r="M53" s="69">
        <v>313</v>
      </c>
      <c r="N53" s="69">
        <v>356</v>
      </c>
      <c r="O53" s="70">
        <v>515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496</v>
      </c>
      <c r="P55" s="48"/>
      <c r="Q55" s="48"/>
      <c r="R55" s="48"/>
      <c r="S55" s="48"/>
      <c r="T55" s="48"/>
      <c r="U55" s="48"/>
    </row>
    <row r="56" spans="1:21" ht="31.5" customHeight="1" thickBot="1">
      <c r="A56" s="48"/>
      <c r="B56" s="76"/>
      <c r="C56" s="77"/>
      <c r="D56" s="77"/>
      <c r="E56" s="78"/>
      <c r="F56" s="78"/>
      <c r="G56" s="78"/>
      <c r="H56" s="78"/>
      <c r="I56" s="78"/>
      <c r="J56" s="79" t="s">
        <v>2</v>
      </c>
      <c r="K56" s="80" t="s">
        <v>497</v>
      </c>
      <c r="L56" s="81" t="s">
        <v>498</v>
      </c>
      <c r="M56" s="81" t="s">
        <v>499</v>
      </c>
      <c r="N56" s="81" t="s">
        <v>500</v>
      </c>
      <c r="O56" s="82" t="s">
        <v>501</v>
      </c>
      <c r="P56" s="48"/>
      <c r="Q56" s="48"/>
      <c r="R56" s="48"/>
      <c r="S56" s="48"/>
      <c r="T56" s="48"/>
      <c r="U56" s="48"/>
    </row>
    <row r="57" spans="1:21" ht="31.5" customHeight="1">
      <c r="B57" s="1189" t="s">
        <v>25</v>
      </c>
      <c r="C57" s="1190"/>
      <c r="D57" s="1193" t="s">
        <v>26</v>
      </c>
      <c r="E57" s="1194"/>
      <c r="F57" s="1194"/>
      <c r="G57" s="1194"/>
      <c r="H57" s="1194"/>
      <c r="I57" s="1194"/>
      <c r="J57" s="1195"/>
      <c r="K57" s="83"/>
      <c r="L57" s="84"/>
      <c r="M57" s="84"/>
      <c r="N57" s="84"/>
      <c r="O57" s="85"/>
    </row>
    <row r="58" spans="1:21" ht="31.5" customHeight="1" thickBot="1">
      <c r="B58" s="1191"/>
      <c r="C58" s="1192"/>
      <c r="D58" s="1196" t="s">
        <v>27</v>
      </c>
      <c r="E58" s="1197"/>
      <c r="F58" s="1197"/>
      <c r="G58" s="1197"/>
      <c r="H58" s="1197"/>
      <c r="I58" s="1197"/>
      <c r="J58" s="1198"/>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0OLElebsaZrzYWympMlnkxg5oSdd1g7A4ixBb71vCPYe+PtdRSJMxjcB0HNE4NtYnzd4Rd/csDb8ROBQ7C6bQ==" saltValue="hS4Q9kcQF+usbzzxn15x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477</v>
      </c>
      <c r="J40" s="100" t="s">
        <v>478</v>
      </c>
      <c r="K40" s="100" t="s">
        <v>479</v>
      </c>
      <c r="L40" s="100" t="s">
        <v>480</v>
      </c>
      <c r="M40" s="101" t="s">
        <v>481</v>
      </c>
    </row>
    <row r="41" spans="2:13" ht="27.75" customHeight="1">
      <c r="B41" s="1219" t="s">
        <v>30</v>
      </c>
      <c r="C41" s="1220"/>
      <c r="D41" s="102"/>
      <c r="E41" s="1221" t="s">
        <v>31</v>
      </c>
      <c r="F41" s="1221"/>
      <c r="G41" s="1221"/>
      <c r="H41" s="1222"/>
      <c r="I41" s="351">
        <v>49872</v>
      </c>
      <c r="J41" s="352">
        <v>49901</v>
      </c>
      <c r="K41" s="352">
        <v>53359</v>
      </c>
      <c r="L41" s="352">
        <v>53888</v>
      </c>
      <c r="M41" s="353">
        <v>54269</v>
      </c>
    </row>
    <row r="42" spans="2:13" ht="27.75" customHeight="1">
      <c r="B42" s="1209"/>
      <c r="C42" s="1210"/>
      <c r="D42" s="103"/>
      <c r="E42" s="1213" t="s">
        <v>32</v>
      </c>
      <c r="F42" s="1213"/>
      <c r="G42" s="1213"/>
      <c r="H42" s="1214"/>
      <c r="I42" s="354">
        <v>30</v>
      </c>
      <c r="J42" s="355">
        <v>22</v>
      </c>
      <c r="K42" s="355">
        <v>15</v>
      </c>
      <c r="L42" s="355">
        <v>10</v>
      </c>
      <c r="M42" s="356">
        <v>6</v>
      </c>
    </row>
    <row r="43" spans="2:13" ht="27.75" customHeight="1">
      <c r="B43" s="1209"/>
      <c r="C43" s="1210"/>
      <c r="D43" s="103"/>
      <c r="E43" s="1213" t="s">
        <v>33</v>
      </c>
      <c r="F43" s="1213"/>
      <c r="G43" s="1213"/>
      <c r="H43" s="1214"/>
      <c r="I43" s="354">
        <v>22078</v>
      </c>
      <c r="J43" s="355">
        <v>21942</v>
      </c>
      <c r="K43" s="355">
        <v>21399</v>
      </c>
      <c r="L43" s="355">
        <v>21020</v>
      </c>
      <c r="M43" s="356">
        <v>20446</v>
      </c>
    </row>
    <row r="44" spans="2:13" ht="27.75" customHeight="1">
      <c r="B44" s="1209"/>
      <c r="C44" s="1210"/>
      <c r="D44" s="103"/>
      <c r="E44" s="1213" t="s">
        <v>34</v>
      </c>
      <c r="F44" s="1213"/>
      <c r="G44" s="1213"/>
      <c r="H44" s="1214"/>
      <c r="I44" s="354" t="s">
        <v>436</v>
      </c>
      <c r="J44" s="355" t="s">
        <v>436</v>
      </c>
      <c r="K44" s="355" t="s">
        <v>436</v>
      </c>
      <c r="L44" s="355" t="s">
        <v>436</v>
      </c>
      <c r="M44" s="356" t="s">
        <v>436</v>
      </c>
    </row>
    <row r="45" spans="2:13" ht="27.75" customHeight="1">
      <c r="B45" s="1209"/>
      <c r="C45" s="1210"/>
      <c r="D45" s="103"/>
      <c r="E45" s="1213" t="s">
        <v>35</v>
      </c>
      <c r="F45" s="1213"/>
      <c r="G45" s="1213"/>
      <c r="H45" s="1214"/>
      <c r="I45" s="354">
        <v>7793</v>
      </c>
      <c r="J45" s="355">
        <v>7730</v>
      </c>
      <c r="K45" s="355">
        <v>7646</v>
      </c>
      <c r="L45" s="355">
        <v>7382</v>
      </c>
      <c r="M45" s="356">
        <v>7187</v>
      </c>
    </row>
    <row r="46" spans="2:13" ht="27.75" customHeight="1">
      <c r="B46" s="1209"/>
      <c r="C46" s="1210"/>
      <c r="D46" s="104"/>
      <c r="E46" s="1213" t="s">
        <v>36</v>
      </c>
      <c r="F46" s="1213"/>
      <c r="G46" s="1213"/>
      <c r="H46" s="1214"/>
      <c r="I46" s="354" t="s">
        <v>436</v>
      </c>
      <c r="J46" s="355" t="s">
        <v>436</v>
      </c>
      <c r="K46" s="355" t="s">
        <v>436</v>
      </c>
      <c r="L46" s="355" t="s">
        <v>436</v>
      </c>
      <c r="M46" s="356" t="s">
        <v>436</v>
      </c>
    </row>
    <row r="47" spans="2:13" ht="27.75" customHeight="1">
      <c r="B47" s="1209"/>
      <c r="C47" s="1210"/>
      <c r="D47" s="105"/>
      <c r="E47" s="1223" t="s">
        <v>37</v>
      </c>
      <c r="F47" s="1224"/>
      <c r="G47" s="1224"/>
      <c r="H47" s="1225"/>
      <c r="I47" s="354" t="s">
        <v>436</v>
      </c>
      <c r="J47" s="355" t="s">
        <v>436</v>
      </c>
      <c r="K47" s="355" t="s">
        <v>436</v>
      </c>
      <c r="L47" s="355" t="s">
        <v>436</v>
      </c>
      <c r="M47" s="356" t="s">
        <v>436</v>
      </c>
    </row>
    <row r="48" spans="2:13" ht="27.75" customHeight="1">
      <c r="B48" s="1209"/>
      <c r="C48" s="1210"/>
      <c r="D48" s="103"/>
      <c r="E48" s="1213" t="s">
        <v>38</v>
      </c>
      <c r="F48" s="1213"/>
      <c r="G48" s="1213"/>
      <c r="H48" s="1214"/>
      <c r="I48" s="354" t="s">
        <v>436</v>
      </c>
      <c r="J48" s="355" t="s">
        <v>436</v>
      </c>
      <c r="K48" s="355" t="s">
        <v>436</v>
      </c>
      <c r="L48" s="355" t="s">
        <v>436</v>
      </c>
      <c r="M48" s="356" t="s">
        <v>436</v>
      </c>
    </row>
    <row r="49" spans="2:13" ht="27.75" customHeight="1">
      <c r="B49" s="1211"/>
      <c r="C49" s="1212"/>
      <c r="D49" s="103"/>
      <c r="E49" s="1213" t="s">
        <v>39</v>
      </c>
      <c r="F49" s="1213"/>
      <c r="G49" s="1213"/>
      <c r="H49" s="1214"/>
      <c r="I49" s="354" t="s">
        <v>436</v>
      </c>
      <c r="J49" s="355" t="s">
        <v>436</v>
      </c>
      <c r="K49" s="355" t="s">
        <v>436</v>
      </c>
      <c r="L49" s="355" t="s">
        <v>436</v>
      </c>
      <c r="M49" s="356" t="s">
        <v>436</v>
      </c>
    </row>
    <row r="50" spans="2:13" ht="27.75" customHeight="1">
      <c r="B50" s="1207" t="s">
        <v>40</v>
      </c>
      <c r="C50" s="1208"/>
      <c r="D50" s="106"/>
      <c r="E50" s="1213" t="s">
        <v>41</v>
      </c>
      <c r="F50" s="1213"/>
      <c r="G50" s="1213"/>
      <c r="H50" s="1214"/>
      <c r="I50" s="354">
        <v>10062</v>
      </c>
      <c r="J50" s="355">
        <v>9226</v>
      </c>
      <c r="K50" s="355">
        <v>8200</v>
      </c>
      <c r="L50" s="355">
        <v>7209</v>
      </c>
      <c r="M50" s="356">
        <v>8483</v>
      </c>
    </row>
    <row r="51" spans="2:13" ht="27.75" customHeight="1">
      <c r="B51" s="1209"/>
      <c r="C51" s="1210"/>
      <c r="D51" s="103"/>
      <c r="E51" s="1213" t="s">
        <v>42</v>
      </c>
      <c r="F51" s="1213"/>
      <c r="G51" s="1213"/>
      <c r="H51" s="1214"/>
      <c r="I51" s="354">
        <v>17912</v>
      </c>
      <c r="J51" s="355">
        <v>18501</v>
      </c>
      <c r="K51" s="355">
        <v>19094</v>
      </c>
      <c r="L51" s="355">
        <v>18982</v>
      </c>
      <c r="M51" s="356">
        <v>20533</v>
      </c>
    </row>
    <row r="52" spans="2:13" ht="27.75" customHeight="1">
      <c r="B52" s="1211"/>
      <c r="C52" s="1212"/>
      <c r="D52" s="103"/>
      <c r="E52" s="1213" t="s">
        <v>43</v>
      </c>
      <c r="F52" s="1213"/>
      <c r="G52" s="1213"/>
      <c r="H52" s="1214"/>
      <c r="I52" s="354">
        <v>52021</v>
      </c>
      <c r="J52" s="355">
        <v>50765</v>
      </c>
      <c r="K52" s="355">
        <v>51925</v>
      </c>
      <c r="L52" s="355">
        <v>50968</v>
      </c>
      <c r="M52" s="356">
        <v>49810</v>
      </c>
    </row>
    <row r="53" spans="2:13" ht="27.75" customHeight="1" thickBot="1">
      <c r="B53" s="1215" t="s">
        <v>44</v>
      </c>
      <c r="C53" s="1216"/>
      <c r="D53" s="107"/>
      <c r="E53" s="1217" t="s">
        <v>45</v>
      </c>
      <c r="F53" s="1217"/>
      <c r="G53" s="1217"/>
      <c r="H53" s="1218"/>
      <c r="I53" s="357">
        <v>-222</v>
      </c>
      <c r="J53" s="358">
        <v>1103</v>
      </c>
      <c r="K53" s="358">
        <v>3201</v>
      </c>
      <c r="L53" s="358">
        <v>5141</v>
      </c>
      <c r="M53" s="359">
        <v>3082</v>
      </c>
    </row>
    <row r="54" spans="2:13" ht="27.75" customHeight="1">
      <c r="B54" s="108" t="s">
        <v>46</v>
      </c>
      <c r="C54" s="109"/>
      <c r="D54" s="109"/>
      <c r="E54" s="110"/>
      <c r="F54" s="110"/>
      <c r="G54" s="110"/>
      <c r="H54" s="110"/>
      <c r="I54" s="111"/>
      <c r="J54" s="111"/>
      <c r="K54" s="111"/>
      <c r="L54" s="111"/>
      <c r="M54" s="111"/>
    </row>
    <row r="55" spans="2:13"/>
  </sheetData>
  <sheetProtection algorithmName="SHA-512" hashValue="iYzMyUbD49kqHPmBj7EUGEvkrVBYfHuLgjKEhVX2qaNrLf8k8w+yI0XJTfaD4w4COVKdijEUp+6ipqgg8pThhw==" saltValue="sT0jRrN6bmj03vZO9GbH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118" zoomScaleNormal="118"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479</v>
      </c>
      <c r="G54" s="116" t="s">
        <v>480</v>
      </c>
      <c r="H54" s="117" t="s">
        <v>481</v>
      </c>
    </row>
    <row r="55" spans="2:8" ht="52.5" customHeight="1">
      <c r="B55" s="118"/>
      <c r="C55" s="1234" t="s">
        <v>48</v>
      </c>
      <c r="D55" s="1234"/>
      <c r="E55" s="1235"/>
      <c r="F55" s="119">
        <v>3003</v>
      </c>
      <c r="G55" s="119">
        <v>2265</v>
      </c>
      <c r="H55" s="120">
        <v>1754</v>
      </c>
    </row>
    <row r="56" spans="2:8" ht="52.5" customHeight="1">
      <c r="B56" s="121"/>
      <c r="C56" s="1236" t="s">
        <v>49</v>
      </c>
      <c r="D56" s="1236"/>
      <c r="E56" s="1237"/>
      <c r="F56" s="122">
        <v>608</v>
      </c>
      <c r="G56" s="122">
        <v>576</v>
      </c>
      <c r="H56" s="123">
        <v>1643</v>
      </c>
    </row>
    <row r="57" spans="2:8" ht="53.25" customHeight="1">
      <c r="B57" s="121"/>
      <c r="C57" s="1238" t="s">
        <v>50</v>
      </c>
      <c r="D57" s="1238"/>
      <c r="E57" s="1239"/>
      <c r="F57" s="124">
        <v>4655</v>
      </c>
      <c r="G57" s="124">
        <v>4426</v>
      </c>
      <c r="H57" s="125">
        <v>5143</v>
      </c>
    </row>
    <row r="58" spans="2:8" ht="45.75" customHeight="1">
      <c r="B58" s="126"/>
      <c r="C58" s="1226" t="s">
        <v>502</v>
      </c>
      <c r="D58" s="1227"/>
      <c r="E58" s="1228"/>
      <c r="F58" s="127">
        <v>1462</v>
      </c>
      <c r="G58" s="127">
        <v>1428</v>
      </c>
      <c r="H58" s="128">
        <v>1348</v>
      </c>
    </row>
    <row r="59" spans="2:8" ht="45.75" customHeight="1">
      <c r="B59" s="126"/>
      <c r="C59" s="1226" t="s">
        <v>503</v>
      </c>
      <c r="D59" s="1227"/>
      <c r="E59" s="1228"/>
      <c r="F59" s="127">
        <v>349</v>
      </c>
      <c r="G59" s="127">
        <v>203</v>
      </c>
      <c r="H59" s="128">
        <v>1084</v>
      </c>
    </row>
    <row r="60" spans="2:8" ht="45.75" customHeight="1">
      <c r="B60" s="126"/>
      <c r="C60" s="1226" t="s">
        <v>504</v>
      </c>
      <c r="D60" s="1227"/>
      <c r="E60" s="1228"/>
      <c r="F60" s="127">
        <v>822</v>
      </c>
      <c r="G60" s="127">
        <v>823</v>
      </c>
      <c r="H60" s="128">
        <v>823</v>
      </c>
    </row>
    <row r="61" spans="2:8" ht="45.75" customHeight="1">
      <c r="B61" s="126"/>
      <c r="C61" s="1226" t="s">
        <v>505</v>
      </c>
      <c r="D61" s="1227"/>
      <c r="E61" s="1228"/>
      <c r="F61" s="127">
        <v>696</v>
      </c>
      <c r="G61" s="127">
        <v>697</v>
      </c>
      <c r="H61" s="128">
        <v>698</v>
      </c>
    </row>
    <row r="62" spans="2:8" ht="45.75" customHeight="1" thickBot="1">
      <c r="B62" s="129"/>
      <c r="C62" s="1229" t="s">
        <v>506</v>
      </c>
      <c r="D62" s="1230"/>
      <c r="E62" s="1231"/>
      <c r="F62" s="130">
        <v>290</v>
      </c>
      <c r="G62" s="130">
        <v>277</v>
      </c>
      <c r="H62" s="131">
        <v>259</v>
      </c>
    </row>
    <row r="63" spans="2:8" ht="52.5" customHeight="1" thickBot="1">
      <c r="B63" s="132"/>
      <c r="C63" s="1232" t="s">
        <v>51</v>
      </c>
      <c r="D63" s="1232"/>
      <c r="E63" s="1233"/>
      <c r="F63" s="133">
        <v>8266</v>
      </c>
      <c r="G63" s="133">
        <v>7267</v>
      </c>
      <c r="H63" s="134">
        <v>8540</v>
      </c>
    </row>
    <row r="64" spans="2:8"/>
  </sheetData>
  <sheetProtection algorithmName="SHA-512" hashValue="2tgp76hKJbL90k2NXgJQM7rA8aKRPQSG8bCrSpqR9ReJybvU/8mwf26TwjYKCzcyw1AJh3XG2n7lSSHgvYL43w==" saltValue="TnWrN1qjw+SX+F0CL6w2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P19" zoomScaleNormal="100" zoomScaleSheetLayoutView="55" workbookViewId="0">
      <selection activeCell="AN65" sqref="AN65:DC69"/>
    </sheetView>
  </sheetViews>
  <sheetFormatPr defaultColWidth="0" defaultRowHeight="0" customHeight="1" zeroHeight="1"/>
  <cols>
    <col min="1" max="1" width="6.375" style="1240" customWidth="1"/>
    <col min="2" max="107" width="2.5" style="1240" customWidth="1"/>
    <col min="108" max="108" width="6.125" style="1242" customWidth="1"/>
    <col min="109" max="109" width="5.875" style="1241" customWidth="1"/>
    <col min="110" max="16384" width="8.625" style="1240" hidden="1"/>
  </cols>
  <sheetData>
    <row r="1" spans="1:109" ht="42.75" customHeight="1">
      <c r="A1" s="1297"/>
      <c r="B1" s="1296"/>
      <c r="DD1" s="1240"/>
      <c r="DE1" s="1240"/>
    </row>
    <row r="2" spans="1:109" ht="25.5" customHeight="1">
      <c r="A2" s="1295"/>
      <c r="C2" s="1295"/>
      <c r="O2" s="1295"/>
      <c r="P2" s="1295"/>
      <c r="Q2" s="1295"/>
      <c r="R2" s="1295"/>
      <c r="S2" s="1295"/>
      <c r="T2" s="1295"/>
      <c r="U2" s="1295"/>
      <c r="V2" s="1295"/>
      <c r="W2" s="1295"/>
      <c r="X2" s="1295"/>
      <c r="Y2" s="1295"/>
      <c r="Z2" s="1295"/>
      <c r="AA2" s="1295"/>
      <c r="AB2" s="1295"/>
      <c r="AC2" s="1295"/>
      <c r="AD2" s="1295"/>
      <c r="AE2" s="1295"/>
      <c r="AF2" s="1295"/>
      <c r="AG2" s="1295"/>
      <c r="AH2" s="1295"/>
      <c r="AI2" s="1295"/>
      <c r="AU2" s="1295"/>
      <c r="BG2" s="1295"/>
      <c r="BS2" s="1295"/>
      <c r="CE2" s="1295"/>
      <c r="CQ2" s="1295"/>
      <c r="DD2" s="1240"/>
      <c r="DE2" s="1240"/>
    </row>
    <row r="3" spans="1:109" ht="25.5" customHeight="1">
      <c r="A3" s="1295"/>
      <c r="C3" s="1295"/>
      <c r="O3" s="1295"/>
      <c r="P3" s="1295"/>
      <c r="Q3" s="1295"/>
      <c r="R3" s="1295"/>
      <c r="S3" s="1295"/>
      <c r="T3" s="1295"/>
      <c r="U3" s="1295"/>
      <c r="V3" s="1295"/>
      <c r="W3" s="1295"/>
      <c r="X3" s="1295"/>
      <c r="Y3" s="1295"/>
      <c r="Z3" s="1295"/>
      <c r="AA3" s="1295"/>
      <c r="AB3" s="1295"/>
      <c r="AC3" s="1295"/>
      <c r="AD3" s="1295"/>
      <c r="AE3" s="1295"/>
      <c r="AF3" s="1295"/>
      <c r="AG3" s="1295"/>
      <c r="AH3" s="1295"/>
      <c r="AI3" s="1295"/>
      <c r="AU3" s="1295"/>
      <c r="BG3" s="1295"/>
      <c r="BS3" s="1295"/>
      <c r="CE3" s="1295"/>
      <c r="CQ3" s="1295"/>
      <c r="DD3" s="1240"/>
      <c r="DE3" s="1240"/>
    </row>
    <row r="4" spans="1:109" s="255" customFormat="1" ht="13.5">
      <c r="A4" s="1295"/>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5"/>
      <c r="Z4" s="1295"/>
      <c r="AA4" s="1295"/>
      <c r="AB4" s="1295"/>
      <c r="AC4" s="1295"/>
      <c r="AD4" s="1295"/>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5"/>
      <c r="BC4" s="1295"/>
      <c r="BD4" s="1295"/>
      <c r="BE4" s="1295"/>
      <c r="BF4" s="1295"/>
      <c r="BG4" s="1295"/>
      <c r="BH4" s="1295"/>
      <c r="BI4" s="1295"/>
      <c r="BJ4" s="1295"/>
      <c r="BK4" s="1295"/>
      <c r="BL4" s="1295"/>
      <c r="BM4" s="1295"/>
      <c r="BN4" s="1295"/>
      <c r="BO4" s="1295"/>
      <c r="BP4" s="1295"/>
      <c r="BQ4" s="1295"/>
      <c r="BR4" s="1295"/>
      <c r="BS4" s="1295"/>
      <c r="BT4" s="1295"/>
      <c r="BU4" s="1295"/>
      <c r="BV4" s="1295"/>
      <c r="BW4" s="1295"/>
      <c r="BX4" s="1295"/>
      <c r="BY4" s="1295"/>
      <c r="BZ4" s="1295"/>
      <c r="CA4" s="1295"/>
      <c r="CB4" s="1295"/>
      <c r="CC4" s="1295"/>
      <c r="CD4" s="1295"/>
      <c r="CE4" s="1295"/>
      <c r="CF4" s="1295"/>
      <c r="CG4" s="1295"/>
      <c r="CH4" s="1295"/>
      <c r="CI4" s="1295"/>
      <c r="CJ4" s="1295"/>
      <c r="CK4" s="1295"/>
      <c r="CL4" s="1295"/>
      <c r="CM4" s="1295"/>
      <c r="CN4" s="1295"/>
      <c r="CO4" s="1295"/>
      <c r="CP4" s="1295"/>
      <c r="CQ4" s="1295"/>
      <c r="CR4" s="1295"/>
      <c r="CS4" s="1295"/>
      <c r="CT4" s="1295"/>
      <c r="CU4" s="1295"/>
      <c r="CV4" s="1295"/>
      <c r="CW4" s="1295"/>
      <c r="CX4" s="1295"/>
      <c r="CY4" s="1295"/>
      <c r="CZ4" s="1295"/>
      <c r="DA4" s="1295"/>
      <c r="DB4" s="1295"/>
      <c r="DC4" s="1295"/>
      <c r="DD4" s="1295"/>
      <c r="DE4" s="1295"/>
    </row>
    <row r="5" spans="1:109" s="255" customFormat="1" ht="13.5">
      <c r="A5" s="1295"/>
      <c r="B5" s="1295"/>
      <c r="C5" s="1295"/>
      <c r="D5" s="1295"/>
      <c r="E5" s="1295"/>
      <c r="F5" s="1295"/>
      <c r="G5" s="1295"/>
      <c r="H5" s="1295"/>
      <c r="I5" s="1295"/>
      <c r="J5" s="1295"/>
      <c r="K5" s="1295"/>
      <c r="L5" s="1295"/>
      <c r="M5" s="1295"/>
      <c r="N5" s="1295"/>
      <c r="O5" s="1295"/>
      <c r="P5" s="1295"/>
      <c r="Q5" s="1295"/>
      <c r="R5" s="1295"/>
      <c r="S5" s="1295"/>
      <c r="T5" s="1295"/>
      <c r="U5" s="1295"/>
      <c r="V5" s="1295"/>
      <c r="W5" s="1295"/>
      <c r="X5" s="1295"/>
      <c r="Y5" s="1295"/>
      <c r="Z5" s="1295"/>
      <c r="AA5" s="1295"/>
      <c r="AB5" s="1295"/>
      <c r="AC5" s="1295"/>
      <c r="AD5" s="1295"/>
      <c r="AE5" s="1295"/>
      <c r="AF5" s="1295"/>
      <c r="AG5" s="1295"/>
      <c r="AH5" s="1295"/>
      <c r="AI5" s="1295"/>
      <c r="AJ5" s="1295"/>
      <c r="AK5" s="1295"/>
      <c r="AL5" s="1295"/>
      <c r="AM5" s="1295"/>
      <c r="AN5" s="1295"/>
      <c r="AO5" s="1295"/>
      <c r="AP5" s="1295"/>
      <c r="AQ5" s="1295"/>
      <c r="AR5" s="1295"/>
      <c r="AS5" s="1295"/>
      <c r="AT5" s="1295"/>
      <c r="AU5" s="1295"/>
      <c r="AV5" s="1295"/>
      <c r="AW5" s="1295"/>
      <c r="AX5" s="1295"/>
      <c r="AY5" s="1295"/>
      <c r="AZ5" s="1295"/>
      <c r="BA5" s="1295"/>
      <c r="BB5" s="1295"/>
      <c r="BC5" s="1295"/>
      <c r="BD5" s="1295"/>
      <c r="BE5" s="1295"/>
      <c r="BF5" s="1295"/>
      <c r="BG5" s="1295"/>
      <c r="BH5" s="1295"/>
      <c r="BI5" s="1295"/>
      <c r="BJ5" s="1295"/>
      <c r="BK5" s="1295"/>
      <c r="BL5" s="1295"/>
      <c r="BM5" s="1295"/>
      <c r="BN5" s="1295"/>
      <c r="BO5" s="1295"/>
      <c r="BP5" s="1295"/>
      <c r="BQ5" s="1295"/>
      <c r="BR5" s="1295"/>
      <c r="BS5" s="1295"/>
      <c r="BT5" s="1295"/>
      <c r="BU5" s="1295"/>
      <c r="BV5" s="1295"/>
      <c r="BW5" s="1295"/>
      <c r="BX5" s="1295"/>
      <c r="BY5" s="1295"/>
      <c r="BZ5" s="1295"/>
      <c r="CA5" s="1295"/>
      <c r="CB5" s="1295"/>
      <c r="CC5" s="1295"/>
      <c r="CD5" s="1295"/>
      <c r="CE5" s="1295"/>
      <c r="CF5" s="1295"/>
      <c r="CG5" s="1295"/>
      <c r="CH5" s="1295"/>
      <c r="CI5" s="1295"/>
      <c r="CJ5" s="1295"/>
      <c r="CK5" s="1295"/>
      <c r="CL5" s="1295"/>
      <c r="CM5" s="1295"/>
      <c r="CN5" s="1295"/>
      <c r="CO5" s="1295"/>
      <c r="CP5" s="1295"/>
      <c r="CQ5" s="1295"/>
      <c r="CR5" s="1295"/>
      <c r="CS5" s="1295"/>
      <c r="CT5" s="1295"/>
      <c r="CU5" s="1295"/>
      <c r="CV5" s="1295"/>
      <c r="CW5" s="1295"/>
      <c r="CX5" s="1295"/>
      <c r="CY5" s="1295"/>
      <c r="CZ5" s="1295"/>
      <c r="DA5" s="1295"/>
      <c r="DB5" s="1295"/>
      <c r="DC5" s="1295"/>
      <c r="DD5" s="1295"/>
      <c r="DE5" s="1295"/>
    </row>
    <row r="6" spans="1:109" s="255" customFormat="1" ht="13.5">
      <c r="A6" s="1295"/>
      <c r="B6" s="1295"/>
      <c r="C6" s="1295"/>
      <c r="D6" s="1295"/>
      <c r="E6" s="1295"/>
      <c r="F6" s="1295"/>
      <c r="G6" s="1295"/>
      <c r="H6" s="1295"/>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5"/>
      <c r="AG6" s="1295"/>
      <c r="AH6" s="1295"/>
      <c r="AI6" s="1295"/>
      <c r="AJ6" s="1295"/>
      <c r="AK6" s="1295"/>
      <c r="AL6" s="1295"/>
      <c r="AM6" s="1295"/>
      <c r="AN6" s="1295"/>
      <c r="AO6" s="1295"/>
      <c r="AP6" s="1295"/>
      <c r="AQ6" s="1295"/>
      <c r="AR6" s="1295"/>
      <c r="AS6" s="1295"/>
      <c r="AT6" s="1295"/>
      <c r="AU6" s="1295"/>
      <c r="AV6" s="1295"/>
      <c r="AW6" s="1295"/>
      <c r="AX6" s="1295"/>
      <c r="AY6" s="1295"/>
      <c r="AZ6" s="1295"/>
      <c r="BA6" s="1295"/>
      <c r="BB6" s="1295"/>
      <c r="BC6" s="1295"/>
      <c r="BD6" s="1295"/>
      <c r="BE6" s="1295"/>
      <c r="BF6" s="1295"/>
      <c r="BG6" s="1295"/>
      <c r="BH6" s="1295"/>
      <c r="BI6" s="1295"/>
      <c r="BJ6" s="1295"/>
      <c r="BK6" s="1295"/>
      <c r="BL6" s="1295"/>
      <c r="BM6" s="1295"/>
      <c r="BN6" s="1295"/>
      <c r="BO6" s="1295"/>
      <c r="BP6" s="1295"/>
      <c r="BQ6" s="1295"/>
      <c r="BR6" s="1295"/>
      <c r="BS6" s="1295"/>
      <c r="BT6" s="1295"/>
      <c r="BU6" s="1295"/>
      <c r="BV6" s="1295"/>
      <c r="BW6" s="1295"/>
      <c r="BX6" s="1295"/>
      <c r="BY6" s="1295"/>
      <c r="BZ6" s="1295"/>
      <c r="CA6" s="1295"/>
      <c r="CB6" s="1295"/>
      <c r="CC6" s="1295"/>
      <c r="CD6" s="1295"/>
      <c r="CE6" s="1295"/>
      <c r="CF6" s="1295"/>
      <c r="CG6" s="1295"/>
      <c r="CH6" s="1295"/>
      <c r="CI6" s="1295"/>
      <c r="CJ6" s="1295"/>
      <c r="CK6" s="1295"/>
      <c r="CL6" s="1295"/>
      <c r="CM6" s="1295"/>
      <c r="CN6" s="1295"/>
      <c r="CO6" s="1295"/>
      <c r="CP6" s="1295"/>
      <c r="CQ6" s="1295"/>
      <c r="CR6" s="1295"/>
      <c r="CS6" s="1295"/>
      <c r="CT6" s="1295"/>
      <c r="CU6" s="1295"/>
      <c r="CV6" s="1295"/>
      <c r="CW6" s="1295"/>
      <c r="CX6" s="1295"/>
      <c r="CY6" s="1295"/>
      <c r="CZ6" s="1295"/>
      <c r="DA6" s="1295"/>
      <c r="DB6" s="1295"/>
      <c r="DC6" s="1295"/>
      <c r="DD6" s="1295"/>
      <c r="DE6" s="1295"/>
    </row>
    <row r="7" spans="1:109" s="255" customFormat="1" ht="13.5">
      <c r="A7" s="1295"/>
      <c r="B7" s="1295"/>
      <c r="C7" s="1295"/>
      <c r="D7" s="1295"/>
      <c r="E7" s="1295"/>
      <c r="F7" s="1295"/>
      <c r="G7" s="1295"/>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295"/>
      <c r="AK7" s="1295"/>
      <c r="AL7" s="1295"/>
      <c r="AM7" s="1295"/>
      <c r="AN7" s="1295"/>
      <c r="AO7" s="1295"/>
      <c r="AP7" s="1295"/>
      <c r="AQ7" s="1295"/>
      <c r="AR7" s="1295"/>
      <c r="AS7" s="1295"/>
      <c r="AT7" s="1295"/>
      <c r="AU7" s="1295"/>
      <c r="AV7" s="1295"/>
      <c r="AW7" s="1295"/>
      <c r="AX7" s="1295"/>
      <c r="AY7" s="1295"/>
      <c r="AZ7" s="1295"/>
      <c r="BA7" s="1295"/>
      <c r="BB7" s="1295"/>
      <c r="BC7" s="1295"/>
      <c r="BD7" s="1295"/>
      <c r="BE7" s="1295"/>
      <c r="BF7" s="1295"/>
      <c r="BG7" s="1295"/>
      <c r="BH7" s="1295"/>
      <c r="BI7" s="1295"/>
      <c r="BJ7" s="1295"/>
      <c r="BK7" s="1295"/>
      <c r="BL7" s="1295"/>
      <c r="BM7" s="1295"/>
      <c r="BN7" s="1295"/>
      <c r="BO7" s="1295"/>
      <c r="BP7" s="1295"/>
      <c r="BQ7" s="1295"/>
      <c r="BR7" s="1295"/>
      <c r="BS7" s="1295"/>
      <c r="BT7" s="1295"/>
      <c r="BU7" s="1295"/>
      <c r="BV7" s="1295"/>
      <c r="BW7" s="1295"/>
      <c r="BX7" s="1295"/>
      <c r="BY7" s="1295"/>
      <c r="BZ7" s="1295"/>
      <c r="CA7" s="1295"/>
      <c r="CB7" s="1295"/>
      <c r="CC7" s="1295"/>
      <c r="CD7" s="1295"/>
      <c r="CE7" s="1295"/>
      <c r="CF7" s="1295"/>
      <c r="CG7" s="1295"/>
      <c r="CH7" s="1295"/>
      <c r="CI7" s="1295"/>
      <c r="CJ7" s="1295"/>
      <c r="CK7" s="1295"/>
      <c r="CL7" s="1295"/>
      <c r="CM7" s="1295"/>
      <c r="CN7" s="1295"/>
      <c r="CO7" s="1295"/>
      <c r="CP7" s="1295"/>
      <c r="CQ7" s="1295"/>
      <c r="CR7" s="1295"/>
      <c r="CS7" s="1295"/>
      <c r="CT7" s="1295"/>
      <c r="CU7" s="1295"/>
      <c r="CV7" s="1295"/>
      <c r="CW7" s="1295"/>
      <c r="CX7" s="1295"/>
      <c r="CY7" s="1295"/>
      <c r="CZ7" s="1295"/>
      <c r="DA7" s="1295"/>
      <c r="DB7" s="1295"/>
      <c r="DC7" s="1295"/>
      <c r="DD7" s="1295"/>
      <c r="DE7" s="1295"/>
    </row>
    <row r="8" spans="1:109" s="255" customFormat="1" ht="13.5">
      <c r="A8" s="1295"/>
      <c r="B8" s="1295"/>
      <c r="C8" s="1295"/>
      <c r="D8" s="1295"/>
      <c r="E8" s="1295"/>
      <c r="F8" s="1295"/>
      <c r="G8" s="1295"/>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295"/>
      <c r="AK8" s="1295"/>
      <c r="AL8" s="1295"/>
      <c r="AM8" s="1295"/>
      <c r="AN8" s="1295"/>
      <c r="AO8" s="1295"/>
      <c r="AP8" s="1295"/>
      <c r="AQ8" s="1295"/>
      <c r="AR8" s="1295"/>
      <c r="AS8" s="1295"/>
      <c r="AT8" s="1295"/>
      <c r="AU8" s="1295"/>
      <c r="AV8" s="1295"/>
      <c r="AW8" s="1295"/>
      <c r="AX8" s="1295"/>
      <c r="AY8" s="1295"/>
      <c r="AZ8" s="1295"/>
      <c r="BA8" s="1295"/>
      <c r="BB8" s="1295"/>
      <c r="BC8" s="1295"/>
      <c r="BD8" s="1295"/>
      <c r="BE8" s="1295"/>
      <c r="BF8" s="1295"/>
      <c r="BG8" s="1295"/>
      <c r="BH8" s="1295"/>
      <c r="BI8" s="1295"/>
      <c r="BJ8" s="1295"/>
      <c r="BK8" s="1295"/>
      <c r="BL8" s="1295"/>
      <c r="BM8" s="1295"/>
      <c r="BN8" s="1295"/>
      <c r="BO8" s="1295"/>
      <c r="BP8" s="1295"/>
      <c r="BQ8" s="1295"/>
      <c r="BR8" s="1295"/>
      <c r="BS8" s="1295"/>
      <c r="BT8" s="1295"/>
      <c r="BU8" s="1295"/>
      <c r="BV8" s="1295"/>
      <c r="BW8" s="1295"/>
      <c r="BX8" s="1295"/>
      <c r="BY8" s="1295"/>
      <c r="BZ8" s="1295"/>
      <c r="CA8" s="1295"/>
      <c r="CB8" s="1295"/>
      <c r="CC8" s="1295"/>
      <c r="CD8" s="1295"/>
      <c r="CE8" s="1295"/>
      <c r="CF8" s="1295"/>
      <c r="CG8" s="1295"/>
      <c r="CH8" s="1295"/>
      <c r="CI8" s="1295"/>
      <c r="CJ8" s="1295"/>
      <c r="CK8" s="1295"/>
      <c r="CL8" s="1295"/>
      <c r="CM8" s="1295"/>
      <c r="CN8" s="1295"/>
      <c r="CO8" s="1295"/>
      <c r="CP8" s="1295"/>
      <c r="CQ8" s="1295"/>
      <c r="CR8" s="1295"/>
      <c r="CS8" s="1295"/>
      <c r="CT8" s="1295"/>
      <c r="CU8" s="1295"/>
      <c r="CV8" s="1295"/>
      <c r="CW8" s="1295"/>
      <c r="CX8" s="1295"/>
      <c r="CY8" s="1295"/>
      <c r="CZ8" s="1295"/>
      <c r="DA8" s="1295"/>
      <c r="DB8" s="1295"/>
      <c r="DC8" s="1295"/>
      <c r="DD8" s="1295"/>
      <c r="DE8" s="1295"/>
    </row>
    <row r="9" spans="1:109" s="255" customFormat="1" ht="13.5">
      <c r="A9" s="1295"/>
      <c r="B9" s="1295"/>
      <c r="C9" s="1295"/>
      <c r="D9" s="1295"/>
      <c r="E9" s="1295"/>
      <c r="F9" s="1295"/>
      <c r="G9" s="1295"/>
      <c r="H9" s="1295"/>
      <c r="I9" s="1295"/>
      <c r="J9" s="1295"/>
      <c r="K9" s="1295"/>
      <c r="L9" s="1295"/>
      <c r="M9" s="1295"/>
      <c r="N9" s="1295"/>
      <c r="O9" s="1295"/>
      <c r="P9" s="1295"/>
      <c r="Q9" s="1295"/>
      <c r="R9" s="1295"/>
      <c r="S9" s="1295"/>
      <c r="T9" s="1295"/>
      <c r="U9" s="1295"/>
      <c r="V9" s="1295"/>
      <c r="W9" s="1295"/>
      <c r="X9" s="1295"/>
      <c r="Y9" s="1295"/>
      <c r="Z9" s="1295"/>
      <c r="AA9" s="1295"/>
      <c r="AB9" s="1295"/>
      <c r="AC9" s="1295"/>
      <c r="AD9" s="1295"/>
      <c r="AE9" s="1295"/>
      <c r="AF9" s="1295"/>
      <c r="AG9" s="1295"/>
      <c r="AH9" s="1295"/>
      <c r="AI9" s="1295"/>
      <c r="AJ9" s="1295"/>
      <c r="AK9" s="1295"/>
      <c r="AL9" s="1295"/>
      <c r="AM9" s="1295"/>
      <c r="AN9" s="1295"/>
      <c r="AO9" s="1295"/>
      <c r="AP9" s="1295"/>
      <c r="AQ9" s="1295"/>
      <c r="AR9" s="1295"/>
      <c r="AS9" s="1295"/>
      <c r="AT9" s="1295"/>
      <c r="AU9" s="1295"/>
      <c r="AV9" s="1295"/>
      <c r="AW9" s="1295"/>
      <c r="AX9" s="1295"/>
      <c r="AY9" s="1295"/>
      <c r="AZ9" s="1295"/>
      <c r="BA9" s="1295"/>
      <c r="BB9" s="1295"/>
      <c r="BC9" s="1295"/>
      <c r="BD9" s="1295"/>
      <c r="BE9" s="1295"/>
      <c r="BF9" s="1295"/>
      <c r="BG9" s="1295"/>
      <c r="BH9" s="1295"/>
      <c r="BI9" s="1295"/>
      <c r="BJ9" s="1295"/>
      <c r="BK9" s="1295"/>
      <c r="BL9" s="1295"/>
      <c r="BM9" s="1295"/>
      <c r="BN9" s="1295"/>
      <c r="BO9" s="1295"/>
      <c r="BP9" s="1295"/>
      <c r="BQ9" s="1295"/>
      <c r="BR9" s="1295"/>
      <c r="BS9" s="1295"/>
      <c r="BT9" s="1295"/>
      <c r="BU9" s="1295"/>
      <c r="BV9" s="1295"/>
      <c r="BW9" s="1295"/>
      <c r="BX9" s="1295"/>
      <c r="BY9" s="1295"/>
      <c r="BZ9" s="1295"/>
      <c r="CA9" s="1295"/>
      <c r="CB9" s="1295"/>
      <c r="CC9" s="1295"/>
      <c r="CD9" s="1295"/>
      <c r="CE9" s="1295"/>
      <c r="CF9" s="1295"/>
      <c r="CG9" s="1295"/>
      <c r="CH9" s="1295"/>
      <c r="CI9" s="1295"/>
      <c r="CJ9" s="1295"/>
      <c r="CK9" s="1295"/>
      <c r="CL9" s="1295"/>
      <c r="CM9" s="1295"/>
      <c r="CN9" s="1295"/>
      <c r="CO9" s="1295"/>
      <c r="CP9" s="1295"/>
      <c r="CQ9" s="1295"/>
      <c r="CR9" s="1295"/>
      <c r="CS9" s="1295"/>
      <c r="CT9" s="1295"/>
      <c r="CU9" s="1295"/>
      <c r="CV9" s="1295"/>
      <c r="CW9" s="1295"/>
      <c r="CX9" s="1295"/>
      <c r="CY9" s="1295"/>
      <c r="CZ9" s="1295"/>
      <c r="DA9" s="1295"/>
      <c r="DB9" s="1295"/>
      <c r="DC9" s="1295"/>
      <c r="DD9" s="1295"/>
      <c r="DE9" s="1295"/>
    </row>
    <row r="10" spans="1:109" s="255" customFormat="1" ht="13.5">
      <c r="A10" s="1295"/>
      <c r="B10" s="1295"/>
      <c r="C10" s="1295"/>
      <c r="D10" s="1295"/>
      <c r="E10" s="1295"/>
      <c r="F10" s="1295"/>
      <c r="G10" s="1295"/>
      <c r="H10" s="1295"/>
      <c r="I10" s="1295"/>
      <c r="J10" s="1295"/>
      <c r="K10" s="1295"/>
      <c r="L10" s="1295"/>
      <c r="M10" s="1295"/>
      <c r="N10" s="1295"/>
      <c r="O10" s="1295"/>
      <c r="P10" s="1295"/>
      <c r="Q10" s="1295"/>
      <c r="R10" s="1295"/>
      <c r="S10" s="1295"/>
      <c r="T10" s="1295"/>
      <c r="U10" s="1295"/>
      <c r="V10" s="1295"/>
      <c r="W10" s="1295"/>
      <c r="X10" s="1295"/>
      <c r="Y10" s="1295"/>
      <c r="Z10" s="1295"/>
      <c r="AA10" s="1295"/>
      <c r="AB10" s="1295"/>
      <c r="AC10" s="1295"/>
      <c r="AD10" s="1295"/>
      <c r="AE10" s="1295"/>
      <c r="AF10" s="1295"/>
      <c r="AG10" s="1295"/>
      <c r="AH10" s="1295"/>
      <c r="AI10" s="1295"/>
      <c r="AJ10" s="1295"/>
      <c r="AK10" s="1295"/>
      <c r="AL10" s="1295"/>
      <c r="AM10" s="1295"/>
      <c r="AN10" s="1295"/>
      <c r="AO10" s="1295"/>
      <c r="AP10" s="1295"/>
      <c r="AQ10" s="1295"/>
      <c r="AR10" s="1295"/>
      <c r="AS10" s="1295"/>
      <c r="AT10" s="1295"/>
      <c r="AU10" s="1295"/>
      <c r="AV10" s="1295"/>
      <c r="AW10" s="1295"/>
      <c r="AX10" s="1295"/>
      <c r="AY10" s="1295"/>
      <c r="AZ10" s="1295"/>
      <c r="BA10" s="1295"/>
      <c r="BB10" s="1295"/>
      <c r="BC10" s="1295"/>
      <c r="BD10" s="1295"/>
      <c r="BE10" s="1295"/>
      <c r="BF10" s="1295"/>
      <c r="BG10" s="1295"/>
      <c r="BH10" s="1295"/>
      <c r="BI10" s="1295"/>
      <c r="BJ10" s="1295"/>
      <c r="BK10" s="1295"/>
      <c r="BL10" s="1295"/>
      <c r="BM10" s="1295"/>
      <c r="BN10" s="1295"/>
      <c r="BO10" s="1295"/>
      <c r="BP10" s="1295"/>
      <c r="BQ10" s="1295"/>
      <c r="BR10" s="1295"/>
      <c r="BS10" s="1295"/>
      <c r="BT10" s="1295"/>
      <c r="BU10" s="1295"/>
      <c r="BV10" s="1295"/>
      <c r="BW10" s="1295"/>
      <c r="BX10" s="1295"/>
      <c r="BY10" s="1295"/>
      <c r="BZ10" s="1295"/>
      <c r="CA10" s="1295"/>
      <c r="CB10" s="1295"/>
      <c r="CC10" s="1295"/>
      <c r="CD10" s="1295"/>
      <c r="CE10" s="1295"/>
      <c r="CF10" s="1295"/>
      <c r="CG10" s="1295"/>
      <c r="CH10" s="1295"/>
      <c r="CI10" s="1295"/>
      <c r="CJ10" s="1295"/>
      <c r="CK10" s="1295"/>
      <c r="CL10" s="1295"/>
      <c r="CM10" s="1295"/>
      <c r="CN10" s="1295"/>
      <c r="CO10" s="1295"/>
      <c r="CP10" s="1295"/>
      <c r="CQ10" s="1295"/>
      <c r="CR10" s="1295"/>
      <c r="CS10" s="1295"/>
      <c r="CT10" s="1295"/>
      <c r="CU10" s="1295"/>
      <c r="CV10" s="1295"/>
      <c r="CW10" s="1295"/>
      <c r="CX10" s="1295"/>
      <c r="CY10" s="1295"/>
      <c r="CZ10" s="1295"/>
      <c r="DA10" s="1295"/>
      <c r="DB10" s="1295"/>
      <c r="DC10" s="1295"/>
      <c r="DD10" s="1295"/>
      <c r="DE10" s="1295"/>
    </row>
    <row r="11" spans="1:109" s="255" customFormat="1" ht="13.5">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5"/>
      <c r="AL11" s="1295"/>
      <c r="AM11" s="1295"/>
      <c r="AN11" s="1295"/>
      <c r="AO11" s="1295"/>
      <c r="AP11" s="1295"/>
      <c r="AQ11" s="1295"/>
      <c r="AR11" s="1295"/>
      <c r="AS11" s="1295"/>
      <c r="AT11" s="1295"/>
      <c r="AU11" s="1295"/>
      <c r="AV11" s="1295"/>
      <c r="AW11" s="1295"/>
      <c r="AX11" s="1295"/>
      <c r="AY11" s="1295"/>
      <c r="AZ11" s="1295"/>
      <c r="BA11" s="1295"/>
      <c r="BB11" s="1295"/>
      <c r="BC11" s="1295"/>
      <c r="BD11" s="1295"/>
      <c r="BE11" s="1295"/>
      <c r="BF11" s="1295"/>
      <c r="BG11" s="1295"/>
      <c r="BH11" s="1295"/>
      <c r="BI11" s="1295"/>
      <c r="BJ11" s="1295"/>
      <c r="BK11" s="1295"/>
      <c r="BL11" s="1295"/>
      <c r="BM11" s="1295"/>
      <c r="BN11" s="1295"/>
      <c r="BO11" s="1295"/>
      <c r="BP11" s="1295"/>
      <c r="BQ11" s="1295"/>
      <c r="BR11" s="1295"/>
      <c r="BS11" s="1295"/>
      <c r="BT11" s="1295"/>
      <c r="BU11" s="1295"/>
      <c r="BV11" s="1295"/>
      <c r="BW11" s="1295"/>
      <c r="BX11" s="1295"/>
      <c r="BY11" s="1295"/>
      <c r="BZ11" s="1295"/>
      <c r="CA11" s="1295"/>
      <c r="CB11" s="1295"/>
      <c r="CC11" s="1295"/>
      <c r="CD11" s="1295"/>
      <c r="CE11" s="1295"/>
      <c r="CF11" s="1295"/>
      <c r="CG11" s="1295"/>
      <c r="CH11" s="1295"/>
      <c r="CI11" s="1295"/>
      <c r="CJ11" s="1295"/>
      <c r="CK11" s="1295"/>
      <c r="CL11" s="1295"/>
      <c r="CM11" s="1295"/>
      <c r="CN11" s="1295"/>
      <c r="CO11" s="1295"/>
      <c r="CP11" s="1295"/>
      <c r="CQ11" s="1295"/>
      <c r="CR11" s="1295"/>
      <c r="CS11" s="1295"/>
      <c r="CT11" s="1295"/>
      <c r="CU11" s="1295"/>
      <c r="CV11" s="1295"/>
      <c r="CW11" s="1295"/>
      <c r="CX11" s="1295"/>
      <c r="CY11" s="1295"/>
      <c r="CZ11" s="1295"/>
      <c r="DA11" s="1295"/>
      <c r="DB11" s="1295"/>
      <c r="DC11" s="1295"/>
      <c r="DD11" s="1295"/>
      <c r="DE11" s="1295"/>
    </row>
    <row r="12" spans="1:109" s="255" customFormat="1" ht="13.5">
      <c r="A12" s="1295"/>
      <c r="B12" s="1295"/>
      <c r="C12" s="1295"/>
      <c r="D12" s="1295"/>
      <c r="E12" s="1295"/>
      <c r="F12" s="1295"/>
      <c r="G12" s="1295"/>
      <c r="H12" s="1295"/>
      <c r="I12" s="1295"/>
      <c r="J12" s="1295"/>
      <c r="K12" s="1295"/>
      <c r="L12" s="1295"/>
      <c r="M12" s="1295"/>
      <c r="N12" s="1295"/>
      <c r="O12" s="1295"/>
      <c r="P12" s="1295"/>
      <c r="Q12" s="1295"/>
      <c r="R12" s="1295"/>
      <c r="S12" s="1295"/>
      <c r="T12" s="1295"/>
      <c r="U12" s="1295"/>
      <c r="V12" s="1295"/>
      <c r="W12" s="1295"/>
      <c r="X12" s="1295"/>
      <c r="Y12" s="1295"/>
      <c r="Z12" s="1295"/>
      <c r="AA12" s="1295"/>
      <c r="AB12" s="1295"/>
      <c r="AC12" s="1295"/>
      <c r="AD12" s="1295"/>
      <c r="AE12" s="1295"/>
      <c r="AF12" s="1295"/>
      <c r="AG12" s="1295"/>
      <c r="AH12" s="1295"/>
      <c r="AI12" s="1295"/>
      <c r="AJ12" s="1295"/>
      <c r="AK12" s="1295"/>
      <c r="AL12" s="1295"/>
      <c r="AM12" s="1295"/>
      <c r="AN12" s="1295"/>
      <c r="AO12" s="1295"/>
      <c r="AP12" s="1295"/>
      <c r="AQ12" s="1295"/>
      <c r="AR12" s="1295"/>
      <c r="AS12" s="1295"/>
      <c r="AT12" s="1295"/>
      <c r="AU12" s="1295"/>
      <c r="AV12" s="1295"/>
      <c r="AW12" s="1295"/>
      <c r="AX12" s="1295"/>
      <c r="AY12" s="1295"/>
      <c r="AZ12" s="1295"/>
      <c r="BA12" s="1295"/>
      <c r="BB12" s="1295"/>
      <c r="BC12" s="1295"/>
      <c r="BD12" s="1295"/>
      <c r="BE12" s="1295"/>
      <c r="BF12" s="1295"/>
      <c r="BG12" s="1295"/>
      <c r="BH12" s="1295"/>
      <c r="BI12" s="1295"/>
      <c r="BJ12" s="1295"/>
      <c r="BK12" s="1295"/>
      <c r="BL12" s="1295"/>
      <c r="BM12" s="1295"/>
      <c r="BN12" s="1295"/>
      <c r="BO12" s="1295"/>
      <c r="BP12" s="1295"/>
      <c r="BQ12" s="1295"/>
      <c r="BR12" s="1295"/>
      <c r="BS12" s="1295"/>
      <c r="BT12" s="1295"/>
      <c r="BU12" s="1295"/>
      <c r="BV12" s="1295"/>
      <c r="BW12" s="1295"/>
      <c r="BX12" s="1295"/>
      <c r="BY12" s="1295"/>
      <c r="BZ12" s="1295"/>
      <c r="CA12" s="1295"/>
      <c r="CB12" s="1295"/>
      <c r="CC12" s="1295"/>
      <c r="CD12" s="1295"/>
      <c r="CE12" s="1295"/>
      <c r="CF12" s="1295"/>
      <c r="CG12" s="1295"/>
      <c r="CH12" s="1295"/>
      <c r="CI12" s="1295"/>
      <c r="CJ12" s="1295"/>
      <c r="CK12" s="1295"/>
      <c r="CL12" s="1295"/>
      <c r="CM12" s="1295"/>
      <c r="CN12" s="1295"/>
      <c r="CO12" s="1295"/>
      <c r="CP12" s="1295"/>
      <c r="CQ12" s="1295"/>
      <c r="CR12" s="1295"/>
      <c r="CS12" s="1295"/>
      <c r="CT12" s="1295"/>
      <c r="CU12" s="1295"/>
      <c r="CV12" s="1295"/>
      <c r="CW12" s="1295"/>
      <c r="CX12" s="1295"/>
      <c r="CY12" s="1295"/>
      <c r="CZ12" s="1295"/>
      <c r="DA12" s="1295"/>
      <c r="DB12" s="1295"/>
      <c r="DC12" s="1295"/>
      <c r="DD12" s="1295"/>
      <c r="DE12" s="1295"/>
    </row>
    <row r="13" spans="1:109" s="255" customFormat="1" ht="13.5">
      <c r="A13" s="1295"/>
      <c r="B13" s="1295"/>
      <c r="C13" s="1295"/>
      <c r="D13" s="1295"/>
      <c r="E13" s="1295"/>
      <c r="F13" s="1295"/>
      <c r="G13" s="1295"/>
      <c r="H13" s="1295"/>
      <c r="I13" s="1295"/>
      <c r="J13" s="1295"/>
      <c r="K13" s="1295"/>
      <c r="L13" s="1295"/>
      <c r="M13" s="1295"/>
      <c r="N13" s="1295"/>
      <c r="O13" s="1295"/>
      <c r="P13" s="1295"/>
      <c r="Q13" s="1295"/>
      <c r="R13" s="1295"/>
      <c r="S13" s="1295"/>
      <c r="T13" s="1295"/>
      <c r="U13" s="1295"/>
      <c r="V13" s="1295"/>
      <c r="W13" s="1295"/>
      <c r="X13" s="1295"/>
      <c r="Y13" s="1295"/>
      <c r="Z13" s="1295"/>
      <c r="AA13" s="1295"/>
      <c r="AB13" s="1295"/>
      <c r="AC13" s="1295"/>
      <c r="AD13" s="1295"/>
      <c r="AE13" s="1295"/>
      <c r="AF13" s="1295"/>
      <c r="AG13" s="1295"/>
      <c r="AH13" s="1295"/>
      <c r="AI13" s="1295"/>
      <c r="AJ13" s="1295"/>
      <c r="AK13" s="1295"/>
      <c r="AL13" s="1295"/>
      <c r="AM13" s="1295"/>
      <c r="AN13" s="1295"/>
      <c r="AO13" s="1295"/>
      <c r="AP13" s="1295"/>
      <c r="AQ13" s="1295"/>
      <c r="AR13" s="1295"/>
      <c r="AS13" s="1295"/>
      <c r="AT13" s="1295"/>
      <c r="AU13" s="1295"/>
      <c r="AV13" s="1295"/>
      <c r="AW13" s="1295"/>
      <c r="AX13" s="1295"/>
      <c r="AY13" s="1295"/>
      <c r="AZ13" s="1295"/>
      <c r="BA13" s="1295"/>
      <c r="BB13" s="1295"/>
      <c r="BC13" s="1295"/>
      <c r="BD13" s="1295"/>
      <c r="BE13" s="1295"/>
      <c r="BF13" s="1295"/>
      <c r="BG13" s="1295"/>
      <c r="BH13" s="1295"/>
      <c r="BI13" s="1295"/>
      <c r="BJ13" s="1295"/>
      <c r="BK13" s="1295"/>
      <c r="BL13" s="1295"/>
      <c r="BM13" s="1295"/>
      <c r="BN13" s="1295"/>
      <c r="BO13" s="1295"/>
      <c r="BP13" s="1295"/>
      <c r="BQ13" s="1295"/>
      <c r="BR13" s="1295"/>
      <c r="BS13" s="1295"/>
      <c r="BT13" s="1295"/>
      <c r="BU13" s="1295"/>
      <c r="BV13" s="1295"/>
      <c r="BW13" s="1295"/>
      <c r="BX13" s="1295"/>
      <c r="BY13" s="1295"/>
      <c r="BZ13" s="1295"/>
      <c r="CA13" s="1295"/>
      <c r="CB13" s="1295"/>
      <c r="CC13" s="1295"/>
      <c r="CD13" s="1295"/>
      <c r="CE13" s="1295"/>
      <c r="CF13" s="1295"/>
      <c r="CG13" s="1295"/>
      <c r="CH13" s="1295"/>
      <c r="CI13" s="1295"/>
      <c r="CJ13" s="1295"/>
      <c r="CK13" s="1295"/>
      <c r="CL13" s="1295"/>
      <c r="CM13" s="1295"/>
      <c r="CN13" s="1295"/>
      <c r="CO13" s="1295"/>
      <c r="CP13" s="1295"/>
      <c r="CQ13" s="1295"/>
      <c r="CR13" s="1295"/>
      <c r="CS13" s="1295"/>
      <c r="CT13" s="1295"/>
      <c r="CU13" s="1295"/>
      <c r="CV13" s="1295"/>
      <c r="CW13" s="1295"/>
      <c r="CX13" s="1295"/>
      <c r="CY13" s="1295"/>
      <c r="CZ13" s="1295"/>
      <c r="DA13" s="1295"/>
      <c r="DB13" s="1295"/>
      <c r="DC13" s="1295"/>
      <c r="DD13" s="1295"/>
      <c r="DE13" s="1295"/>
    </row>
    <row r="14" spans="1:109" s="255" customFormat="1" ht="13.5">
      <c r="A14" s="1295"/>
      <c r="B14" s="1295"/>
      <c r="C14" s="1295"/>
      <c r="D14" s="1295"/>
      <c r="E14" s="1295"/>
      <c r="F14" s="1295"/>
      <c r="G14" s="1295"/>
      <c r="H14" s="1295"/>
      <c r="I14" s="1295"/>
      <c r="J14" s="1295"/>
      <c r="K14" s="1295"/>
      <c r="L14" s="1295"/>
      <c r="M14" s="1295"/>
      <c r="N14" s="1295"/>
      <c r="O14" s="1295"/>
      <c r="P14" s="1295"/>
      <c r="Q14" s="1295"/>
      <c r="R14" s="1295"/>
      <c r="S14" s="1295"/>
      <c r="T14" s="1295"/>
      <c r="U14" s="1295"/>
      <c r="V14" s="1295"/>
      <c r="W14" s="1295"/>
      <c r="X14" s="1295"/>
      <c r="Y14" s="1295"/>
      <c r="Z14" s="1295"/>
      <c r="AA14" s="1295"/>
      <c r="AB14" s="1295"/>
      <c r="AC14" s="1295"/>
      <c r="AD14" s="1295"/>
      <c r="AE14" s="1295"/>
      <c r="AF14" s="1295"/>
      <c r="AG14" s="1295"/>
      <c r="AH14" s="1295"/>
      <c r="AI14" s="1295"/>
      <c r="AJ14" s="1295"/>
      <c r="AK14" s="1295"/>
      <c r="AL14" s="1295"/>
      <c r="AM14" s="1295"/>
      <c r="AN14" s="1295"/>
      <c r="AO14" s="1295"/>
      <c r="AP14" s="1295"/>
      <c r="AQ14" s="1295"/>
      <c r="AR14" s="1295"/>
      <c r="AS14" s="1295"/>
      <c r="AT14" s="1295"/>
      <c r="AU14" s="1295"/>
      <c r="AV14" s="1295"/>
      <c r="AW14" s="1295"/>
      <c r="AX14" s="1295"/>
      <c r="AY14" s="1295"/>
      <c r="AZ14" s="1295"/>
      <c r="BA14" s="1295"/>
      <c r="BB14" s="1295"/>
      <c r="BC14" s="1295"/>
      <c r="BD14" s="1295"/>
      <c r="BE14" s="1295"/>
      <c r="BF14" s="1295"/>
      <c r="BG14" s="1295"/>
      <c r="BH14" s="1295"/>
      <c r="BI14" s="1295"/>
      <c r="BJ14" s="1295"/>
      <c r="BK14" s="1295"/>
      <c r="BL14" s="1295"/>
      <c r="BM14" s="1295"/>
      <c r="BN14" s="1295"/>
      <c r="BO14" s="1295"/>
      <c r="BP14" s="1295"/>
      <c r="BQ14" s="1295"/>
      <c r="BR14" s="1295"/>
      <c r="BS14" s="1295"/>
      <c r="BT14" s="1295"/>
      <c r="BU14" s="1295"/>
      <c r="BV14" s="1295"/>
      <c r="BW14" s="1295"/>
      <c r="BX14" s="1295"/>
      <c r="BY14" s="1295"/>
      <c r="BZ14" s="1295"/>
      <c r="CA14" s="1295"/>
      <c r="CB14" s="1295"/>
      <c r="CC14" s="1295"/>
      <c r="CD14" s="1295"/>
      <c r="CE14" s="1295"/>
      <c r="CF14" s="1295"/>
      <c r="CG14" s="1295"/>
      <c r="CH14" s="1295"/>
      <c r="CI14" s="1295"/>
      <c r="CJ14" s="1295"/>
      <c r="CK14" s="1295"/>
      <c r="CL14" s="1295"/>
      <c r="CM14" s="1295"/>
      <c r="CN14" s="1295"/>
      <c r="CO14" s="1295"/>
      <c r="CP14" s="1295"/>
      <c r="CQ14" s="1295"/>
      <c r="CR14" s="1295"/>
      <c r="CS14" s="1295"/>
      <c r="CT14" s="1295"/>
      <c r="CU14" s="1295"/>
      <c r="CV14" s="1295"/>
      <c r="CW14" s="1295"/>
      <c r="CX14" s="1295"/>
      <c r="CY14" s="1295"/>
      <c r="CZ14" s="1295"/>
      <c r="DA14" s="1295"/>
      <c r="DB14" s="1295"/>
      <c r="DC14" s="1295"/>
      <c r="DD14" s="1295"/>
      <c r="DE14" s="1295"/>
    </row>
    <row r="15" spans="1:109" s="255" customFormat="1" ht="13.5">
      <c r="A15" s="1240"/>
      <c r="B15" s="1295"/>
      <c r="C15" s="1295"/>
      <c r="D15" s="1295"/>
      <c r="E15" s="1295"/>
      <c r="F15" s="1295"/>
      <c r="G15" s="1295"/>
      <c r="H15" s="1295"/>
      <c r="I15" s="1295"/>
      <c r="J15" s="1295"/>
      <c r="K15" s="1295"/>
      <c r="L15" s="1295"/>
      <c r="M15" s="1295"/>
      <c r="N15" s="1295"/>
      <c r="O15" s="1295"/>
      <c r="P15" s="1295"/>
      <c r="Q15" s="1295"/>
      <c r="R15" s="1295"/>
      <c r="S15" s="1295"/>
      <c r="T15" s="1295"/>
      <c r="U15" s="1295"/>
      <c r="V15" s="1295"/>
      <c r="W15" s="1295"/>
      <c r="X15" s="1295"/>
      <c r="Y15" s="1295"/>
      <c r="Z15" s="1295"/>
      <c r="AA15" s="1295"/>
      <c r="AB15" s="1295"/>
      <c r="AC15" s="1295"/>
      <c r="AD15" s="1295"/>
      <c r="AE15" s="1295"/>
      <c r="AF15" s="1295"/>
      <c r="AG15" s="1295"/>
      <c r="AH15" s="1295"/>
      <c r="AI15" s="1295"/>
      <c r="AJ15" s="1295"/>
      <c r="AK15" s="1295"/>
      <c r="AL15" s="1295"/>
      <c r="AM15" s="1295"/>
      <c r="AN15" s="1295"/>
      <c r="AO15" s="1295"/>
      <c r="AP15" s="1295"/>
      <c r="AQ15" s="1295"/>
      <c r="AR15" s="1295"/>
      <c r="AS15" s="1295"/>
      <c r="AT15" s="1295"/>
      <c r="AU15" s="1295"/>
      <c r="AV15" s="1295"/>
      <c r="AW15" s="1295"/>
      <c r="AX15" s="1295"/>
      <c r="AY15" s="1295"/>
      <c r="AZ15" s="1295"/>
      <c r="BA15" s="1295"/>
      <c r="BB15" s="1295"/>
      <c r="BC15" s="1295"/>
      <c r="BD15" s="1295"/>
      <c r="BE15" s="1295"/>
      <c r="BF15" s="1295"/>
      <c r="BG15" s="1295"/>
      <c r="BH15" s="1295"/>
      <c r="BI15" s="1295"/>
      <c r="BJ15" s="1295"/>
      <c r="BK15" s="1295"/>
      <c r="BL15" s="1295"/>
      <c r="BM15" s="1295"/>
      <c r="BN15" s="1295"/>
      <c r="BO15" s="1295"/>
      <c r="BP15" s="1295"/>
      <c r="BQ15" s="1295"/>
      <c r="BR15" s="1295"/>
      <c r="BS15" s="1295"/>
      <c r="BT15" s="1295"/>
      <c r="BU15" s="1295"/>
      <c r="BV15" s="1295"/>
      <c r="BW15" s="1295"/>
      <c r="BX15" s="1295"/>
      <c r="BY15" s="1295"/>
      <c r="BZ15" s="1295"/>
      <c r="CA15" s="1295"/>
      <c r="CB15" s="1295"/>
      <c r="CC15" s="1295"/>
      <c r="CD15" s="1295"/>
      <c r="CE15" s="1295"/>
      <c r="CF15" s="1295"/>
      <c r="CG15" s="1295"/>
      <c r="CH15" s="1295"/>
      <c r="CI15" s="1295"/>
      <c r="CJ15" s="1295"/>
      <c r="CK15" s="1295"/>
      <c r="CL15" s="1295"/>
      <c r="CM15" s="1295"/>
      <c r="CN15" s="1295"/>
      <c r="CO15" s="1295"/>
      <c r="CP15" s="1295"/>
      <c r="CQ15" s="1295"/>
      <c r="CR15" s="1295"/>
      <c r="CS15" s="1295"/>
      <c r="CT15" s="1295"/>
      <c r="CU15" s="1295"/>
      <c r="CV15" s="1295"/>
      <c r="CW15" s="1295"/>
      <c r="CX15" s="1295"/>
      <c r="CY15" s="1295"/>
      <c r="CZ15" s="1295"/>
      <c r="DA15" s="1295"/>
      <c r="DB15" s="1295"/>
      <c r="DC15" s="1295"/>
      <c r="DD15" s="1295"/>
      <c r="DE15" s="1295"/>
    </row>
    <row r="16" spans="1:109" s="255" customFormat="1" ht="13.5">
      <c r="A16" s="1240"/>
      <c r="B16" s="1295"/>
      <c r="C16" s="1295"/>
      <c r="D16" s="1295"/>
      <c r="E16" s="1295"/>
      <c r="F16" s="1295"/>
      <c r="G16" s="1295"/>
      <c r="H16" s="1295"/>
      <c r="I16" s="1295"/>
      <c r="J16" s="1295"/>
      <c r="K16" s="1295"/>
      <c r="L16" s="1295"/>
      <c r="M16" s="1295"/>
      <c r="N16" s="1295"/>
      <c r="O16" s="1295"/>
      <c r="P16" s="1295"/>
      <c r="Q16" s="1295"/>
      <c r="R16" s="1295"/>
      <c r="S16" s="1295"/>
      <c r="T16" s="1295"/>
      <c r="U16" s="1295"/>
      <c r="V16" s="1295"/>
      <c r="W16" s="1295"/>
      <c r="X16" s="1295"/>
      <c r="Y16" s="1295"/>
      <c r="Z16" s="1295"/>
      <c r="AA16" s="1295"/>
      <c r="AB16" s="1295"/>
      <c r="AC16" s="1295"/>
      <c r="AD16" s="1295"/>
      <c r="AE16" s="1295"/>
      <c r="AF16" s="1295"/>
      <c r="AG16" s="1295"/>
      <c r="AH16" s="1295"/>
      <c r="AI16" s="1295"/>
      <c r="AJ16" s="1295"/>
      <c r="AK16" s="1295"/>
      <c r="AL16" s="1295"/>
      <c r="AM16" s="1295"/>
      <c r="AN16" s="1295"/>
      <c r="AO16" s="1295"/>
      <c r="AP16" s="1295"/>
      <c r="AQ16" s="1295"/>
      <c r="AR16" s="1295"/>
      <c r="AS16" s="1295"/>
      <c r="AT16" s="1295"/>
      <c r="AU16" s="1295"/>
      <c r="AV16" s="1295"/>
      <c r="AW16" s="1295"/>
      <c r="AX16" s="1295"/>
      <c r="AY16" s="1295"/>
      <c r="AZ16" s="1295"/>
      <c r="BA16" s="1295"/>
      <c r="BB16" s="1295"/>
      <c r="BC16" s="1295"/>
      <c r="BD16" s="1295"/>
      <c r="BE16" s="1295"/>
      <c r="BF16" s="1295"/>
      <c r="BG16" s="1295"/>
      <c r="BH16" s="1295"/>
      <c r="BI16" s="1295"/>
      <c r="BJ16" s="1295"/>
      <c r="BK16" s="1295"/>
      <c r="BL16" s="1295"/>
      <c r="BM16" s="1295"/>
      <c r="BN16" s="1295"/>
      <c r="BO16" s="1295"/>
      <c r="BP16" s="1295"/>
      <c r="BQ16" s="1295"/>
      <c r="BR16" s="1295"/>
      <c r="BS16" s="1295"/>
      <c r="BT16" s="1295"/>
      <c r="BU16" s="1295"/>
      <c r="BV16" s="1295"/>
      <c r="BW16" s="1295"/>
      <c r="BX16" s="1295"/>
      <c r="BY16" s="1295"/>
      <c r="BZ16" s="1295"/>
      <c r="CA16" s="1295"/>
      <c r="CB16" s="1295"/>
      <c r="CC16" s="1295"/>
      <c r="CD16" s="1295"/>
      <c r="CE16" s="1295"/>
      <c r="CF16" s="1295"/>
      <c r="CG16" s="1295"/>
      <c r="CH16" s="1295"/>
      <c r="CI16" s="1295"/>
      <c r="CJ16" s="1295"/>
      <c r="CK16" s="1295"/>
      <c r="CL16" s="1295"/>
      <c r="CM16" s="1295"/>
      <c r="CN16" s="1295"/>
      <c r="CO16" s="1295"/>
      <c r="CP16" s="1295"/>
      <c r="CQ16" s="1295"/>
      <c r="CR16" s="1295"/>
      <c r="CS16" s="1295"/>
      <c r="CT16" s="1295"/>
      <c r="CU16" s="1295"/>
      <c r="CV16" s="1295"/>
      <c r="CW16" s="1295"/>
      <c r="CX16" s="1295"/>
      <c r="CY16" s="1295"/>
      <c r="CZ16" s="1295"/>
      <c r="DA16" s="1295"/>
      <c r="DB16" s="1295"/>
      <c r="DC16" s="1295"/>
      <c r="DD16" s="1295"/>
      <c r="DE16" s="1295"/>
    </row>
    <row r="17" spans="1:109" s="255" customFormat="1" ht="13.5">
      <c r="A17" s="1240"/>
      <c r="B17" s="1295"/>
      <c r="C17" s="1295"/>
      <c r="D17" s="1295"/>
      <c r="E17" s="1295"/>
      <c r="F17" s="1295"/>
      <c r="G17" s="1295"/>
      <c r="H17" s="1295"/>
      <c r="I17" s="1295"/>
      <c r="J17" s="1295"/>
      <c r="K17" s="1295"/>
      <c r="L17" s="1295"/>
      <c r="M17" s="1295"/>
      <c r="N17" s="1295"/>
      <c r="O17" s="1295"/>
      <c r="P17" s="1295"/>
      <c r="Q17" s="1295"/>
      <c r="R17" s="1295"/>
      <c r="S17" s="1295"/>
      <c r="T17" s="1295"/>
      <c r="U17" s="1295"/>
      <c r="V17" s="1295"/>
      <c r="W17" s="1295"/>
      <c r="X17" s="1295"/>
      <c r="Y17" s="1295"/>
      <c r="Z17" s="1295"/>
      <c r="AA17" s="1295"/>
      <c r="AB17" s="1295"/>
      <c r="AC17" s="1295"/>
      <c r="AD17" s="1295"/>
      <c r="AE17" s="1295"/>
      <c r="AF17" s="1295"/>
      <c r="AG17" s="1295"/>
      <c r="AH17" s="1295"/>
      <c r="AI17" s="1295"/>
      <c r="AJ17" s="1295"/>
      <c r="AK17" s="1295"/>
      <c r="AL17" s="1295"/>
      <c r="AM17" s="1295"/>
      <c r="AN17" s="1295"/>
      <c r="AO17" s="1295"/>
      <c r="AP17" s="1295"/>
      <c r="AQ17" s="1295"/>
      <c r="AR17" s="1295"/>
      <c r="AS17" s="1295"/>
      <c r="AT17" s="1295"/>
      <c r="AU17" s="1295"/>
      <c r="AV17" s="1295"/>
      <c r="AW17" s="1295"/>
      <c r="AX17" s="1295"/>
      <c r="AY17" s="1295"/>
      <c r="AZ17" s="1295"/>
      <c r="BA17" s="1295"/>
      <c r="BB17" s="1295"/>
      <c r="BC17" s="1295"/>
      <c r="BD17" s="1295"/>
      <c r="BE17" s="1295"/>
      <c r="BF17" s="1295"/>
      <c r="BG17" s="1295"/>
      <c r="BH17" s="1295"/>
      <c r="BI17" s="1295"/>
      <c r="BJ17" s="1295"/>
      <c r="BK17" s="1295"/>
      <c r="BL17" s="1295"/>
      <c r="BM17" s="1295"/>
      <c r="BN17" s="1295"/>
      <c r="BO17" s="1295"/>
      <c r="BP17" s="1295"/>
      <c r="BQ17" s="1295"/>
      <c r="BR17" s="1295"/>
      <c r="BS17" s="1295"/>
      <c r="BT17" s="1295"/>
      <c r="BU17" s="1295"/>
      <c r="BV17" s="1295"/>
      <c r="BW17" s="1295"/>
      <c r="BX17" s="1295"/>
      <c r="BY17" s="1295"/>
      <c r="BZ17" s="1295"/>
      <c r="CA17" s="1295"/>
      <c r="CB17" s="1295"/>
      <c r="CC17" s="1295"/>
      <c r="CD17" s="1295"/>
      <c r="CE17" s="1295"/>
      <c r="CF17" s="1295"/>
      <c r="CG17" s="1295"/>
      <c r="CH17" s="1295"/>
      <c r="CI17" s="1295"/>
      <c r="CJ17" s="1295"/>
      <c r="CK17" s="1295"/>
      <c r="CL17" s="1295"/>
      <c r="CM17" s="1295"/>
      <c r="CN17" s="1295"/>
      <c r="CO17" s="1295"/>
      <c r="CP17" s="1295"/>
      <c r="CQ17" s="1295"/>
      <c r="CR17" s="1295"/>
      <c r="CS17" s="1295"/>
      <c r="CT17" s="1295"/>
      <c r="CU17" s="1295"/>
      <c r="CV17" s="1295"/>
      <c r="CW17" s="1295"/>
      <c r="CX17" s="1295"/>
      <c r="CY17" s="1295"/>
      <c r="CZ17" s="1295"/>
      <c r="DA17" s="1295"/>
      <c r="DB17" s="1295"/>
      <c r="DC17" s="1295"/>
      <c r="DD17" s="1295"/>
      <c r="DE17" s="1295"/>
    </row>
    <row r="18" spans="1:109" s="255" customFormat="1" ht="13.5">
      <c r="A18" s="1240"/>
      <c r="B18" s="1295"/>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5"/>
      <c r="AI18" s="1295"/>
      <c r="AJ18" s="1295"/>
      <c r="AK18" s="1295"/>
      <c r="AL18" s="1295"/>
      <c r="AM18" s="1295"/>
      <c r="AN18" s="1295"/>
      <c r="AO18" s="1295"/>
      <c r="AP18" s="1295"/>
      <c r="AQ18" s="1295"/>
      <c r="AR18" s="1295"/>
      <c r="AS18" s="1295"/>
      <c r="AT18" s="1295"/>
      <c r="AU18" s="1295"/>
      <c r="AV18" s="1295"/>
      <c r="AW18" s="1295"/>
      <c r="AX18" s="1295"/>
      <c r="AY18" s="1295"/>
      <c r="AZ18" s="1295"/>
      <c r="BA18" s="1295"/>
      <c r="BB18" s="1295"/>
      <c r="BC18" s="1295"/>
      <c r="BD18" s="1295"/>
      <c r="BE18" s="1295"/>
      <c r="BF18" s="1295"/>
      <c r="BG18" s="1295"/>
      <c r="BH18" s="1295"/>
      <c r="BI18" s="1295"/>
      <c r="BJ18" s="1295"/>
      <c r="BK18" s="1295"/>
      <c r="BL18" s="1295"/>
      <c r="BM18" s="1295"/>
      <c r="BN18" s="1295"/>
      <c r="BO18" s="1295"/>
      <c r="BP18" s="1295"/>
      <c r="BQ18" s="1295"/>
      <c r="BR18" s="1295"/>
      <c r="BS18" s="1295"/>
      <c r="BT18" s="1295"/>
      <c r="BU18" s="1295"/>
      <c r="BV18" s="1295"/>
      <c r="BW18" s="1295"/>
      <c r="BX18" s="1295"/>
      <c r="BY18" s="1295"/>
      <c r="BZ18" s="1295"/>
      <c r="CA18" s="1295"/>
      <c r="CB18" s="1295"/>
      <c r="CC18" s="1295"/>
      <c r="CD18" s="1295"/>
      <c r="CE18" s="1295"/>
      <c r="CF18" s="1295"/>
      <c r="CG18" s="1295"/>
      <c r="CH18" s="1295"/>
      <c r="CI18" s="1295"/>
      <c r="CJ18" s="1295"/>
      <c r="CK18" s="1295"/>
      <c r="CL18" s="1295"/>
      <c r="CM18" s="1295"/>
      <c r="CN18" s="1295"/>
      <c r="CO18" s="1295"/>
      <c r="CP18" s="1295"/>
      <c r="CQ18" s="1295"/>
      <c r="CR18" s="1295"/>
      <c r="CS18" s="1295"/>
      <c r="CT18" s="1295"/>
      <c r="CU18" s="1295"/>
      <c r="CV18" s="1295"/>
      <c r="CW18" s="1295"/>
      <c r="CX18" s="1295"/>
      <c r="CY18" s="1295"/>
      <c r="CZ18" s="1295"/>
      <c r="DA18" s="1295"/>
      <c r="DB18" s="1295"/>
      <c r="DC18" s="1295"/>
      <c r="DD18" s="1295"/>
      <c r="DE18" s="1295"/>
    </row>
    <row r="19" spans="1:109" ht="13.5">
      <c r="DD19" s="1240"/>
      <c r="DE19" s="1240"/>
    </row>
    <row r="20" spans="1:109" ht="13.5">
      <c r="DD20" s="1240"/>
      <c r="DE20" s="1240"/>
    </row>
    <row r="21" spans="1:109" ht="17.25" customHeight="1">
      <c r="B21" s="1294"/>
      <c r="C21" s="1291"/>
      <c r="D21" s="1291"/>
      <c r="E21" s="1291"/>
      <c r="F21" s="1291"/>
      <c r="G21" s="1291"/>
      <c r="H21" s="1291"/>
      <c r="I21" s="1291"/>
      <c r="J21" s="1291"/>
      <c r="K21" s="1291"/>
      <c r="L21" s="1291"/>
      <c r="M21" s="1291"/>
      <c r="N21" s="1293"/>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3"/>
      <c r="AU21" s="1291"/>
      <c r="AV21" s="1291"/>
      <c r="AW21" s="1291"/>
      <c r="AX21" s="1291"/>
      <c r="AY21" s="1291"/>
      <c r="AZ21" s="1291"/>
      <c r="BA21" s="1291"/>
      <c r="BB21" s="1291"/>
      <c r="BC21" s="1291"/>
      <c r="BD21" s="1291"/>
      <c r="BE21" s="1291"/>
      <c r="BF21" s="1293"/>
      <c r="BG21" s="1291"/>
      <c r="BH21" s="1291"/>
      <c r="BI21" s="1291"/>
      <c r="BJ21" s="1291"/>
      <c r="BK21" s="1291"/>
      <c r="BL21" s="1291"/>
      <c r="BM21" s="1291"/>
      <c r="BN21" s="1291"/>
      <c r="BO21" s="1291"/>
      <c r="BP21" s="1291"/>
      <c r="BQ21" s="1291"/>
      <c r="BR21" s="1293"/>
      <c r="BS21" s="1291"/>
      <c r="BT21" s="1291"/>
      <c r="BU21" s="1291"/>
      <c r="BV21" s="1291"/>
      <c r="BW21" s="1291"/>
      <c r="BX21" s="1291"/>
      <c r="BY21" s="1291"/>
      <c r="BZ21" s="1291"/>
      <c r="CA21" s="1291"/>
      <c r="CB21" s="1291"/>
      <c r="CC21" s="1291"/>
      <c r="CD21" s="1293"/>
      <c r="CE21" s="1291"/>
      <c r="CF21" s="1291"/>
      <c r="CG21" s="1291"/>
      <c r="CH21" s="1291"/>
      <c r="CI21" s="1291"/>
      <c r="CJ21" s="1291"/>
      <c r="CK21" s="1291"/>
      <c r="CL21" s="1291"/>
      <c r="CM21" s="1291"/>
      <c r="CN21" s="1291"/>
      <c r="CO21" s="1291"/>
      <c r="CP21" s="1293"/>
      <c r="CQ21" s="1291"/>
      <c r="CR21" s="1291"/>
      <c r="CS21" s="1291"/>
      <c r="CT21" s="1291"/>
      <c r="CU21" s="1291"/>
      <c r="CV21" s="1291"/>
      <c r="CW21" s="1291"/>
      <c r="CX21" s="1291"/>
      <c r="CY21" s="1291"/>
      <c r="CZ21" s="1291"/>
      <c r="DA21" s="1291"/>
      <c r="DB21" s="1293"/>
      <c r="DC21" s="1291"/>
      <c r="DD21" s="1290"/>
      <c r="DE21" s="1240"/>
    </row>
    <row r="22" spans="1:109" ht="17.25" customHeight="1">
      <c r="B22" s="1241"/>
    </row>
    <row r="23" spans="1:109" ht="13.5">
      <c r="B23" s="1241"/>
    </row>
    <row r="24" spans="1:109" ht="13.5">
      <c r="B24" s="1241"/>
    </row>
    <row r="25" spans="1:109" ht="13.5">
      <c r="B25" s="1241"/>
    </row>
    <row r="26" spans="1:109" ht="13.5">
      <c r="B26" s="1241"/>
    </row>
    <row r="27" spans="1:109" ht="13.5">
      <c r="B27" s="1241"/>
    </row>
    <row r="28" spans="1:109" ht="13.5">
      <c r="B28" s="1241"/>
    </row>
    <row r="29" spans="1:109" ht="13.5">
      <c r="B29" s="1241"/>
    </row>
    <row r="30" spans="1:109" ht="13.5">
      <c r="B30" s="1241"/>
    </row>
    <row r="31" spans="1:109" ht="13.5">
      <c r="B31" s="1241"/>
    </row>
    <row r="32" spans="1:109" ht="13.5">
      <c r="B32" s="1241"/>
    </row>
    <row r="33" spans="2:109" ht="13.5">
      <c r="B33" s="1241"/>
    </row>
    <row r="34" spans="2:109" ht="13.5">
      <c r="B34" s="1241"/>
    </row>
    <row r="35" spans="2:109" ht="13.5">
      <c r="B35" s="1241"/>
    </row>
    <row r="36" spans="2:109" ht="13.5">
      <c r="B36" s="1241"/>
    </row>
    <row r="37" spans="2:109" ht="13.5">
      <c r="B37" s="1241"/>
    </row>
    <row r="38" spans="2:109" ht="13.5">
      <c r="B38" s="1241"/>
    </row>
    <row r="39" spans="2:109" ht="13.5">
      <c r="B39" s="1245"/>
      <c r="C39" s="1244"/>
      <c r="D39" s="1244"/>
      <c r="E39" s="1244"/>
      <c r="F39" s="1244"/>
      <c r="G39" s="1244"/>
      <c r="H39" s="1244"/>
      <c r="I39" s="1244"/>
      <c r="J39" s="1244"/>
      <c r="K39" s="1244"/>
      <c r="L39" s="1244"/>
      <c r="M39" s="1244"/>
      <c r="N39" s="1244"/>
      <c r="O39" s="1244"/>
      <c r="P39" s="1244"/>
      <c r="Q39" s="1244"/>
      <c r="R39" s="1244"/>
      <c r="S39" s="1244"/>
      <c r="T39" s="1244"/>
      <c r="U39" s="1244"/>
      <c r="V39" s="1244"/>
      <c r="W39" s="1244"/>
      <c r="X39" s="1244"/>
      <c r="Y39" s="1244"/>
      <c r="Z39" s="1244"/>
      <c r="AA39" s="1244"/>
      <c r="AB39" s="1244"/>
      <c r="AC39" s="1244"/>
      <c r="AD39" s="1244"/>
      <c r="AE39" s="1244"/>
      <c r="AF39" s="1244"/>
      <c r="AG39" s="1244"/>
      <c r="AH39" s="1244"/>
      <c r="AI39" s="1244"/>
      <c r="AJ39" s="1244"/>
      <c r="AK39" s="1244"/>
      <c r="AL39" s="1244"/>
      <c r="AM39" s="1244"/>
      <c r="AN39" s="1244"/>
      <c r="AO39" s="1244"/>
      <c r="AP39" s="1244"/>
      <c r="AQ39" s="1244"/>
      <c r="AR39" s="1244"/>
      <c r="AS39" s="1244"/>
      <c r="AT39" s="1244"/>
      <c r="AU39" s="1244"/>
      <c r="AV39" s="1244"/>
      <c r="AW39" s="1244"/>
      <c r="AX39" s="1244"/>
      <c r="AY39" s="1244"/>
      <c r="AZ39" s="1244"/>
      <c r="BA39" s="1244"/>
      <c r="BB39" s="1244"/>
      <c r="BC39" s="1244"/>
      <c r="BD39" s="1244"/>
      <c r="BE39" s="1244"/>
      <c r="BF39" s="1244"/>
      <c r="BG39" s="1244"/>
      <c r="BH39" s="1244"/>
      <c r="BI39" s="1244"/>
      <c r="BJ39" s="1244"/>
      <c r="BK39" s="1244"/>
      <c r="BL39" s="1244"/>
      <c r="BM39" s="1244"/>
      <c r="BN39" s="1244"/>
      <c r="BO39" s="1244"/>
      <c r="BP39" s="1244"/>
      <c r="BQ39" s="1244"/>
      <c r="BR39" s="1244"/>
      <c r="BS39" s="1244"/>
      <c r="BT39" s="1244"/>
      <c r="BU39" s="1244"/>
      <c r="BV39" s="1244"/>
      <c r="BW39" s="1244"/>
      <c r="BX39" s="1244"/>
      <c r="BY39" s="1244"/>
      <c r="BZ39" s="1244"/>
      <c r="CA39" s="1244"/>
      <c r="CB39" s="1244"/>
      <c r="CC39" s="1244"/>
      <c r="CD39" s="1244"/>
      <c r="CE39" s="1244"/>
      <c r="CF39" s="1244"/>
      <c r="CG39" s="1244"/>
      <c r="CH39" s="1244"/>
      <c r="CI39" s="1244"/>
      <c r="CJ39" s="1244"/>
      <c r="CK39" s="1244"/>
      <c r="CL39" s="1244"/>
      <c r="CM39" s="1244"/>
      <c r="CN39" s="1244"/>
      <c r="CO39" s="1244"/>
      <c r="CP39" s="1244"/>
      <c r="CQ39" s="1244"/>
      <c r="CR39" s="1244"/>
      <c r="CS39" s="1244"/>
      <c r="CT39" s="1244"/>
      <c r="CU39" s="1244"/>
      <c r="CV39" s="1244"/>
      <c r="CW39" s="1244"/>
      <c r="CX39" s="1244"/>
      <c r="CY39" s="1244"/>
      <c r="CZ39" s="1244"/>
      <c r="DA39" s="1244"/>
      <c r="DB39" s="1244"/>
      <c r="DC39" s="1244"/>
      <c r="DD39" s="1243"/>
    </row>
    <row r="40" spans="2:109" ht="13.5">
      <c r="B40" s="1281"/>
      <c r="DD40" s="1281"/>
      <c r="DE40" s="1240"/>
    </row>
    <row r="41" spans="2:109" ht="17.25">
      <c r="B41" s="1292" t="s">
        <v>619</v>
      </c>
      <c r="C41" s="1291"/>
      <c r="D41" s="1291"/>
      <c r="E41" s="1291"/>
      <c r="F41" s="1291"/>
      <c r="G41" s="1291"/>
      <c r="H41" s="1291"/>
      <c r="I41" s="1291"/>
      <c r="J41" s="1291"/>
      <c r="K41" s="1291"/>
      <c r="L41" s="1291"/>
      <c r="M41" s="1291"/>
      <c r="N41" s="1291"/>
      <c r="O41" s="1291"/>
      <c r="P41" s="1291"/>
      <c r="Q41" s="1291"/>
      <c r="R41" s="1291"/>
      <c r="S41" s="1291"/>
      <c r="T41" s="1291"/>
      <c r="U41" s="1291"/>
      <c r="V41" s="1291"/>
      <c r="W41" s="1291"/>
      <c r="X41" s="1291"/>
      <c r="Y41" s="1291"/>
      <c r="Z41" s="1291"/>
      <c r="AA41" s="1291"/>
      <c r="AB41" s="1291"/>
      <c r="AC41" s="1291"/>
      <c r="AD41" s="1291"/>
      <c r="AE41" s="1291"/>
      <c r="AF41" s="1291"/>
      <c r="AG41" s="1291"/>
      <c r="AH41" s="1291"/>
      <c r="AI41" s="1291"/>
      <c r="AJ41" s="1291"/>
      <c r="AK41" s="1291"/>
      <c r="AL41" s="1291"/>
      <c r="AM41" s="1291"/>
      <c r="AN41" s="1291"/>
      <c r="AO41" s="1291"/>
      <c r="AP41" s="1291"/>
      <c r="AQ41" s="1291"/>
      <c r="AR41" s="1291"/>
      <c r="AS41" s="1291"/>
      <c r="AT41" s="1291"/>
      <c r="AU41" s="1291"/>
      <c r="AV41" s="1291"/>
      <c r="AW41" s="1291"/>
      <c r="AX41" s="1291"/>
      <c r="AY41" s="1291"/>
      <c r="AZ41" s="1291"/>
      <c r="BA41" s="1291"/>
      <c r="BB41" s="1291"/>
      <c r="BC41" s="1291"/>
      <c r="BD41" s="1291"/>
      <c r="BE41" s="1291"/>
      <c r="BF41" s="1291"/>
      <c r="BG41" s="1291"/>
      <c r="BH41" s="1291"/>
      <c r="BI41" s="1291"/>
      <c r="BJ41" s="1291"/>
      <c r="BK41" s="1291"/>
      <c r="BL41" s="1291"/>
      <c r="BM41" s="1291"/>
      <c r="BN41" s="1291"/>
      <c r="BO41" s="1291"/>
      <c r="BP41" s="1291"/>
      <c r="BQ41" s="1291"/>
      <c r="BR41" s="1291"/>
      <c r="BS41" s="1291"/>
      <c r="BT41" s="1291"/>
      <c r="BU41" s="1291"/>
      <c r="BV41" s="1291"/>
      <c r="BW41" s="1291"/>
      <c r="BX41" s="1291"/>
      <c r="BY41" s="1291"/>
      <c r="BZ41" s="1291"/>
      <c r="CA41" s="1291"/>
      <c r="CB41" s="1291"/>
      <c r="CC41" s="1291"/>
      <c r="CD41" s="1291"/>
      <c r="CE41" s="1291"/>
      <c r="CF41" s="1291"/>
      <c r="CG41" s="1291"/>
      <c r="CH41" s="1291"/>
      <c r="CI41" s="1291"/>
      <c r="CJ41" s="1291"/>
      <c r="CK41" s="1291"/>
      <c r="CL41" s="1291"/>
      <c r="CM41" s="1291"/>
      <c r="CN41" s="1291"/>
      <c r="CO41" s="1291"/>
      <c r="CP41" s="1291"/>
      <c r="CQ41" s="1291"/>
      <c r="CR41" s="1291"/>
      <c r="CS41" s="1291"/>
      <c r="CT41" s="1291"/>
      <c r="CU41" s="1291"/>
      <c r="CV41" s="1291"/>
      <c r="CW41" s="1291"/>
      <c r="CX41" s="1291"/>
      <c r="CY41" s="1291"/>
      <c r="CZ41" s="1291"/>
      <c r="DA41" s="1291"/>
      <c r="DB41" s="1291"/>
      <c r="DC41" s="1291"/>
      <c r="DD41" s="1290"/>
    </row>
    <row r="42" spans="2:109" ht="13.5">
      <c r="B42" s="1241"/>
      <c r="G42" s="1277"/>
      <c r="I42" s="1276"/>
      <c r="J42" s="1276"/>
      <c r="K42" s="1276"/>
      <c r="AM42" s="1277"/>
      <c r="AN42" s="1277" t="s">
        <v>615</v>
      </c>
      <c r="AP42" s="1276"/>
      <c r="AQ42" s="1276"/>
      <c r="AR42" s="1276"/>
      <c r="AY42" s="1277"/>
      <c r="BA42" s="1276"/>
      <c r="BB42" s="1276"/>
      <c r="BC42" s="1276"/>
      <c r="BK42" s="1277"/>
      <c r="BM42" s="1276"/>
      <c r="BN42" s="1276"/>
      <c r="BO42" s="1276"/>
      <c r="BW42" s="1277"/>
      <c r="BY42" s="1276"/>
      <c r="BZ42" s="1276"/>
      <c r="CA42" s="1276"/>
      <c r="CI42" s="1277"/>
      <c r="CK42" s="1276"/>
      <c r="CL42" s="1276"/>
      <c r="CM42" s="1276"/>
      <c r="CU42" s="1277"/>
      <c r="CW42" s="1276"/>
      <c r="CX42" s="1276"/>
      <c r="CY42" s="1276"/>
    </row>
    <row r="43" spans="2:109" ht="13.5" customHeight="1">
      <c r="B43" s="1241"/>
      <c r="AN43" s="1275" t="s">
        <v>618</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3"/>
    </row>
    <row r="44" spans="2:109" ht="13.5">
      <c r="B44" s="1241"/>
      <c r="AN44" s="1272"/>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0"/>
    </row>
    <row r="45" spans="2:109" ht="13.5">
      <c r="B45" s="1241"/>
      <c r="AN45" s="1272"/>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0"/>
    </row>
    <row r="46" spans="2:109" ht="13.5">
      <c r="B46" s="1241"/>
      <c r="AN46" s="1272"/>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0"/>
    </row>
    <row r="47" spans="2:109" ht="13.5">
      <c r="B47" s="1241"/>
      <c r="AN47" s="1269"/>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7"/>
    </row>
    <row r="48" spans="2:109" ht="13.5">
      <c r="B48" s="1241"/>
      <c r="H48" s="1254"/>
      <c r="I48" s="1254"/>
      <c r="J48" s="1254"/>
      <c r="AN48" s="1254"/>
      <c r="AO48" s="1254"/>
      <c r="AP48" s="1254"/>
      <c r="AZ48" s="1254"/>
      <c r="BA48" s="1254"/>
      <c r="BB48" s="1254"/>
      <c r="BL48" s="1254"/>
      <c r="BM48" s="1254"/>
      <c r="BN48" s="1254"/>
      <c r="BX48" s="1254"/>
      <c r="BY48" s="1254"/>
      <c r="BZ48" s="1254"/>
      <c r="CJ48" s="1254"/>
      <c r="CK48" s="1254"/>
      <c r="CL48" s="1254"/>
      <c r="CV48" s="1254"/>
      <c r="CW48" s="1254"/>
      <c r="CX48" s="1254"/>
    </row>
    <row r="49" spans="1:109" ht="13.5">
      <c r="B49" s="1241"/>
      <c r="AN49" s="1240" t="s">
        <v>613</v>
      </c>
    </row>
    <row r="50" spans="1:109" ht="13.5">
      <c r="B50" s="1241"/>
      <c r="G50" s="1252"/>
      <c r="H50" s="1252"/>
      <c r="I50" s="1252"/>
      <c r="J50" s="1252"/>
      <c r="K50" s="1261"/>
      <c r="L50" s="1261"/>
      <c r="M50" s="1260"/>
      <c r="N50" s="1260"/>
      <c r="AN50" s="1259"/>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7"/>
      <c r="BP50" s="1249" t="s">
        <v>477</v>
      </c>
      <c r="BQ50" s="1249"/>
      <c r="BR50" s="1249"/>
      <c r="BS50" s="1249"/>
      <c r="BT50" s="1249"/>
      <c r="BU50" s="1249"/>
      <c r="BV50" s="1249"/>
      <c r="BW50" s="1249"/>
      <c r="BX50" s="1249" t="s">
        <v>478</v>
      </c>
      <c r="BY50" s="1249"/>
      <c r="BZ50" s="1249"/>
      <c r="CA50" s="1249"/>
      <c r="CB50" s="1249"/>
      <c r="CC50" s="1249"/>
      <c r="CD50" s="1249"/>
      <c r="CE50" s="1249"/>
      <c r="CF50" s="1249" t="s">
        <v>479</v>
      </c>
      <c r="CG50" s="1249"/>
      <c r="CH50" s="1249"/>
      <c r="CI50" s="1249"/>
      <c r="CJ50" s="1249"/>
      <c r="CK50" s="1249"/>
      <c r="CL50" s="1249"/>
      <c r="CM50" s="1249"/>
      <c r="CN50" s="1249" t="s">
        <v>480</v>
      </c>
      <c r="CO50" s="1249"/>
      <c r="CP50" s="1249"/>
      <c r="CQ50" s="1249"/>
      <c r="CR50" s="1249"/>
      <c r="CS50" s="1249"/>
      <c r="CT50" s="1249"/>
      <c r="CU50" s="1249"/>
      <c r="CV50" s="1249" t="s">
        <v>481</v>
      </c>
      <c r="CW50" s="1249"/>
      <c r="CX50" s="1249"/>
      <c r="CY50" s="1249"/>
      <c r="CZ50" s="1249"/>
      <c r="DA50" s="1249"/>
      <c r="DB50" s="1249"/>
      <c r="DC50" s="1249"/>
    </row>
    <row r="51" spans="1:109" ht="13.5" customHeight="1">
      <c r="B51" s="1241"/>
      <c r="G51" s="1256"/>
      <c r="H51" s="1256"/>
      <c r="I51" s="1289"/>
      <c r="J51" s="1289"/>
      <c r="K51" s="1255"/>
      <c r="L51" s="1255"/>
      <c r="M51" s="1255"/>
      <c r="N51" s="1255"/>
      <c r="AM51" s="1254"/>
      <c r="AN51" s="1248" t="s">
        <v>612</v>
      </c>
      <c r="AO51" s="1248"/>
      <c r="AP51" s="1248"/>
      <c r="AQ51" s="1248"/>
      <c r="AR51" s="1248"/>
      <c r="AS51" s="1248"/>
      <c r="AT51" s="1248"/>
      <c r="AU51" s="1248"/>
      <c r="AV51" s="1248"/>
      <c r="AW51" s="1248"/>
      <c r="AX51" s="1248"/>
      <c r="AY51" s="1248"/>
      <c r="AZ51" s="1248"/>
      <c r="BA51" s="1248"/>
      <c r="BB51" s="1248" t="s">
        <v>610</v>
      </c>
      <c r="BC51" s="1248"/>
      <c r="BD51" s="1248"/>
      <c r="BE51" s="1248"/>
      <c r="BF51" s="1248"/>
      <c r="BG51" s="1248"/>
      <c r="BH51" s="1248"/>
      <c r="BI51" s="1248"/>
      <c r="BJ51" s="1248"/>
      <c r="BK51" s="1248"/>
      <c r="BL51" s="1248"/>
      <c r="BM51" s="1248"/>
      <c r="BN51" s="1248"/>
      <c r="BO51" s="1248"/>
      <c r="BP51" s="1247"/>
      <c r="BQ51" s="1247"/>
      <c r="BR51" s="1247"/>
      <c r="BS51" s="1247"/>
      <c r="BT51" s="1247"/>
      <c r="BU51" s="1247"/>
      <c r="BV51" s="1247"/>
      <c r="BW51" s="1247"/>
      <c r="BX51" s="1247">
        <v>4.8</v>
      </c>
      <c r="BY51" s="1247"/>
      <c r="BZ51" s="1247"/>
      <c r="CA51" s="1247"/>
      <c r="CB51" s="1247"/>
      <c r="CC51" s="1247"/>
      <c r="CD51" s="1247"/>
      <c r="CE51" s="1247"/>
      <c r="CF51" s="1247">
        <v>14</v>
      </c>
      <c r="CG51" s="1247"/>
      <c r="CH51" s="1247"/>
      <c r="CI51" s="1247"/>
      <c r="CJ51" s="1247"/>
      <c r="CK51" s="1247"/>
      <c r="CL51" s="1247"/>
      <c r="CM51" s="1247"/>
      <c r="CN51" s="1247">
        <v>21.9</v>
      </c>
      <c r="CO51" s="1247"/>
      <c r="CP51" s="1247"/>
      <c r="CQ51" s="1247"/>
      <c r="CR51" s="1247"/>
      <c r="CS51" s="1247"/>
      <c r="CT51" s="1247"/>
      <c r="CU51" s="1247"/>
      <c r="CV51" s="1247">
        <v>12.6</v>
      </c>
      <c r="CW51" s="1247"/>
      <c r="CX51" s="1247"/>
      <c r="CY51" s="1247"/>
      <c r="CZ51" s="1247"/>
      <c r="DA51" s="1247"/>
      <c r="DB51" s="1247"/>
      <c r="DC51" s="1247"/>
    </row>
    <row r="52" spans="1:109" ht="13.5">
      <c r="B52" s="1241"/>
      <c r="G52" s="1256"/>
      <c r="H52" s="1256"/>
      <c r="I52" s="1289"/>
      <c r="J52" s="1289"/>
      <c r="K52" s="1255"/>
      <c r="L52" s="1255"/>
      <c r="M52" s="1255"/>
      <c r="N52" s="1255"/>
      <c r="AM52" s="1254"/>
      <c r="AN52" s="1248"/>
      <c r="AO52" s="1248"/>
      <c r="AP52" s="1248"/>
      <c r="AQ52" s="1248"/>
      <c r="AR52" s="1248"/>
      <c r="AS52" s="1248"/>
      <c r="AT52" s="1248"/>
      <c r="AU52" s="1248"/>
      <c r="AV52" s="1248"/>
      <c r="AW52" s="1248"/>
      <c r="AX52" s="1248"/>
      <c r="AY52" s="1248"/>
      <c r="AZ52" s="1248"/>
      <c r="BA52" s="1248"/>
      <c r="BB52" s="1248"/>
      <c r="BC52" s="1248"/>
      <c r="BD52" s="1248"/>
      <c r="BE52" s="1248"/>
      <c r="BF52" s="1248"/>
      <c r="BG52" s="1248"/>
      <c r="BH52" s="1248"/>
      <c r="BI52" s="1248"/>
      <c r="BJ52" s="1248"/>
      <c r="BK52" s="1248"/>
      <c r="BL52" s="1248"/>
      <c r="BM52" s="1248"/>
      <c r="BN52" s="1248"/>
      <c r="BO52" s="1248"/>
      <c r="BP52" s="1247"/>
      <c r="BQ52" s="1247"/>
      <c r="BR52" s="1247"/>
      <c r="BS52" s="1247"/>
      <c r="BT52" s="1247"/>
      <c r="BU52" s="1247"/>
      <c r="BV52" s="1247"/>
      <c r="BW52" s="1247"/>
      <c r="BX52" s="1247"/>
      <c r="BY52" s="1247"/>
      <c r="BZ52" s="1247"/>
      <c r="CA52" s="1247"/>
      <c r="CB52" s="1247"/>
      <c r="CC52" s="1247"/>
      <c r="CD52" s="1247"/>
      <c r="CE52" s="1247"/>
      <c r="CF52" s="1247"/>
      <c r="CG52" s="1247"/>
      <c r="CH52" s="1247"/>
      <c r="CI52" s="1247"/>
      <c r="CJ52" s="1247"/>
      <c r="CK52" s="1247"/>
      <c r="CL52" s="1247"/>
      <c r="CM52" s="1247"/>
      <c r="CN52" s="1247"/>
      <c r="CO52" s="1247"/>
      <c r="CP52" s="1247"/>
      <c r="CQ52" s="1247"/>
      <c r="CR52" s="1247"/>
      <c r="CS52" s="1247"/>
      <c r="CT52" s="1247"/>
      <c r="CU52" s="1247"/>
      <c r="CV52" s="1247"/>
      <c r="CW52" s="1247"/>
      <c r="CX52" s="1247"/>
      <c r="CY52" s="1247"/>
      <c r="CZ52" s="1247"/>
      <c r="DA52" s="1247"/>
      <c r="DB52" s="1247"/>
      <c r="DC52" s="1247"/>
    </row>
    <row r="53" spans="1:109" ht="13.5">
      <c r="A53" s="1276"/>
      <c r="B53" s="1241"/>
      <c r="G53" s="1256"/>
      <c r="H53" s="1256"/>
      <c r="I53" s="1252"/>
      <c r="J53" s="1252"/>
      <c r="K53" s="1255"/>
      <c r="L53" s="1255"/>
      <c r="M53" s="1255"/>
      <c r="N53" s="1255"/>
      <c r="AM53" s="1254"/>
      <c r="AN53" s="1248"/>
      <c r="AO53" s="1248"/>
      <c r="AP53" s="1248"/>
      <c r="AQ53" s="1248"/>
      <c r="AR53" s="1248"/>
      <c r="AS53" s="1248"/>
      <c r="AT53" s="1248"/>
      <c r="AU53" s="1248"/>
      <c r="AV53" s="1248"/>
      <c r="AW53" s="1248"/>
      <c r="AX53" s="1248"/>
      <c r="AY53" s="1248"/>
      <c r="AZ53" s="1248"/>
      <c r="BA53" s="1248"/>
      <c r="BB53" s="1248" t="s">
        <v>617</v>
      </c>
      <c r="BC53" s="1248"/>
      <c r="BD53" s="1248"/>
      <c r="BE53" s="1248"/>
      <c r="BF53" s="1248"/>
      <c r="BG53" s="1248"/>
      <c r="BH53" s="1248"/>
      <c r="BI53" s="1248"/>
      <c r="BJ53" s="1248"/>
      <c r="BK53" s="1248"/>
      <c r="BL53" s="1248"/>
      <c r="BM53" s="1248"/>
      <c r="BN53" s="1248"/>
      <c r="BO53" s="1248"/>
      <c r="BP53" s="1247">
        <v>55</v>
      </c>
      <c r="BQ53" s="1247"/>
      <c r="BR53" s="1247"/>
      <c r="BS53" s="1247"/>
      <c r="BT53" s="1247"/>
      <c r="BU53" s="1247"/>
      <c r="BV53" s="1247"/>
      <c r="BW53" s="1247"/>
      <c r="BX53" s="1247">
        <v>56.3</v>
      </c>
      <c r="BY53" s="1247"/>
      <c r="BZ53" s="1247"/>
      <c r="CA53" s="1247"/>
      <c r="CB53" s="1247"/>
      <c r="CC53" s="1247"/>
      <c r="CD53" s="1247"/>
      <c r="CE53" s="1247"/>
      <c r="CF53" s="1247">
        <v>55.8</v>
      </c>
      <c r="CG53" s="1247"/>
      <c r="CH53" s="1247"/>
      <c r="CI53" s="1247"/>
      <c r="CJ53" s="1247"/>
      <c r="CK53" s="1247"/>
      <c r="CL53" s="1247"/>
      <c r="CM53" s="1247"/>
      <c r="CN53" s="1247">
        <v>57</v>
      </c>
      <c r="CO53" s="1247"/>
      <c r="CP53" s="1247"/>
      <c r="CQ53" s="1247"/>
      <c r="CR53" s="1247"/>
      <c r="CS53" s="1247"/>
      <c r="CT53" s="1247"/>
      <c r="CU53" s="1247"/>
      <c r="CV53" s="1247">
        <v>58.1</v>
      </c>
      <c r="CW53" s="1247"/>
      <c r="CX53" s="1247"/>
      <c r="CY53" s="1247"/>
      <c r="CZ53" s="1247"/>
      <c r="DA53" s="1247"/>
      <c r="DB53" s="1247"/>
      <c r="DC53" s="1247"/>
    </row>
    <row r="54" spans="1:109" ht="13.5">
      <c r="A54" s="1276"/>
      <c r="B54" s="1241"/>
      <c r="G54" s="1256"/>
      <c r="H54" s="1256"/>
      <c r="I54" s="1252"/>
      <c r="J54" s="1252"/>
      <c r="K54" s="1255"/>
      <c r="L54" s="1255"/>
      <c r="M54" s="1255"/>
      <c r="N54" s="1255"/>
      <c r="AM54" s="1254"/>
      <c r="AN54" s="1248"/>
      <c r="AO54" s="1248"/>
      <c r="AP54" s="1248"/>
      <c r="AQ54" s="1248"/>
      <c r="AR54" s="1248"/>
      <c r="AS54" s="1248"/>
      <c r="AT54" s="1248"/>
      <c r="AU54" s="1248"/>
      <c r="AV54" s="1248"/>
      <c r="AW54" s="1248"/>
      <c r="AX54" s="1248"/>
      <c r="AY54" s="1248"/>
      <c r="AZ54" s="1248"/>
      <c r="BA54" s="1248"/>
      <c r="BB54" s="1248"/>
      <c r="BC54" s="1248"/>
      <c r="BD54" s="1248"/>
      <c r="BE54" s="1248"/>
      <c r="BF54" s="1248"/>
      <c r="BG54" s="1248"/>
      <c r="BH54" s="1248"/>
      <c r="BI54" s="1248"/>
      <c r="BJ54" s="1248"/>
      <c r="BK54" s="1248"/>
      <c r="BL54" s="1248"/>
      <c r="BM54" s="1248"/>
      <c r="BN54" s="1248"/>
      <c r="BO54" s="1248"/>
      <c r="BP54" s="1247"/>
      <c r="BQ54" s="1247"/>
      <c r="BR54" s="1247"/>
      <c r="BS54" s="1247"/>
      <c r="BT54" s="1247"/>
      <c r="BU54" s="1247"/>
      <c r="BV54" s="1247"/>
      <c r="BW54" s="1247"/>
      <c r="BX54" s="1247"/>
      <c r="BY54" s="1247"/>
      <c r="BZ54" s="1247"/>
      <c r="CA54" s="1247"/>
      <c r="CB54" s="1247"/>
      <c r="CC54" s="1247"/>
      <c r="CD54" s="1247"/>
      <c r="CE54" s="1247"/>
      <c r="CF54" s="1247"/>
      <c r="CG54" s="1247"/>
      <c r="CH54" s="1247"/>
      <c r="CI54" s="1247"/>
      <c r="CJ54" s="1247"/>
      <c r="CK54" s="1247"/>
      <c r="CL54" s="1247"/>
      <c r="CM54" s="1247"/>
      <c r="CN54" s="1247"/>
      <c r="CO54" s="1247"/>
      <c r="CP54" s="1247"/>
      <c r="CQ54" s="1247"/>
      <c r="CR54" s="1247"/>
      <c r="CS54" s="1247"/>
      <c r="CT54" s="1247"/>
      <c r="CU54" s="1247"/>
      <c r="CV54" s="1247"/>
      <c r="CW54" s="1247"/>
      <c r="CX54" s="1247"/>
      <c r="CY54" s="1247"/>
      <c r="CZ54" s="1247"/>
      <c r="DA54" s="1247"/>
      <c r="DB54" s="1247"/>
      <c r="DC54" s="1247"/>
    </row>
    <row r="55" spans="1:109" ht="13.5">
      <c r="A55" s="1276"/>
      <c r="B55" s="1241"/>
      <c r="G55" s="1252"/>
      <c r="H55" s="1252"/>
      <c r="I55" s="1252"/>
      <c r="J55" s="1252"/>
      <c r="K55" s="1255"/>
      <c r="L55" s="1255"/>
      <c r="M55" s="1255"/>
      <c r="N55" s="1255"/>
      <c r="AN55" s="1249" t="s">
        <v>611</v>
      </c>
      <c r="AO55" s="1249"/>
      <c r="AP55" s="1249"/>
      <c r="AQ55" s="1249"/>
      <c r="AR55" s="1249"/>
      <c r="AS55" s="1249"/>
      <c r="AT55" s="1249"/>
      <c r="AU55" s="1249"/>
      <c r="AV55" s="1249"/>
      <c r="AW55" s="1249"/>
      <c r="AX55" s="1249"/>
      <c r="AY55" s="1249"/>
      <c r="AZ55" s="1249"/>
      <c r="BA55" s="1249"/>
      <c r="BB55" s="1248" t="s">
        <v>610</v>
      </c>
      <c r="BC55" s="1248"/>
      <c r="BD55" s="1248"/>
      <c r="BE55" s="1248"/>
      <c r="BF55" s="1248"/>
      <c r="BG55" s="1248"/>
      <c r="BH55" s="1248"/>
      <c r="BI55" s="1248"/>
      <c r="BJ55" s="1248"/>
      <c r="BK55" s="1248"/>
      <c r="BL55" s="1248"/>
      <c r="BM55" s="1248"/>
      <c r="BN55" s="1248"/>
      <c r="BO55" s="1248"/>
      <c r="BP55" s="1247">
        <v>5.8</v>
      </c>
      <c r="BQ55" s="1247"/>
      <c r="BR55" s="1247"/>
      <c r="BS55" s="1247"/>
      <c r="BT55" s="1247"/>
      <c r="BU55" s="1247"/>
      <c r="BV55" s="1247"/>
      <c r="BW55" s="1247"/>
      <c r="BX55" s="1247">
        <v>2.7</v>
      </c>
      <c r="BY55" s="1247"/>
      <c r="BZ55" s="1247"/>
      <c r="CA55" s="1247"/>
      <c r="CB55" s="1247"/>
      <c r="CC55" s="1247"/>
      <c r="CD55" s="1247"/>
      <c r="CE55" s="1247"/>
      <c r="CF55" s="1247">
        <v>0.5</v>
      </c>
      <c r="CG55" s="1247"/>
      <c r="CH55" s="1247"/>
      <c r="CI55" s="1247"/>
      <c r="CJ55" s="1247"/>
      <c r="CK55" s="1247"/>
      <c r="CL55" s="1247"/>
      <c r="CM55" s="1247"/>
      <c r="CN55" s="1247">
        <v>5.9</v>
      </c>
      <c r="CO55" s="1247"/>
      <c r="CP55" s="1247"/>
      <c r="CQ55" s="1247"/>
      <c r="CR55" s="1247"/>
      <c r="CS55" s="1247"/>
      <c r="CT55" s="1247"/>
      <c r="CU55" s="1247"/>
      <c r="CV55" s="1247">
        <v>4.0999999999999996</v>
      </c>
      <c r="CW55" s="1247"/>
      <c r="CX55" s="1247"/>
      <c r="CY55" s="1247"/>
      <c r="CZ55" s="1247"/>
      <c r="DA55" s="1247"/>
      <c r="DB55" s="1247"/>
      <c r="DC55" s="1247"/>
    </row>
    <row r="56" spans="1:109" ht="13.5">
      <c r="A56" s="1276"/>
      <c r="B56" s="1241"/>
      <c r="G56" s="1252"/>
      <c r="H56" s="1252"/>
      <c r="I56" s="1252"/>
      <c r="J56" s="1252"/>
      <c r="K56" s="1255"/>
      <c r="L56" s="1255"/>
      <c r="M56" s="1255"/>
      <c r="N56" s="1255"/>
      <c r="AN56" s="1249"/>
      <c r="AO56" s="1249"/>
      <c r="AP56" s="1249"/>
      <c r="AQ56" s="1249"/>
      <c r="AR56" s="1249"/>
      <c r="AS56" s="1249"/>
      <c r="AT56" s="1249"/>
      <c r="AU56" s="1249"/>
      <c r="AV56" s="1249"/>
      <c r="AW56" s="1249"/>
      <c r="AX56" s="1249"/>
      <c r="AY56" s="1249"/>
      <c r="AZ56" s="1249"/>
      <c r="BA56" s="1249"/>
      <c r="BB56" s="1248"/>
      <c r="BC56" s="1248"/>
      <c r="BD56" s="1248"/>
      <c r="BE56" s="1248"/>
      <c r="BF56" s="1248"/>
      <c r="BG56" s="1248"/>
      <c r="BH56" s="1248"/>
      <c r="BI56" s="1248"/>
      <c r="BJ56" s="1248"/>
      <c r="BK56" s="1248"/>
      <c r="BL56" s="1248"/>
      <c r="BM56" s="1248"/>
      <c r="BN56" s="1248"/>
      <c r="BO56" s="1248"/>
      <c r="BP56" s="1247"/>
      <c r="BQ56" s="1247"/>
      <c r="BR56" s="1247"/>
      <c r="BS56" s="1247"/>
      <c r="BT56" s="1247"/>
      <c r="BU56" s="1247"/>
      <c r="BV56" s="1247"/>
      <c r="BW56" s="1247"/>
      <c r="BX56" s="1247"/>
      <c r="BY56" s="1247"/>
      <c r="BZ56" s="1247"/>
      <c r="CA56" s="1247"/>
      <c r="CB56" s="1247"/>
      <c r="CC56" s="1247"/>
      <c r="CD56" s="1247"/>
      <c r="CE56" s="1247"/>
      <c r="CF56" s="1247"/>
      <c r="CG56" s="1247"/>
      <c r="CH56" s="1247"/>
      <c r="CI56" s="1247"/>
      <c r="CJ56" s="1247"/>
      <c r="CK56" s="1247"/>
      <c r="CL56" s="1247"/>
      <c r="CM56" s="1247"/>
      <c r="CN56" s="1247"/>
      <c r="CO56" s="1247"/>
      <c r="CP56" s="1247"/>
      <c r="CQ56" s="1247"/>
      <c r="CR56" s="1247"/>
      <c r="CS56" s="1247"/>
      <c r="CT56" s="1247"/>
      <c r="CU56" s="1247"/>
      <c r="CV56" s="1247"/>
      <c r="CW56" s="1247"/>
      <c r="CX56" s="1247"/>
      <c r="CY56" s="1247"/>
      <c r="CZ56" s="1247"/>
      <c r="DA56" s="1247"/>
      <c r="DB56" s="1247"/>
      <c r="DC56" s="1247"/>
    </row>
    <row r="57" spans="1:109" s="1276" customFormat="1" ht="13.5">
      <c r="B57" s="1282"/>
      <c r="G57" s="1252"/>
      <c r="H57" s="1252"/>
      <c r="I57" s="1251"/>
      <c r="J57" s="1251"/>
      <c r="K57" s="1255"/>
      <c r="L57" s="1255"/>
      <c r="M57" s="1255"/>
      <c r="N57" s="1255"/>
      <c r="AM57" s="1240"/>
      <c r="AN57" s="1249"/>
      <c r="AO57" s="1249"/>
      <c r="AP57" s="1249"/>
      <c r="AQ57" s="1249"/>
      <c r="AR57" s="1249"/>
      <c r="AS57" s="1249"/>
      <c r="AT57" s="1249"/>
      <c r="AU57" s="1249"/>
      <c r="AV57" s="1249"/>
      <c r="AW57" s="1249"/>
      <c r="AX57" s="1249"/>
      <c r="AY57" s="1249"/>
      <c r="AZ57" s="1249"/>
      <c r="BA57" s="1249"/>
      <c r="BB57" s="1248" t="s">
        <v>617</v>
      </c>
      <c r="BC57" s="1248"/>
      <c r="BD57" s="1248"/>
      <c r="BE57" s="1248"/>
      <c r="BF57" s="1248"/>
      <c r="BG57" s="1248"/>
      <c r="BH57" s="1248"/>
      <c r="BI57" s="1248"/>
      <c r="BJ57" s="1248"/>
      <c r="BK57" s="1248"/>
      <c r="BL57" s="1248"/>
      <c r="BM57" s="1248"/>
      <c r="BN57" s="1248"/>
      <c r="BO57" s="1248"/>
      <c r="BP57" s="1247">
        <v>58.6</v>
      </c>
      <c r="BQ57" s="1247"/>
      <c r="BR57" s="1247"/>
      <c r="BS57" s="1247"/>
      <c r="BT57" s="1247"/>
      <c r="BU57" s="1247"/>
      <c r="BV57" s="1247"/>
      <c r="BW57" s="1247"/>
      <c r="BX57" s="1247">
        <v>60.2</v>
      </c>
      <c r="BY57" s="1247"/>
      <c r="BZ57" s="1247"/>
      <c r="CA57" s="1247"/>
      <c r="CB57" s="1247"/>
      <c r="CC57" s="1247"/>
      <c r="CD57" s="1247"/>
      <c r="CE57" s="1247"/>
      <c r="CF57" s="1247">
        <v>60.4</v>
      </c>
      <c r="CG57" s="1247"/>
      <c r="CH57" s="1247"/>
      <c r="CI57" s="1247"/>
      <c r="CJ57" s="1247"/>
      <c r="CK57" s="1247"/>
      <c r="CL57" s="1247"/>
      <c r="CM57" s="1247"/>
      <c r="CN57" s="1247">
        <v>61.9</v>
      </c>
      <c r="CO57" s="1247"/>
      <c r="CP57" s="1247"/>
      <c r="CQ57" s="1247"/>
      <c r="CR57" s="1247"/>
      <c r="CS57" s="1247"/>
      <c r="CT57" s="1247"/>
      <c r="CU57" s="1247"/>
      <c r="CV57" s="1247">
        <v>63</v>
      </c>
      <c r="CW57" s="1247"/>
      <c r="CX57" s="1247"/>
      <c r="CY57" s="1247"/>
      <c r="CZ57" s="1247"/>
      <c r="DA57" s="1247"/>
      <c r="DB57" s="1247"/>
      <c r="DC57" s="1247"/>
      <c r="DD57" s="1287"/>
      <c r="DE57" s="1282"/>
    </row>
    <row r="58" spans="1:109" s="1276" customFormat="1" ht="13.5">
      <c r="A58" s="1240"/>
      <c r="B58" s="1282"/>
      <c r="G58" s="1252"/>
      <c r="H58" s="1252"/>
      <c r="I58" s="1251"/>
      <c r="J58" s="1251"/>
      <c r="K58" s="1255"/>
      <c r="L58" s="1255"/>
      <c r="M58" s="1255"/>
      <c r="N58" s="1255"/>
      <c r="AM58" s="1240"/>
      <c r="AN58" s="1249"/>
      <c r="AO58" s="1249"/>
      <c r="AP58" s="1249"/>
      <c r="AQ58" s="1249"/>
      <c r="AR58" s="1249"/>
      <c r="AS58" s="1249"/>
      <c r="AT58" s="1249"/>
      <c r="AU58" s="1249"/>
      <c r="AV58" s="1249"/>
      <c r="AW58" s="1249"/>
      <c r="AX58" s="1249"/>
      <c r="AY58" s="1249"/>
      <c r="AZ58" s="1249"/>
      <c r="BA58" s="1249"/>
      <c r="BB58" s="1248"/>
      <c r="BC58" s="1248"/>
      <c r="BD58" s="1248"/>
      <c r="BE58" s="1248"/>
      <c r="BF58" s="1248"/>
      <c r="BG58" s="1248"/>
      <c r="BH58" s="1248"/>
      <c r="BI58" s="1248"/>
      <c r="BJ58" s="1248"/>
      <c r="BK58" s="1248"/>
      <c r="BL58" s="1248"/>
      <c r="BM58" s="1248"/>
      <c r="BN58" s="1248"/>
      <c r="BO58" s="1248"/>
      <c r="BP58" s="1247"/>
      <c r="BQ58" s="1247"/>
      <c r="BR58" s="1247"/>
      <c r="BS58" s="1247"/>
      <c r="BT58" s="1247"/>
      <c r="BU58" s="1247"/>
      <c r="BV58" s="1247"/>
      <c r="BW58" s="1247"/>
      <c r="BX58" s="1247"/>
      <c r="BY58" s="1247"/>
      <c r="BZ58" s="1247"/>
      <c r="CA58" s="1247"/>
      <c r="CB58" s="1247"/>
      <c r="CC58" s="1247"/>
      <c r="CD58" s="1247"/>
      <c r="CE58" s="1247"/>
      <c r="CF58" s="1247"/>
      <c r="CG58" s="1247"/>
      <c r="CH58" s="1247"/>
      <c r="CI58" s="1247"/>
      <c r="CJ58" s="1247"/>
      <c r="CK58" s="1247"/>
      <c r="CL58" s="1247"/>
      <c r="CM58" s="1247"/>
      <c r="CN58" s="1247"/>
      <c r="CO58" s="1247"/>
      <c r="CP58" s="1247"/>
      <c r="CQ58" s="1247"/>
      <c r="CR58" s="1247"/>
      <c r="CS58" s="1247"/>
      <c r="CT58" s="1247"/>
      <c r="CU58" s="1247"/>
      <c r="CV58" s="1247"/>
      <c r="CW58" s="1247"/>
      <c r="CX58" s="1247"/>
      <c r="CY58" s="1247"/>
      <c r="CZ58" s="1247"/>
      <c r="DA58" s="1247"/>
      <c r="DB58" s="1247"/>
      <c r="DC58" s="1247"/>
      <c r="DD58" s="1287"/>
      <c r="DE58" s="1282"/>
    </row>
    <row r="59" spans="1:109" s="1276" customFormat="1" ht="13.5">
      <c r="A59" s="1240"/>
      <c r="B59" s="1282"/>
      <c r="K59" s="1288"/>
      <c r="L59" s="1288"/>
      <c r="M59" s="1288"/>
      <c r="N59" s="1288"/>
      <c r="AQ59" s="1288"/>
      <c r="AR59" s="1288"/>
      <c r="AS59" s="1288"/>
      <c r="AT59" s="1288"/>
      <c r="BC59" s="1288"/>
      <c r="BD59" s="1288"/>
      <c r="BE59" s="1288"/>
      <c r="BF59" s="1288"/>
      <c r="BO59" s="1288"/>
      <c r="BP59" s="1288"/>
      <c r="BQ59" s="1288"/>
      <c r="BR59" s="1288"/>
      <c r="CA59" s="1288"/>
      <c r="CB59" s="1288"/>
      <c r="CC59" s="1288"/>
      <c r="CD59" s="1288"/>
      <c r="CM59" s="1288"/>
      <c r="CN59" s="1288"/>
      <c r="CO59" s="1288"/>
      <c r="CP59" s="1288"/>
      <c r="CY59" s="1288"/>
      <c r="CZ59" s="1288"/>
      <c r="DA59" s="1288"/>
      <c r="DB59" s="1288"/>
      <c r="DC59" s="1288"/>
      <c r="DD59" s="1287"/>
      <c r="DE59" s="1282"/>
    </row>
    <row r="60" spans="1:109" s="1276" customFormat="1" ht="13.5">
      <c r="A60" s="1240"/>
      <c r="B60" s="1282"/>
      <c r="K60" s="1288"/>
      <c r="L60" s="1288"/>
      <c r="M60" s="1288"/>
      <c r="N60" s="1288"/>
      <c r="AQ60" s="1288"/>
      <c r="AR60" s="1288"/>
      <c r="AS60" s="1288"/>
      <c r="AT60" s="1288"/>
      <c r="BC60" s="1288"/>
      <c r="BD60" s="1288"/>
      <c r="BE60" s="1288"/>
      <c r="BF60" s="1288"/>
      <c r="BO60" s="1288"/>
      <c r="BP60" s="1288"/>
      <c r="BQ60" s="1288"/>
      <c r="BR60" s="1288"/>
      <c r="CA60" s="1288"/>
      <c r="CB60" s="1288"/>
      <c r="CC60" s="1288"/>
      <c r="CD60" s="1288"/>
      <c r="CM60" s="1288"/>
      <c r="CN60" s="1288"/>
      <c r="CO60" s="1288"/>
      <c r="CP60" s="1288"/>
      <c r="CY60" s="1288"/>
      <c r="CZ60" s="1288"/>
      <c r="DA60" s="1288"/>
      <c r="DB60" s="1288"/>
      <c r="DC60" s="1288"/>
      <c r="DD60" s="1287"/>
      <c r="DE60" s="1282"/>
    </row>
    <row r="61" spans="1:109" s="1276" customFormat="1" ht="13.5">
      <c r="A61" s="1240"/>
      <c r="B61" s="1286"/>
      <c r="C61" s="1285"/>
      <c r="D61" s="1285"/>
      <c r="E61" s="1285"/>
      <c r="F61" s="1285"/>
      <c r="G61" s="1285"/>
      <c r="H61" s="1285"/>
      <c r="I61" s="1285"/>
      <c r="J61" s="1285"/>
      <c r="K61" s="1285"/>
      <c r="L61" s="1285"/>
      <c r="M61" s="1284"/>
      <c r="N61" s="1284"/>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4"/>
      <c r="AT61" s="1284"/>
      <c r="AU61" s="1285"/>
      <c r="AV61" s="1285"/>
      <c r="AW61" s="1285"/>
      <c r="AX61" s="1285"/>
      <c r="AY61" s="1285"/>
      <c r="AZ61" s="1285"/>
      <c r="BA61" s="1285"/>
      <c r="BB61" s="1285"/>
      <c r="BC61" s="1285"/>
      <c r="BD61" s="1285"/>
      <c r="BE61" s="1284"/>
      <c r="BF61" s="1284"/>
      <c r="BG61" s="1285"/>
      <c r="BH61" s="1285"/>
      <c r="BI61" s="1285"/>
      <c r="BJ61" s="1285"/>
      <c r="BK61" s="1285"/>
      <c r="BL61" s="1285"/>
      <c r="BM61" s="1285"/>
      <c r="BN61" s="1285"/>
      <c r="BO61" s="1285"/>
      <c r="BP61" s="1285"/>
      <c r="BQ61" s="1284"/>
      <c r="BR61" s="1284"/>
      <c r="BS61" s="1285"/>
      <c r="BT61" s="1285"/>
      <c r="BU61" s="1285"/>
      <c r="BV61" s="1285"/>
      <c r="BW61" s="1285"/>
      <c r="BX61" s="1285"/>
      <c r="BY61" s="1285"/>
      <c r="BZ61" s="1285"/>
      <c r="CA61" s="1285"/>
      <c r="CB61" s="1285"/>
      <c r="CC61" s="1284"/>
      <c r="CD61" s="1284"/>
      <c r="CE61" s="1285"/>
      <c r="CF61" s="1285"/>
      <c r="CG61" s="1285"/>
      <c r="CH61" s="1285"/>
      <c r="CI61" s="1285"/>
      <c r="CJ61" s="1285"/>
      <c r="CK61" s="1285"/>
      <c r="CL61" s="1285"/>
      <c r="CM61" s="1285"/>
      <c r="CN61" s="1285"/>
      <c r="CO61" s="1284"/>
      <c r="CP61" s="1284"/>
      <c r="CQ61" s="1285"/>
      <c r="CR61" s="1285"/>
      <c r="CS61" s="1285"/>
      <c r="CT61" s="1285"/>
      <c r="CU61" s="1285"/>
      <c r="CV61" s="1285"/>
      <c r="CW61" s="1285"/>
      <c r="CX61" s="1285"/>
      <c r="CY61" s="1285"/>
      <c r="CZ61" s="1285"/>
      <c r="DA61" s="1284"/>
      <c r="DB61" s="1284"/>
      <c r="DC61" s="1284"/>
      <c r="DD61" s="1283"/>
      <c r="DE61" s="1282"/>
    </row>
    <row r="62" spans="1:109" ht="13.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40"/>
    </row>
    <row r="63" spans="1:109" ht="17.25">
      <c r="B63" s="1280" t="s">
        <v>616</v>
      </c>
    </row>
    <row r="64" spans="1:109" ht="13.5">
      <c r="B64" s="1241"/>
      <c r="G64" s="1277"/>
      <c r="I64" s="1279"/>
      <c r="J64" s="1279"/>
      <c r="K64" s="1279"/>
      <c r="L64" s="1279"/>
      <c r="M64" s="1279"/>
      <c r="N64" s="1278"/>
      <c r="AM64" s="1277"/>
      <c r="AN64" s="1277" t="s">
        <v>615</v>
      </c>
      <c r="AP64" s="1276"/>
      <c r="AQ64" s="1276"/>
      <c r="AR64" s="1276"/>
      <c r="AY64" s="1277"/>
      <c r="BA64" s="1276"/>
      <c r="BB64" s="1276"/>
      <c r="BC64" s="1276"/>
      <c r="BK64" s="1277"/>
      <c r="BM64" s="1276"/>
      <c r="BN64" s="1276"/>
      <c r="BO64" s="1276"/>
      <c r="BW64" s="1277"/>
      <c r="BY64" s="1276"/>
      <c r="BZ64" s="1276"/>
      <c r="CA64" s="1276"/>
      <c r="CI64" s="1277"/>
      <c r="CK64" s="1276"/>
      <c r="CL64" s="1276"/>
      <c r="CM64" s="1276"/>
      <c r="CU64" s="1277"/>
      <c r="CW64" s="1276"/>
      <c r="CX64" s="1276"/>
      <c r="CY64" s="1276"/>
    </row>
    <row r="65" spans="2:107" ht="13.5">
      <c r="B65" s="1241"/>
      <c r="AN65" s="1275" t="s">
        <v>614</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3"/>
    </row>
    <row r="66" spans="2:107" ht="13.5">
      <c r="B66" s="1241"/>
      <c r="AN66" s="1272"/>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0"/>
    </row>
    <row r="67" spans="2:107" ht="13.5">
      <c r="B67" s="1241"/>
      <c r="AN67" s="1272"/>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0"/>
    </row>
    <row r="68" spans="2:107" ht="13.5">
      <c r="B68" s="1241"/>
      <c r="AN68" s="1272"/>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0"/>
    </row>
    <row r="69" spans="2:107" ht="13.5">
      <c r="B69" s="1241"/>
      <c r="AN69" s="1269"/>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7"/>
    </row>
    <row r="70" spans="2:107" ht="13.5">
      <c r="B70" s="1241"/>
      <c r="H70" s="1266"/>
      <c r="I70" s="1266"/>
      <c r="J70" s="1264"/>
      <c r="K70" s="1264"/>
      <c r="L70" s="1263"/>
      <c r="M70" s="1264"/>
      <c r="N70" s="1263"/>
      <c r="AN70" s="1254"/>
      <c r="AO70" s="1254"/>
      <c r="AP70" s="1254"/>
      <c r="AZ70" s="1254"/>
      <c r="BA70" s="1254"/>
      <c r="BB70" s="1254"/>
      <c r="BL70" s="1254"/>
      <c r="BM70" s="1254"/>
      <c r="BN70" s="1254"/>
      <c r="BX70" s="1254"/>
      <c r="BY70" s="1254"/>
      <c r="BZ70" s="1254"/>
      <c r="CJ70" s="1254"/>
      <c r="CK70" s="1254"/>
      <c r="CL70" s="1254"/>
      <c r="CV70" s="1254"/>
      <c r="CW70" s="1254"/>
      <c r="CX70" s="1254"/>
    </row>
    <row r="71" spans="2:107" ht="13.5">
      <c r="B71" s="1241"/>
      <c r="G71" s="1262"/>
      <c r="I71" s="1265"/>
      <c r="J71" s="1264"/>
      <c r="K71" s="1264"/>
      <c r="L71" s="1263"/>
      <c r="M71" s="1264"/>
      <c r="N71" s="1263"/>
      <c r="AM71" s="1262"/>
      <c r="AN71" s="1240" t="s">
        <v>613</v>
      </c>
    </row>
    <row r="72" spans="2:107" ht="13.5">
      <c r="B72" s="1241"/>
      <c r="G72" s="1252"/>
      <c r="H72" s="1252"/>
      <c r="I72" s="1252"/>
      <c r="J72" s="1252"/>
      <c r="K72" s="1261"/>
      <c r="L72" s="1261"/>
      <c r="M72" s="1260"/>
      <c r="N72" s="1260"/>
      <c r="AN72" s="1259"/>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7"/>
      <c r="BP72" s="1249" t="s">
        <v>477</v>
      </c>
      <c r="BQ72" s="1249"/>
      <c r="BR72" s="1249"/>
      <c r="BS72" s="1249"/>
      <c r="BT72" s="1249"/>
      <c r="BU72" s="1249"/>
      <c r="BV72" s="1249"/>
      <c r="BW72" s="1249"/>
      <c r="BX72" s="1249" t="s">
        <v>478</v>
      </c>
      <c r="BY72" s="1249"/>
      <c r="BZ72" s="1249"/>
      <c r="CA72" s="1249"/>
      <c r="CB72" s="1249"/>
      <c r="CC72" s="1249"/>
      <c r="CD72" s="1249"/>
      <c r="CE72" s="1249"/>
      <c r="CF72" s="1249" t="s">
        <v>479</v>
      </c>
      <c r="CG72" s="1249"/>
      <c r="CH72" s="1249"/>
      <c r="CI72" s="1249"/>
      <c r="CJ72" s="1249"/>
      <c r="CK72" s="1249"/>
      <c r="CL72" s="1249"/>
      <c r="CM72" s="1249"/>
      <c r="CN72" s="1249" t="s">
        <v>480</v>
      </c>
      <c r="CO72" s="1249"/>
      <c r="CP72" s="1249"/>
      <c r="CQ72" s="1249"/>
      <c r="CR72" s="1249"/>
      <c r="CS72" s="1249"/>
      <c r="CT72" s="1249"/>
      <c r="CU72" s="1249"/>
      <c r="CV72" s="1249" t="s">
        <v>481</v>
      </c>
      <c r="CW72" s="1249"/>
      <c r="CX72" s="1249"/>
      <c r="CY72" s="1249"/>
      <c r="CZ72" s="1249"/>
      <c r="DA72" s="1249"/>
      <c r="DB72" s="1249"/>
      <c r="DC72" s="1249"/>
    </row>
    <row r="73" spans="2:107" ht="13.5">
      <c r="B73" s="1241"/>
      <c r="G73" s="1256"/>
      <c r="H73" s="1256"/>
      <c r="I73" s="1256"/>
      <c r="J73" s="1256"/>
      <c r="K73" s="1253"/>
      <c r="L73" s="1253"/>
      <c r="M73" s="1253"/>
      <c r="N73" s="1253"/>
      <c r="AM73" s="1254"/>
      <c r="AN73" s="1248" t="s">
        <v>612</v>
      </c>
      <c r="AO73" s="1248"/>
      <c r="AP73" s="1248"/>
      <c r="AQ73" s="1248"/>
      <c r="AR73" s="1248"/>
      <c r="AS73" s="1248"/>
      <c r="AT73" s="1248"/>
      <c r="AU73" s="1248"/>
      <c r="AV73" s="1248"/>
      <c r="AW73" s="1248"/>
      <c r="AX73" s="1248"/>
      <c r="AY73" s="1248"/>
      <c r="AZ73" s="1248"/>
      <c r="BA73" s="1248"/>
      <c r="BB73" s="1248" t="s">
        <v>610</v>
      </c>
      <c r="BC73" s="1248"/>
      <c r="BD73" s="1248"/>
      <c r="BE73" s="1248"/>
      <c r="BF73" s="1248"/>
      <c r="BG73" s="1248"/>
      <c r="BH73" s="1248"/>
      <c r="BI73" s="1248"/>
      <c r="BJ73" s="1248"/>
      <c r="BK73" s="1248"/>
      <c r="BL73" s="1248"/>
      <c r="BM73" s="1248"/>
      <c r="BN73" s="1248"/>
      <c r="BO73" s="1248"/>
      <c r="BP73" s="1247"/>
      <c r="BQ73" s="1247"/>
      <c r="BR73" s="1247"/>
      <c r="BS73" s="1247"/>
      <c r="BT73" s="1247"/>
      <c r="BU73" s="1247"/>
      <c r="BV73" s="1247"/>
      <c r="BW73" s="1247"/>
      <c r="BX73" s="1247">
        <v>4.8</v>
      </c>
      <c r="BY73" s="1247"/>
      <c r="BZ73" s="1247"/>
      <c r="CA73" s="1247"/>
      <c r="CB73" s="1247"/>
      <c r="CC73" s="1247"/>
      <c r="CD73" s="1247"/>
      <c r="CE73" s="1247"/>
      <c r="CF73" s="1247">
        <v>14</v>
      </c>
      <c r="CG73" s="1247"/>
      <c r="CH73" s="1247"/>
      <c r="CI73" s="1247"/>
      <c r="CJ73" s="1247"/>
      <c r="CK73" s="1247"/>
      <c r="CL73" s="1247"/>
      <c r="CM73" s="1247"/>
      <c r="CN73" s="1247">
        <v>21.9</v>
      </c>
      <c r="CO73" s="1247"/>
      <c r="CP73" s="1247"/>
      <c r="CQ73" s="1247"/>
      <c r="CR73" s="1247"/>
      <c r="CS73" s="1247"/>
      <c r="CT73" s="1247"/>
      <c r="CU73" s="1247"/>
      <c r="CV73" s="1247">
        <v>12.6</v>
      </c>
      <c r="CW73" s="1247"/>
      <c r="CX73" s="1247"/>
      <c r="CY73" s="1247"/>
      <c r="CZ73" s="1247"/>
      <c r="DA73" s="1247"/>
      <c r="DB73" s="1247"/>
      <c r="DC73" s="1247"/>
    </row>
    <row r="74" spans="2:107" ht="13.5">
      <c r="B74" s="1241"/>
      <c r="G74" s="1256"/>
      <c r="H74" s="1256"/>
      <c r="I74" s="1256"/>
      <c r="J74" s="1256"/>
      <c r="K74" s="1253"/>
      <c r="L74" s="1253"/>
      <c r="M74" s="1253"/>
      <c r="N74" s="1253"/>
      <c r="AM74" s="1254"/>
      <c r="AN74" s="1248"/>
      <c r="AO74" s="1248"/>
      <c r="AP74" s="1248"/>
      <c r="AQ74" s="1248"/>
      <c r="AR74" s="1248"/>
      <c r="AS74" s="1248"/>
      <c r="AT74" s="1248"/>
      <c r="AU74" s="1248"/>
      <c r="AV74" s="1248"/>
      <c r="AW74" s="1248"/>
      <c r="AX74" s="1248"/>
      <c r="AY74" s="1248"/>
      <c r="AZ74" s="1248"/>
      <c r="BA74" s="1248"/>
      <c r="BB74" s="1248"/>
      <c r="BC74" s="1248"/>
      <c r="BD74" s="1248"/>
      <c r="BE74" s="1248"/>
      <c r="BF74" s="1248"/>
      <c r="BG74" s="1248"/>
      <c r="BH74" s="1248"/>
      <c r="BI74" s="1248"/>
      <c r="BJ74" s="1248"/>
      <c r="BK74" s="1248"/>
      <c r="BL74" s="1248"/>
      <c r="BM74" s="1248"/>
      <c r="BN74" s="1248"/>
      <c r="BO74" s="1248"/>
      <c r="BP74" s="1247"/>
      <c r="BQ74" s="1247"/>
      <c r="BR74" s="1247"/>
      <c r="BS74" s="1247"/>
      <c r="BT74" s="1247"/>
      <c r="BU74" s="1247"/>
      <c r="BV74" s="1247"/>
      <c r="BW74" s="1247"/>
      <c r="BX74" s="1247"/>
      <c r="BY74" s="1247"/>
      <c r="BZ74" s="1247"/>
      <c r="CA74" s="1247"/>
      <c r="CB74" s="1247"/>
      <c r="CC74" s="1247"/>
      <c r="CD74" s="1247"/>
      <c r="CE74" s="1247"/>
      <c r="CF74" s="1247"/>
      <c r="CG74" s="1247"/>
      <c r="CH74" s="1247"/>
      <c r="CI74" s="1247"/>
      <c r="CJ74" s="1247"/>
      <c r="CK74" s="1247"/>
      <c r="CL74" s="1247"/>
      <c r="CM74" s="1247"/>
      <c r="CN74" s="1247"/>
      <c r="CO74" s="1247"/>
      <c r="CP74" s="1247"/>
      <c r="CQ74" s="1247"/>
      <c r="CR74" s="1247"/>
      <c r="CS74" s="1247"/>
      <c r="CT74" s="1247"/>
      <c r="CU74" s="1247"/>
      <c r="CV74" s="1247"/>
      <c r="CW74" s="1247"/>
      <c r="CX74" s="1247"/>
      <c r="CY74" s="1247"/>
      <c r="CZ74" s="1247"/>
      <c r="DA74" s="1247"/>
      <c r="DB74" s="1247"/>
      <c r="DC74" s="1247"/>
    </row>
    <row r="75" spans="2:107" ht="13.5">
      <c r="B75" s="1241"/>
      <c r="G75" s="1256"/>
      <c r="H75" s="1256"/>
      <c r="I75" s="1252"/>
      <c r="J75" s="1252"/>
      <c r="K75" s="1255"/>
      <c r="L75" s="1255"/>
      <c r="M75" s="1255"/>
      <c r="N75" s="1255"/>
      <c r="AM75" s="1254"/>
      <c r="AN75" s="1248"/>
      <c r="AO75" s="1248"/>
      <c r="AP75" s="1248"/>
      <c r="AQ75" s="1248"/>
      <c r="AR75" s="1248"/>
      <c r="AS75" s="1248"/>
      <c r="AT75" s="1248"/>
      <c r="AU75" s="1248"/>
      <c r="AV75" s="1248"/>
      <c r="AW75" s="1248"/>
      <c r="AX75" s="1248"/>
      <c r="AY75" s="1248"/>
      <c r="AZ75" s="1248"/>
      <c r="BA75" s="1248"/>
      <c r="BB75" s="1248" t="s">
        <v>609</v>
      </c>
      <c r="BC75" s="1248"/>
      <c r="BD75" s="1248"/>
      <c r="BE75" s="1248"/>
      <c r="BF75" s="1248"/>
      <c r="BG75" s="1248"/>
      <c r="BH75" s="1248"/>
      <c r="BI75" s="1248"/>
      <c r="BJ75" s="1248"/>
      <c r="BK75" s="1248"/>
      <c r="BL75" s="1248"/>
      <c r="BM75" s="1248"/>
      <c r="BN75" s="1248"/>
      <c r="BO75" s="1248"/>
      <c r="BP75" s="1247">
        <v>3.3</v>
      </c>
      <c r="BQ75" s="1247"/>
      <c r="BR75" s="1247"/>
      <c r="BS75" s="1247"/>
      <c r="BT75" s="1247"/>
      <c r="BU75" s="1247"/>
      <c r="BV75" s="1247"/>
      <c r="BW75" s="1247"/>
      <c r="BX75" s="1247">
        <v>2.1</v>
      </c>
      <c r="BY75" s="1247"/>
      <c r="BZ75" s="1247"/>
      <c r="CA75" s="1247"/>
      <c r="CB75" s="1247"/>
      <c r="CC75" s="1247"/>
      <c r="CD75" s="1247"/>
      <c r="CE75" s="1247"/>
      <c r="CF75" s="1247">
        <v>1.5</v>
      </c>
      <c r="CG75" s="1247"/>
      <c r="CH75" s="1247"/>
      <c r="CI75" s="1247"/>
      <c r="CJ75" s="1247"/>
      <c r="CK75" s="1247"/>
      <c r="CL75" s="1247"/>
      <c r="CM75" s="1247"/>
      <c r="CN75" s="1247">
        <v>1.4</v>
      </c>
      <c r="CO75" s="1247"/>
      <c r="CP75" s="1247"/>
      <c r="CQ75" s="1247"/>
      <c r="CR75" s="1247"/>
      <c r="CS75" s="1247"/>
      <c r="CT75" s="1247"/>
      <c r="CU75" s="1247"/>
      <c r="CV75" s="1247">
        <v>1.6</v>
      </c>
      <c r="CW75" s="1247"/>
      <c r="CX75" s="1247"/>
      <c r="CY75" s="1247"/>
      <c r="CZ75" s="1247"/>
      <c r="DA75" s="1247"/>
      <c r="DB75" s="1247"/>
      <c r="DC75" s="1247"/>
    </row>
    <row r="76" spans="2:107" ht="13.5">
      <c r="B76" s="1241"/>
      <c r="G76" s="1256"/>
      <c r="H76" s="1256"/>
      <c r="I76" s="1252"/>
      <c r="J76" s="1252"/>
      <c r="K76" s="1255"/>
      <c r="L76" s="1255"/>
      <c r="M76" s="1255"/>
      <c r="N76" s="1255"/>
      <c r="AM76" s="1254"/>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8"/>
      <c r="BK76" s="1248"/>
      <c r="BL76" s="1248"/>
      <c r="BM76" s="1248"/>
      <c r="BN76" s="1248"/>
      <c r="BO76" s="1248"/>
      <c r="BP76" s="1247"/>
      <c r="BQ76" s="1247"/>
      <c r="BR76" s="1247"/>
      <c r="BS76" s="1247"/>
      <c r="BT76" s="1247"/>
      <c r="BU76" s="1247"/>
      <c r="BV76" s="1247"/>
      <c r="BW76" s="1247"/>
      <c r="BX76" s="1247"/>
      <c r="BY76" s="1247"/>
      <c r="BZ76" s="1247"/>
      <c r="CA76" s="1247"/>
      <c r="CB76" s="1247"/>
      <c r="CC76" s="1247"/>
      <c r="CD76" s="1247"/>
      <c r="CE76" s="1247"/>
      <c r="CF76" s="1247"/>
      <c r="CG76" s="1247"/>
      <c r="CH76" s="1247"/>
      <c r="CI76" s="1247"/>
      <c r="CJ76" s="1247"/>
      <c r="CK76" s="1247"/>
      <c r="CL76" s="1247"/>
      <c r="CM76" s="1247"/>
      <c r="CN76" s="1247"/>
      <c r="CO76" s="1247"/>
      <c r="CP76" s="1247"/>
      <c r="CQ76" s="1247"/>
      <c r="CR76" s="1247"/>
      <c r="CS76" s="1247"/>
      <c r="CT76" s="1247"/>
      <c r="CU76" s="1247"/>
      <c r="CV76" s="1247"/>
      <c r="CW76" s="1247"/>
      <c r="CX76" s="1247"/>
      <c r="CY76" s="1247"/>
      <c r="CZ76" s="1247"/>
      <c r="DA76" s="1247"/>
      <c r="DB76" s="1247"/>
      <c r="DC76" s="1247"/>
    </row>
    <row r="77" spans="2:107" ht="13.5">
      <c r="B77" s="1241"/>
      <c r="G77" s="1252"/>
      <c r="H77" s="1252"/>
      <c r="I77" s="1252"/>
      <c r="J77" s="1252"/>
      <c r="K77" s="1253"/>
      <c r="L77" s="1253"/>
      <c r="M77" s="1253"/>
      <c r="N77" s="1253"/>
      <c r="AN77" s="1249" t="s">
        <v>611</v>
      </c>
      <c r="AO77" s="1249"/>
      <c r="AP77" s="1249"/>
      <c r="AQ77" s="1249"/>
      <c r="AR77" s="1249"/>
      <c r="AS77" s="1249"/>
      <c r="AT77" s="1249"/>
      <c r="AU77" s="1249"/>
      <c r="AV77" s="1249"/>
      <c r="AW77" s="1249"/>
      <c r="AX77" s="1249"/>
      <c r="AY77" s="1249"/>
      <c r="AZ77" s="1249"/>
      <c r="BA77" s="1249"/>
      <c r="BB77" s="1248" t="s">
        <v>610</v>
      </c>
      <c r="BC77" s="1248"/>
      <c r="BD77" s="1248"/>
      <c r="BE77" s="1248"/>
      <c r="BF77" s="1248"/>
      <c r="BG77" s="1248"/>
      <c r="BH77" s="1248"/>
      <c r="BI77" s="1248"/>
      <c r="BJ77" s="1248"/>
      <c r="BK77" s="1248"/>
      <c r="BL77" s="1248"/>
      <c r="BM77" s="1248"/>
      <c r="BN77" s="1248"/>
      <c r="BO77" s="1248"/>
      <c r="BP77" s="1247">
        <v>5.8</v>
      </c>
      <c r="BQ77" s="1247"/>
      <c r="BR77" s="1247"/>
      <c r="BS77" s="1247"/>
      <c r="BT77" s="1247"/>
      <c r="BU77" s="1247"/>
      <c r="BV77" s="1247"/>
      <c r="BW77" s="1247"/>
      <c r="BX77" s="1247">
        <v>2.7</v>
      </c>
      <c r="BY77" s="1247"/>
      <c r="BZ77" s="1247"/>
      <c r="CA77" s="1247"/>
      <c r="CB77" s="1247"/>
      <c r="CC77" s="1247"/>
      <c r="CD77" s="1247"/>
      <c r="CE77" s="1247"/>
      <c r="CF77" s="1247">
        <v>0.5</v>
      </c>
      <c r="CG77" s="1247"/>
      <c r="CH77" s="1247"/>
      <c r="CI77" s="1247"/>
      <c r="CJ77" s="1247"/>
      <c r="CK77" s="1247"/>
      <c r="CL77" s="1247"/>
      <c r="CM77" s="1247"/>
      <c r="CN77" s="1247">
        <v>5.9</v>
      </c>
      <c r="CO77" s="1247"/>
      <c r="CP77" s="1247"/>
      <c r="CQ77" s="1247"/>
      <c r="CR77" s="1247"/>
      <c r="CS77" s="1247"/>
      <c r="CT77" s="1247"/>
      <c r="CU77" s="1247"/>
      <c r="CV77" s="1247">
        <v>4.0999999999999996</v>
      </c>
      <c r="CW77" s="1247"/>
      <c r="CX77" s="1247"/>
      <c r="CY77" s="1247"/>
      <c r="CZ77" s="1247"/>
      <c r="DA77" s="1247"/>
      <c r="DB77" s="1247"/>
      <c r="DC77" s="1247"/>
    </row>
    <row r="78" spans="2:107" ht="13.5">
      <c r="B78" s="1241"/>
      <c r="G78" s="1252"/>
      <c r="H78" s="1252"/>
      <c r="I78" s="1252"/>
      <c r="J78" s="1252"/>
      <c r="K78" s="1253"/>
      <c r="L78" s="1253"/>
      <c r="M78" s="1253"/>
      <c r="N78" s="1253"/>
      <c r="AN78" s="1249"/>
      <c r="AO78" s="1249"/>
      <c r="AP78" s="1249"/>
      <c r="AQ78" s="1249"/>
      <c r="AR78" s="1249"/>
      <c r="AS78" s="1249"/>
      <c r="AT78" s="1249"/>
      <c r="AU78" s="1249"/>
      <c r="AV78" s="1249"/>
      <c r="AW78" s="1249"/>
      <c r="AX78" s="1249"/>
      <c r="AY78" s="1249"/>
      <c r="AZ78" s="1249"/>
      <c r="BA78" s="1249"/>
      <c r="BB78" s="1248"/>
      <c r="BC78" s="1248"/>
      <c r="BD78" s="1248"/>
      <c r="BE78" s="1248"/>
      <c r="BF78" s="1248"/>
      <c r="BG78" s="1248"/>
      <c r="BH78" s="1248"/>
      <c r="BI78" s="1248"/>
      <c r="BJ78" s="1248"/>
      <c r="BK78" s="1248"/>
      <c r="BL78" s="1248"/>
      <c r="BM78" s="1248"/>
      <c r="BN78" s="1248"/>
      <c r="BO78" s="1248"/>
      <c r="BP78" s="1247"/>
      <c r="BQ78" s="1247"/>
      <c r="BR78" s="1247"/>
      <c r="BS78" s="1247"/>
      <c r="BT78" s="1247"/>
      <c r="BU78" s="1247"/>
      <c r="BV78" s="1247"/>
      <c r="BW78" s="1247"/>
      <c r="BX78" s="1247"/>
      <c r="BY78" s="1247"/>
      <c r="BZ78" s="1247"/>
      <c r="CA78" s="1247"/>
      <c r="CB78" s="1247"/>
      <c r="CC78" s="1247"/>
      <c r="CD78" s="1247"/>
      <c r="CE78" s="1247"/>
      <c r="CF78" s="1247"/>
      <c r="CG78" s="1247"/>
      <c r="CH78" s="1247"/>
      <c r="CI78" s="1247"/>
      <c r="CJ78" s="1247"/>
      <c r="CK78" s="1247"/>
      <c r="CL78" s="1247"/>
      <c r="CM78" s="1247"/>
      <c r="CN78" s="1247"/>
      <c r="CO78" s="1247"/>
      <c r="CP78" s="1247"/>
      <c r="CQ78" s="1247"/>
      <c r="CR78" s="1247"/>
      <c r="CS78" s="1247"/>
      <c r="CT78" s="1247"/>
      <c r="CU78" s="1247"/>
      <c r="CV78" s="1247"/>
      <c r="CW78" s="1247"/>
      <c r="CX78" s="1247"/>
      <c r="CY78" s="1247"/>
      <c r="CZ78" s="1247"/>
      <c r="DA78" s="1247"/>
      <c r="DB78" s="1247"/>
      <c r="DC78" s="1247"/>
    </row>
    <row r="79" spans="2:107" ht="13.5">
      <c r="B79" s="1241"/>
      <c r="G79" s="1252"/>
      <c r="H79" s="1252"/>
      <c r="I79" s="1251"/>
      <c r="J79" s="1251"/>
      <c r="K79" s="1250"/>
      <c r="L79" s="1250"/>
      <c r="M79" s="1250"/>
      <c r="N79" s="1250"/>
      <c r="AN79" s="1249"/>
      <c r="AO79" s="1249"/>
      <c r="AP79" s="1249"/>
      <c r="AQ79" s="1249"/>
      <c r="AR79" s="1249"/>
      <c r="AS79" s="1249"/>
      <c r="AT79" s="1249"/>
      <c r="AU79" s="1249"/>
      <c r="AV79" s="1249"/>
      <c r="AW79" s="1249"/>
      <c r="AX79" s="1249"/>
      <c r="AY79" s="1249"/>
      <c r="AZ79" s="1249"/>
      <c r="BA79" s="1249"/>
      <c r="BB79" s="1248" t="s">
        <v>609</v>
      </c>
      <c r="BC79" s="1248"/>
      <c r="BD79" s="1248"/>
      <c r="BE79" s="1248"/>
      <c r="BF79" s="1248"/>
      <c r="BG79" s="1248"/>
      <c r="BH79" s="1248"/>
      <c r="BI79" s="1248"/>
      <c r="BJ79" s="1248"/>
      <c r="BK79" s="1248"/>
      <c r="BL79" s="1248"/>
      <c r="BM79" s="1248"/>
      <c r="BN79" s="1248"/>
      <c r="BO79" s="1248"/>
      <c r="BP79" s="1247">
        <v>5.3</v>
      </c>
      <c r="BQ79" s="1247"/>
      <c r="BR79" s="1247"/>
      <c r="BS79" s="1247"/>
      <c r="BT79" s="1247"/>
      <c r="BU79" s="1247"/>
      <c r="BV79" s="1247"/>
      <c r="BW79" s="1247"/>
      <c r="BX79" s="1247">
        <v>5</v>
      </c>
      <c r="BY79" s="1247"/>
      <c r="BZ79" s="1247"/>
      <c r="CA79" s="1247"/>
      <c r="CB79" s="1247"/>
      <c r="CC79" s="1247"/>
      <c r="CD79" s="1247"/>
      <c r="CE79" s="1247"/>
      <c r="CF79" s="1247">
        <v>5.0999999999999996</v>
      </c>
      <c r="CG79" s="1247"/>
      <c r="CH79" s="1247"/>
      <c r="CI79" s="1247"/>
      <c r="CJ79" s="1247"/>
      <c r="CK79" s="1247"/>
      <c r="CL79" s="1247"/>
      <c r="CM79" s="1247"/>
      <c r="CN79" s="1247">
        <v>5.2</v>
      </c>
      <c r="CO79" s="1247"/>
      <c r="CP79" s="1247"/>
      <c r="CQ79" s="1247"/>
      <c r="CR79" s="1247"/>
      <c r="CS79" s="1247"/>
      <c r="CT79" s="1247"/>
      <c r="CU79" s="1247"/>
      <c r="CV79" s="1247">
        <v>5.0999999999999996</v>
      </c>
      <c r="CW79" s="1247"/>
      <c r="CX79" s="1247"/>
      <c r="CY79" s="1247"/>
      <c r="CZ79" s="1247"/>
      <c r="DA79" s="1247"/>
      <c r="DB79" s="1247"/>
      <c r="DC79" s="1247"/>
    </row>
    <row r="80" spans="2:107" ht="13.5">
      <c r="B80" s="1241"/>
      <c r="G80" s="1252"/>
      <c r="H80" s="1252"/>
      <c r="I80" s="1251"/>
      <c r="J80" s="1251"/>
      <c r="K80" s="1250"/>
      <c r="L80" s="1250"/>
      <c r="M80" s="1250"/>
      <c r="N80" s="1250"/>
      <c r="AN80" s="1249"/>
      <c r="AO80" s="1249"/>
      <c r="AP80" s="1249"/>
      <c r="AQ80" s="1249"/>
      <c r="AR80" s="1249"/>
      <c r="AS80" s="1249"/>
      <c r="AT80" s="1249"/>
      <c r="AU80" s="1249"/>
      <c r="AV80" s="1249"/>
      <c r="AW80" s="1249"/>
      <c r="AX80" s="1249"/>
      <c r="AY80" s="1249"/>
      <c r="AZ80" s="1249"/>
      <c r="BA80" s="1249"/>
      <c r="BB80" s="1248"/>
      <c r="BC80" s="1248"/>
      <c r="BD80" s="1248"/>
      <c r="BE80" s="1248"/>
      <c r="BF80" s="1248"/>
      <c r="BG80" s="1248"/>
      <c r="BH80" s="1248"/>
      <c r="BI80" s="1248"/>
      <c r="BJ80" s="1248"/>
      <c r="BK80" s="1248"/>
      <c r="BL80" s="1248"/>
      <c r="BM80" s="1248"/>
      <c r="BN80" s="1248"/>
      <c r="BO80" s="1248"/>
      <c r="BP80" s="1247"/>
      <c r="BQ80" s="1247"/>
      <c r="BR80" s="1247"/>
      <c r="BS80" s="1247"/>
      <c r="BT80" s="1247"/>
      <c r="BU80" s="1247"/>
      <c r="BV80" s="1247"/>
      <c r="BW80" s="1247"/>
      <c r="BX80" s="1247"/>
      <c r="BY80" s="1247"/>
      <c r="BZ80" s="1247"/>
      <c r="CA80" s="1247"/>
      <c r="CB80" s="1247"/>
      <c r="CC80" s="1247"/>
      <c r="CD80" s="1247"/>
      <c r="CE80" s="1247"/>
      <c r="CF80" s="1247"/>
      <c r="CG80" s="1247"/>
      <c r="CH80" s="1247"/>
      <c r="CI80" s="1247"/>
      <c r="CJ80" s="1247"/>
      <c r="CK80" s="1247"/>
      <c r="CL80" s="1247"/>
      <c r="CM80" s="1247"/>
      <c r="CN80" s="1247"/>
      <c r="CO80" s="1247"/>
      <c r="CP80" s="1247"/>
      <c r="CQ80" s="1247"/>
      <c r="CR80" s="1247"/>
      <c r="CS80" s="1247"/>
      <c r="CT80" s="1247"/>
      <c r="CU80" s="1247"/>
      <c r="CV80" s="1247"/>
      <c r="CW80" s="1247"/>
      <c r="CX80" s="1247"/>
      <c r="CY80" s="1247"/>
      <c r="CZ80" s="1247"/>
      <c r="DA80" s="1247"/>
      <c r="DB80" s="1247"/>
      <c r="DC80" s="1247"/>
    </row>
    <row r="81" spans="2:109" ht="13.5">
      <c r="B81" s="1241"/>
    </row>
    <row r="82" spans="2:109" ht="17.25">
      <c r="B82" s="1241"/>
      <c r="K82" s="1246"/>
      <c r="L82" s="1246"/>
      <c r="M82" s="1246"/>
      <c r="N82" s="1246"/>
      <c r="AQ82" s="1246"/>
      <c r="AR82" s="1246"/>
      <c r="AS82" s="1246"/>
      <c r="AT82" s="1246"/>
      <c r="BC82" s="1246"/>
      <c r="BD82" s="1246"/>
      <c r="BE82" s="1246"/>
      <c r="BF82" s="1246"/>
      <c r="BO82" s="1246"/>
      <c r="BP82" s="1246"/>
      <c r="BQ82" s="1246"/>
      <c r="BR82" s="1246"/>
      <c r="CA82" s="1246"/>
      <c r="CB82" s="1246"/>
      <c r="CC82" s="1246"/>
      <c r="CD82" s="1246"/>
      <c r="CM82" s="1246"/>
      <c r="CN82" s="1246"/>
      <c r="CO82" s="1246"/>
      <c r="CP82" s="1246"/>
      <c r="CY82" s="1246"/>
      <c r="CZ82" s="1246"/>
      <c r="DA82" s="1246"/>
      <c r="DB82" s="1246"/>
      <c r="DC82" s="1246"/>
    </row>
    <row r="83" spans="2:109" ht="13.5">
      <c r="B83" s="1245"/>
      <c r="C83" s="1244"/>
      <c r="D83" s="1244"/>
      <c r="E83" s="1244"/>
      <c r="F83" s="1244"/>
      <c r="G83" s="1244"/>
      <c r="H83" s="1244"/>
      <c r="I83" s="1244"/>
      <c r="J83" s="1244"/>
      <c r="K83" s="1244"/>
      <c r="L83" s="1244"/>
      <c r="M83" s="1244"/>
      <c r="N83" s="1244"/>
      <c r="O83" s="1244"/>
      <c r="P83" s="1244"/>
      <c r="Q83" s="1244"/>
      <c r="R83" s="1244"/>
      <c r="S83" s="1244"/>
      <c r="T83" s="1244"/>
      <c r="U83" s="1244"/>
      <c r="V83" s="1244"/>
      <c r="W83" s="1244"/>
      <c r="X83" s="1244"/>
      <c r="Y83" s="1244"/>
      <c r="Z83" s="1244"/>
      <c r="AA83" s="1244"/>
      <c r="AB83" s="1244"/>
      <c r="AC83" s="1244"/>
      <c r="AD83" s="1244"/>
      <c r="AE83" s="1244"/>
      <c r="AF83" s="1244"/>
      <c r="AG83" s="1244"/>
      <c r="AH83" s="1244"/>
      <c r="AI83" s="1244"/>
      <c r="AJ83" s="1244"/>
      <c r="AK83" s="1244"/>
      <c r="AL83" s="1244"/>
      <c r="AM83" s="1244"/>
      <c r="AN83" s="1244"/>
      <c r="AO83" s="1244"/>
      <c r="AP83" s="1244"/>
      <c r="AQ83" s="1244"/>
      <c r="AR83" s="1244"/>
      <c r="AS83" s="1244"/>
      <c r="AT83" s="1244"/>
      <c r="AU83" s="1244"/>
      <c r="AV83" s="1244"/>
      <c r="AW83" s="1244"/>
      <c r="AX83" s="1244"/>
      <c r="AY83" s="1244"/>
      <c r="AZ83" s="1244"/>
      <c r="BA83" s="1244"/>
      <c r="BB83" s="1244"/>
      <c r="BC83" s="1244"/>
      <c r="BD83" s="1244"/>
      <c r="BE83" s="1244"/>
      <c r="BF83" s="1244"/>
      <c r="BG83" s="1244"/>
      <c r="BH83" s="1244"/>
      <c r="BI83" s="1244"/>
      <c r="BJ83" s="1244"/>
      <c r="BK83" s="1244"/>
      <c r="BL83" s="1244"/>
      <c r="BM83" s="1244"/>
      <c r="BN83" s="1244"/>
      <c r="BO83" s="1244"/>
      <c r="BP83" s="1244"/>
      <c r="BQ83" s="1244"/>
      <c r="BR83" s="1244"/>
      <c r="BS83" s="1244"/>
      <c r="BT83" s="1244"/>
      <c r="BU83" s="1244"/>
      <c r="BV83" s="1244"/>
      <c r="BW83" s="1244"/>
      <c r="BX83" s="1244"/>
      <c r="BY83" s="1244"/>
      <c r="BZ83" s="1244"/>
      <c r="CA83" s="1244"/>
      <c r="CB83" s="1244"/>
      <c r="CC83" s="1244"/>
      <c r="CD83" s="1244"/>
      <c r="CE83" s="1244"/>
      <c r="CF83" s="1244"/>
      <c r="CG83" s="1244"/>
      <c r="CH83" s="1244"/>
      <c r="CI83" s="1244"/>
      <c r="CJ83" s="1244"/>
      <c r="CK83" s="1244"/>
      <c r="CL83" s="1244"/>
      <c r="CM83" s="1244"/>
      <c r="CN83" s="1244"/>
      <c r="CO83" s="1244"/>
      <c r="CP83" s="1244"/>
      <c r="CQ83" s="1244"/>
      <c r="CR83" s="1244"/>
      <c r="CS83" s="1244"/>
      <c r="CT83" s="1244"/>
      <c r="CU83" s="1244"/>
      <c r="CV83" s="1244"/>
      <c r="CW83" s="1244"/>
      <c r="CX83" s="1244"/>
      <c r="CY83" s="1244"/>
      <c r="CZ83" s="1244"/>
      <c r="DA83" s="1244"/>
      <c r="DB83" s="1244"/>
      <c r="DC83" s="1244"/>
      <c r="DD83" s="1243"/>
    </row>
    <row r="84" spans="2:109" ht="13.5">
      <c r="DD84" s="1240"/>
      <c r="DE84" s="1240"/>
    </row>
    <row r="85" spans="2:109" ht="13.5">
      <c r="DD85" s="1240"/>
      <c r="DE85" s="1240"/>
    </row>
  </sheetData>
  <sheetProtection algorithmName="SHA-512" hashValue="j2N63YSKisZU0u5oxW9kWVBzsILuuVq3nURd889xTOZQ1jkYG9nQyM//spHtBNwqDgQBDuNmIuXwRCKjpxwgZA==" saltValue="26iljWbxBuLLe+uXC9BjW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D94" zoomScaleNormal="100" zoomScaleSheetLayoutView="70" workbookViewId="0">
      <selection activeCell="CO61" sqref="CO61"/>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424</v>
      </c>
    </row>
  </sheetData>
  <sheetProtection algorithmName="SHA-512" hashValue="zsoiYwHpWw4zF1dkufsRnIl2Fgc90IGZNvKKms/ic/SpGlCuX1uFoKEmDZmK8VhF3yjMT8nR5OXYxWl/qtFFwg==" saltValue="R7+MQli/a3KiRVJyqSGL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Normal="100" zoomScaleSheetLayoutView="55" workbookViewId="0">
      <selection activeCell="BL47" sqref="BL47"/>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424</v>
      </c>
    </row>
  </sheetData>
  <sheetProtection algorithmName="SHA-512" hashValue="oMo+J2/Sms3lpiexDxYZmN9X44evK0JRsadyST6w+9YLvljZuVeE0xoQthNzPO7JSXUO93SywCDeh3zse0cI1g==" saltValue="SzwaA5dOX3zJXNPq2gxO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474</v>
      </c>
      <c r="G2" s="148"/>
      <c r="H2" s="149"/>
    </row>
    <row r="3" spans="1:8">
      <c r="A3" s="145" t="s">
        <v>467</v>
      </c>
      <c r="B3" s="150"/>
      <c r="C3" s="151"/>
      <c r="D3" s="152">
        <v>56580</v>
      </c>
      <c r="E3" s="153"/>
      <c r="F3" s="154">
        <v>52308</v>
      </c>
      <c r="G3" s="155"/>
      <c r="H3" s="156"/>
    </row>
    <row r="4" spans="1:8">
      <c r="A4" s="157"/>
      <c r="B4" s="158"/>
      <c r="C4" s="159"/>
      <c r="D4" s="160">
        <v>29415</v>
      </c>
      <c r="E4" s="161"/>
      <c r="F4" s="162">
        <v>28695</v>
      </c>
      <c r="G4" s="163"/>
      <c r="H4" s="164"/>
    </row>
    <row r="5" spans="1:8">
      <c r="A5" s="145" t="s">
        <v>469</v>
      </c>
      <c r="B5" s="150"/>
      <c r="C5" s="151"/>
      <c r="D5" s="152">
        <v>37594</v>
      </c>
      <c r="E5" s="153"/>
      <c r="F5" s="154">
        <v>46402</v>
      </c>
      <c r="G5" s="155"/>
      <c r="H5" s="156"/>
    </row>
    <row r="6" spans="1:8">
      <c r="A6" s="157"/>
      <c r="B6" s="158"/>
      <c r="C6" s="159"/>
      <c r="D6" s="160">
        <v>25323</v>
      </c>
      <c r="E6" s="161"/>
      <c r="F6" s="162">
        <v>26897</v>
      </c>
      <c r="G6" s="163"/>
      <c r="H6" s="164"/>
    </row>
    <row r="7" spans="1:8">
      <c r="A7" s="145" t="s">
        <v>470</v>
      </c>
      <c r="B7" s="150"/>
      <c r="C7" s="151"/>
      <c r="D7" s="152">
        <v>88335</v>
      </c>
      <c r="E7" s="153"/>
      <c r="F7" s="154">
        <v>66343</v>
      </c>
      <c r="G7" s="155"/>
      <c r="H7" s="156"/>
    </row>
    <row r="8" spans="1:8">
      <c r="A8" s="157"/>
      <c r="B8" s="158"/>
      <c r="C8" s="159"/>
      <c r="D8" s="160">
        <v>68458</v>
      </c>
      <c r="E8" s="161"/>
      <c r="F8" s="162">
        <v>34529</v>
      </c>
      <c r="G8" s="163"/>
      <c r="H8" s="164"/>
    </row>
    <row r="9" spans="1:8">
      <c r="A9" s="145" t="s">
        <v>471</v>
      </c>
      <c r="B9" s="150"/>
      <c r="C9" s="151"/>
      <c r="D9" s="152">
        <v>60919</v>
      </c>
      <c r="E9" s="153"/>
      <c r="F9" s="154">
        <v>56416</v>
      </c>
      <c r="G9" s="155"/>
      <c r="H9" s="156"/>
    </row>
    <row r="10" spans="1:8">
      <c r="A10" s="157"/>
      <c r="B10" s="158"/>
      <c r="C10" s="159"/>
      <c r="D10" s="160">
        <v>33760</v>
      </c>
      <c r="E10" s="161"/>
      <c r="F10" s="162">
        <v>32623</v>
      </c>
      <c r="G10" s="163"/>
      <c r="H10" s="164"/>
    </row>
    <row r="11" spans="1:8">
      <c r="A11" s="145" t="s">
        <v>472</v>
      </c>
      <c r="B11" s="150"/>
      <c r="C11" s="151"/>
      <c r="D11" s="152">
        <v>45649</v>
      </c>
      <c r="E11" s="153"/>
      <c r="F11" s="154">
        <v>49217</v>
      </c>
      <c r="G11" s="155"/>
      <c r="H11" s="156"/>
    </row>
    <row r="12" spans="1:8">
      <c r="A12" s="157"/>
      <c r="B12" s="158"/>
      <c r="C12" s="165"/>
      <c r="D12" s="160">
        <v>27792</v>
      </c>
      <c r="E12" s="161"/>
      <c r="F12" s="162">
        <v>27232</v>
      </c>
      <c r="G12" s="163"/>
      <c r="H12" s="164"/>
    </row>
    <row r="13" spans="1:8">
      <c r="A13" s="145"/>
      <c r="B13" s="150"/>
      <c r="C13" s="166"/>
      <c r="D13" s="167">
        <v>57815</v>
      </c>
      <c r="E13" s="168"/>
      <c r="F13" s="169">
        <v>54137</v>
      </c>
      <c r="G13" s="170"/>
      <c r="H13" s="156"/>
    </row>
    <row r="14" spans="1:8">
      <c r="A14" s="157"/>
      <c r="B14" s="158"/>
      <c r="C14" s="159"/>
      <c r="D14" s="160">
        <v>36950</v>
      </c>
      <c r="E14" s="161"/>
      <c r="F14" s="162">
        <v>29995</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3.94</v>
      </c>
      <c r="C19" s="171">
        <f>ROUND(VALUE(SUBSTITUTE(実質収支比率等に係る経年分析!G$48,"▲","-")),2)</f>
        <v>3.84</v>
      </c>
      <c r="D19" s="171">
        <f>ROUND(VALUE(SUBSTITUTE(実質収支比率等に係る経年分析!H$48,"▲","-")),2)</f>
        <v>3.55</v>
      </c>
      <c r="E19" s="171">
        <f>ROUND(VALUE(SUBSTITUTE(実質収支比率等に係る経年分析!I$48,"▲","-")),2)</f>
        <v>3.25</v>
      </c>
      <c r="F19" s="171">
        <f>ROUND(VALUE(SUBSTITUTE(実質収支比率等に係る経年分析!J$48,"▲","-")),2)</f>
        <v>3.45</v>
      </c>
    </row>
    <row r="20" spans="1:11">
      <c r="A20" s="171" t="s">
        <v>55</v>
      </c>
      <c r="B20" s="171">
        <f>ROUND(VALUE(SUBSTITUTE(実質収支比率等に係る経年分析!F$47,"▲","-")),2)</f>
        <v>16.579999999999998</v>
      </c>
      <c r="C20" s="171">
        <f>ROUND(VALUE(SUBSTITUTE(実質収支比率等に係る経年分析!G$47,"▲","-")),2)</f>
        <v>14.71</v>
      </c>
      <c r="D20" s="171">
        <f>ROUND(VALUE(SUBSTITUTE(実質収支比率等に係る経年分析!H$47,"▲","-")),2)</f>
        <v>11.04</v>
      </c>
      <c r="E20" s="171">
        <f>ROUND(VALUE(SUBSTITUTE(実質収支比率等に係る経年分析!I$47,"▲","-")),2)</f>
        <v>8.15</v>
      </c>
      <c r="F20" s="171">
        <f>ROUND(VALUE(SUBSTITUTE(実質収支比率等に係る経年分析!J$47,"▲","-")),2)</f>
        <v>6.15</v>
      </c>
    </row>
    <row r="21" spans="1:11">
      <c r="A21" s="171" t="s">
        <v>56</v>
      </c>
      <c r="B21" s="171">
        <f>IF(ISNUMBER(VALUE(SUBSTITUTE(実質収支比率等に係る経年分析!F$49,"▲","-"))),ROUND(VALUE(SUBSTITUTE(実質収支比率等に係る経年分析!F$49,"▲","-")),2),NA())</f>
        <v>0.25</v>
      </c>
      <c r="C21" s="171">
        <f>IF(ISNUMBER(VALUE(SUBSTITUTE(実質収支比率等に係る経年分析!G$49,"▲","-"))),ROUND(VALUE(SUBSTITUTE(実質収支比率等に係る経年分析!G$49,"▲","-")),2),NA())</f>
        <v>-1.63</v>
      </c>
      <c r="D21" s="171">
        <f>IF(ISNUMBER(VALUE(SUBSTITUTE(実質収支比率等に係る経年分析!H$49,"▲","-"))),ROUND(VALUE(SUBSTITUTE(実質収支比率等に係る経年分析!H$49,"▲","-")),2),NA())</f>
        <v>-3.99</v>
      </c>
      <c r="E21" s="171">
        <f>IF(ISNUMBER(VALUE(SUBSTITUTE(実質収支比率等に係る経年分析!I$49,"▲","-"))),ROUND(VALUE(SUBSTITUTE(実質収支比率等に係る経年分析!I$49,"▲","-")),2),NA())</f>
        <v>-2.89</v>
      </c>
      <c r="F21" s="171">
        <f>IF(ISNUMBER(VALUE(SUBSTITUTE(実質収支比率等に係る経年分析!J$49,"▲","-"))),ROUND(VALUE(SUBSTITUTE(実質収支比率等に係る経年分析!J$49,"▲","-")),2),NA())</f>
        <v>-1.5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平尾墓園事業特別会計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工業用地造成事業特別会計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0.26</v>
      </c>
    </row>
    <row r="31" spans="1:11">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0.28999999999999998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0.28999999999999998</v>
      </c>
    </row>
    <row r="32" spans="1:11">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0.69</v>
      </c>
    </row>
    <row r="33" spans="1:16">
      <c r="A33" s="172" t="str">
        <f>IF(連結実質赤字比率に係る赤字・黒字の構成分析!C$37="",NA(),連結実質赤字比率に係る赤字・黒字の構成分析!C$37)</f>
        <v>公共下水道事業会計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2.67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2.79</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4.1500000000000004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3.63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3.24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3.44</v>
      </c>
    </row>
    <row r="35" spans="1:16">
      <c r="A35" s="172" t="str">
        <f>IF(連結実質赤字比率に係る赤字・黒字の構成分析!C$35="",NA(),連結実質赤字比率に係る赤字・黒字の構成分析!C$35)</f>
        <v>工業用水道事業会計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4.6900000000000004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4.6399999999999997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4.82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3.71</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7.96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6.56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5674</v>
      </c>
      <c r="E42" s="173"/>
      <c r="F42" s="173"/>
      <c r="G42" s="173">
        <f>'実質公債費比率（分子）の構造'!L$52</f>
        <v>5682</v>
      </c>
      <c r="H42" s="173"/>
      <c r="I42" s="173"/>
      <c r="J42" s="173">
        <f>'実質公債費比率（分子）の構造'!M$52</f>
        <v>5551</v>
      </c>
      <c r="K42" s="173"/>
      <c r="L42" s="173"/>
      <c r="M42" s="173">
        <f>'実質公債費比率（分子）の構造'!N$52</f>
        <v>5447</v>
      </c>
      <c r="N42" s="173"/>
      <c r="O42" s="173"/>
      <c r="P42" s="173">
        <f>'実質公債費比率（分子）の構造'!O$52</f>
        <v>5371</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29</v>
      </c>
      <c r="C44" s="173"/>
      <c r="D44" s="173"/>
      <c r="E44" s="173">
        <f>'実質公債費比率（分子）の構造'!L$50</f>
        <v>9</v>
      </c>
      <c r="F44" s="173"/>
      <c r="G44" s="173"/>
      <c r="H44" s="173">
        <f>'実質公債費比率（分子）の構造'!M$50</f>
        <v>7</v>
      </c>
      <c r="I44" s="173"/>
      <c r="J44" s="173"/>
      <c r="K44" s="173">
        <f>'実質公債費比率（分子）の構造'!N$50</f>
        <v>5</v>
      </c>
      <c r="L44" s="173"/>
      <c r="M44" s="173"/>
      <c r="N44" s="173">
        <f>'実質公債費比率（分子）の構造'!O$50</f>
        <v>4</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1667</v>
      </c>
      <c r="C46" s="173"/>
      <c r="D46" s="173"/>
      <c r="E46" s="173">
        <f>'実質公債費比率（分子）の構造'!L$48</f>
        <v>1603</v>
      </c>
      <c r="F46" s="173"/>
      <c r="G46" s="173"/>
      <c r="H46" s="173">
        <f>'実質公債費比率（分子）の構造'!M$48</f>
        <v>1435</v>
      </c>
      <c r="I46" s="173"/>
      <c r="J46" s="173"/>
      <c r="K46" s="173">
        <f>'実質公債費比率（分子）の構造'!N$48</f>
        <v>1415</v>
      </c>
      <c r="L46" s="173"/>
      <c r="M46" s="173"/>
      <c r="N46" s="173">
        <f>'実質公債費比率（分子）の構造'!O$48</f>
        <v>1329</v>
      </c>
      <c r="O46" s="173"/>
      <c r="P46" s="173"/>
    </row>
    <row r="47" spans="1:16">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4432</v>
      </c>
      <c r="C49" s="173"/>
      <c r="D49" s="173"/>
      <c r="E49" s="173">
        <f>'実質公債費比率（分子）の構造'!L$45</f>
        <v>4368</v>
      </c>
      <c r="F49" s="173"/>
      <c r="G49" s="173"/>
      <c r="H49" s="173">
        <f>'実質公債費比率（分子）の構造'!M$45</f>
        <v>4422</v>
      </c>
      <c r="I49" s="173"/>
      <c r="J49" s="173"/>
      <c r="K49" s="173">
        <f>'実質公債費比率（分子）の構造'!N$45</f>
        <v>4383</v>
      </c>
      <c r="L49" s="173"/>
      <c r="M49" s="173"/>
      <c r="N49" s="173">
        <f>'実質公債費比率（分子）の構造'!O$45</f>
        <v>4553</v>
      </c>
      <c r="O49" s="173"/>
      <c r="P49" s="173"/>
    </row>
    <row r="50" spans="1:16">
      <c r="A50" s="173" t="s">
        <v>70</v>
      </c>
      <c r="B50" s="173" t="e">
        <f>NA()</f>
        <v>#N/A</v>
      </c>
      <c r="C50" s="173">
        <f>IF(ISNUMBER('実質公債費比率（分子）の構造'!K$53),'実質公債費比率（分子）の構造'!K$53,NA())</f>
        <v>454</v>
      </c>
      <c r="D50" s="173" t="e">
        <f>NA()</f>
        <v>#N/A</v>
      </c>
      <c r="E50" s="173" t="e">
        <f>NA()</f>
        <v>#N/A</v>
      </c>
      <c r="F50" s="173">
        <f>IF(ISNUMBER('実質公債費比率（分子）の構造'!L$53),'実質公債費比率（分子）の構造'!L$53,NA())</f>
        <v>298</v>
      </c>
      <c r="G50" s="173" t="e">
        <f>NA()</f>
        <v>#N/A</v>
      </c>
      <c r="H50" s="173" t="e">
        <f>NA()</f>
        <v>#N/A</v>
      </c>
      <c r="I50" s="173">
        <f>IF(ISNUMBER('実質公債費比率（分子）の構造'!M$53),'実質公債費比率（分子）の構造'!M$53,NA())</f>
        <v>313</v>
      </c>
      <c r="J50" s="173" t="e">
        <f>NA()</f>
        <v>#N/A</v>
      </c>
      <c r="K50" s="173" t="e">
        <f>NA()</f>
        <v>#N/A</v>
      </c>
      <c r="L50" s="173">
        <f>IF(ISNUMBER('実質公債費比率（分子）の構造'!N$53),'実質公債費比率（分子）の構造'!N$53,NA())</f>
        <v>356</v>
      </c>
      <c r="M50" s="173" t="e">
        <f>NA()</f>
        <v>#N/A</v>
      </c>
      <c r="N50" s="173" t="e">
        <f>NA()</f>
        <v>#N/A</v>
      </c>
      <c r="O50" s="173">
        <f>IF(ISNUMBER('実質公債費比率（分子）の構造'!O$53),'実質公債費比率（分子）の構造'!O$53,NA())</f>
        <v>515</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43</v>
      </c>
      <c r="B56" s="172"/>
      <c r="C56" s="172"/>
      <c r="D56" s="172">
        <f>'将来負担比率（分子）の構造'!I$52</f>
        <v>52021</v>
      </c>
      <c r="E56" s="172"/>
      <c r="F56" s="172"/>
      <c r="G56" s="172">
        <f>'将来負担比率（分子）の構造'!J$52</f>
        <v>50765</v>
      </c>
      <c r="H56" s="172"/>
      <c r="I56" s="172"/>
      <c r="J56" s="172">
        <f>'将来負担比率（分子）の構造'!K$52</f>
        <v>51925</v>
      </c>
      <c r="K56" s="172"/>
      <c r="L56" s="172"/>
      <c r="M56" s="172">
        <f>'将来負担比率（分子）の構造'!L$52</f>
        <v>50968</v>
      </c>
      <c r="N56" s="172"/>
      <c r="O56" s="172"/>
      <c r="P56" s="172">
        <f>'将来負担比率（分子）の構造'!M$52</f>
        <v>49810</v>
      </c>
    </row>
    <row r="57" spans="1:16">
      <c r="A57" s="172" t="s">
        <v>42</v>
      </c>
      <c r="B57" s="172"/>
      <c r="C57" s="172"/>
      <c r="D57" s="172">
        <f>'将来負担比率（分子）の構造'!I$51</f>
        <v>17912</v>
      </c>
      <c r="E57" s="172"/>
      <c r="F57" s="172"/>
      <c r="G57" s="172">
        <f>'将来負担比率（分子）の構造'!J$51</f>
        <v>18501</v>
      </c>
      <c r="H57" s="172"/>
      <c r="I57" s="172"/>
      <c r="J57" s="172">
        <f>'将来負担比率（分子）の構造'!K$51</f>
        <v>19094</v>
      </c>
      <c r="K57" s="172"/>
      <c r="L57" s="172"/>
      <c r="M57" s="172">
        <f>'将来負担比率（分子）の構造'!L$51</f>
        <v>18982</v>
      </c>
      <c r="N57" s="172"/>
      <c r="O57" s="172"/>
      <c r="P57" s="172">
        <f>'将来負担比率（分子）の構造'!M$51</f>
        <v>20533</v>
      </c>
    </row>
    <row r="58" spans="1:16">
      <c r="A58" s="172" t="s">
        <v>41</v>
      </c>
      <c r="B58" s="172"/>
      <c r="C58" s="172"/>
      <c r="D58" s="172">
        <f>'将来負担比率（分子）の構造'!I$50</f>
        <v>10062</v>
      </c>
      <c r="E58" s="172"/>
      <c r="F58" s="172"/>
      <c r="G58" s="172">
        <f>'将来負担比率（分子）の構造'!J$50</f>
        <v>9226</v>
      </c>
      <c r="H58" s="172"/>
      <c r="I58" s="172"/>
      <c r="J58" s="172">
        <f>'将来負担比率（分子）の構造'!K$50</f>
        <v>8200</v>
      </c>
      <c r="K58" s="172"/>
      <c r="L58" s="172"/>
      <c r="M58" s="172">
        <f>'将来負担比率（分子）の構造'!L$50</f>
        <v>7209</v>
      </c>
      <c r="N58" s="172"/>
      <c r="O58" s="172"/>
      <c r="P58" s="172">
        <f>'将来負担比率（分子）の構造'!M$50</f>
        <v>8483</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7793</v>
      </c>
      <c r="C62" s="172"/>
      <c r="D62" s="172"/>
      <c r="E62" s="172">
        <f>'将来負担比率（分子）の構造'!J$45</f>
        <v>7730</v>
      </c>
      <c r="F62" s="172"/>
      <c r="G62" s="172"/>
      <c r="H62" s="172">
        <f>'将来負担比率（分子）の構造'!K$45</f>
        <v>7646</v>
      </c>
      <c r="I62" s="172"/>
      <c r="J62" s="172"/>
      <c r="K62" s="172">
        <f>'将来負担比率（分子）の構造'!L$45</f>
        <v>7382</v>
      </c>
      <c r="L62" s="172"/>
      <c r="M62" s="172"/>
      <c r="N62" s="172">
        <f>'将来負担比率（分子）の構造'!M$45</f>
        <v>7187</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22078</v>
      </c>
      <c r="C64" s="172"/>
      <c r="D64" s="172"/>
      <c r="E64" s="172">
        <f>'将来負担比率（分子）の構造'!J$43</f>
        <v>21942</v>
      </c>
      <c r="F64" s="172"/>
      <c r="G64" s="172"/>
      <c r="H64" s="172">
        <f>'将来負担比率（分子）の構造'!K$43</f>
        <v>21399</v>
      </c>
      <c r="I64" s="172"/>
      <c r="J64" s="172"/>
      <c r="K64" s="172">
        <f>'将来負担比率（分子）の構造'!L$43</f>
        <v>21020</v>
      </c>
      <c r="L64" s="172"/>
      <c r="M64" s="172"/>
      <c r="N64" s="172">
        <f>'将来負担比率（分子）の構造'!M$43</f>
        <v>20446</v>
      </c>
      <c r="O64" s="172"/>
      <c r="P64" s="172"/>
    </row>
    <row r="65" spans="1:16">
      <c r="A65" s="172" t="s">
        <v>32</v>
      </c>
      <c r="B65" s="172">
        <f>'将来負担比率（分子）の構造'!I$42</f>
        <v>30</v>
      </c>
      <c r="C65" s="172"/>
      <c r="D65" s="172"/>
      <c r="E65" s="172">
        <f>'将来負担比率（分子）の構造'!J$42</f>
        <v>22</v>
      </c>
      <c r="F65" s="172"/>
      <c r="G65" s="172"/>
      <c r="H65" s="172">
        <f>'将来負担比率（分子）の構造'!K$42</f>
        <v>15</v>
      </c>
      <c r="I65" s="172"/>
      <c r="J65" s="172"/>
      <c r="K65" s="172">
        <f>'将来負担比率（分子）の構造'!L$42</f>
        <v>10</v>
      </c>
      <c r="L65" s="172"/>
      <c r="M65" s="172"/>
      <c r="N65" s="172">
        <f>'将来負担比率（分子）の構造'!M$42</f>
        <v>6</v>
      </c>
      <c r="O65" s="172"/>
      <c r="P65" s="172"/>
    </row>
    <row r="66" spans="1:16">
      <c r="A66" s="172" t="s">
        <v>31</v>
      </c>
      <c r="B66" s="172">
        <f>'将来負担比率（分子）の構造'!I$41</f>
        <v>49872</v>
      </c>
      <c r="C66" s="172"/>
      <c r="D66" s="172"/>
      <c r="E66" s="172">
        <f>'将来負担比率（分子）の構造'!J$41</f>
        <v>49901</v>
      </c>
      <c r="F66" s="172"/>
      <c r="G66" s="172"/>
      <c r="H66" s="172">
        <f>'将来負担比率（分子）の構造'!K$41</f>
        <v>53359</v>
      </c>
      <c r="I66" s="172"/>
      <c r="J66" s="172"/>
      <c r="K66" s="172">
        <f>'将来負担比率（分子）の構造'!L$41</f>
        <v>53888</v>
      </c>
      <c r="L66" s="172"/>
      <c r="M66" s="172"/>
      <c r="N66" s="172">
        <f>'将来負担比率（分子）の構造'!M$41</f>
        <v>54269</v>
      </c>
      <c r="O66" s="172"/>
      <c r="P66" s="172"/>
    </row>
    <row r="67" spans="1:16">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1103</v>
      </c>
      <c r="G67" s="172" t="e">
        <f>NA()</f>
        <v>#N/A</v>
      </c>
      <c r="H67" s="172" t="e">
        <f>NA()</f>
        <v>#N/A</v>
      </c>
      <c r="I67" s="172">
        <f>IF(ISNUMBER('将来負担比率（分子）の構造'!K$53), IF('将来負担比率（分子）の構造'!K$53 &lt; 0, 0, '将来負担比率（分子）の構造'!K$53), NA())</f>
        <v>3201</v>
      </c>
      <c r="J67" s="172" t="e">
        <f>NA()</f>
        <v>#N/A</v>
      </c>
      <c r="K67" s="172" t="e">
        <f>NA()</f>
        <v>#N/A</v>
      </c>
      <c r="L67" s="172">
        <f>IF(ISNUMBER('将来負担比率（分子）の構造'!L$53), IF('将来負担比率（分子）の構造'!L$53 &lt; 0, 0, '将来負担比率（分子）の構造'!L$53), NA())</f>
        <v>5141</v>
      </c>
      <c r="M67" s="172" t="e">
        <f>NA()</f>
        <v>#N/A</v>
      </c>
      <c r="N67" s="172" t="e">
        <f>NA()</f>
        <v>#N/A</v>
      </c>
      <c r="O67" s="172">
        <f>IF(ISNUMBER('将来負担比率（分子）の構造'!M$53), IF('将来負担比率（分子）の構造'!M$53 &lt; 0, 0, '将来負担比率（分子）の構造'!M$53), NA())</f>
        <v>3082</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3003</v>
      </c>
      <c r="C72" s="176">
        <f>基金残高に係る経年分析!G55</f>
        <v>2265</v>
      </c>
      <c r="D72" s="176">
        <f>基金残高に係る経年分析!H55</f>
        <v>1754</v>
      </c>
    </row>
    <row r="73" spans="1:16">
      <c r="A73" s="175" t="s">
        <v>77</v>
      </c>
      <c r="B73" s="176">
        <f>基金残高に係る経年分析!F56</f>
        <v>608</v>
      </c>
      <c r="C73" s="176">
        <f>基金残高に係る経年分析!G56</f>
        <v>576</v>
      </c>
      <c r="D73" s="176">
        <f>基金残高に係る経年分析!H56</f>
        <v>1643</v>
      </c>
    </row>
    <row r="74" spans="1:16">
      <c r="A74" s="175" t="s">
        <v>78</v>
      </c>
      <c r="B74" s="176">
        <f>基金残高に係る経年分析!F57</f>
        <v>4655</v>
      </c>
      <c r="C74" s="176">
        <f>基金残高に係る経年分析!G57</f>
        <v>4426</v>
      </c>
      <c r="D74" s="176">
        <f>基金残高に係る経年分析!H57</f>
        <v>5143</v>
      </c>
    </row>
  </sheetData>
  <sheetProtection algorithmName="SHA-512" hashValue="77PHq368E5v5eIsV0ulgBBCCfdDbnObjhyhJhTEpnZbazuKxo86J/BF1X0aVyVjpZ7x8o686IGyti8YqGqrEUQ==" saltValue="jHd6OyLDS3p109LrJ6Wj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513</v>
      </c>
      <c r="DI1" s="746"/>
      <c r="DJ1" s="746"/>
      <c r="DK1" s="746"/>
      <c r="DL1" s="746"/>
      <c r="DM1" s="746"/>
      <c r="DN1" s="747"/>
      <c r="DO1" s="212"/>
      <c r="DP1" s="745" t="s">
        <v>210</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87" t="s">
        <v>212</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213</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514</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c r="B4" s="687" t="s">
        <v>1</v>
      </c>
      <c r="C4" s="688"/>
      <c r="D4" s="688"/>
      <c r="E4" s="688"/>
      <c r="F4" s="688"/>
      <c r="G4" s="688"/>
      <c r="H4" s="688"/>
      <c r="I4" s="688"/>
      <c r="J4" s="688"/>
      <c r="K4" s="688"/>
      <c r="L4" s="688"/>
      <c r="M4" s="688"/>
      <c r="N4" s="688"/>
      <c r="O4" s="688"/>
      <c r="P4" s="688"/>
      <c r="Q4" s="689"/>
      <c r="R4" s="687" t="s">
        <v>214</v>
      </c>
      <c r="S4" s="688"/>
      <c r="T4" s="688"/>
      <c r="U4" s="688"/>
      <c r="V4" s="688"/>
      <c r="W4" s="688"/>
      <c r="X4" s="688"/>
      <c r="Y4" s="689"/>
      <c r="Z4" s="687" t="s">
        <v>215</v>
      </c>
      <c r="AA4" s="688"/>
      <c r="AB4" s="688"/>
      <c r="AC4" s="689"/>
      <c r="AD4" s="687" t="s">
        <v>216</v>
      </c>
      <c r="AE4" s="688"/>
      <c r="AF4" s="688"/>
      <c r="AG4" s="688"/>
      <c r="AH4" s="688"/>
      <c r="AI4" s="688"/>
      <c r="AJ4" s="688"/>
      <c r="AK4" s="689"/>
      <c r="AL4" s="687" t="s">
        <v>215</v>
      </c>
      <c r="AM4" s="688"/>
      <c r="AN4" s="688"/>
      <c r="AO4" s="689"/>
      <c r="AP4" s="748" t="s">
        <v>217</v>
      </c>
      <c r="AQ4" s="748"/>
      <c r="AR4" s="748"/>
      <c r="AS4" s="748"/>
      <c r="AT4" s="748"/>
      <c r="AU4" s="748"/>
      <c r="AV4" s="748"/>
      <c r="AW4" s="748"/>
      <c r="AX4" s="748"/>
      <c r="AY4" s="748"/>
      <c r="AZ4" s="748"/>
      <c r="BA4" s="748"/>
      <c r="BB4" s="748"/>
      <c r="BC4" s="748"/>
      <c r="BD4" s="748"/>
      <c r="BE4" s="748"/>
      <c r="BF4" s="748"/>
      <c r="BG4" s="748" t="s">
        <v>218</v>
      </c>
      <c r="BH4" s="748"/>
      <c r="BI4" s="748"/>
      <c r="BJ4" s="748"/>
      <c r="BK4" s="748"/>
      <c r="BL4" s="748"/>
      <c r="BM4" s="748"/>
      <c r="BN4" s="748"/>
      <c r="BO4" s="748" t="s">
        <v>215</v>
      </c>
      <c r="BP4" s="748"/>
      <c r="BQ4" s="748"/>
      <c r="BR4" s="748"/>
      <c r="BS4" s="748" t="s">
        <v>219</v>
      </c>
      <c r="BT4" s="748"/>
      <c r="BU4" s="748"/>
      <c r="BV4" s="748"/>
      <c r="BW4" s="748"/>
      <c r="BX4" s="748"/>
      <c r="BY4" s="748"/>
      <c r="BZ4" s="748"/>
      <c r="CA4" s="748"/>
      <c r="CB4" s="748"/>
      <c r="CD4" s="730" t="s">
        <v>515</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2" customFormat="1" ht="11.25" customHeight="1">
      <c r="B5" s="694" t="s">
        <v>220</v>
      </c>
      <c r="C5" s="695"/>
      <c r="D5" s="695"/>
      <c r="E5" s="695"/>
      <c r="F5" s="695"/>
      <c r="G5" s="695"/>
      <c r="H5" s="695"/>
      <c r="I5" s="695"/>
      <c r="J5" s="695"/>
      <c r="K5" s="695"/>
      <c r="L5" s="695"/>
      <c r="M5" s="695"/>
      <c r="N5" s="695"/>
      <c r="O5" s="695"/>
      <c r="P5" s="695"/>
      <c r="Q5" s="696"/>
      <c r="R5" s="681">
        <v>19503776</v>
      </c>
      <c r="S5" s="682"/>
      <c r="T5" s="682"/>
      <c r="U5" s="682"/>
      <c r="V5" s="682"/>
      <c r="W5" s="682"/>
      <c r="X5" s="682"/>
      <c r="Y5" s="725"/>
      <c r="Z5" s="743">
        <v>33.5</v>
      </c>
      <c r="AA5" s="743"/>
      <c r="AB5" s="743"/>
      <c r="AC5" s="743"/>
      <c r="AD5" s="744">
        <v>18307274</v>
      </c>
      <c r="AE5" s="744"/>
      <c r="AF5" s="744"/>
      <c r="AG5" s="744"/>
      <c r="AH5" s="744"/>
      <c r="AI5" s="744"/>
      <c r="AJ5" s="744"/>
      <c r="AK5" s="744"/>
      <c r="AL5" s="726">
        <v>64.7</v>
      </c>
      <c r="AM5" s="699"/>
      <c r="AN5" s="699"/>
      <c r="AO5" s="727"/>
      <c r="AP5" s="694" t="s">
        <v>221</v>
      </c>
      <c r="AQ5" s="695"/>
      <c r="AR5" s="695"/>
      <c r="AS5" s="695"/>
      <c r="AT5" s="695"/>
      <c r="AU5" s="695"/>
      <c r="AV5" s="695"/>
      <c r="AW5" s="695"/>
      <c r="AX5" s="695"/>
      <c r="AY5" s="695"/>
      <c r="AZ5" s="695"/>
      <c r="BA5" s="695"/>
      <c r="BB5" s="695"/>
      <c r="BC5" s="695"/>
      <c r="BD5" s="695"/>
      <c r="BE5" s="695"/>
      <c r="BF5" s="696"/>
      <c r="BG5" s="628">
        <v>18306753</v>
      </c>
      <c r="BH5" s="629"/>
      <c r="BI5" s="629"/>
      <c r="BJ5" s="629"/>
      <c r="BK5" s="629"/>
      <c r="BL5" s="629"/>
      <c r="BM5" s="629"/>
      <c r="BN5" s="630"/>
      <c r="BO5" s="655">
        <v>93.9</v>
      </c>
      <c r="BP5" s="655"/>
      <c r="BQ5" s="655"/>
      <c r="BR5" s="655"/>
      <c r="BS5" s="656">
        <v>459286</v>
      </c>
      <c r="BT5" s="656"/>
      <c r="BU5" s="656"/>
      <c r="BV5" s="656"/>
      <c r="BW5" s="656"/>
      <c r="BX5" s="656"/>
      <c r="BY5" s="656"/>
      <c r="BZ5" s="656"/>
      <c r="CA5" s="656"/>
      <c r="CB5" s="714"/>
      <c r="CD5" s="730" t="s">
        <v>217</v>
      </c>
      <c r="CE5" s="731"/>
      <c r="CF5" s="731"/>
      <c r="CG5" s="731"/>
      <c r="CH5" s="731"/>
      <c r="CI5" s="731"/>
      <c r="CJ5" s="731"/>
      <c r="CK5" s="731"/>
      <c r="CL5" s="731"/>
      <c r="CM5" s="731"/>
      <c r="CN5" s="731"/>
      <c r="CO5" s="731"/>
      <c r="CP5" s="731"/>
      <c r="CQ5" s="732"/>
      <c r="CR5" s="730" t="s">
        <v>222</v>
      </c>
      <c r="CS5" s="731"/>
      <c r="CT5" s="731"/>
      <c r="CU5" s="731"/>
      <c r="CV5" s="731"/>
      <c r="CW5" s="731"/>
      <c r="CX5" s="731"/>
      <c r="CY5" s="732"/>
      <c r="CZ5" s="730" t="s">
        <v>215</v>
      </c>
      <c r="DA5" s="731"/>
      <c r="DB5" s="731"/>
      <c r="DC5" s="732"/>
      <c r="DD5" s="730" t="s">
        <v>223</v>
      </c>
      <c r="DE5" s="731"/>
      <c r="DF5" s="731"/>
      <c r="DG5" s="731"/>
      <c r="DH5" s="731"/>
      <c r="DI5" s="731"/>
      <c r="DJ5" s="731"/>
      <c r="DK5" s="731"/>
      <c r="DL5" s="731"/>
      <c r="DM5" s="731"/>
      <c r="DN5" s="731"/>
      <c r="DO5" s="731"/>
      <c r="DP5" s="732"/>
      <c r="DQ5" s="730" t="s">
        <v>224</v>
      </c>
      <c r="DR5" s="731"/>
      <c r="DS5" s="731"/>
      <c r="DT5" s="731"/>
      <c r="DU5" s="731"/>
      <c r="DV5" s="731"/>
      <c r="DW5" s="731"/>
      <c r="DX5" s="731"/>
      <c r="DY5" s="731"/>
      <c r="DZ5" s="731"/>
      <c r="EA5" s="731"/>
      <c r="EB5" s="731"/>
      <c r="EC5" s="732"/>
    </row>
    <row r="6" spans="2:143" ht="11.25" customHeight="1">
      <c r="B6" s="625" t="s">
        <v>516</v>
      </c>
      <c r="C6" s="626"/>
      <c r="D6" s="626"/>
      <c r="E6" s="626"/>
      <c r="F6" s="626"/>
      <c r="G6" s="626"/>
      <c r="H6" s="626"/>
      <c r="I6" s="626"/>
      <c r="J6" s="626"/>
      <c r="K6" s="626"/>
      <c r="L6" s="626"/>
      <c r="M6" s="626"/>
      <c r="N6" s="626"/>
      <c r="O6" s="626"/>
      <c r="P6" s="626"/>
      <c r="Q6" s="627"/>
      <c r="R6" s="628">
        <v>350121</v>
      </c>
      <c r="S6" s="629"/>
      <c r="T6" s="629"/>
      <c r="U6" s="629"/>
      <c r="V6" s="629"/>
      <c r="W6" s="629"/>
      <c r="X6" s="629"/>
      <c r="Y6" s="630"/>
      <c r="Z6" s="655">
        <v>0.6</v>
      </c>
      <c r="AA6" s="655"/>
      <c r="AB6" s="655"/>
      <c r="AC6" s="655"/>
      <c r="AD6" s="656">
        <v>350121</v>
      </c>
      <c r="AE6" s="656"/>
      <c r="AF6" s="656"/>
      <c r="AG6" s="656"/>
      <c r="AH6" s="656"/>
      <c r="AI6" s="656"/>
      <c r="AJ6" s="656"/>
      <c r="AK6" s="656"/>
      <c r="AL6" s="631">
        <v>1.2</v>
      </c>
      <c r="AM6" s="632"/>
      <c r="AN6" s="632"/>
      <c r="AO6" s="657"/>
      <c r="AP6" s="625" t="s">
        <v>517</v>
      </c>
      <c r="AQ6" s="626"/>
      <c r="AR6" s="626"/>
      <c r="AS6" s="626"/>
      <c r="AT6" s="626"/>
      <c r="AU6" s="626"/>
      <c r="AV6" s="626"/>
      <c r="AW6" s="626"/>
      <c r="AX6" s="626"/>
      <c r="AY6" s="626"/>
      <c r="AZ6" s="626"/>
      <c r="BA6" s="626"/>
      <c r="BB6" s="626"/>
      <c r="BC6" s="626"/>
      <c r="BD6" s="626"/>
      <c r="BE6" s="626"/>
      <c r="BF6" s="627"/>
      <c r="BG6" s="628">
        <v>18306753</v>
      </c>
      <c r="BH6" s="629"/>
      <c r="BI6" s="629"/>
      <c r="BJ6" s="629"/>
      <c r="BK6" s="629"/>
      <c r="BL6" s="629"/>
      <c r="BM6" s="629"/>
      <c r="BN6" s="630"/>
      <c r="BO6" s="655">
        <v>93.9</v>
      </c>
      <c r="BP6" s="655"/>
      <c r="BQ6" s="655"/>
      <c r="BR6" s="655"/>
      <c r="BS6" s="656">
        <v>459286</v>
      </c>
      <c r="BT6" s="656"/>
      <c r="BU6" s="656"/>
      <c r="BV6" s="656"/>
      <c r="BW6" s="656"/>
      <c r="BX6" s="656"/>
      <c r="BY6" s="656"/>
      <c r="BZ6" s="656"/>
      <c r="CA6" s="656"/>
      <c r="CB6" s="714"/>
      <c r="CD6" s="684" t="s">
        <v>225</v>
      </c>
      <c r="CE6" s="685"/>
      <c r="CF6" s="685"/>
      <c r="CG6" s="685"/>
      <c r="CH6" s="685"/>
      <c r="CI6" s="685"/>
      <c r="CJ6" s="685"/>
      <c r="CK6" s="685"/>
      <c r="CL6" s="685"/>
      <c r="CM6" s="685"/>
      <c r="CN6" s="685"/>
      <c r="CO6" s="685"/>
      <c r="CP6" s="685"/>
      <c r="CQ6" s="686"/>
      <c r="CR6" s="628">
        <v>342272</v>
      </c>
      <c r="CS6" s="629"/>
      <c r="CT6" s="629"/>
      <c r="CU6" s="629"/>
      <c r="CV6" s="629"/>
      <c r="CW6" s="629"/>
      <c r="CX6" s="629"/>
      <c r="CY6" s="630"/>
      <c r="CZ6" s="726">
        <v>0.6</v>
      </c>
      <c r="DA6" s="699"/>
      <c r="DB6" s="699"/>
      <c r="DC6" s="729"/>
      <c r="DD6" s="634" t="s">
        <v>518</v>
      </c>
      <c r="DE6" s="629"/>
      <c r="DF6" s="629"/>
      <c r="DG6" s="629"/>
      <c r="DH6" s="629"/>
      <c r="DI6" s="629"/>
      <c r="DJ6" s="629"/>
      <c r="DK6" s="629"/>
      <c r="DL6" s="629"/>
      <c r="DM6" s="629"/>
      <c r="DN6" s="629"/>
      <c r="DO6" s="629"/>
      <c r="DP6" s="630"/>
      <c r="DQ6" s="634">
        <v>342272</v>
      </c>
      <c r="DR6" s="629"/>
      <c r="DS6" s="629"/>
      <c r="DT6" s="629"/>
      <c r="DU6" s="629"/>
      <c r="DV6" s="629"/>
      <c r="DW6" s="629"/>
      <c r="DX6" s="629"/>
      <c r="DY6" s="629"/>
      <c r="DZ6" s="629"/>
      <c r="EA6" s="629"/>
      <c r="EB6" s="629"/>
      <c r="EC6" s="669"/>
    </row>
    <row r="7" spans="2:143" ht="11.25" customHeight="1">
      <c r="B7" s="625" t="s">
        <v>226</v>
      </c>
      <c r="C7" s="626"/>
      <c r="D7" s="626"/>
      <c r="E7" s="626"/>
      <c r="F7" s="626"/>
      <c r="G7" s="626"/>
      <c r="H7" s="626"/>
      <c r="I7" s="626"/>
      <c r="J7" s="626"/>
      <c r="K7" s="626"/>
      <c r="L7" s="626"/>
      <c r="M7" s="626"/>
      <c r="N7" s="626"/>
      <c r="O7" s="626"/>
      <c r="P7" s="626"/>
      <c r="Q7" s="627"/>
      <c r="R7" s="628">
        <v>20362</v>
      </c>
      <c r="S7" s="629"/>
      <c r="T7" s="629"/>
      <c r="U7" s="629"/>
      <c r="V7" s="629"/>
      <c r="W7" s="629"/>
      <c r="X7" s="629"/>
      <c r="Y7" s="630"/>
      <c r="Z7" s="655">
        <v>0</v>
      </c>
      <c r="AA7" s="655"/>
      <c r="AB7" s="655"/>
      <c r="AC7" s="655"/>
      <c r="AD7" s="656">
        <v>20362</v>
      </c>
      <c r="AE7" s="656"/>
      <c r="AF7" s="656"/>
      <c r="AG7" s="656"/>
      <c r="AH7" s="656"/>
      <c r="AI7" s="656"/>
      <c r="AJ7" s="656"/>
      <c r="AK7" s="656"/>
      <c r="AL7" s="631">
        <v>0.1</v>
      </c>
      <c r="AM7" s="632"/>
      <c r="AN7" s="632"/>
      <c r="AO7" s="657"/>
      <c r="AP7" s="625" t="s">
        <v>519</v>
      </c>
      <c r="AQ7" s="626"/>
      <c r="AR7" s="626"/>
      <c r="AS7" s="626"/>
      <c r="AT7" s="626"/>
      <c r="AU7" s="626"/>
      <c r="AV7" s="626"/>
      <c r="AW7" s="626"/>
      <c r="AX7" s="626"/>
      <c r="AY7" s="626"/>
      <c r="AZ7" s="626"/>
      <c r="BA7" s="626"/>
      <c r="BB7" s="626"/>
      <c r="BC7" s="626"/>
      <c r="BD7" s="626"/>
      <c r="BE7" s="626"/>
      <c r="BF7" s="627"/>
      <c r="BG7" s="628">
        <v>7808403</v>
      </c>
      <c r="BH7" s="629"/>
      <c r="BI7" s="629"/>
      <c r="BJ7" s="629"/>
      <c r="BK7" s="629"/>
      <c r="BL7" s="629"/>
      <c r="BM7" s="629"/>
      <c r="BN7" s="630"/>
      <c r="BO7" s="655">
        <v>40</v>
      </c>
      <c r="BP7" s="655"/>
      <c r="BQ7" s="655"/>
      <c r="BR7" s="655"/>
      <c r="BS7" s="656">
        <v>459286</v>
      </c>
      <c r="BT7" s="656"/>
      <c r="BU7" s="656"/>
      <c r="BV7" s="656"/>
      <c r="BW7" s="656"/>
      <c r="BX7" s="656"/>
      <c r="BY7" s="656"/>
      <c r="BZ7" s="656"/>
      <c r="CA7" s="656"/>
      <c r="CB7" s="714"/>
      <c r="CD7" s="670" t="s">
        <v>227</v>
      </c>
      <c r="CE7" s="667"/>
      <c r="CF7" s="667"/>
      <c r="CG7" s="667"/>
      <c r="CH7" s="667"/>
      <c r="CI7" s="667"/>
      <c r="CJ7" s="667"/>
      <c r="CK7" s="667"/>
      <c r="CL7" s="667"/>
      <c r="CM7" s="667"/>
      <c r="CN7" s="667"/>
      <c r="CO7" s="667"/>
      <c r="CP7" s="667"/>
      <c r="CQ7" s="668"/>
      <c r="CR7" s="628">
        <v>7939242</v>
      </c>
      <c r="CS7" s="629"/>
      <c r="CT7" s="629"/>
      <c r="CU7" s="629"/>
      <c r="CV7" s="629"/>
      <c r="CW7" s="629"/>
      <c r="CX7" s="629"/>
      <c r="CY7" s="630"/>
      <c r="CZ7" s="655">
        <v>13.9</v>
      </c>
      <c r="DA7" s="655"/>
      <c r="DB7" s="655"/>
      <c r="DC7" s="655"/>
      <c r="DD7" s="634">
        <v>617402</v>
      </c>
      <c r="DE7" s="629"/>
      <c r="DF7" s="629"/>
      <c r="DG7" s="629"/>
      <c r="DH7" s="629"/>
      <c r="DI7" s="629"/>
      <c r="DJ7" s="629"/>
      <c r="DK7" s="629"/>
      <c r="DL7" s="629"/>
      <c r="DM7" s="629"/>
      <c r="DN7" s="629"/>
      <c r="DO7" s="629"/>
      <c r="DP7" s="630"/>
      <c r="DQ7" s="634">
        <v>6920804</v>
      </c>
      <c r="DR7" s="629"/>
      <c r="DS7" s="629"/>
      <c r="DT7" s="629"/>
      <c r="DU7" s="629"/>
      <c r="DV7" s="629"/>
      <c r="DW7" s="629"/>
      <c r="DX7" s="629"/>
      <c r="DY7" s="629"/>
      <c r="DZ7" s="629"/>
      <c r="EA7" s="629"/>
      <c r="EB7" s="629"/>
      <c r="EC7" s="669"/>
    </row>
    <row r="8" spans="2:143" ht="11.25" customHeight="1">
      <c r="B8" s="625" t="s">
        <v>228</v>
      </c>
      <c r="C8" s="626"/>
      <c r="D8" s="626"/>
      <c r="E8" s="626"/>
      <c r="F8" s="626"/>
      <c r="G8" s="626"/>
      <c r="H8" s="626"/>
      <c r="I8" s="626"/>
      <c r="J8" s="626"/>
      <c r="K8" s="626"/>
      <c r="L8" s="626"/>
      <c r="M8" s="626"/>
      <c r="N8" s="626"/>
      <c r="O8" s="626"/>
      <c r="P8" s="626"/>
      <c r="Q8" s="627"/>
      <c r="R8" s="628">
        <v>92449</v>
      </c>
      <c r="S8" s="629"/>
      <c r="T8" s="629"/>
      <c r="U8" s="629"/>
      <c r="V8" s="629"/>
      <c r="W8" s="629"/>
      <c r="X8" s="629"/>
      <c r="Y8" s="630"/>
      <c r="Z8" s="655">
        <v>0.2</v>
      </c>
      <c r="AA8" s="655"/>
      <c r="AB8" s="655"/>
      <c r="AC8" s="655"/>
      <c r="AD8" s="656">
        <v>92449</v>
      </c>
      <c r="AE8" s="656"/>
      <c r="AF8" s="656"/>
      <c r="AG8" s="656"/>
      <c r="AH8" s="656"/>
      <c r="AI8" s="656"/>
      <c r="AJ8" s="656"/>
      <c r="AK8" s="656"/>
      <c r="AL8" s="631">
        <v>0.3</v>
      </c>
      <c r="AM8" s="632"/>
      <c r="AN8" s="632"/>
      <c r="AO8" s="657"/>
      <c r="AP8" s="625" t="s">
        <v>520</v>
      </c>
      <c r="AQ8" s="626"/>
      <c r="AR8" s="626"/>
      <c r="AS8" s="626"/>
      <c r="AT8" s="626"/>
      <c r="AU8" s="626"/>
      <c r="AV8" s="626"/>
      <c r="AW8" s="626"/>
      <c r="AX8" s="626"/>
      <c r="AY8" s="626"/>
      <c r="AZ8" s="626"/>
      <c r="BA8" s="626"/>
      <c r="BB8" s="626"/>
      <c r="BC8" s="626"/>
      <c r="BD8" s="626"/>
      <c r="BE8" s="626"/>
      <c r="BF8" s="627"/>
      <c r="BG8" s="628">
        <v>202923</v>
      </c>
      <c r="BH8" s="629"/>
      <c r="BI8" s="629"/>
      <c r="BJ8" s="629"/>
      <c r="BK8" s="629"/>
      <c r="BL8" s="629"/>
      <c r="BM8" s="629"/>
      <c r="BN8" s="630"/>
      <c r="BO8" s="655">
        <v>1</v>
      </c>
      <c r="BP8" s="655"/>
      <c r="BQ8" s="655"/>
      <c r="BR8" s="655"/>
      <c r="BS8" s="656" t="s">
        <v>521</v>
      </c>
      <c r="BT8" s="656"/>
      <c r="BU8" s="656"/>
      <c r="BV8" s="656"/>
      <c r="BW8" s="656"/>
      <c r="BX8" s="656"/>
      <c r="BY8" s="656"/>
      <c r="BZ8" s="656"/>
      <c r="CA8" s="656"/>
      <c r="CB8" s="714"/>
      <c r="CD8" s="670" t="s">
        <v>229</v>
      </c>
      <c r="CE8" s="667"/>
      <c r="CF8" s="667"/>
      <c r="CG8" s="667"/>
      <c r="CH8" s="667"/>
      <c r="CI8" s="667"/>
      <c r="CJ8" s="667"/>
      <c r="CK8" s="667"/>
      <c r="CL8" s="667"/>
      <c r="CM8" s="667"/>
      <c r="CN8" s="667"/>
      <c r="CO8" s="667"/>
      <c r="CP8" s="667"/>
      <c r="CQ8" s="668"/>
      <c r="CR8" s="628">
        <v>23342814</v>
      </c>
      <c r="CS8" s="629"/>
      <c r="CT8" s="629"/>
      <c r="CU8" s="629"/>
      <c r="CV8" s="629"/>
      <c r="CW8" s="629"/>
      <c r="CX8" s="629"/>
      <c r="CY8" s="630"/>
      <c r="CZ8" s="655">
        <v>40.9</v>
      </c>
      <c r="DA8" s="655"/>
      <c r="DB8" s="655"/>
      <c r="DC8" s="655"/>
      <c r="DD8" s="634">
        <v>149821</v>
      </c>
      <c r="DE8" s="629"/>
      <c r="DF8" s="629"/>
      <c r="DG8" s="629"/>
      <c r="DH8" s="629"/>
      <c r="DI8" s="629"/>
      <c r="DJ8" s="629"/>
      <c r="DK8" s="629"/>
      <c r="DL8" s="629"/>
      <c r="DM8" s="629"/>
      <c r="DN8" s="629"/>
      <c r="DO8" s="629"/>
      <c r="DP8" s="630"/>
      <c r="DQ8" s="634">
        <v>10166168</v>
      </c>
      <c r="DR8" s="629"/>
      <c r="DS8" s="629"/>
      <c r="DT8" s="629"/>
      <c r="DU8" s="629"/>
      <c r="DV8" s="629"/>
      <c r="DW8" s="629"/>
      <c r="DX8" s="629"/>
      <c r="DY8" s="629"/>
      <c r="DZ8" s="629"/>
      <c r="EA8" s="629"/>
      <c r="EB8" s="629"/>
      <c r="EC8" s="669"/>
    </row>
    <row r="9" spans="2:143" ht="11.25" customHeight="1">
      <c r="B9" s="625" t="s">
        <v>230</v>
      </c>
      <c r="C9" s="626"/>
      <c r="D9" s="626"/>
      <c r="E9" s="626"/>
      <c r="F9" s="626"/>
      <c r="G9" s="626"/>
      <c r="H9" s="626"/>
      <c r="I9" s="626"/>
      <c r="J9" s="626"/>
      <c r="K9" s="626"/>
      <c r="L9" s="626"/>
      <c r="M9" s="626"/>
      <c r="N9" s="626"/>
      <c r="O9" s="626"/>
      <c r="P9" s="626"/>
      <c r="Q9" s="627"/>
      <c r="R9" s="628">
        <v>115218</v>
      </c>
      <c r="S9" s="629"/>
      <c r="T9" s="629"/>
      <c r="U9" s="629"/>
      <c r="V9" s="629"/>
      <c r="W9" s="629"/>
      <c r="X9" s="629"/>
      <c r="Y9" s="630"/>
      <c r="Z9" s="655">
        <v>0.2</v>
      </c>
      <c r="AA9" s="655"/>
      <c r="AB9" s="655"/>
      <c r="AC9" s="655"/>
      <c r="AD9" s="656">
        <v>115218</v>
      </c>
      <c r="AE9" s="656"/>
      <c r="AF9" s="656"/>
      <c r="AG9" s="656"/>
      <c r="AH9" s="656"/>
      <c r="AI9" s="656"/>
      <c r="AJ9" s="656"/>
      <c r="AK9" s="656"/>
      <c r="AL9" s="631">
        <v>0.4</v>
      </c>
      <c r="AM9" s="632"/>
      <c r="AN9" s="632"/>
      <c r="AO9" s="657"/>
      <c r="AP9" s="625" t="s">
        <v>522</v>
      </c>
      <c r="AQ9" s="626"/>
      <c r="AR9" s="626"/>
      <c r="AS9" s="626"/>
      <c r="AT9" s="626"/>
      <c r="AU9" s="626"/>
      <c r="AV9" s="626"/>
      <c r="AW9" s="626"/>
      <c r="AX9" s="626"/>
      <c r="AY9" s="626"/>
      <c r="AZ9" s="626"/>
      <c r="BA9" s="626"/>
      <c r="BB9" s="626"/>
      <c r="BC9" s="626"/>
      <c r="BD9" s="626"/>
      <c r="BE9" s="626"/>
      <c r="BF9" s="627"/>
      <c r="BG9" s="628">
        <v>5619206</v>
      </c>
      <c r="BH9" s="629"/>
      <c r="BI9" s="629"/>
      <c r="BJ9" s="629"/>
      <c r="BK9" s="629"/>
      <c r="BL9" s="629"/>
      <c r="BM9" s="629"/>
      <c r="BN9" s="630"/>
      <c r="BO9" s="655">
        <v>28.8</v>
      </c>
      <c r="BP9" s="655"/>
      <c r="BQ9" s="655"/>
      <c r="BR9" s="655"/>
      <c r="BS9" s="656" t="s">
        <v>128</v>
      </c>
      <c r="BT9" s="656"/>
      <c r="BU9" s="656"/>
      <c r="BV9" s="656"/>
      <c r="BW9" s="656"/>
      <c r="BX9" s="656"/>
      <c r="BY9" s="656"/>
      <c r="BZ9" s="656"/>
      <c r="CA9" s="656"/>
      <c r="CB9" s="714"/>
      <c r="CD9" s="670" t="s">
        <v>231</v>
      </c>
      <c r="CE9" s="667"/>
      <c r="CF9" s="667"/>
      <c r="CG9" s="667"/>
      <c r="CH9" s="667"/>
      <c r="CI9" s="667"/>
      <c r="CJ9" s="667"/>
      <c r="CK9" s="667"/>
      <c r="CL9" s="667"/>
      <c r="CM9" s="667"/>
      <c r="CN9" s="667"/>
      <c r="CO9" s="667"/>
      <c r="CP9" s="667"/>
      <c r="CQ9" s="668"/>
      <c r="CR9" s="628">
        <v>4882658</v>
      </c>
      <c r="CS9" s="629"/>
      <c r="CT9" s="629"/>
      <c r="CU9" s="629"/>
      <c r="CV9" s="629"/>
      <c r="CW9" s="629"/>
      <c r="CX9" s="629"/>
      <c r="CY9" s="630"/>
      <c r="CZ9" s="655">
        <v>8.6</v>
      </c>
      <c r="DA9" s="655"/>
      <c r="DB9" s="655"/>
      <c r="DC9" s="655"/>
      <c r="DD9" s="634">
        <v>1148612</v>
      </c>
      <c r="DE9" s="629"/>
      <c r="DF9" s="629"/>
      <c r="DG9" s="629"/>
      <c r="DH9" s="629"/>
      <c r="DI9" s="629"/>
      <c r="DJ9" s="629"/>
      <c r="DK9" s="629"/>
      <c r="DL9" s="629"/>
      <c r="DM9" s="629"/>
      <c r="DN9" s="629"/>
      <c r="DO9" s="629"/>
      <c r="DP9" s="630"/>
      <c r="DQ9" s="634">
        <v>2948536</v>
      </c>
      <c r="DR9" s="629"/>
      <c r="DS9" s="629"/>
      <c r="DT9" s="629"/>
      <c r="DU9" s="629"/>
      <c r="DV9" s="629"/>
      <c r="DW9" s="629"/>
      <c r="DX9" s="629"/>
      <c r="DY9" s="629"/>
      <c r="DZ9" s="629"/>
      <c r="EA9" s="629"/>
      <c r="EB9" s="629"/>
      <c r="EC9" s="669"/>
    </row>
    <row r="10" spans="2:143" ht="11.25" customHeight="1">
      <c r="B10" s="625" t="s">
        <v>523</v>
      </c>
      <c r="C10" s="626"/>
      <c r="D10" s="626"/>
      <c r="E10" s="626"/>
      <c r="F10" s="626"/>
      <c r="G10" s="626"/>
      <c r="H10" s="626"/>
      <c r="I10" s="626"/>
      <c r="J10" s="626"/>
      <c r="K10" s="626"/>
      <c r="L10" s="626"/>
      <c r="M10" s="626"/>
      <c r="N10" s="626"/>
      <c r="O10" s="626"/>
      <c r="P10" s="626"/>
      <c r="Q10" s="627"/>
      <c r="R10" s="628" t="s">
        <v>128</v>
      </c>
      <c r="S10" s="629"/>
      <c r="T10" s="629"/>
      <c r="U10" s="629"/>
      <c r="V10" s="629"/>
      <c r="W10" s="629"/>
      <c r="X10" s="629"/>
      <c r="Y10" s="630"/>
      <c r="Z10" s="655" t="s">
        <v>518</v>
      </c>
      <c r="AA10" s="655"/>
      <c r="AB10" s="655"/>
      <c r="AC10" s="655"/>
      <c r="AD10" s="656" t="s">
        <v>128</v>
      </c>
      <c r="AE10" s="656"/>
      <c r="AF10" s="656"/>
      <c r="AG10" s="656"/>
      <c r="AH10" s="656"/>
      <c r="AI10" s="656"/>
      <c r="AJ10" s="656"/>
      <c r="AK10" s="656"/>
      <c r="AL10" s="631" t="s">
        <v>524</v>
      </c>
      <c r="AM10" s="632"/>
      <c r="AN10" s="632"/>
      <c r="AO10" s="657"/>
      <c r="AP10" s="625" t="s">
        <v>525</v>
      </c>
      <c r="AQ10" s="626"/>
      <c r="AR10" s="626"/>
      <c r="AS10" s="626"/>
      <c r="AT10" s="626"/>
      <c r="AU10" s="626"/>
      <c r="AV10" s="626"/>
      <c r="AW10" s="626"/>
      <c r="AX10" s="626"/>
      <c r="AY10" s="626"/>
      <c r="AZ10" s="626"/>
      <c r="BA10" s="626"/>
      <c r="BB10" s="626"/>
      <c r="BC10" s="626"/>
      <c r="BD10" s="626"/>
      <c r="BE10" s="626"/>
      <c r="BF10" s="627"/>
      <c r="BG10" s="628">
        <v>365279</v>
      </c>
      <c r="BH10" s="629"/>
      <c r="BI10" s="629"/>
      <c r="BJ10" s="629"/>
      <c r="BK10" s="629"/>
      <c r="BL10" s="629"/>
      <c r="BM10" s="629"/>
      <c r="BN10" s="630"/>
      <c r="BO10" s="655">
        <v>1.9</v>
      </c>
      <c r="BP10" s="655"/>
      <c r="BQ10" s="655"/>
      <c r="BR10" s="655"/>
      <c r="BS10" s="656" t="s">
        <v>521</v>
      </c>
      <c r="BT10" s="656"/>
      <c r="BU10" s="656"/>
      <c r="BV10" s="656"/>
      <c r="BW10" s="656"/>
      <c r="BX10" s="656"/>
      <c r="BY10" s="656"/>
      <c r="BZ10" s="656"/>
      <c r="CA10" s="656"/>
      <c r="CB10" s="714"/>
      <c r="CD10" s="670" t="s">
        <v>232</v>
      </c>
      <c r="CE10" s="667"/>
      <c r="CF10" s="667"/>
      <c r="CG10" s="667"/>
      <c r="CH10" s="667"/>
      <c r="CI10" s="667"/>
      <c r="CJ10" s="667"/>
      <c r="CK10" s="667"/>
      <c r="CL10" s="667"/>
      <c r="CM10" s="667"/>
      <c r="CN10" s="667"/>
      <c r="CO10" s="667"/>
      <c r="CP10" s="667"/>
      <c r="CQ10" s="668"/>
      <c r="CR10" s="628">
        <v>378379</v>
      </c>
      <c r="CS10" s="629"/>
      <c r="CT10" s="629"/>
      <c r="CU10" s="629"/>
      <c r="CV10" s="629"/>
      <c r="CW10" s="629"/>
      <c r="CX10" s="629"/>
      <c r="CY10" s="630"/>
      <c r="CZ10" s="655">
        <v>0.7</v>
      </c>
      <c r="DA10" s="655"/>
      <c r="DB10" s="655"/>
      <c r="DC10" s="655"/>
      <c r="DD10" s="634" t="s">
        <v>518</v>
      </c>
      <c r="DE10" s="629"/>
      <c r="DF10" s="629"/>
      <c r="DG10" s="629"/>
      <c r="DH10" s="629"/>
      <c r="DI10" s="629"/>
      <c r="DJ10" s="629"/>
      <c r="DK10" s="629"/>
      <c r="DL10" s="629"/>
      <c r="DM10" s="629"/>
      <c r="DN10" s="629"/>
      <c r="DO10" s="629"/>
      <c r="DP10" s="630"/>
      <c r="DQ10" s="634">
        <v>38547</v>
      </c>
      <c r="DR10" s="629"/>
      <c r="DS10" s="629"/>
      <c r="DT10" s="629"/>
      <c r="DU10" s="629"/>
      <c r="DV10" s="629"/>
      <c r="DW10" s="629"/>
      <c r="DX10" s="629"/>
      <c r="DY10" s="629"/>
      <c r="DZ10" s="629"/>
      <c r="EA10" s="629"/>
      <c r="EB10" s="629"/>
      <c r="EC10" s="669"/>
    </row>
    <row r="11" spans="2:143" ht="11.25" customHeight="1">
      <c r="B11" s="625" t="s">
        <v>233</v>
      </c>
      <c r="C11" s="626"/>
      <c r="D11" s="626"/>
      <c r="E11" s="626"/>
      <c r="F11" s="626"/>
      <c r="G11" s="626"/>
      <c r="H11" s="626"/>
      <c r="I11" s="626"/>
      <c r="J11" s="626"/>
      <c r="K11" s="626"/>
      <c r="L11" s="626"/>
      <c r="M11" s="626"/>
      <c r="N11" s="626"/>
      <c r="O11" s="626"/>
      <c r="P11" s="626"/>
      <c r="Q11" s="627"/>
      <c r="R11" s="628">
        <v>2794641</v>
      </c>
      <c r="S11" s="629"/>
      <c r="T11" s="629"/>
      <c r="U11" s="629"/>
      <c r="V11" s="629"/>
      <c r="W11" s="629"/>
      <c r="X11" s="629"/>
      <c r="Y11" s="630"/>
      <c r="Z11" s="631">
        <v>4.8</v>
      </c>
      <c r="AA11" s="632"/>
      <c r="AB11" s="632"/>
      <c r="AC11" s="633"/>
      <c r="AD11" s="634">
        <v>2794641</v>
      </c>
      <c r="AE11" s="629"/>
      <c r="AF11" s="629"/>
      <c r="AG11" s="629"/>
      <c r="AH11" s="629"/>
      <c r="AI11" s="629"/>
      <c r="AJ11" s="629"/>
      <c r="AK11" s="630"/>
      <c r="AL11" s="631">
        <v>9.9</v>
      </c>
      <c r="AM11" s="632"/>
      <c r="AN11" s="632"/>
      <c r="AO11" s="657"/>
      <c r="AP11" s="625" t="s">
        <v>526</v>
      </c>
      <c r="AQ11" s="626"/>
      <c r="AR11" s="626"/>
      <c r="AS11" s="626"/>
      <c r="AT11" s="626"/>
      <c r="AU11" s="626"/>
      <c r="AV11" s="626"/>
      <c r="AW11" s="626"/>
      <c r="AX11" s="626"/>
      <c r="AY11" s="626"/>
      <c r="AZ11" s="626"/>
      <c r="BA11" s="626"/>
      <c r="BB11" s="626"/>
      <c r="BC11" s="626"/>
      <c r="BD11" s="626"/>
      <c r="BE11" s="626"/>
      <c r="BF11" s="627"/>
      <c r="BG11" s="628">
        <v>1620995</v>
      </c>
      <c r="BH11" s="629"/>
      <c r="BI11" s="629"/>
      <c r="BJ11" s="629"/>
      <c r="BK11" s="629"/>
      <c r="BL11" s="629"/>
      <c r="BM11" s="629"/>
      <c r="BN11" s="630"/>
      <c r="BO11" s="655">
        <v>8.3000000000000007</v>
      </c>
      <c r="BP11" s="655"/>
      <c r="BQ11" s="655"/>
      <c r="BR11" s="655"/>
      <c r="BS11" s="656">
        <v>459286</v>
      </c>
      <c r="BT11" s="656"/>
      <c r="BU11" s="656"/>
      <c r="BV11" s="656"/>
      <c r="BW11" s="656"/>
      <c r="BX11" s="656"/>
      <c r="BY11" s="656"/>
      <c r="BZ11" s="656"/>
      <c r="CA11" s="656"/>
      <c r="CB11" s="714"/>
      <c r="CD11" s="670" t="s">
        <v>234</v>
      </c>
      <c r="CE11" s="667"/>
      <c r="CF11" s="667"/>
      <c r="CG11" s="667"/>
      <c r="CH11" s="667"/>
      <c r="CI11" s="667"/>
      <c r="CJ11" s="667"/>
      <c r="CK11" s="667"/>
      <c r="CL11" s="667"/>
      <c r="CM11" s="667"/>
      <c r="CN11" s="667"/>
      <c r="CO11" s="667"/>
      <c r="CP11" s="667"/>
      <c r="CQ11" s="668"/>
      <c r="CR11" s="628">
        <v>673875</v>
      </c>
      <c r="CS11" s="629"/>
      <c r="CT11" s="629"/>
      <c r="CU11" s="629"/>
      <c r="CV11" s="629"/>
      <c r="CW11" s="629"/>
      <c r="CX11" s="629"/>
      <c r="CY11" s="630"/>
      <c r="CZ11" s="655">
        <v>1.2</v>
      </c>
      <c r="DA11" s="655"/>
      <c r="DB11" s="655"/>
      <c r="DC11" s="655"/>
      <c r="DD11" s="634">
        <v>276210</v>
      </c>
      <c r="DE11" s="629"/>
      <c r="DF11" s="629"/>
      <c r="DG11" s="629"/>
      <c r="DH11" s="629"/>
      <c r="DI11" s="629"/>
      <c r="DJ11" s="629"/>
      <c r="DK11" s="629"/>
      <c r="DL11" s="629"/>
      <c r="DM11" s="629"/>
      <c r="DN11" s="629"/>
      <c r="DO11" s="629"/>
      <c r="DP11" s="630"/>
      <c r="DQ11" s="634">
        <v>508421</v>
      </c>
      <c r="DR11" s="629"/>
      <c r="DS11" s="629"/>
      <c r="DT11" s="629"/>
      <c r="DU11" s="629"/>
      <c r="DV11" s="629"/>
      <c r="DW11" s="629"/>
      <c r="DX11" s="629"/>
      <c r="DY11" s="629"/>
      <c r="DZ11" s="629"/>
      <c r="EA11" s="629"/>
      <c r="EB11" s="629"/>
      <c r="EC11" s="669"/>
    </row>
    <row r="12" spans="2:143" ht="11.25" customHeight="1">
      <c r="B12" s="625" t="s">
        <v>235</v>
      </c>
      <c r="C12" s="626"/>
      <c r="D12" s="626"/>
      <c r="E12" s="626"/>
      <c r="F12" s="626"/>
      <c r="G12" s="626"/>
      <c r="H12" s="626"/>
      <c r="I12" s="626"/>
      <c r="J12" s="626"/>
      <c r="K12" s="626"/>
      <c r="L12" s="626"/>
      <c r="M12" s="626"/>
      <c r="N12" s="626"/>
      <c r="O12" s="626"/>
      <c r="P12" s="626"/>
      <c r="Q12" s="627"/>
      <c r="R12" s="628">
        <v>31043</v>
      </c>
      <c r="S12" s="629"/>
      <c r="T12" s="629"/>
      <c r="U12" s="629"/>
      <c r="V12" s="629"/>
      <c r="W12" s="629"/>
      <c r="X12" s="629"/>
      <c r="Y12" s="630"/>
      <c r="Z12" s="655">
        <v>0.1</v>
      </c>
      <c r="AA12" s="655"/>
      <c r="AB12" s="655"/>
      <c r="AC12" s="655"/>
      <c r="AD12" s="656">
        <v>31043</v>
      </c>
      <c r="AE12" s="656"/>
      <c r="AF12" s="656"/>
      <c r="AG12" s="656"/>
      <c r="AH12" s="656"/>
      <c r="AI12" s="656"/>
      <c r="AJ12" s="656"/>
      <c r="AK12" s="656"/>
      <c r="AL12" s="631">
        <v>0.1</v>
      </c>
      <c r="AM12" s="632"/>
      <c r="AN12" s="632"/>
      <c r="AO12" s="657"/>
      <c r="AP12" s="625" t="s">
        <v>527</v>
      </c>
      <c r="AQ12" s="626"/>
      <c r="AR12" s="626"/>
      <c r="AS12" s="626"/>
      <c r="AT12" s="626"/>
      <c r="AU12" s="626"/>
      <c r="AV12" s="626"/>
      <c r="AW12" s="626"/>
      <c r="AX12" s="626"/>
      <c r="AY12" s="626"/>
      <c r="AZ12" s="626"/>
      <c r="BA12" s="626"/>
      <c r="BB12" s="626"/>
      <c r="BC12" s="626"/>
      <c r="BD12" s="626"/>
      <c r="BE12" s="626"/>
      <c r="BF12" s="627"/>
      <c r="BG12" s="628">
        <v>9231736</v>
      </c>
      <c r="BH12" s="629"/>
      <c r="BI12" s="629"/>
      <c r="BJ12" s="629"/>
      <c r="BK12" s="629"/>
      <c r="BL12" s="629"/>
      <c r="BM12" s="629"/>
      <c r="BN12" s="630"/>
      <c r="BO12" s="655">
        <v>47.3</v>
      </c>
      <c r="BP12" s="655"/>
      <c r="BQ12" s="655"/>
      <c r="BR12" s="655"/>
      <c r="BS12" s="656" t="s">
        <v>521</v>
      </c>
      <c r="BT12" s="656"/>
      <c r="BU12" s="656"/>
      <c r="BV12" s="656"/>
      <c r="BW12" s="656"/>
      <c r="BX12" s="656"/>
      <c r="BY12" s="656"/>
      <c r="BZ12" s="656"/>
      <c r="CA12" s="656"/>
      <c r="CB12" s="714"/>
      <c r="CD12" s="670" t="s">
        <v>236</v>
      </c>
      <c r="CE12" s="667"/>
      <c r="CF12" s="667"/>
      <c r="CG12" s="667"/>
      <c r="CH12" s="667"/>
      <c r="CI12" s="667"/>
      <c r="CJ12" s="667"/>
      <c r="CK12" s="667"/>
      <c r="CL12" s="667"/>
      <c r="CM12" s="667"/>
      <c r="CN12" s="667"/>
      <c r="CO12" s="667"/>
      <c r="CP12" s="667"/>
      <c r="CQ12" s="668"/>
      <c r="CR12" s="628">
        <v>3531336</v>
      </c>
      <c r="CS12" s="629"/>
      <c r="CT12" s="629"/>
      <c r="CU12" s="629"/>
      <c r="CV12" s="629"/>
      <c r="CW12" s="629"/>
      <c r="CX12" s="629"/>
      <c r="CY12" s="630"/>
      <c r="CZ12" s="655">
        <v>6.2</v>
      </c>
      <c r="DA12" s="655"/>
      <c r="DB12" s="655"/>
      <c r="DC12" s="655"/>
      <c r="DD12" s="634">
        <v>131227</v>
      </c>
      <c r="DE12" s="629"/>
      <c r="DF12" s="629"/>
      <c r="DG12" s="629"/>
      <c r="DH12" s="629"/>
      <c r="DI12" s="629"/>
      <c r="DJ12" s="629"/>
      <c r="DK12" s="629"/>
      <c r="DL12" s="629"/>
      <c r="DM12" s="629"/>
      <c r="DN12" s="629"/>
      <c r="DO12" s="629"/>
      <c r="DP12" s="630"/>
      <c r="DQ12" s="634">
        <v>1871237</v>
      </c>
      <c r="DR12" s="629"/>
      <c r="DS12" s="629"/>
      <c r="DT12" s="629"/>
      <c r="DU12" s="629"/>
      <c r="DV12" s="629"/>
      <c r="DW12" s="629"/>
      <c r="DX12" s="629"/>
      <c r="DY12" s="629"/>
      <c r="DZ12" s="629"/>
      <c r="EA12" s="629"/>
      <c r="EB12" s="629"/>
      <c r="EC12" s="669"/>
    </row>
    <row r="13" spans="2:143" ht="11.25" customHeight="1">
      <c r="B13" s="625" t="s">
        <v>237</v>
      </c>
      <c r="C13" s="626"/>
      <c r="D13" s="626"/>
      <c r="E13" s="626"/>
      <c r="F13" s="626"/>
      <c r="G13" s="626"/>
      <c r="H13" s="626"/>
      <c r="I13" s="626"/>
      <c r="J13" s="626"/>
      <c r="K13" s="626"/>
      <c r="L13" s="626"/>
      <c r="M13" s="626"/>
      <c r="N13" s="626"/>
      <c r="O13" s="626"/>
      <c r="P13" s="626"/>
      <c r="Q13" s="627"/>
      <c r="R13" s="628" t="s">
        <v>521</v>
      </c>
      <c r="S13" s="629"/>
      <c r="T13" s="629"/>
      <c r="U13" s="629"/>
      <c r="V13" s="629"/>
      <c r="W13" s="629"/>
      <c r="X13" s="629"/>
      <c r="Y13" s="630"/>
      <c r="Z13" s="655" t="s">
        <v>528</v>
      </c>
      <c r="AA13" s="655"/>
      <c r="AB13" s="655"/>
      <c r="AC13" s="655"/>
      <c r="AD13" s="656" t="s">
        <v>521</v>
      </c>
      <c r="AE13" s="656"/>
      <c r="AF13" s="656"/>
      <c r="AG13" s="656"/>
      <c r="AH13" s="656"/>
      <c r="AI13" s="656"/>
      <c r="AJ13" s="656"/>
      <c r="AK13" s="656"/>
      <c r="AL13" s="631" t="s">
        <v>529</v>
      </c>
      <c r="AM13" s="632"/>
      <c r="AN13" s="632"/>
      <c r="AO13" s="657"/>
      <c r="AP13" s="625" t="s">
        <v>530</v>
      </c>
      <c r="AQ13" s="626"/>
      <c r="AR13" s="626"/>
      <c r="AS13" s="626"/>
      <c r="AT13" s="626"/>
      <c r="AU13" s="626"/>
      <c r="AV13" s="626"/>
      <c r="AW13" s="626"/>
      <c r="AX13" s="626"/>
      <c r="AY13" s="626"/>
      <c r="AZ13" s="626"/>
      <c r="BA13" s="626"/>
      <c r="BB13" s="626"/>
      <c r="BC13" s="626"/>
      <c r="BD13" s="626"/>
      <c r="BE13" s="626"/>
      <c r="BF13" s="627"/>
      <c r="BG13" s="628">
        <v>9220350</v>
      </c>
      <c r="BH13" s="629"/>
      <c r="BI13" s="629"/>
      <c r="BJ13" s="629"/>
      <c r="BK13" s="629"/>
      <c r="BL13" s="629"/>
      <c r="BM13" s="629"/>
      <c r="BN13" s="630"/>
      <c r="BO13" s="655">
        <v>47.3</v>
      </c>
      <c r="BP13" s="655"/>
      <c r="BQ13" s="655"/>
      <c r="BR13" s="655"/>
      <c r="BS13" s="656" t="s">
        <v>521</v>
      </c>
      <c r="BT13" s="656"/>
      <c r="BU13" s="656"/>
      <c r="BV13" s="656"/>
      <c r="BW13" s="656"/>
      <c r="BX13" s="656"/>
      <c r="BY13" s="656"/>
      <c r="BZ13" s="656"/>
      <c r="CA13" s="656"/>
      <c r="CB13" s="714"/>
      <c r="CD13" s="670" t="s">
        <v>238</v>
      </c>
      <c r="CE13" s="667"/>
      <c r="CF13" s="667"/>
      <c r="CG13" s="667"/>
      <c r="CH13" s="667"/>
      <c r="CI13" s="667"/>
      <c r="CJ13" s="667"/>
      <c r="CK13" s="667"/>
      <c r="CL13" s="667"/>
      <c r="CM13" s="667"/>
      <c r="CN13" s="667"/>
      <c r="CO13" s="667"/>
      <c r="CP13" s="667"/>
      <c r="CQ13" s="668"/>
      <c r="CR13" s="628">
        <v>5397311</v>
      </c>
      <c r="CS13" s="629"/>
      <c r="CT13" s="629"/>
      <c r="CU13" s="629"/>
      <c r="CV13" s="629"/>
      <c r="CW13" s="629"/>
      <c r="CX13" s="629"/>
      <c r="CY13" s="630"/>
      <c r="CZ13" s="655">
        <v>9.5</v>
      </c>
      <c r="DA13" s="655"/>
      <c r="DB13" s="655"/>
      <c r="DC13" s="655"/>
      <c r="DD13" s="634">
        <v>2466682</v>
      </c>
      <c r="DE13" s="629"/>
      <c r="DF13" s="629"/>
      <c r="DG13" s="629"/>
      <c r="DH13" s="629"/>
      <c r="DI13" s="629"/>
      <c r="DJ13" s="629"/>
      <c r="DK13" s="629"/>
      <c r="DL13" s="629"/>
      <c r="DM13" s="629"/>
      <c r="DN13" s="629"/>
      <c r="DO13" s="629"/>
      <c r="DP13" s="630"/>
      <c r="DQ13" s="634">
        <v>3231040</v>
      </c>
      <c r="DR13" s="629"/>
      <c r="DS13" s="629"/>
      <c r="DT13" s="629"/>
      <c r="DU13" s="629"/>
      <c r="DV13" s="629"/>
      <c r="DW13" s="629"/>
      <c r="DX13" s="629"/>
      <c r="DY13" s="629"/>
      <c r="DZ13" s="629"/>
      <c r="EA13" s="629"/>
      <c r="EB13" s="629"/>
      <c r="EC13" s="669"/>
    </row>
    <row r="14" spans="2:143" ht="11.25" customHeight="1">
      <c r="B14" s="625" t="s">
        <v>239</v>
      </c>
      <c r="C14" s="626"/>
      <c r="D14" s="626"/>
      <c r="E14" s="626"/>
      <c r="F14" s="626"/>
      <c r="G14" s="626"/>
      <c r="H14" s="626"/>
      <c r="I14" s="626"/>
      <c r="J14" s="626"/>
      <c r="K14" s="626"/>
      <c r="L14" s="626"/>
      <c r="M14" s="626"/>
      <c r="N14" s="626"/>
      <c r="O14" s="626"/>
      <c r="P14" s="626"/>
      <c r="Q14" s="627"/>
      <c r="R14" s="628" t="s">
        <v>128</v>
      </c>
      <c r="S14" s="629"/>
      <c r="T14" s="629"/>
      <c r="U14" s="629"/>
      <c r="V14" s="629"/>
      <c r="W14" s="629"/>
      <c r="X14" s="629"/>
      <c r="Y14" s="630"/>
      <c r="Z14" s="655" t="s">
        <v>518</v>
      </c>
      <c r="AA14" s="655"/>
      <c r="AB14" s="655"/>
      <c r="AC14" s="655"/>
      <c r="AD14" s="656" t="s">
        <v>521</v>
      </c>
      <c r="AE14" s="656"/>
      <c r="AF14" s="656"/>
      <c r="AG14" s="656"/>
      <c r="AH14" s="656"/>
      <c r="AI14" s="656"/>
      <c r="AJ14" s="656"/>
      <c r="AK14" s="656"/>
      <c r="AL14" s="631" t="s">
        <v>524</v>
      </c>
      <c r="AM14" s="632"/>
      <c r="AN14" s="632"/>
      <c r="AO14" s="657"/>
      <c r="AP14" s="625" t="s">
        <v>531</v>
      </c>
      <c r="AQ14" s="626"/>
      <c r="AR14" s="626"/>
      <c r="AS14" s="626"/>
      <c r="AT14" s="626"/>
      <c r="AU14" s="626"/>
      <c r="AV14" s="626"/>
      <c r="AW14" s="626"/>
      <c r="AX14" s="626"/>
      <c r="AY14" s="626"/>
      <c r="AZ14" s="626"/>
      <c r="BA14" s="626"/>
      <c r="BB14" s="626"/>
      <c r="BC14" s="626"/>
      <c r="BD14" s="626"/>
      <c r="BE14" s="626"/>
      <c r="BF14" s="627"/>
      <c r="BG14" s="628">
        <v>428734</v>
      </c>
      <c r="BH14" s="629"/>
      <c r="BI14" s="629"/>
      <c r="BJ14" s="629"/>
      <c r="BK14" s="629"/>
      <c r="BL14" s="629"/>
      <c r="BM14" s="629"/>
      <c r="BN14" s="630"/>
      <c r="BO14" s="655">
        <v>2.2000000000000002</v>
      </c>
      <c r="BP14" s="655"/>
      <c r="BQ14" s="655"/>
      <c r="BR14" s="655"/>
      <c r="BS14" s="656" t="s">
        <v>518</v>
      </c>
      <c r="BT14" s="656"/>
      <c r="BU14" s="656"/>
      <c r="BV14" s="656"/>
      <c r="BW14" s="656"/>
      <c r="BX14" s="656"/>
      <c r="BY14" s="656"/>
      <c r="BZ14" s="656"/>
      <c r="CA14" s="656"/>
      <c r="CB14" s="714"/>
      <c r="CD14" s="670" t="s">
        <v>240</v>
      </c>
      <c r="CE14" s="667"/>
      <c r="CF14" s="667"/>
      <c r="CG14" s="667"/>
      <c r="CH14" s="667"/>
      <c r="CI14" s="667"/>
      <c r="CJ14" s="667"/>
      <c r="CK14" s="667"/>
      <c r="CL14" s="667"/>
      <c r="CM14" s="667"/>
      <c r="CN14" s="667"/>
      <c r="CO14" s="667"/>
      <c r="CP14" s="667"/>
      <c r="CQ14" s="668"/>
      <c r="CR14" s="628">
        <v>1596395</v>
      </c>
      <c r="CS14" s="629"/>
      <c r="CT14" s="629"/>
      <c r="CU14" s="629"/>
      <c r="CV14" s="629"/>
      <c r="CW14" s="629"/>
      <c r="CX14" s="629"/>
      <c r="CY14" s="630"/>
      <c r="CZ14" s="655">
        <v>2.8</v>
      </c>
      <c r="DA14" s="655"/>
      <c r="DB14" s="655"/>
      <c r="DC14" s="655"/>
      <c r="DD14" s="634">
        <v>206924</v>
      </c>
      <c r="DE14" s="629"/>
      <c r="DF14" s="629"/>
      <c r="DG14" s="629"/>
      <c r="DH14" s="629"/>
      <c r="DI14" s="629"/>
      <c r="DJ14" s="629"/>
      <c r="DK14" s="629"/>
      <c r="DL14" s="629"/>
      <c r="DM14" s="629"/>
      <c r="DN14" s="629"/>
      <c r="DO14" s="629"/>
      <c r="DP14" s="630"/>
      <c r="DQ14" s="634">
        <v>1375036</v>
      </c>
      <c r="DR14" s="629"/>
      <c r="DS14" s="629"/>
      <c r="DT14" s="629"/>
      <c r="DU14" s="629"/>
      <c r="DV14" s="629"/>
      <c r="DW14" s="629"/>
      <c r="DX14" s="629"/>
      <c r="DY14" s="629"/>
      <c r="DZ14" s="629"/>
      <c r="EA14" s="629"/>
      <c r="EB14" s="629"/>
      <c r="EC14" s="669"/>
    </row>
    <row r="15" spans="2:143" ht="11.25" customHeight="1">
      <c r="B15" s="625" t="s">
        <v>241</v>
      </c>
      <c r="C15" s="626"/>
      <c r="D15" s="626"/>
      <c r="E15" s="626"/>
      <c r="F15" s="626"/>
      <c r="G15" s="626"/>
      <c r="H15" s="626"/>
      <c r="I15" s="626"/>
      <c r="J15" s="626"/>
      <c r="K15" s="626"/>
      <c r="L15" s="626"/>
      <c r="M15" s="626"/>
      <c r="N15" s="626"/>
      <c r="O15" s="626"/>
      <c r="P15" s="626"/>
      <c r="Q15" s="627"/>
      <c r="R15" s="628" t="s">
        <v>521</v>
      </c>
      <c r="S15" s="629"/>
      <c r="T15" s="629"/>
      <c r="U15" s="629"/>
      <c r="V15" s="629"/>
      <c r="W15" s="629"/>
      <c r="X15" s="629"/>
      <c r="Y15" s="630"/>
      <c r="Z15" s="655" t="s">
        <v>524</v>
      </c>
      <c r="AA15" s="655"/>
      <c r="AB15" s="655"/>
      <c r="AC15" s="655"/>
      <c r="AD15" s="656" t="s">
        <v>521</v>
      </c>
      <c r="AE15" s="656"/>
      <c r="AF15" s="656"/>
      <c r="AG15" s="656"/>
      <c r="AH15" s="656"/>
      <c r="AI15" s="656"/>
      <c r="AJ15" s="656"/>
      <c r="AK15" s="656"/>
      <c r="AL15" s="631" t="s">
        <v>128</v>
      </c>
      <c r="AM15" s="632"/>
      <c r="AN15" s="632"/>
      <c r="AO15" s="657"/>
      <c r="AP15" s="625" t="s">
        <v>532</v>
      </c>
      <c r="AQ15" s="626"/>
      <c r="AR15" s="626"/>
      <c r="AS15" s="626"/>
      <c r="AT15" s="626"/>
      <c r="AU15" s="626"/>
      <c r="AV15" s="626"/>
      <c r="AW15" s="626"/>
      <c r="AX15" s="626"/>
      <c r="AY15" s="626"/>
      <c r="AZ15" s="626"/>
      <c r="BA15" s="626"/>
      <c r="BB15" s="626"/>
      <c r="BC15" s="626"/>
      <c r="BD15" s="626"/>
      <c r="BE15" s="626"/>
      <c r="BF15" s="627"/>
      <c r="BG15" s="628">
        <v>837880</v>
      </c>
      <c r="BH15" s="629"/>
      <c r="BI15" s="629"/>
      <c r="BJ15" s="629"/>
      <c r="BK15" s="629"/>
      <c r="BL15" s="629"/>
      <c r="BM15" s="629"/>
      <c r="BN15" s="630"/>
      <c r="BO15" s="655">
        <v>4.3</v>
      </c>
      <c r="BP15" s="655"/>
      <c r="BQ15" s="655"/>
      <c r="BR15" s="655"/>
      <c r="BS15" s="656" t="s">
        <v>521</v>
      </c>
      <c r="BT15" s="656"/>
      <c r="BU15" s="656"/>
      <c r="BV15" s="656"/>
      <c r="BW15" s="656"/>
      <c r="BX15" s="656"/>
      <c r="BY15" s="656"/>
      <c r="BZ15" s="656"/>
      <c r="CA15" s="656"/>
      <c r="CB15" s="714"/>
      <c r="CD15" s="670" t="s">
        <v>242</v>
      </c>
      <c r="CE15" s="667"/>
      <c r="CF15" s="667"/>
      <c r="CG15" s="667"/>
      <c r="CH15" s="667"/>
      <c r="CI15" s="667"/>
      <c r="CJ15" s="667"/>
      <c r="CK15" s="667"/>
      <c r="CL15" s="667"/>
      <c r="CM15" s="667"/>
      <c r="CN15" s="667"/>
      <c r="CO15" s="667"/>
      <c r="CP15" s="667"/>
      <c r="CQ15" s="668"/>
      <c r="CR15" s="628">
        <v>4314393</v>
      </c>
      <c r="CS15" s="629"/>
      <c r="CT15" s="629"/>
      <c r="CU15" s="629"/>
      <c r="CV15" s="629"/>
      <c r="CW15" s="629"/>
      <c r="CX15" s="629"/>
      <c r="CY15" s="630"/>
      <c r="CZ15" s="655">
        <v>7.6</v>
      </c>
      <c r="DA15" s="655"/>
      <c r="DB15" s="655"/>
      <c r="DC15" s="655"/>
      <c r="DD15" s="634">
        <v>326948</v>
      </c>
      <c r="DE15" s="629"/>
      <c r="DF15" s="629"/>
      <c r="DG15" s="629"/>
      <c r="DH15" s="629"/>
      <c r="DI15" s="629"/>
      <c r="DJ15" s="629"/>
      <c r="DK15" s="629"/>
      <c r="DL15" s="629"/>
      <c r="DM15" s="629"/>
      <c r="DN15" s="629"/>
      <c r="DO15" s="629"/>
      <c r="DP15" s="630"/>
      <c r="DQ15" s="634">
        <v>3719209</v>
      </c>
      <c r="DR15" s="629"/>
      <c r="DS15" s="629"/>
      <c r="DT15" s="629"/>
      <c r="DU15" s="629"/>
      <c r="DV15" s="629"/>
      <c r="DW15" s="629"/>
      <c r="DX15" s="629"/>
      <c r="DY15" s="629"/>
      <c r="DZ15" s="629"/>
      <c r="EA15" s="629"/>
      <c r="EB15" s="629"/>
      <c r="EC15" s="669"/>
    </row>
    <row r="16" spans="2:143" ht="11.25" customHeight="1">
      <c r="B16" s="625" t="s">
        <v>533</v>
      </c>
      <c r="C16" s="626"/>
      <c r="D16" s="626"/>
      <c r="E16" s="626"/>
      <c r="F16" s="626"/>
      <c r="G16" s="626"/>
      <c r="H16" s="626"/>
      <c r="I16" s="626"/>
      <c r="J16" s="626"/>
      <c r="K16" s="626"/>
      <c r="L16" s="626"/>
      <c r="M16" s="626"/>
      <c r="N16" s="626"/>
      <c r="O16" s="626"/>
      <c r="P16" s="626"/>
      <c r="Q16" s="627"/>
      <c r="R16" s="628">
        <v>20455</v>
      </c>
      <c r="S16" s="629"/>
      <c r="T16" s="629"/>
      <c r="U16" s="629"/>
      <c r="V16" s="629"/>
      <c r="W16" s="629"/>
      <c r="X16" s="629"/>
      <c r="Y16" s="630"/>
      <c r="Z16" s="655">
        <v>0</v>
      </c>
      <c r="AA16" s="655"/>
      <c r="AB16" s="655"/>
      <c r="AC16" s="655"/>
      <c r="AD16" s="656">
        <v>20455</v>
      </c>
      <c r="AE16" s="656"/>
      <c r="AF16" s="656"/>
      <c r="AG16" s="656"/>
      <c r="AH16" s="656"/>
      <c r="AI16" s="656"/>
      <c r="AJ16" s="656"/>
      <c r="AK16" s="656"/>
      <c r="AL16" s="631">
        <v>0.1</v>
      </c>
      <c r="AM16" s="632"/>
      <c r="AN16" s="632"/>
      <c r="AO16" s="657"/>
      <c r="AP16" s="625" t="s">
        <v>534</v>
      </c>
      <c r="AQ16" s="626"/>
      <c r="AR16" s="626"/>
      <c r="AS16" s="626"/>
      <c r="AT16" s="626"/>
      <c r="AU16" s="626"/>
      <c r="AV16" s="626"/>
      <c r="AW16" s="626"/>
      <c r="AX16" s="626"/>
      <c r="AY16" s="626"/>
      <c r="AZ16" s="626"/>
      <c r="BA16" s="626"/>
      <c r="BB16" s="626"/>
      <c r="BC16" s="626"/>
      <c r="BD16" s="626"/>
      <c r="BE16" s="626"/>
      <c r="BF16" s="627"/>
      <c r="BG16" s="628" t="s">
        <v>521</v>
      </c>
      <c r="BH16" s="629"/>
      <c r="BI16" s="629"/>
      <c r="BJ16" s="629"/>
      <c r="BK16" s="629"/>
      <c r="BL16" s="629"/>
      <c r="BM16" s="629"/>
      <c r="BN16" s="630"/>
      <c r="BO16" s="655" t="s">
        <v>521</v>
      </c>
      <c r="BP16" s="655"/>
      <c r="BQ16" s="655"/>
      <c r="BR16" s="655"/>
      <c r="BS16" s="656" t="s">
        <v>521</v>
      </c>
      <c r="BT16" s="656"/>
      <c r="BU16" s="656"/>
      <c r="BV16" s="656"/>
      <c r="BW16" s="656"/>
      <c r="BX16" s="656"/>
      <c r="BY16" s="656"/>
      <c r="BZ16" s="656"/>
      <c r="CA16" s="656"/>
      <c r="CB16" s="714"/>
      <c r="CD16" s="670" t="s">
        <v>243</v>
      </c>
      <c r="CE16" s="667"/>
      <c r="CF16" s="667"/>
      <c r="CG16" s="667"/>
      <c r="CH16" s="667"/>
      <c r="CI16" s="667"/>
      <c r="CJ16" s="667"/>
      <c r="CK16" s="667"/>
      <c r="CL16" s="667"/>
      <c r="CM16" s="667"/>
      <c r="CN16" s="667"/>
      <c r="CO16" s="667"/>
      <c r="CP16" s="667"/>
      <c r="CQ16" s="668"/>
      <c r="CR16" s="628">
        <v>122484</v>
      </c>
      <c r="CS16" s="629"/>
      <c r="CT16" s="629"/>
      <c r="CU16" s="629"/>
      <c r="CV16" s="629"/>
      <c r="CW16" s="629"/>
      <c r="CX16" s="629"/>
      <c r="CY16" s="630"/>
      <c r="CZ16" s="655">
        <v>0.2</v>
      </c>
      <c r="DA16" s="655"/>
      <c r="DB16" s="655"/>
      <c r="DC16" s="655"/>
      <c r="DD16" s="634" t="s">
        <v>518</v>
      </c>
      <c r="DE16" s="629"/>
      <c r="DF16" s="629"/>
      <c r="DG16" s="629"/>
      <c r="DH16" s="629"/>
      <c r="DI16" s="629"/>
      <c r="DJ16" s="629"/>
      <c r="DK16" s="629"/>
      <c r="DL16" s="629"/>
      <c r="DM16" s="629"/>
      <c r="DN16" s="629"/>
      <c r="DO16" s="629"/>
      <c r="DP16" s="630"/>
      <c r="DQ16" s="634">
        <v>3507</v>
      </c>
      <c r="DR16" s="629"/>
      <c r="DS16" s="629"/>
      <c r="DT16" s="629"/>
      <c r="DU16" s="629"/>
      <c r="DV16" s="629"/>
      <c r="DW16" s="629"/>
      <c r="DX16" s="629"/>
      <c r="DY16" s="629"/>
      <c r="DZ16" s="629"/>
      <c r="EA16" s="629"/>
      <c r="EB16" s="629"/>
      <c r="EC16" s="669"/>
    </row>
    <row r="17" spans="2:133" ht="11.25" customHeight="1">
      <c r="B17" s="625" t="s">
        <v>244</v>
      </c>
      <c r="C17" s="626"/>
      <c r="D17" s="626"/>
      <c r="E17" s="626"/>
      <c r="F17" s="626"/>
      <c r="G17" s="626"/>
      <c r="H17" s="626"/>
      <c r="I17" s="626"/>
      <c r="J17" s="626"/>
      <c r="K17" s="626"/>
      <c r="L17" s="626"/>
      <c r="M17" s="626"/>
      <c r="N17" s="626"/>
      <c r="O17" s="626"/>
      <c r="P17" s="626"/>
      <c r="Q17" s="627"/>
      <c r="R17" s="628">
        <v>305448</v>
      </c>
      <c r="S17" s="629"/>
      <c r="T17" s="629"/>
      <c r="U17" s="629"/>
      <c r="V17" s="629"/>
      <c r="W17" s="629"/>
      <c r="X17" s="629"/>
      <c r="Y17" s="630"/>
      <c r="Z17" s="655">
        <v>0.5</v>
      </c>
      <c r="AA17" s="655"/>
      <c r="AB17" s="655"/>
      <c r="AC17" s="655"/>
      <c r="AD17" s="656">
        <v>305448</v>
      </c>
      <c r="AE17" s="656"/>
      <c r="AF17" s="656"/>
      <c r="AG17" s="656"/>
      <c r="AH17" s="656"/>
      <c r="AI17" s="656"/>
      <c r="AJ17" s="656"/>
      <c r="AK17" s="656"/>
      <c r="AL17" s="631">
        <v>1.1000000000000001</v>
      </c>
      <c r="AM17" s="632"/>
      <c r="AN17" s="632"/>
      <c r="AO17" s="657"/>
      <c r="AP17" s="625" t="s">
        <v>535</v>
      </c>
      <c r="AQ17" s="626"/>
      <c r="AR17" s="626"/>
      <c r="AS17" s="626"/>
      <c r="AT17" s="626"/>
      <c r="AU17" s="626"/>
      <c r="AV17" s="626"/>
      <c r="AW17" s="626"/>
      <c r="AX17" s="626"/>
      <c r="AY17" s="626"/>
      <c r="AZ17" s="626"/>
      <c r="BA17" s="626"/>
      <c r="BB17" s="626"/>
      <c r="BC17" s="626"/>
      <c r="BD17" s="626"/>
      <c r="BE17" s="626"/>
      <c r="BF17" s="627"/>
      <c r="BG17" s="628" t="s">
        <v>521</v>
      </c>
      <c r="BH17" s="629"/>
      <c r="BI17" s="629"/>
      <c r="BJ17" s="629"/>
      <c r="BK17" s="629"/>
      <c r="BL17" s="629"/>
      <c r="BM17" s="629"/>
      <c r="BN17" s="630"/>
      <c r="BO17" s="655" t="s">
        <v>521</v>
      </c>
      <c r="BP17" s="655"/>
      <c r="BQ17" s="655"/>
      <c r="BR17" s="655"/>
      <c r="BS17" s="656" t="s">
        <v>518</v>
      </c>
      <c r="BT17" s="656"/>
      <c r="BU17" s="656"/>
      <c r="BV17" s="656"/>
      <c r="BW17" s="656"/>
      <c r="BX17" s="656"/>
      <c r="BY17" s="656"/>
      <c r="BZ17" s="656"/>
      <c r="CA17" s="656"/>
      <c r="CB17" s="714"/>
      <c r="CD17" s="670" t="s">
        <v>245</v>
      </c>
      <c r="CE17" s="667"/>
      <c r="CF17" s="667"/>
      <c r="CG17" s="667"/>
      <c r="CH17" s="667"/>
      <c r="CI17" s="667"/>
      <c r="CJ17" s="667"/>
      <c r="CK17" s="667"/>
      <c r="CL17" s="667"/>
      <c r="CM17" s="667"/>
      <c r="CN17" s="667"/>
      <c r="CO17" s="667"/>
      <c r="CP17" s="667"/>
      <c r="CQ17" s="668"/>
      <c r="CR17" s="628">
        <v>4482223</v>
      </c>
      <c r="CS17" s="629"/>
      <c r="CT17" s="629"/>
      <c r="CU17" s="629"/>
      <c r="CV17" s="629"/>
      <c r="CW17" s="629"/>
      <c r="CX17" s="629"/>
      <c r="CY17" s="630"/>
      <c r="CZ17" s="655">
        <v>7.9</v>
      </c>
      <c r="DA17" s="655"/>
      <c r="DB17" s="655"/>
      <c r="DC17" s="655"/>
      <c r="DD17" s="634" t="s">
        <v>521</v>
      </c>
      <c r="DE17" s="629"/>
      <c r="DF17" s="629"/>
      <c r="DG17" s="629"/>
      <c r="DH17" s="629"/>
      <c r="DI17" s="629"/>
      <c r="DJ17" s="629"/>
      <c r="DK17" s="629"/>
      <c r="DL17" s="629"/>
      <c r="DM17" s="629"/>
      <c r="DN17" s="629"/>
      <c r="DO17" s="629"/>
      <c r="DP17" s="630"/>
      <c r="DQ17" s="634">
        <v>4319837</v>
      </c>
      <c r="DR17" s="629"/>
      <c r="DS17" s="629"/>
      <c r="DT17" s="629"/>
      <c r="DU17" s="629"/>
      <c r="DV17" s="629"/>
      <c r="DW17" s="629"/>
      <c r="DX17" s="629"/>
      <c r="DY17" s="629"/>
      <c r="DZ17" s="629"/>
      <c r="EA17" s="629"/>
      <c r="EB17" s="629"/>
      <c r="EC17" s="669"/>
    </row>
    <row r="18" spans="2:133" ht="11.25" customHeight="1">
      <c r="B18" s="625" t="s">
        <v>246</v>
      </c>
      <c r="C18" s="626"/>
      <c r="D18" s="626"/>
      <c r="E18" s="626"/>
      <c r="F18" s="626"/>
      <c r="G18" s="626"/>
      <c r="H18" s="626"/>
      <c r="I18" s="626"/>
      <c r="J18" s="626"/>
      <c r="K18" s="626"/>
      <c r="L18" s="626"/>
      <c r="M18" s="626"/>
      <c r="N18" s="626"/>
      <c r="O18" s="626"/>
      <c r="P18" s="626"/>
      <c r="Q18" s="627"/>
      <c r="R18" s="628">
        <v>341658</v>
      </c>
      <c r="S18" s="629"/>
      <c r="T18" s="629"/>
      <c r="U18" s="629"/>
      <c r="V18" s="629"/>
      <c r="W18" s="629"/>
      <c r="X18" s="629"/>
      <c r="Y18" s="630"/>
      <c r="Z18" s="655">
        <v>0.6</v>
      </c>
      <c r="AA18" s="655"/>
      <c r="AB18" s="655"/>
      <c r="AC18" s="655"/>
      <c r="AD18" s="656">
        <v>314749</v>
      </c>
      <c r="AE18" s="656"/>
      <c r="AF18" s="656"/>
      <c r="AG18" s="656"/>
      <c r="AH18" s="656"/>
      <c r="AI18" s="656"/>
      <c r="AJ18" s="656"/>
      <c r="AK18" s="656"/>
      <c r="AL18" s="631">
        <v>1.1000000238418579</v>
      </c>
      <c r="AM18" s="632"/>
      <c r="AN18" s="632"/>
      <c r="AO18" s="657"/>
      <c r="AP18" s="625" t="s">
        <v>536</v>
      </c>
      <c r="AQ18" s="626"/>
      <c r="AR18" s="626"/>
      <c r="AS18" s="626"/>
      <c r="AT18" s="626"/>
      <c r="AU18" s="626"/>
      <c r="AV18" s="626"/>
      <c r="AW18" s="626"/>
      <c r="AX18" s="626"/>
      <c r="AY18" s="626"/>
      <c r="AZ18" s="626"/>
      <c r="BA18" s="626"/>
      <c r="BB18" s="626"/>
      <c r="BC18" s="626"/>
      <c r="BD18" s="626"/>
      <c r="BE18" s="626"/>
      <c r="BF18" s="627"/>
      <c r="BG18" s="628" t="s">
        <v>518</v>
      </c>
      <c r="BH18" s="629"/>
      <c r="BI18" s="629"/>
      <c r="BJ18" s="629"/>
      <c r="BK18" s="629"/>
      <c r="BL18" s="629"/>
      <c r="BM18" s="629"/>
      <c r="BN18" s="630"/>
      <c r="BO18" s="655" t="s">
        <v>537</v>
      </c>
      <c r="BP18" s="655"/>
      <c r="BQ18" s="655"/>
      <c r="BR18" s="655"/>
      <c r="BS18" s="656" t="s">
        <v>521</v>
      </c>
      <c r="BT18" s="656"/>
      <c r="BU18" s="656"/>
      <c r="BV18" s="656"/>
      <c r="BW18" s="656"/>
      <c r="BX18" s="656"/>
      <c r="BY18" s="656"/>
      <c r="BZ18" s="656"/>
      <c r="CA18" s="656"/>
      <c r="CB18" s="714"/>
      <c r="CD18" s="670" t="s">
        <v>247</v>
      </c>
      <c r="CE18" s="667"/>
      <c r="CF18" s="667"/>
      <c r="CG18" s="667"/>
      <c r="CH18" s="667"/>
      <c r="CI18" s="667"/>
      <c r="CJ18" s="667"/>
      <c r="CK18" s="667"/>
      <c r="CL18" s="667"/>
      <c r="CM18" s="667"/>
      <c r="CN18" s="667"/>
      <c r="CO18" s="667"/>
      <c r="CP18" s="667"/>
      <c r="CQ18" s="668"/>
      <c r="CR18" s="628">
        <v>48694</v>
      </c>
      <c r="CS18" s="629"/>
      <c r="CT18" s="629"/>
      <c r="CU18" s="629"/>
      <c r="CV18" s="629"/>
      <c r="CW18" s="629"/>
      <c r="CX18" s="629"/>
      <c r="CY18" s="630"/>
      <c r="CZ18" s="655">
        <v>0.1</v>
      </c>
      <c r="DA18" s="655"/>
      <c r="DB18" s="655"/>
      <c r="DC18" s="655"/>
      <c r="DD18" s="634" t="s">
        <v>521</v>
      </c>
      <c r="DE18" s="629"/>
      <c r="DF18" s="629"/>
      <c r="DG18" s="629"/>
      <c r="DH18" s="629"/>
      <c r="DI18" s="629"/>
      <c r="DJ18" s="629"/>
      <c r="DK18" s="629"/>
      <c r="DL18" s="629"/>
      <c r="DM18" s="629"/>
      <c r="DN18" s="629"/>
      <c r="DO18" s="629"/>
      <c r="DP18" s="630"/>
      <c r="DQ18" s="634">
        <v>48694</v>
      </c>
      <c r="DR18" s="629"/>
      <c r="DS18" s="629"/>
      <c r="DT18" s="629"/>
      <c r="DU18" s="629"/>
      <c r="DV18" s="629"/>
      <c r="DW18" s="629"/>
      <c r="DX18" s="629"/>
      <c r="DY18" s="629"/>
      <c r="DZ18" s="629"/>
      <c r="EA18" s="629"/>
      <c r="EB18" s="629"/>
      <c r="EC18" s="669"/>
    </row>
    <row r="19" spans="2:133" ht="11.25" customHeight="1">
      <c r="B19" s="625" t="s">
        <v>538</v>
      </c>
      <c r="C19" s="626"/>
      <c r="D19" s="626"/>
      <c r="E19" s="626"/>
      <c r="F19" s="626"/>
      <c r="G19" s="626"/>
      <c r="H19" s="626"/>
      <c r="I19" s="626"/>
      <c r="J19" s="626"/>
      <c r="K19" s="626"/>
      <c r="L19" s="626"/>
      <c r="M19" s="626"/>
      <c r="N19" s="626"/>
      <c r="O19" s="626"/>
      <c r="P19" s="626"/>
      <c r="Q19" s="627"/>
      <c r="R19" s="628">
        <v>98438</v>
      </c>
      <c r="S19" s="629"/>
      <c r="T19" s="629"/>
      <c r="U19" s="629"/>
      <c r="V19" s="629"/>
      <c r="W19" s="629"/>
      <c r="X19" s="629"/>
      <c r="Y19" s="630"/>
      <c r="Z19" s="655">
        <v>0.2</v>
      </c>
      <c r="AA19" s="655"/>
      <c r="AB19" s="655"/>
      <c r="AC19" s="655"/>
      <c r="AD19" s="656">
        <v>98438</v>
      </c>
      <c r="AE19" s="656"/>
      <c r="AF19" s="656"/>
      <c r="AG19" s="656"/>
      <c r="AH19" s="656"/>
      <c r="AI19" s="656"/>
      <c r="AJ19" s="656"/>
      <c r="AK19" s="656"/>
      <c r="AL19" s="631">
        <v>0.3</v>
      </c>
      <c r="AM19" s="632"/>
      <c r="AN19" s="632"/>
      <c r="AO19" s="657"/>
      <c r="AP19" s="625" t="s">
        <v>248</v>
      </c>
      <c r="AQ19" s="626"/>
      <c r="AR19" s="626"/>
      <c r="AS19" s="626"/>
      <c r="AT19" s="626"/>
      <c r="AU19" s="626"/>
      <c r="AV19" s="626"/>
      <c r="AW19" s="626"/>
      <c r="AX19" s="626"/>
      <c r="AY19" s="626"/>
      <c r="AZ19" s="626"/>
      <c r="BA19" s="626"/>
      <c r="BB19" s="626"/>
      <c r="BC19" s="626"/>
      <c r="BD19" s="626"/>
      <c r="BE19" s="626"/>
      <c r="BF19" s="627"/>
      <c r="BG19" s="628">
        <v>1197023</v>
      </c>
      <c r="BH19" s="629"/>
      <c r="BI19" s="629"/>
      <c r="BJ19" s="629"/>
      <c r="BK19" s="629"/>
      <c r="BL19" s="629"/>
      <c r="BM19" s="629"/>
      <c r="BN19" s="630"/>
      <c r="BO19" s="655">
        <v>6.1</v>
      </c>
      <c r="BP19" s="655"/>
      <c r="BQ19" s="655"/>
      <c r="BR19" s="655"/>
      <c r="BS19" s="656" t="s">
        <v>128</v>
      </c>
      <c r="BT19" s="656"/>
      <c r="BU19" s="656"/>
      <c r="BV19" s="656"/>
      <c r="BW19" s="656"/>
      <c r="BX19" s="656"/>
      <c r="BY19" s="656"/>
      <c r="BZ19" s="656"/>
      <c r="CA19" s="656"/>
      <c r="CB19" s="714"/>
      <c r="CD19" s="670" t="s">
        <v>539</v>
      </c>
      <c r="CE19" s="667"/>
      <c r="CF19" s="667"/>
      <c r="CG19" s="667"/>
      <c r="CH19" s="667"/>
      <c r="CI19" s="667"/>
      <c r="CJ19" s="667"/>
      <c r="CK19" s="667"/>
      <c r="CL19" s="667"/>
      <c r="CM19" s="667"/>
      <c r="CN19" s="667"/>
      <c r="CO19" s="667"/>
      <c r="CP19" s="667"/>
      <c r="CQ19" s="668"/>
      <c r="CR19" s="628" t="s">
        <v>128</v>
      </c>
      <c r="CS19" s="629"/>
      <c r="CT19" s="629"/>
      <c r="CU19" s="629"/>
      <c r="CV19" s="629"/>
      <c r="CW19" s="629"/>
      <c r="CX19" s="629"/>
      <c r="CY19" s="630"/>
      <c r="CZ19" s="655" t="s">
        <v>524</v>
      </c>
      <c r="DA19" s="655"/>
      <c r="DB19" s="655"/>
      <c r="DC19" s="655"/>
      <c r="DD19" s="634" t="s">
        <v>521</v>
      </c>
      <c r="DE19" s="629"/>
      <c r="DF19" s="629"/>
      <c r="DG19" s="629"/>
      <c r="DH19" s="629"/>
      <c r="DI19" s="629"/>
      <c r="DJ19" s="629"/>
      <c r="DK19" s="629"/>
      <c r="DL19" s="629"/>
      <c r="DM19" s="629"/>
      <c r="DN19" s="629"/>
      <c r="DO19" s="629"/>
      <c r="DP19" s="630"/>
      <c r="DQ19" s="634" t="s">
        <v>521</v>
      </c>
      <c r="DR19" s="629"/>
      <c r="DS19" s="629"/>
      <c r="DT19" s="629"/>
      <c r="DU19" s="629"/>
      <c r="DV19" s="629"/>
      <c r="DW19" s="629"/>
      <c r="DX19" s="629"/>
      <c r="DY19" s="629"/>
      <c r="DZ19" s="629"/>
      <c r="EA19" s="629"/>
      <c r="EB19" s="629"/>
      <c r="EC19" s="669"/>
    </row>
    <row r="20" spans="2:133" ht="11.25" customHeight="1">
      <c r="B20" s="625" t="s">
        <v>249</v>
      </c>
      <c r="C20" s="626"/>
      <c r="D20" s="626"/>
      <c r="E20" s="626"/>
      <c r="F20" s="626"/>
      <c r="G20" s="626"/>
      <c r="H20" s="626"/>
      <c r="I20" s="626"/>
      <c r="J20" s="626"/>
      <c r="K20" s="626"/>
      <c r="L20" s="626"/>
      <c r="M20" s="626"/>
      <c r="N20" s="626"/>
      <c r="O20" s="626"/>
      <c r="P20" s="626"/>
      <c r="Q20" s="627"/>
      <c r="R20" s="628">
        <v>6409</v>
      </c>
      <c r="S20" s="629"/>
      <c r="T20" s="629"/>
      <c r="U20" s="629"/>
      <c r="V20" s="629"/>
      <c r="W20" s="629"/>
      <c r="X20" s="629"/>
      <c r="Y20" s="630"/>
      <c r="Z20" s="655">
        <v>0</v>
      </c>
      <c r="AA20" s="655"/>
      <c r="AB20" s="655"/>
      <c r="AC20" s="655"/>
      <c r="AD20" s="656">
        <v>6409</v>
      </c>
      <c r="AE20" s="656"/>
      <c r="AF20" s="656"/>
      <c r="AG20" s="656"/>
      <c r="AH20" s="656"/>
      <c r="AI20" s="656"/>
      <c r="AJ20" s="656"/>
      <c r="AK20" s="656"/>
      <c r="AL20" s="631">
        <v>0</v>
      </c>
      <c r="AM20" s="632"/>
      <c r="AN20" s="632"/>
      <c r="AO20" s="657"/>
      <c r="AP20" s="625" t="s">
        <v>540</v>
      </c>
      <c r="AQ20" s="626"/>
      <c r="AR20" s="626"/>
      <c r="AS20" s="626"/>
      <c r="AT20" s="626"/>
      <c r="AU20" s="626"/>
      <c r="AV20" s="626"/>
      <c r="AW20" s="626"/>
      <c r="AX20" s="626"/>
      <c r="AY20" s="626"/>
      <c r="AZ20" s="626"/>
      <c r="BA20" s="626"/>
      <c r="BB20" s="626"/>
      <c r="BC20" s="626"/>
      <c r="BD20" s="626"/>
      <c r="BE20" s="626"/>
      <c r="BF20" s="627"/>
      <c r="BG20" s="628">
        <v>1197023</v>
      </c>
      <c r="BH20" s="629"/>
      <c r="BI20" s="629"/>
      <c r="BJ20" s="629"/>
      <c r="BK20" s="629"/>
      <c r="BL20" s="629"/>
      <c r="BM20" s="629"/>
      <c r="BN20" s="630"/>
      <c r="BO20" s="655">
        <v>6.1</v>
      </c>
      <c r="BP20" s="655"/>
      <c r="BQ20" s="655"/>
      <c r="BR20" s="655"/>
      <c r="BS20" s="656" t="s">
        <v>521</v>
      </c>
      <c r="BT20" s="656"/>
      <c r="BU20" s="656"/>
      <c r="BV20" s="656"/>
      <c r="BW20" s="656"/>
      <c r="BX20" s="656"/>
      <c r="BY20" s="656"/>
      <c r="BZ20" s="656"/>
      <c r="CA20" s="656"/>
      <c r="CB20" s="714"/>
      <c r="CD20" s="670" t="s">
        <v>250</v>
      </c>
      <c r="CE20" s="667"/>
      <c r="CF20" s="667"/>
      <c r="CG20" s="667"/>
      <c r="CH20" s="667"/>
      <c r="CI20" s="667"/>
      <c r="CJ20" s="667"/>
      <c r="CK20" s="667"/>
      <c r="CL20" s="667"/>
      <c r="CM20" s="667"/>
      <c r="CN20" s="667"/>
      <c r="CO20" s="667"/>
      <c r="CP20" s="667"/>
      <c r="CQ20" s="668"/>
      <c r="CR20" s="628">
        <v>57052076</v>
      </c>
      <c r="CS20" s="629"/>
      <c r="CT20" s="629"/>
      <c r="CU20" s="629"/>
      <c r="CV20" s="629"/>
      <c r="CW20" s="629"/>
      <c r="CX20" s="629"/>
      <c r="CY20" s="630"/>
      <c r="CZ20" s="655">
        <v>100</v>
      </c>
      <c r="DA20" s="655"/>
      <c r="DB20" s="655"/>
      <c r="DC20" s="655"/>
      <c r="DD20" s="634">
        <v>5323826</v>
      </c>
      <c r="DE20" s="629"/>
      <c r="DF20" s="629"/>
      <c r="DG20" s="629"/>
      <c r="DH20" s="629"/>
      <c r="DI20" s="629"/>
      <c r="DJ20" s="629"/>
      <c r="DK20" s="629"/>
      <c r="DL20" s="629"/>
      <c r="DM20" s="629"/>
      <c r="DN20" s="629"/>
      <c r="DO20" s="629"/>
      <c r="DP20" s="630"/>
      <c r="DQ20" s="634">
        <v>35493308</v>
      </c>
      <c r="DR20" s="629"/>
      <c r="DS20" s="629"/>
      <c r="DT20" s="629"/>
      <c r="DU20" s="629"/>
      <c r="DV20" s="629"/>
      <c r="DW20" s="629"/>
      <c r="DX20" s="629"/>
      <c r="DY20" s="629"/>
      <c r="DZ20" s="629"/>
      <c r="EA20" s="629"/>
      <c r="EB20" s="629"/>
      <c r="EC20" s="669"/>
    </row>
    <row r="21" spans="2:133" ht="11.25" customHeight="1">
      <c r="B21" s="625" t="s">
        <v>251</v>
      </c>
      <c r="C21" s="626"/>
      <c r="D21" s="626"/>
      <c r="E21" s="626"/>
      <c r="F21" s="626"/>
      <c r="G21" s="626"/>
      <c r="H21" s="626"/>
      <c r="I21" s="626"/>
      <c r="J21" s="626"/>
      <c r="K21" s="626"/>
      <c r="L21" s="626"/>
      <c r="M21" s="626"/>
      <c r="N21" s="626"/>
      <c r="O21" s="626"/>
      <c r="P21" s="626"/>
      <c r="Q21" s="627"/>
      <c r="R21" s="628">
        <v>6074</v>
      </c>
      <c r="S21" s="629"/>
      <c r="T21" s="629"/>
      <c r="U21" s="629"/>
      <c r="V21" s="629"/>
      <c r="W21" s="629"/>
      <c r="X21" s="629"/>
      <c r="Y21" s="630"/>
      <c r="Z21" s="655">
        <v>0</v>
      </c>
      <c r="AA21" s="655"/>
      <c r="AB21" s="655"/>
      <c r="AC21" s="655"/>
      <c r="AD21" s="656">
        <v>6074</v>
      </c>
      <c r="AE21" s="656"/>
      <c r="AF21" s="656"/>
      <c r="AG21" s="656"/>
      <c r="AH21" s="656"/>
      <c r="AI21" s="656"/>
      <c r="AJ21" s="656"/>
      <c r="AK21" s="656"/>
      <c r="AL21" s="631">
        <v>0</v>
      </c>
      <c r="AM21" s="632"/>
      <c r="AN21" s="632"/>
      <c r="AO21" s="657"/>
      <c r="AP21" s="721" t="s">
        <v>541</v>
      </c>
      <c r="AQ21" s="728"/>
      <c r="AR21" s="728"/>
      <c r="AS21" s="728"/>
      <c r="AT21" s="728"/>
      <c r="AU21" s="728"/>
      <c r="AV21" s="728"/>
      <c r="AW21" s="728"/>
      <c r="AX21" s="728"/>
      <c r="AY21" s="728"/>
      <c r="AZ21" s="728"/>
      <c r="BA21" s="728"/>
      <c r="BB21" s="728"/>
      <c r="BC21" s="728"/>
      <c r="BD21" s="728"/>
      <c r="BE21" s="728"/>
      <c r="BF21" s="723"/>
      <c r="BG21" s="628">
        <v>521</v>
      </c>
      <c r="BH21" s="629"/>
      <c r="BI21" s="629"/>
      <c r="BJ21" s="629"/>
      <c r="BK21" s="629"/>
      <c r="BL21" s="629"/>
      <c r="BM21" s="629"/>
      <c r="BN21" s="630"/>
      <c r="BO21" s="655">
        <v>0</v>
      </c>
      <c r="BP21" s="655"/>
      <c r="BQ21" s="655"/>
      <c r="BR21" s="655"/>
      <c r="BS21" s="656" t="s">
        <v>521</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c r="B22" s="691" t="s">
        <v>542</v>
      </c>
      <c r="C22" s="692"/>
      <c r="D22" s="692"/>
      <c r="E22" s="692"/>
      <c r="F22" s="692"/>
      <c r="G22" s="692"/>
      <c r="H22" s="692"/>
      <c r="I22" s="692"/>
      <c r="J22" s="692"/>
      <c r="K22" s="692"/>
      <c r="L22" s="692"/>
      <c r="M22" s="692"/>
      <c r="N22" s="692"/>
      <c r="O22" s="692"/>
      <c r="P22" s="692"/>
      <c r="Q22" s="693"/>
      <c r="R22" s="628">
        <v>230737</v>
      </c>
      <c r="S22" s="629"/>
      <c r="T22" s="629"/>
      <c r="U22" s="629"/>
      <c r="V22" s="629"/>
      <c r="W22" s="629"/>
      <c r="X22" s="629"/>
      <c r="Y22" s="630"/>
      <c r="Z22" s="655">
        <v>0.4</v>
      </c>
      <c r="AA22" s="655"/>
      <c r="AB22" s="655"/>
      <c r="AC22" s="655"/>
      <c r="AD22" s="656">
        <v>203828</v>
      </c>
      <c r="AE22" s="656"/>
      <c r="AF22" s="656"/>
      <c r="AG22" s="656"/>
      <c r="AH22" s="656"/>
      <c r="AI22" s="656"/>
      <c r="AJ22" s="656"/>
      <c r="AK22" s="656"/>
      <c r="AL22" s="631">
        <v>0.69999998807907104</v>
      </c>
      <c r="AM22" s="632"/>
      <c r="AN22" s="632"/>
      <c r="AO22" s="657"/>
      <c r="AP22" s="721" t="s">
        <v>543</v>
      </c>
      <c r="AQ22" s="728"/>
      <c r="AR22" s="728"/>
      <c r="AS22" s="728"/>
      <c r="AT22" s="728"/>
      <c r="AU22" s="728"/>
      <c r="AV22" s="728"/>
      <c r="AW22" s="728"/>
      <c r="AX22" s="728"/>
      <c r="AY22" s="728"/>
      <c r="AZ22" s="728"/>
      <c r="BA22" s="728"/>
      <c r="BB22" s="728"/>
      <c r="BC22" s="728"/>
      <c r="BD22" s="728"/>
      <c r="BE22" s="728"/>
      <c r="BF22" s="723"/>
      <c r="BG22" s="628" t="s">
        <v>521</v>
      </c>
      <c r="BH22" s="629"/>
      <c r="BI22" s="629"/>
      <c r="BJ22" s="629"/>
      <c r="BK22" s="629"/>
      <c r="BL22" s="629"/>
      <c r="BM22" s="629"/>
      <c r="BN22" s="630"/>
      <c r="BO22" s="655" t="s">
        <v>544</v>
      </c>
      <c r="BP22" s="655"/>
      <c r="BQ22" s="655"/>
      <c r="BR22" s="655"/>
      <c r="BS22" s="656" t="s">
        <v>544</v>
      </c>
      <c r="BT22" s="656"/>
      <c r="BU22" s="656"/>
      <c r="BV22" s="656"/>
      <c r="BW22" s="656"/>
      <c r="BX22" s="656"/>
      <c r="BY22" s="656"/>
      <c r="BZ22" s="656"/>
      <c r="CA22" s="656"/>
      <c r="CB22" s="714"/>
      <c r="CD22" s="730" t="s">
        <v>252</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c r="B23" s="625" t="s">
        <v>253</v>
      </c>
      <c r="C23" s="626"/>
      <c r="D23" s="626"/>
      <c r="E23" s="626"/>
      <c r="F23" s="626"/>
      <c r="G23" s="626"/>
      <c r="H23" s="626"/>
      <c r="I23" s="626"/>
      <c r="J23" s="626"/>
      <c r="K23" s="626"/>
      <c r="L23" s="626"/>
      <c r="M23" s="626"/>
      <c r="N23" s="626"/>
      <c r="O23" s="626"/>
      <c r="P23" s="626"/>
      <c r="Q23" s="627"/>
      <c r="R23" s="628">
        <v>6607512</v>
      </c>
      <c r="S23" s="629"/>
      <c r="T23" s="629"/>
      <c r="U23" s="629"/>
      <c r="V23" s="629"/>
      <c r="W23" s="629"/>
      <c r="X23" s="629"/>
      <c r="Y23" s="630"/>
      <c r="Z23" s="655">
        <v>11.4</v>
      </c>
      <c r="AA23" s="655"/>
      <c r="AB23" s="655"/>
      <c r="AC23" s="655"/>
      <c r="AD23" s="656">
        <v>5895057</v>
      </c>
      <c r="AE23" s="656"/>
      <c r="AF23" s="656"/>
      <c r="AG23" s="656"/>
      <c r="AH23" s="656"/>
      <c r="AI23" s="656"/>
      <c r="AJ23" s="656"/>
      <c r="AK23" s="656"/>
      <c r="AL23" s="631">
        <v>20.8</v>
      </c>
      <c r="AM23" s="632"/>
      <c r="AN23" s="632"/>
      <c r="AO23" s="657"/>
      <c r="AP23" s="721" t="s">
        <v>545</v>
      </c>
      <c r="AQ23" s="728"/>
      <c r="AR23" s="728"/>
      <c r="AS23" s="728"/>
      <c r="AT23" s="728"/>
      <c r="AU23" s="728"/>
      <c r="AV23" s="728"/>
      <c r="AW23" s="728"/>
      <c r="AX23" s="728"/>
      <c r="AY23" s="728"/>
      <c r="AZ23" s="728"/>
      <c r="BA23" s="728"/>
      <c r="BB23" s="728"/>
      <c r="BC23" s="728"/>
      <c r="BD23" s="728"/>
      <c r="BE23" s="728"/>
      <c r="BF23" s="723"/>
      <c r="BG23" s="628">
        <v>1196502</v>
      </c>
      <c r="BH23" s="629"/>
      <c r="BI23" s="629"/>
      <c r="BJ23" s="629"/>
      <c r="BK23" s="629"/>
      <c r="BL23" s="629"/>
      <c r="BM23" s="629"/>
      <c r="BN23" s="630"/>
      <c r="BO23" s="655">
        <v>6.1</v>
      </c>
      <c r="BP23" s="655"/>
      <c r="BQ23" s="655"/>
      <c r="BR23" s="655"/>
      <c r="BS23" s="656" t="s">
        <v>521</v>
      </c>
      <c r="BT23" s="656"/>
      <c r="BU23" s="656"/>
      <c r="BV23" s="656"/>
      <c r="BW23" s="656"/>
      <c r="BX23" s="656"/>
      <c r="BY23" s="656"/>
      <c r="BZ23" s="656"/>
      <c r="CA23" s="656"/>
      <c r="CB23" s="714"/>
      <c r="CD23" s="730" t="s">
        <v>217</v>
      </c>
      <c r="CE23" s="731"/>
      <c r="CF23" s="731"/>
      <c r="CG23" s="731"/>
      <c r="CH23" s="731"/>
      <c r="CI23" s="731"/>
      <c r="CJ23" s="731"/>
      <c r="CK23" s="731"/>
      <c r="CL23" s="731"/>
      <c r="CM23" s="731"/>
      <c r="CN23" s="731"/>
      <c r="CO23" s="731"/>
      <c r="CP23" s="731"/>
      <c r="CQ23" s="732"/>
      <c r="CR23" s="730" t="s">
        <v>254</v>
      </c>
      <c r="CS23" s="731"/>
      <c r="CT23" s="731"/>
      <c r="CU23" s="731"/>
      <c r="CV23" s="731"/>
      <c r="CW23" s="731"/>
      <c r="CX23" s="731"/>
      <c r="CY23" s="732"/>
      <c r="CZ23" s="730" t="s">
        <v>546</v>
      </c>
      <c r="DA23" s="731"/>
      <c r="DB23" s="731"/>
      <c r="DC23" s="732"/>
      <c r="DD23" s="730" t="s">
        <v>547</v>
      </c>
      <c r="DE23" s="731"/>
      <c r="DF23" s="731"/>
      <c r="DG23" s="731"/>
      <c r="DH23" s="731"/>
      <c r="DI23" s="731"/>
      <c r="DJ23" s="731"/>
      <c r="DK23" s="732"/>
      <c r="DL23" s="739" t="s">
        <v>255</v>
      </c>
      <c r="DM23" s="740"/>
      <c r="DN23" s="740"/>
      <c r="DO23" s="740"/>
      <c r="DP23" s="740"/>
      <c r="DQ23" s="740"/>
      <c r="DR23" s="740"/>
      <c r="DS23" s="740"/>
      <c r="DT23" s="740"/>
      <c r="DU23" s="740"/>
      <c r="DV23" s="741"/>
      <c r="DW23" s="730" t="s">
        <v>256</v>
      </c>
      <c r="DX23" s="731"/>
      <c r="DY23" s="731"/>
      <c r="DZ23" s="731"/>
      <c r="EA23" s="731"/>
      <c r="EB23" s="731"/>
      <c r="EC23" s="732"/>
    </row>
    <row r="24" spans="2:133" ht="11.25" customHeight="1">
      <c r="B24" s="625" t="s">
        <v>548</v>
      </c>
      <c r="C24" s="626"/>
      <c r="D24" s="626"/>
      <c r="E24" s="626"/>
      <c r="F24" s="626"/>
      <c r="G24" s="626"/>
      <c r="H24" s="626"/>
      <c r="I24" s="626"/>
      <c r="J24" s="626"/>
      <c r="K24" s="626"/>
      <c r="L24" s="626"/>
      <c r="M24" s="626"/>
      <c r="N24" s="626"/>
      <c r="O24" s="626"/>
      <c r="P24" s="626"/>
      <c r="Q24" s="627"/>
      <c r="R24" s="628">
        <v>5895057</v>
      </c>
      <c r="S24" s="629"/>
      <c r="T24" s="629"/>
      <c r="U24" s="629"/>
      <c r="V24" s="629"/>
      <c r="W24" s="629"/>
      <c r="X24" s="629"/>
      <c r="Y24" s="630"/>
      <c r="Z24" s="655">
        <v>10.1</v>
      </c>
      <c r="AA24" s="655"/>
      <c r="AB24" s="655"/>
      <c r="AC24" s="655"/>
      <c r="AD24" s="656">
        <v>5895057</v>
      </c>
      <c r="AE24" s="656"/>
      <c r="AF24" s="656"/>
      <c r="AG24" s="656"/>
      <c r="AH24" s="656"/>
      <c r="AI24" s="656"/>
      <c r="AJ24" s="656"/>
      <c r="AK24" s="656"/>
      <c r="AL24" s="631">
        <v>20.8</v>
      </c>
      <c r="AM24" s="632"/>
      <c r="AN24" s="632"/>
      <c r="AO24" s="657"/>
      <c r="AP24" s="721" t="s">
        <v>549</v>
      </c>
      <c r="AQ24" s="728"/>
      <c r="AR24" s="728"/>
      <c r="AS24" s="728"/>
      <c r="AT24" s="728"/>
      <c r="AU24" s="728"/>
      <c r="AV24" s="728"/>
      <c r="AW24" s="728"/>
      <c r="AX24" s="728"/>
      <c r="AY24" s="728"/>
      <c r="AZ24" s="728"/>
      <c r="BA24" s="728"/>
      <c r="BB24" s="728"/>
      <c r="BC24" s="728"/>
      <c r="BD24" s="728"/>
      <c r="BE24" s="728"/>
      <c r="BF24" s="723"/>
      <c r="BG24" s="628" t="s">
        <v>524</v>
      </c>
      <c r="BH24" s="629"/>
      <c r="BI24" s="629"/>
      <c r="BJ24" s="629"/>
      <c r="BK24" s="629"/>
      <c r="BL24" s="629"/>
      <c r="BM24" s="629"/>
      <c r="BN24" s="630"/>
      <c r="BO24" s="655" t="s">
        <v>521</v>
      </c>
      <c r="BP24" s="655"/>
      <c r="BQ24" s="655"/>
      <c r="BR24" s="655"/>
      <c r="BS24" s="656" t="s">
        <v>550</v>
      </c>
      <c r="BT24" s="656"/>
      <c r="BU24" s="656"/>
      <c r="BV24" s="656"/>
      <c r="BW24" s="656"/>
      <c r="BX24" s="656"/>
      <c r="BY24" s="656"/>
      <c r="BZ24" s="656"/>
      <c r="CA24" s="656"/>
      <c r="CB24" s="714"/>
      <c r="CD24" s="684" t="s">
        <v>257</v>
      </c>
      <c r="CE24" s="685"/>
      <c r="CF24" s="685"/>
      <c r="CG24" s="685"/>
      <c r="CH24" s="685"/>
      <c r="CI24" s="685"/>
      <c r="CJ24" s="685"/>
      <c r="CK24" s="685"/>
      <c r="CL24" s="685"/>
      <c r="CM24" s="685"/>
      <c r="CN24" s="685"/>
      <c r="CO24" s="685"/>
      <c r="CP24" s="685"/>
      <c r="CQ24" s="686"/>
      <c r="CR24" s="681">
        <v>27901361</v>
      </c>
      <c r="CS24" s="682"/>
      <c r="CT24" s="682"/>
      <c r="CU24" s="682"/>
      <c r="CV24" s="682"/>
      <c r="CW24" s="682"/>
      <c r="CX24" s="682"/>
      <c r="CY24" s="725"/>
      <c r="CZ24" s="726">
        <v>48.9</v>
      </c>
      <c r="DA24" s="699"/>
      <c r="DB24" s="699"/>
      <c r="DC24" s="729"/>
      <c r="DD24" s="724">
        <v>15415306</v>
      </c>
      <c r="DE24" s="682"/>
      <c r="DF24" s="682"/>
      <c r="DG24" s="682"/>
      <c r="DH24" s="682"/>
      <c r="DI24" s="682"/>
      <c r="DJ24" s="682"/>
      <c r="DK24" s="725"/>
      <c r="DL24" s="724">
        <v>14435930</v>
      </c>
      <c r="DM24" s="682"/>
      <c r="DN24" s="682"/>
      <c r="DO24" s="682"/>
      <c r="DP24" s="682"/>
      <c r="DQ24" s="682"/>
      <c r="DR24" s="682"/>
      <c r="DS24" s="682"/>
      <c r="DT24" s="682"/>
      <c r="DU24" s="682"/>
      <c r="DV24" s="725"/>
      <c r="DW24" s="726">
        <v>47.3</v>
      </c>
      <c r="DX24" s="699"/>
      <c r="DY24" s="699"/>
      <c r="DZ24" s="699"/>
      <c r="EA24" s="699"/>
      <c r="EB24" s="699"/>
      <c r="EC24" s="727"/>
    </row>
    <row r="25" spans="2:133" ht="11.25" customHeight="1">
      <c r="B25" s="625" t="s">
        <v>551</v>
      </c>
      <c r="C25" s="626"/>
      <c r="D25" s="626"/>
      <c r="E25" s="626"/>
      <c r="F25" s="626"/>
      <c r="G25" s="626"/>
      <c r="H25" s="626"/>
      <c r="I25" s="626"/>
      <c r="J25" s="626"/>
      <c r="K25" s="626"/>
      <c r="L25" s="626"/>
      <c r="M25" s="626"/>
      <c r="N25" s="626"/>
      <c r="O25" s="626"/>
      <c r="P25" s="626"/>
      <c r="Q25" s="627"/>
      <c r="R25" s="628">
        <v>712455</v>
      </c>
      <c r="S25" s="629"/>
      <c r="T25" s="629"/>
      <c r="U25" s="629"/>
      <c r="V25" s="629"/>
      <c r="W25" s="629"/>
      <c r="X25" s="629"/>
      <c r="Y25" s="630"/>
      <c r="Z25" s="655">
        <v>1.2</v>
      </c>
      <c r="AA25" s="655"/>
      <c r="AB25" s="655"/>
      <c r="AC25" s="655"/>
      <c r="AD25" s="656" t="s">
        <v>544</v>
      </c>
      <c r="AE25" s="656"/>
      <c r="AF25" s="656"/>
      <c r="AG25" s="656"/>
      <c r="AH25" s="656"/>
      <c r="AI25" s="656"/>
      <c r="AJ25" s="656"/>
      <c r="AK25" s="656"/>
      <c r="AL25" s="631" t="s">
        <v>128</v>
      </c>
      <c r="AM25" s="632"/>
      <c r="AN25" s="632"/>
      <c r="AO25" s="657"/>
      <c r="AP25" s="721" t="s">
        <v>552</v>
      </c>
      <c r="AQ25" s="728"/>
      <c r="AR25" s="728"/>
      <c r="AS25" s="728"/>
      <c r="AT25" s="728"/>
      <c r="AU25" s="728"/>
      <c r="AV25" s="728"/>
      <c r="AW25" s="728"/>
      <c r="AX25" s="728"/>
      <c r="AY25" s="728"/>
      <c r="AZ25" s="728"/>
      <c r="BA25" s="728"/>
      <c r="BB25" s="728"/>
      <c r="BC25" s="728"/>
      <c r="BD25" s="728"/>
      <c r="BE25" s="728"/>
      <c r="BF25" s="723"/>
      <c r="BG25" s="628" t="s">
        <v>521</v>
      </c>
      <c r="BH25" s="629"/>
      <c r="BI25" s="629"/>
      <c r="BJ25" s="629"/>
      <c r="BK25" s="629"/>
      <c r="BL25" s="629"/>
      <c r="BM25" s="629"/>
      <c r="BN25" s="630"/>
      <c r="BO25" s="655" t="s">
        <v>521</v>
      </c>
      <c r="BP25" s="655"/>
      <c r="BQ25" s="655"/>
      <c r="BR25" s="655"/>
      <c r="BS25" s="656" t="s">
        <v>528</v>
      </c>
      <c r="BT25" s="656"/>
      <c r="BU25" s="656"/>
      <c r="BV25" s="656"/>
      <c r="BW25" s="656"/>
      <c r="BX25" s="656"/>
      <c r="BY25" s="656"/>
      <c r="BZ25" s="656"/>
      <c r="CA25" s="656"/>
      <c r="CB25" s="714"/>
      <c r="CD25" s="670" t="s">
        <v>553</v>
      </c>
      <c r="CE25" s="667"/>
      <c r="CF25" s="667"/>
      <c r="CG25" s="667"/>
      <c r="CH25" s="667"/>
      <c r="CI25" s="667"/>
      <c r="CJ25" s="667"/>
      <c r="CK25" s="667"/>
      <c r="CL25" s="667"/>
      <c r="CM25" s="667"/>
      <c r="CN25" s="667"/>
      <c r="CO25" s="667"/>
      <c r="CP25" s="667"/>
      <c r="CQ25" s="668"/>
      <c r="CR25" s="628">
        <v>8408544</v>
      </c>
      <c r="CS25" s="639"/>
      <c r="CT25" s="639"/>
      <c r="CU25" s="639"/>
      <c r="CV25" s="639"/>
      <c r="CW25" s="639"/>
      <c r="CX25" s="639"/>
      <c r="CY25" s="640"/>
      <c r="CZ25" s="631">
        <v>14.7</v>
      </c>
      <c r="DA25" s="641"/>
      <c r="DB25" s="641"/>
      <c r="DC25" s="642"/>
      <c r="DD25" s="634">
        <v>7631547</v>
      </c>
      <c r="DE25" s="639"/>
      <c r="DF25" s="639"/>
      <c r="DG25" s="639"/>
      <c r="DH25" s="639"/>
      <c r="DI25" s="639"/>
      <c r="DJ25" s="639"/>
      <c r="DK25" s="640"/>
      <c r="DL25" s="634">
        <v>7228229</v>
      </c>
      <c r="DM25" s="639"/>
      <c r="DN25" s="639"/>
      <c r="DO25" s="639"/>
      <c r="DP25" s="639"/>
      <c r="DQ25" s="639"/>
      <c r="DR25" s="639"/>
      <c r="DS25" s="639"/>
      <c r="DT25" s="639"/>
      <c r="DU25" s="639"/>
      <c r="DV25" s="640"/>
      <c r="DW25" s="631">
        <v>23.7</v>
      </c>
      <c r="DX25" s="641"/>
      <c r="DY25" s="641"/>
      <c r="DZ25" s="641"/>
      <c r="EA25" s="641"/>
      <c r="EB25" s="641"/>
      <c r="EC25" s="662"/>
    </row>
    <row r="26" spans="2:133" ht="11.25" customHeight="1">
      <c r="B26" s="625" t="s">
        <v>554</v>
      </c>
      <c r="C26" s="626"/>
      <c r="D26" s="626"/>
      <c r="E26" s="626"/>
      <c r="F26" s="626"/>
      <c r="G26" s="626"/>
      <c r="H26" s="626"/>
      <c r="I26" s="626"/>
      <c r="J26" s="626"/>
      <c r="K26" s="626"/>
      <c r="L26" s="626"/>
      <c r="M26" s="626"/>
      <c r="N26" s="626"/>
      <c r="O26" s="626"/>
      <c r="P26" s="626"/>
      <c r="Q26" s="627"/>
      <c r="R26" s="628" t="s">
        <v>555</v>
      </c>
      <c r="S26" s="629"/>
      <c r="T26" s="629"/>
      <c r="U26" s="629"/>
      <c r="V26" s="629"/>
      <c r="W26" s="629"/>
      <c r="X26" s="629"/>
      <c r="Y26" s="630"/>
      <c r="Z26" s="655" t="s">
        <v>528</v>
      </c>
      <c r="AA26" s="655"/>
      <c r="AB26" s="655"/>
      <c r="AC26" s="655"/>
      <c r="AD26" s="656" t="s">
        <v>521</v>
      </c>
      <c r="AE26" s="656"/>
      <c r="AF26" s="656"/>
      <c r="AG26" s="656"/>
      <c r="AH26" s="656"/>
      <c r="AI26" s="656"/>
      <c r="AJ26" s="656"/>
      <c r="AK26" s="656"/>
      <c r="AL26" s="631" t="s">
        <v>521</v>
      </c>
      <c r="AM26" s="632"/>
      <c r="AN26" s="632"/>
      <c r="AO26" s="657"/>
      <c r="AP26" s="721" t="s">
        <v>258</v>
      </c>
      <c r="AQ26" s="722"/>
      <c r="AR26" s="722"/>
      <c r="AS26" s="722"/>
      <c r="AT26" s="722"/>
      <c r="AU26" s="722"/>
      <c r="AV26" s="722"/>
      <c r="AW26" s="722"/>
      <c r="AX26" s="722"/>
      <c r="AY26" s="722"/>
      <c r="AZ26" s="722"/>
      <c r="BA26" s="722"/>
      <c r="BB26" s="722"/>
      <c r="BC26" s="722"/>
      <c r="BD26" s="722"/>
      <c r="BE26" s="722"/>
      <c r="BF26" s="723"/>
      <c r="BG26" s="628" t="s">
        <v>521</v>
      </c>
      <c r="BH26" s="629"/>
      <c r="BI26" s="629"/>
      <c r="BJ26" s="629"/>
      <c r="BK26" s="629"/>
      <c r="BL26" s="629"/>
      <c r="BM26" s="629"/>
      <c r="BN26" s="630"/>
      <c r="BO26" s="655" t="s">
        <v>521</v>
      </c>
      <c r="BP26" s="655"/>
      <c r="BQ26" s="655"/>
      <c r="BR26" s="655"/>
      <c r="BS26" s="656" t="s">
        <v>521</v>
      </c>
      <c r="BT26" s="656"/>
      <c r="BU26" s="656"/>
      <c r="BV26" s="656"/>
      <c r="BW26" s="656"/>
      <c r="BX26" s="656"/>
      <c r="BY26" s="656"/>
      <c r="BZ26" s="656"/>
      <c r="CA26" s="656"/>
      <c r="CB26" s="714"/>
      <c r="CD26" s="670" t="s">
        <v>259</v>
      </c>
      <c r="CE26" s="667"/>
      <c r="CF26" s="667"/>
      <c r="CG26" s="667"/>
      <c r="CH26" s="667"/>
      <c r="CI26" s="667"/>
      <c r="CJ26" s="667"/>
      <c r="CK26" s="667"/>
      <c r="CL26" s="667"/>
      <c r="CM26" s="667"/>
      <c r="CN26" s="667"/>
      <c r="CO26" s="667"/>
      <c r="CP26" s="667"/>
      <c r="CQ26" s="668"/>
      <c r="CR26" s="628">
        <v>5046610</v>
      </c>
      <c r="CS26" s="629"/>
      <c r="CT26" s="629"/>
      <c r="CU26" s="629"/>
      <c r="CV26" s="629"/>
      <c r="CW26" s="629"/>
      <c r="CX26" s="629"/>
      <c r="CY26" s="630"/>
      <c r="CZ26" s="631">
        <v>8.8000000000000007</v>
      </c>
      <c r="DA26" s="641"/>
      <c r="DB26" s="641"/>
      <c r="DC26" s="642"/>
      <c r="DD26" s="634">
        <v>4498699</v>
      </c>
      <c r="DE26" s="629"/>
      <c r="DF26" s="629"/>
      <c r="DG26" s="629"/>
      <c r="DH26" s="629"/>
      <c r="DI26" s="629"/>
      <c r="DJ26" s="629"/>
      <c r="DK26" s="630"/>
      <c r="DL26" s="634" t="s">
        <v>521</v>
      </c>
      <c r="DM26" s="629"/>
      <c r="DN26" s="629"/>
      <c r="DO26" s="629"/>
      <c r="DP26" s="629"/>
      <c r="DQ26" s="629"/>
      <c r="DR26" s="629"/>
      <c r="DS26" s="629"/>
      <c r="DT26" s="629"/>
      <c r="DU26" s="629"/>
      <c r="DV26" s="630"/>
      <c r="DW26" s="631" t="s">
        <v>544</v>
      </c>
      <c r="DX26" s="641"/>
      <c r="DY26" s="641"/>
      <c r="DZ26" s="641"/>
      <c r="EA26" s="641"/>
      <c r="EB26" s="641"/>
      <c r="EC26" s="662"/>
    </row>
    <row r="27" spans="2:133" ht="11.25" customHeight="1">
      <c r="B27" s="625" t="s">
        <v>556</v>
      </c>
      <c r="C27" s="626"/>
      <c r="D27" s="626"/>
      <c r="E27" s="626"/>
      <c r="F27" s="626"/>
      <c r="G27" s="626"/>
      <c r="H27" s="626"/>
      <c r="I27" s="626"/>
      <c r="J27" s="626"/>
      <c r="K27" s="626"/>
      <c r="L27" s="626"/>
      <c r="M27" s="626"/>
      <c r="N27" s="626"/>
      <c r="O27" s="626"/>
      <c r="P27" s="626"/>
      <c r="Q27" s="627"/>
      <c r="R27" s="628">
        <v>30182683</v>
      </c>
      <c r="S27" s="629"/>
      <c r="T27" s="629"/>
      <c r="U27" s="629"/>
      <c r="V27" s="629"/>
      <c r="W27" s="629"/>
      <c r="X27" s="629"/>
      <c r="Y27" s="630"/>
      <c r="Z27" s="655">
        <v>51.9</v>
      </c>
      <c r="AA27" s="655"/>
      <c r="AB27" s="655"/>
      <c r="AC27" s="655"/>
      <c r="AD27" s="656">
        <v>28246817</v>
      </c>
      <c r="AE27" s="656"/>
      <c r="AF27" s="656"/>
      <c r="AG27" s="656"/>
      <c r="AH27" s="656"/>
      <c r="AI27" s="656"/>
      <c r="AJ27" s="656"/>
      <c r="AK27" s="656"/>
      <c r="AL27" s="631">
        <v>99.800003051757813</v>
      </c>
      <c r="AM27" s="632"/>
      <c r="AN27" s="632"/>
      <c r="AO27" s="657"/>
      <c r="AP27" s="625" t="s">
        <v>260</v>
      </c>
      <c r="AQ27" s="626"/>
      <c r="AR27" s="626"/>
      <c r="AS27" s="626"/>
      <c r="AT27" s="626"/>
      <c r="AU27" s="626"/>
      <c r="AV27" s="626"/>
      <c r="AW27" s="626"/>
      <c r="AX27" s="626"/>
      <c r="AY27" s="626"/>
      <c r="AZ27" s="626"/>
      <c r="BA27" s="626"/>
      <c r="BB27" s="626"/>
      <c r="BC27" s="626"/>
      <c r="BD27" s="626"/>
      <c r="BE27" s="626"/>
      <c r="BF27" s="627"/>
      <c r="BG27" s="628">
        <v>19503776</v>
      </c>
      <c r="BH27" s="629"/>
      <c r="BI27" s="629"/>
      <c r="BJ27" s="629"/>
      <c r="BK27" s="629"/>
      <c r="BL27" s="629"/>
      <c r="BM27" s="629"/>
      <c r="BN27" s="630"/>
      <c r="BO27" s="655">
        <v>100</v>
      </c>
      <c r="BP27" s="655"/>
      <c r="BQ27" s="655"/>
      <c r="BR27" s="655"/>
      <c r="BS27" s="656">
        <v>459286</v>
      </c>
      <c r="BT27" s="656"/>
      <c r="BU27" s="656"/>
      <c r="BV27" s="656"/>
      <c r="BW27" s="656"/>
      <c r="BX27" s="656"/>
      <c r="BY27" s="656"/>
      <c r="BZ27" s="656"/>
      <c r="CA27" s="656"/>
      <c r="CB27" s="714"/>
      <c r="CD27" s="670" t="s">
        <v>557</v>
      </c>
      <c r="CE27" s="667"/>
      <c r="CF27" s="667"/>
      <c r="CG27" s="667"/>
      <c r="CH27" s="667"/>
      <c r="CI27" s="667"/>
      <c r="CJ27" s="667"/>
      <c r="CK27" s="667"/>
      <c r="CL27" s="667"/>
      <c r="CM27" s="667"/>
      <c r="CN27" s="667"/>
      <c r="CO27" s="667"/>
      <c r="CP27" s="667"/>
      <c r="CQ27" s="668"/>
      <c r="CR27" s="628">
        <v>15011100</v>
      </c>
      <c r="CS27" s="639"/>
      <c r="CT27" s="639"/>
      <c r="CU27" s="639"/>
      <c r="CV27" s="639"/>
      <c r="CW27" s="639"/>
      <c r="CX27" s="639"/>
      <c r="CY27" s="640"/>
      <c r="CZ27" s="631">
        <v>26.3</v>
      </c>
      <c r="DA27" s="641"/>
      <c r="DB27" s="641"/>
      <c r="DC27" s="642"/>
      <c r="DD27" s="634">
        <v>3464428</v>
      </c>
      <c r="DE27" s="639"/>
      <c r="DF27" s="639"/>
      <c r="DG27" s="639"/>
      <c r="DH27" s="639"/>
      <c r="DI27" s="639"/>
      <c r="DJ27" s="639"/>
      <c r="DK27" s="640"/>
      <c r="DL27" s="634">
        <v>2888370</v>
      </c>
      <c r="DM27" s="639"/>
      <c r="DN27" s="639"/>
      <c r="DO27" s="639"/>
      <c r="DP27" s="639"/>
      <c r="DQ27" s="639"/>
      <c r="DR27" s="639"/>
      <c r="DS27" s="639"/>
      <c r="DT27" s="639"/>
      <c r="DU27" s="639"/>
      <c r="DV27" s="640"/>
      <c r="DW27" s="631">
        <v>9.5</v>
      </c>
      <c r="DX27" s="641"/>
      <c r="DY27" s="641"/>
      <c r="DZ27" s="641"/>
      <c r="EA27" s="641"/>
      <c r="EB27" s="641"/>
      <c r="EC27" s="662"/>
    </row>
    <row r="28" spans="2:133" ht="11.25" customHeight="1">
      <c r="B28" s="625" t="s">
        <v>558</v>
      </c>
      <c r="C28" s="626"/>
      <c r="D28" s="626"/>
      <c r="E28" s="626"/>
      <c r="F28" s="626"/>
      <c r="G28" s="626"/>
      <c r="H28" s="626"/>
      <c r="I28" s="626"/>
      <c r="J28" s="626"/>
      <c r="K28" s="626"/>
      <c r="L28" s="626"/>
      <c r="M28" s="626"/>
      <c r="N28" s="626"/>
      <c r="O28" s="626"/>
      <c r="P28" s="626"/>
      <c r="Q28" s="627"/>
      <c r="R28" s="628">
        <v>14015</v>
      </c>
      <c r="S28" s="629"/>
      <c r="T28" s="629"/>
      <c r="U28" s="629"/>
      <c r="V28" s="629"/>
      <c r="W28" s="629"/>
      <c r="X28" s="629"/>
      <c r="Y28" s="630"/>
      <c r="Z28" s="655">
        <v>0</v>
      </c>
      <c r="AA28" s="655"/>
      <c r="AB28" s="655"/>
      <c r="AC28" s="655"/>
      <c r="AD28" s="656">
        <v>14015</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559</v>
      </c>
      <c r="CE28" s="667"/>
      <c r="CF28" s="667"/>
      <c r="CG28" s="667"/>
      <c r="CH28" s="667"/>
      <c r="CI28" s="667"/>
      <c r="CJ28" s="667"/>
      <c r="CK28" s="667"/>
      <c r="CL28" s="667"/>
      <c r="CM28" s="667"/>
      <c r="CN28" s="667"/>
      <c r="CO28" s="667"/>
      <c r="CP28" s="667"/>
      <c r="CQ28" s="668"/>
      <c r="CR28" s="628">
        <v>4481717</v>
      </c>
      <c r="CS28" s="629"/>
      <c r="CT28" s="629"/>
      <c r="CU28" s="629"/>
      <c r="CV28" s="629"/>
      <c r="CW28" s="629"/>
      <c r="CX28" s="629"/>
      <c r="CY28" s="630"/>
      <c r="CZ28" s="631">
        <v>7.9</v>
      </c>
      <c r="DA28" s="641"/>
      <c r="DB28" s="641"/>
      <c r="DC28" s="642"/>
      <c r="DD28" s="634">
        <v>4319331</v>
      </c>
      <c r="DE28" s="629"/>
      <c r="DF28" s="629"/>
      <c r="DG28" s="629"/>
      <c r="DH28" s="629"/>
      <c r="DI28" s="629"/>
      <c r="DJ28" s="629"/>
      <c r="DK28" s="630"/>
      <c r="DL28" s="634">
        <v>4319331</v>
      </c>
      <c r="DM28" s="629"/>
      <c r="DN28" s="629"/>
      <c r="DO28" s="629"/>
      <c r="DP28" s="629"/>
      <c r="DQ28" s="629"/>
      <c r="DR28" s="629"/>
      <c r="DS28" s="629"/>
      <c r="DT28" s="629"/>
      <c r="DU28" s="629"/>
      <c r="DV28" s="630"/>
      <c r="DW28" s="631">
        <v>14.1</v>
      </c>
      <c r="DX28" s="641"/>
      <c r="DY28" s="641"/>
      <c r="DZ28" s="641"/>
      <c r="EA28" s="641"/>
      <c r="EB28" s="641"/>
      <c r="EC28" s="662"/>
    </row>
    <row r="29" spans="2:133" ht="11.25" customHeight="1">
      <c r="B29" s="625" t="s">
        <v>261</v>
      </c>
      <c r="C29" s="626"/>
      <c r="D29" s="626"/>
      <c r="E29" s="626"/>
      <c r="F29" s="626"/>
      <c r="G29" s="626"/>
      <c r="H29" s="626"/>
      <c r="I29" s="626"/>
      <c r="J29" s="626"/>
      <c r="K29" s="626"/>
      <c r="L29" s="626"/>
      <c r="M29" s="626"/>
      <c r="N29" s="626"/>
      <c r="O29" s="626"/>
      <c r="P29" s="626"/>
      <c r="Q29" s="627"/>
      <c r="R29" s="628">
        <v>220729</v>
      </c>
      <c r="S29" s="629"/>
      <c r="T29" s="629"/>
      <c r="U29" s="629"/>
      <c r="V29" s="629"/>
      <c r="W29" s="629"/>
      <c r="X29" s="629"/>
      <c r="Y29" s="630"/>
      <c r="Z29" s="655">
        <v>0.4</v>
      </c>
      <c r="AA29" s="655"/>
      <c r="AB29" s="655"/>
      <c r="AC29" s="655"/>
      <c r="AD29" s="656" t="s">
        <v>521</v>
      </c>
      <c r="AE29" s="656"/>
      <c r="AF29" s="656"/>
      <c r="AG29" s="656"/>
      <c r="AH29" s="656"/>
      <c r="AI29" s="656"/>
      <c r="AJ29" s="656"/>
      <c r="AK29" s="656"/>
      <c r="AL29" s="631" t="s">
        <v>521</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262</v>
      </c>
      <c r="CE29" s="716"/>
      <c r="CF29" s="670" t="s">
        <v>560</v>
      </c>
      <c r="CG29" s="667"/>
      <c r="CH29" s="667"/>
      <c r="CI29" s="667"/>
      <c r="CJ29" s="667"/>
      <c r="CK29" s="667"/>
      <c r="CL29" s="667"/>
      <c r="CM29" s="667"/>
      <c r="CN29" s="667"/>
      <c r="CO29" s="667"/>
      <c r="CP29" s="667"/>
      <c r="CQ29" s="668"/>
      <c r="CR29" s="628">
        <v>4481717</v>
      </c>
      <c r="CS29" s="639"/>
      <c r="CT29" s="639"/>
      <c r="CU29" s="639"/>
      <c r="CV29" s="639"/>
      <c r="CW29" s="639"/>
      <c r="CX29" s="639"/>
      <c r="CY29" s="640"/>
      <c r="CZ29" s="631">
        <v>7.9</v>
      </c>
      <c r="DA29" s="641"/>
      <c r="DB29" s="641"/>
      <c r="DC29" s="642"/>
      <c r="DD29" s="634">
        <v>4319331</v>
      </c>
      <c r="DE29" s="639"/>
      <c r="DF29" s="639"/>
      <c r="DG29" s="639"/>
      <c r="DH29" s="639"/>
      <c r="DI29" s="639"/>
      <c r="DJ29" s="639"/>
      <c r="DK29" s="640"/>
      <c r="DL29" s="634">
        <v>4319331</v>
      </c>
      <c r="DM29" s="639"/>
      <c r="DN29" s="639"/>
      <c r="DO29" s="639"/>
      <c r="DP29" s="639"/>
      <c r="DQ29" s="639"/>
      <c r="DR29" s="639"/>
      <c r="DS29" s="639"/>
      <c r="DT29" s="639"/>
      <c r="DU29" s="639"/>
      <c r="DV29" s="640"/>
      <c r="DW29" s="631">
        <v>14.1</v>
      </c>
      <c r="DX29" s="641"/>
      <c r="DY29" s="641"/>
      <c r="DZ29" s="641"/>
      <c r="EA29" s="641"/>
      <c r="EB29" s="641"/>
      <c r="EC29" s="662"/>
    </row>
    <row r="30" spans="2:133" ht="11.25" customHeight="1">
      <c r="B30" s="625" t="s">
        <v>263</v>
      </c>
      <c r="C30" s="626"/>
      <c r="D30" s="626"/>
      <c r="E30" s="626"/>
      <c r="F30" s="626"/>
      <c r="G30" s="626"/>
      <c r="H30" s="626"/>
      <c r="I30" s="626"/>
      <c r="J30" s="626"/>
      <c r="K30" s="626"/>
      <c r="L30" s="626"/>
      <c r="M30" s="626"/>
      <c r="N30" s="626"/>
      <c r="O30" s="626"/>
      <c r="P30" s="626"/>
      <c r="Q30" s="627"/>
      <c r="R30" s="628">
        <v>454115</v>
      </c>
      <c r="S30" s="629"/>
      <c r="T30" s="629"/>
      <c r="U30" s="629"/>
      <c r="V30" s="629"/>
      <c r="W30" s="629"/>
      <c r="X30" s="629"/>
      <c r="Y30" s="630"/>
      <c r="Z30" s="655">
        <v>0.8</v>
      </c>
      <c r="AA30" s="655"/>
      <c r="AB30" s="655"/>
      <c r="AC30" s="655"/>
      <c r="AD30" s="656" t="s">
        <v>521</v>
      </c>
      <c r="AE30" s="656"/>
      <c r="AF30" s="656"/>
      <c r="AG30" s="656"/>
      <c r="AH30" s="656"/>
      <c r="AI30" s="656"/>
      <c r="AJ30" s="656"/>
      <c r="AK30" s="656"/>
      <c r="AL30" s="631" t="s">
        <v>524</v>
      </c>
      <c r="AM30" s="632"/>
      <c r="AN30" s="632"/>
      <c r="AO30" s="657"/>
      <c r="AP30" s="687" t="s">
        <v>217</v>
      </c>
      <c r="AQ30" s="688"/>
      <c r="AR30" s="688"/>
      <c r="AS30" s="688"/>
      <c r="AT30" s="688"/>
      <c r="AU30" s="688"/>
      <c r="AV30" s="688"/>
      <c r="AW30" s="688"/>
      <c r="AX30" s="688"/>
      <c r="AY30" s="688"/>
      <c r="AZ30" s="688"/>
      <c r="BA30" s="688"/>
      <c r="BB30" s="688"/>
      <c r="BC30" s="688"/>
      <c r="BD30" s="688"/>
      <c r="BE30" s="688"/>
      <c r="BF30" s="689"/>
      <c r="BG30" s="687" t="s">
        <v>264</v>
      </c>
      <c r="BH30" s="712"/>
      <c r="BI30" s="712"/>
      <c r="BJ30" s="712"/>
      <c r="BK30" s="712"/>
      <c r="BL30" s="712"/>
      <c r="BM30" s="712"/>
      <c r="BN30" s="712"/>
      <c r="BO30" s="712"/>
      <c r="BP30" s="712"/>
      <c r="BQ30" s="713"/>
      <c r="BR30" s="687" t="s">
        <v>265</v>
      </c>
      <c r="BS30" s="712"/>
      <c r="BT30" s="712"/>
      <c r="BU30" s="712"/>
      <c r="BV30" s="712"/>
      <c r="BW30" s="712"/>
      <c r="BX30" s="712"/>
      <c r="BY30" s="712"/>
      <c r="BZ30" s="712"/>
      <c r="CA30" s="712"/>
      <c r="CB30" s="713"/>
      <c r="CD30" s="717"/>
      <c r="CE30" s="718"/>
      <c r="CF30" s="670" t="s">
        <v>561</v>
      </c>
      <c r="CG30" s="667"/>
      <c r="CH30" s="667"/>
      <c r="CI30" s="667"/>
      <c r="CJ30" s="667"/>
      <c r="CK30" s="667"/>
      <c r="CL30" s="667"/>
      <c r="CM30" s="667"/>
      <c r="CN30" s="667"/>
      <c r="CO30" s="667"/>
      <c r="CP30" s="667"/>
      <c r="CQ30" s="668"/>
      <c r="CR30" s="628">
        <v>4256984</v>
      </c>
      <c r="CS30" s="629"/>
      <c r="CT30" s="629"/>
      <c r="CU30" s="629"/>
      <c r="CV30" s="629"/>
      <c r="CW30" s="629"/>
      <c r="CX30" s="629"/>
      <c r="CY30" s="630"/>
      <c r="CZ30" s="631">
        <v>7.5</v>
      </c>
      <c r="DA30" s="641"/>
      <c r="DB30" s="641"/>
      <c r="DC30" s="642"/>
      <c r="DD30" s="634">
        <v>4105741</v>
      </c>
      <c r="DE30" s="629"/>
      <c r="DF30" s="629"/>
      <c r="DG30" s="629"/>
      <c r="DH30" s="629"/>
      <c r="DI30" s="629"/>
      <c r="DJ30" s="629"/>
      <c r="DK30" s="630"/>
      <c r="DL30" s="634">
        <v>4105741</v>
      </c>
      <c r="DM30" s="629"/>
      <c r="DN30" s="629"/>
      <c r="DO30" s="629"/>
      <c r="DP30" s="629"/>
      <c r="DQ30" s="629"/>
      <c r="DR30" s="629"/>
      <c r="DS30" s="629"/>
      <c r="DT30" s="629"/>
      <c r="DU30" s="629"/>
      <c r="DV30" s="630"/>
      <c r="DW30" s="631">
        <v>13.4</v>
      </c>
      <c r="DX30" s="641"/>
      <c r="DY30" s="641"/>
      <c r="DZ30" s="641"/>
      <c r="EA30" s="641"/>
      <c r="EB30" s="641"/>
      <c r="EC30" s="662"/>
    </row>
    <row r="31" spans="2:133" ht="11.25" customHeight="1">
      <c r="B31" s="625" t="s">
        <v>266</v>
      </c>
      <c r="C31" s="626"/>
      <c r="D31" s="626"/>
      <c r="E31" s="626"/>
      <c r="F31" s="626"/>
      <c r="G31" s="626"/>
      <c r="H31" s="626"/>
      <c r="I31" s="626"/>
      <c r="J31" s="626"/>
      <c r="K31" s="626"/>
      <c r="L31" s="626"/>
      <c r="M31" s="626"/>
      <c r="N31" s="626"/>
      <c r="O31" s="626"/>
      <c r="P31" s="626"/>
      <c r="Q31" s="627"/>
      <c r="R31" s="628">
        <v>237091</v>
      </c>
      <c r="S31" s="629"/>
      <c r="T31" s="629"/>
      <c r="U31" s="629"/>
      <c r="V31" s="629"/>
      <c r="W31" s="629"/>
      <c r="X31" s="629"/>
      <c r="Y31" s="630"/>
      <c r="Z31" s="655">
        <v>0.4</v>
      </c>
      <c r="AA31" s="655"/>
      <c r="AB31" s="655"/>
      <c r="AC31" s="655"/>
      <c r="AD31" s="656">
        <v>5329</v>
      </c>
      <c r="AE31" s="656"/>
      <c r="AF31" s="656"/>
      <c r="AG31" s="656"/>
      <c r="AH31" s="656"/>
      <c r="AI31" s="656"/>
      <c r="AJ31" s="656"/>
      <c r="AK31" s="656"/>
      <c r="AL31" s="631">
        <v>0</v>
      </c>
      <c r="AM31" s="632"/>
      <c r="AN31" s="632"/>
      <c r="AO31" s="657"/>
      <c r="AP31" s="701" t="s">
        <v>267</v>
      </c>
      <c r="AQ31" s="702"/>
      <c r="AR31" s="702"/>
      <c r="AS31" s="702"/>
      <c r="AT31" s="707" t="s">
        <v>268</v>
      </c>
      <c r="AU31" s="366"/>
      <c r="AV31" s="366"/>
      <c r="AW31" s="366"/>
      <c r="AX31" s="694" t="s">
        <v>186</v>
      </c>
      <c r="AY31" s="695"/>
      <c r="AZ31" s="695"/>
      <c r="BA31" s="695"/>
      <c r="BB31" s="695"/>
      <c r="BC31" s="695"/>
      <c r="BD31" s="695"/>
      <c r="BE31" s="695"/>
      <c r="BF31" s="696"/>
      <c r="BG31" s="697">
        <v>99.6</v>
      </c>
      <c r="BH31" s="698"/>
      <c r="BI31" s="698"/>
      <c r="BJ31" s="698"/>
      <c r="BK31" s="698"/>
      <c r="BL31" s="698"/>
      <c r="BM31" s="699">
        <v>98.8</v>
      </c>
      <c r="BN31" s="698"/>
      <c r="BO31" s="698"/>
      <c r="BP31" s="698"/>
      <c r="BQ31" s="700"/>
      <c r="BR31" s="697">
        <v>99.1</v>
      </c>
      <c r="BS31" s="698"/>
      <c r="BT31" s="698"/>
      <c r="BU31" s="698"/>
      <c r="BV31" s="698"/>
      <c r="BW31" s="698"/>
      <c r="BX31" s="699">
        <v>97.9</v>
      </c>
      <c r="BY31" s="698"/>
      <c r="BZ31" s="698"/>
      <c r="CA31" s="698"/>
      <c r="CB31" s="700"/>
      <c r="CD31" s="717"/>
      <c r="CE31" s="718"/>
      <c r="CF31" s="670" t="s">
        <v>562</v>
      </c>
      <c r="CG31" s="667"/>
      <c r="CH31" s="667"/>
      <c r="CI31" s="667"/>
      <c r="CJ31" s="667"/>
      <c r="CK31" s="667"/>
      <c r="CL31" s="667"/>
      <c r="CM31" s="667"/>
      <c r="CN31" s="667"/>
      <c r="CO31" s="667"/>
      <c r="CP31" s="667"/>
      <c r="CQ31" s="668"/>
      <c r="CR31" s="628">
        <v>224733</v>
      </c>
      <c r="CS31" s="639"/>
      <c r="CT31" s="639"/>
      <c r="CU31" s="639"/>
      <c r="CV31" s="639"/>
      <c r="CW31" s="639"/>
      <c r="CX31" s="639"/>
      <c r="CY31" s="640"/>
      <c r="CZ31" s="631">
        <v>0.4</v>
      </c>
      <c r="DA31" s="641"/>
      <c r="DB31" s="641"/>
      <c r="DC31" s="642"/>
      <c r="DD31" s="634">
        <v>213590</v>
      </c>
      <c r="DE31" s="639"/>
      <c r="DF31" s="639"/>
      <c r="DG31" s="639"/>
      <c r="DH31" s="639"/>
      <c r="DI31" s="639"/>
      <c r="DJ31" s="639"/>
      <c r="DK31" s="640"/>
      <c r="DL31" s="634">
        <v>213590</v>
      </c>
      <c r="DM31" s="639"/>
      <c r="DN31" s="639"/>
      <c r="DO31" s="639"/>
      <c r="DP31" s="639"/>
      <c r="DQ31" s="639"/>
      <c r="DR31" s="639"/>
      <c r="DS31" s="639"/>
      <c r="DT31" s="639"/>
      <c r="DU31" s="639"/>
      <c r="DV31" s="640"/>
      <c r="DW31" s="631">
        <v>0.7</v>
      </c>
      <c r="DX31" s="641"/>
      <c r="DY31" s="641"/>
      <c r="DZ31" s="641"/>
      <c r="EA31" s="641"/>
      <c r="EB31" s="641"/>
      <c r="EC31" s="662"/>
    </row>
    <row r="32" spans="2:133" ht="11.25" customHeight="1">
      <c r="B32" s="625" t="s">
        <v>269</v>
      </c>
      <c r="C32" s="626"/>
      <c r="D32" s="626"/>
      <c r="E32" s="626"/>
      <c r="F32" s="626"/>
      <c r="G32" s="626"/>
      <c r="H32" s="626"/>
      <c r="I32" s="626"/>
      <c r="J32" s="626"/>
      <c r="K32" s="626"/>
      <c r="L32" s="626"/>
      <c r="M32" s="626"/>
      <c r="N32" s="626"/>
      <c r="O32" s="626"/>
      <c r="P32" s="626"/>
      <c r="Q32" s="627"/>
      <c r="R32" s="628">
        <v>13358022</v>
      </c>
      <c r="S32" s="629"/>
      <c r="T32" s="629"/>
      <c r="U32" s="629"/>
      <c r="V32" s="629"/>
      <c r="W32" s="629"/>
      <c r="X32" s="629"/>
      <c r="Y32" s="630"/>
      <c r="Z32" s="655">
        <v>23</v>
      </c>
      <c r="AA32" s="655"/>
      <c r="AB32" s="655"/>
      <c r="AC32" s="655"/>
      <c r="AD32" s="656" t="s">
        <v>544</v>
      </c>
      <c r="AE32" s="656"/>
      <c r="AF32" s="656"/>
      <c r="AG32" s="656"/>
      <c r="AH32" s="656"/>
      <c r="AI32" s="656"/>
      <c r="AJ32" s="656"/>
      <c r="AK32" s="656"/>
      <c r="AL32" s="631" t="s">
        <v>521</v>
      </c>
      <c r="AM32" s="632"/>
      <c r="AN32" s="632"/>
      <c r="AO32" s="657"/>
      <c r="AP32" s="703"/>
      <c r="AQ32" s="704"/>
      <c r="AR32" s="704"/>
      <c r="AS32" s="704"/>
      <c r="AT32" s="708"/>
      <c r="AU32" s="362" t="s">
        <v>563</v>
      </c>
      <c r="AV32" s="362"/>
      <c r="AW32" s="362"/>
      <c r="AX32" s="625" t="s">
        <v>270</v>
      </c>
      <c r="AY32" s="626"/>
      <c r="AZ32" s="626"/>
      <c r="BA32" s="626"/>
      <c r="BB32" s="626"/>
      <c r="BC32" s="626"/>
      <c r="BD32" s="626"/>
      <c r="BE32" s="626"/>
      <c r="BF32" s="627"/>
      <c r="BG32" s="710">
        <v>99.7</v>
      </c>
      <c r="BH32" s="639"/>
      <c r="BI32" s="639"/>
      <c r="BJ32" s="639"/>
      <c r="BK32" s="639"/>
      <c r="BL32" s="639"/>
      <c r="BM32" s="632">
        <v>99.2</v>
      </c>
      <c r="BN32" s="711"/>
      <c r="BO32" s="711"/>
      <c r="BP32" s="711"/>
      <c r="BQ32" s="666"/>
      <c r="BR32" s="710">
        <v>99.4</v>
      </c>
      <c r="BS32" s="639"/>
      <c r="BT32" s="639"/>
      <c r="BU32" s="639"/>
      <c r="BV32" s="639"/>
      <c r="BW32" s="639"/>
      <c r="BX32" s="632">
        <v>98.8</v>
      </c>
      <c r="BY32" s="711"/>
      <c r="BZ32" s="711"/>
      <c r="CA32" s="711"/>
      <c r="CB32" s="666"/>
      <c r="CD32" s="719"/>
      <c r="CE32" s="720"/>
      <c r="CF32" s="670" t="s">
        <v>564</v>
      </c>
      <c r="CG32" s="667"/>
      <c r="CH32" s="667"/>
      <c r="CI32" s="667"/>
      <c r="CJ32" s="667"/>
      <c r="CK32" s="667"/>
      <c r="CL32" s="667"/>
      <c r="CM32" s="667"/>
      <c r="CN32" s="667"/>
      <c r="CO32" s="667"/>
      <c r="CP32" s="667"/>
      <c r="CQ32" s="668"/>
      <c r="CR32" s="628" t="s">
        <v>565</v>
      </c>
      <c r="CS32" s="629"/>
      <c r="CT32" s="629"/>
      <c r="CU32" s="629"/>
      <c r="CV32" s="629"/>
      <c r="CW32" s="629"/>
      <c r="CX32" s="629"/>
      <c r="CY32" s="630"/>
      <c r="CZ32" s="631" t="s">
        <v>566</v>
      </c>
      <c r="DA32" s="641"/>
      <c r="DB32" s="641"/>
      <c r="DC32" s="642"/>
      <c r="DD32" s="634" t="s">
        <v>521</v>
      </c>
      <c r="DE32" s="629"/>
      <c r="DF32" s="629"/>
      <c r="DG32" s="629"/>
      <c r="DH32" s="629"/>
      <c r="DI32" s="629"/>
      <c r="DJ32" s="629"/>
      <c r="DK32" s="630"/>
      <c r="DL32" s="634" t="s">
        <v>566</v>
      </c>
      <c r="DM32" s="629"/>
      <c r="DN32" s="629"/>
      <c r="DO32" s="629"/>
      <c r="DP32" s="629"/>
      <c r="DQ32" s="629"/>
      <c r="DR32" s="629"/>
      <c r="DS32" s="629"/>
      <c r="DT32" s="629"/>
      <c r="DU32" s="629"/>
      <c r="DV32" s="630"/>
      <c r="DW32" s="631" t="s">
        <v>521</v>
      </c>
      <c r="DX32" s="641"/>
      <c r="DY32" s="641"/>
      <c r="DZ32" s="641"/>
      <c r="EA32" s="641"/>
      <c r="EB32" s="641"/>
      <c r="EC32" s="662"/>
    </row>
    <row r="33" spans="2:133" ht="11.25" customHeight="1">
      <c r="B33" s="691" t="s">
        <v>271</v>
      </c>
      <c r="C33" s="692"/>
      <c r="D33" s="692"/>
      <c r="E33" s="692"/>
      <c r="F33" s="692"/>
      <c r="G33" s="692"/>
      <c r="H33" s="692"/>
      <c r="I33" s="692"/>
      <c r="J33" s="692"/>
      <c r="K33" s="692"/>
      <c r="L33" s="692"/>
      <c r="M33" s="692"/>
      <c r="N33" s="692"/>
      <c r="O33" s="692"/>
      <c r="P33" s="692"/>
      <c r="Q33" s="693"/>
      <c r="R33" s="628" t="s">
        <v>521</v>
      </c>
      <c r="S33" s="629"/>
      <c r="T33" s="629"/>
      <c r="U33" s="629"/>
      <c r="V33" s="629"/>
      <c r="W33" s="629"/>
      <c r="X33" s="629"/>
      <c r="Y33" s="630"/>
      <c r="Z33" s="655" t="s">
        <v>521</v>
      </c>
      <c r="AA33" s="655"/>
      <c r="AB33" s="655"/>
      <c r="AC33" s="655"/>
      <c r="AD33" s="656" t="s">
        <v>521</v>
      </c>
      <c r="AE33" s="656"/>
      <c r="AF33" s="656"/>
      <c r="AG33" s="656"/>
      <c r="AH33" s="656"/>
      <c r="AI33" s="656"/>
      <c r="AJ33" s="656"/>
      <c r="AK33" s="656"/>
      <c r="AL33" s="631" t="s">
        <v>566</v>
      </c>
      <c r="AM33" s="632"/>
      <c r="AN33" s="632"/>
      <c r="AO33" s="657"/>
      <c r="AP33" s="705"/>
      <c r="AQ33" s="706"/>
      <c r="AR33" s="706"/>
      <c r="AS33" s="706"/>
      <c r="AT33" s="709"/>
      <c r="AU33" s="360"/>
      <c r="AV33" s="360"/>
      <c r="AW33" s="360"/>
      <c r="AX33" s="605" t="s">
        <v>272</v>
      </c>
      <c r="AY33" s="606"/>
      <c r="AZ33" s="606"/>
      <c r="BA33" s="606"/>
      <c r="BB33" s="606"/>
      <c r="BC33" s="606"/>
      <c r="BD33" s="606"/>
      <c r="BE33" s="606"/>
      <c r="BF33" s="607"/>
      <c r="BG33" s="690">
        <v>99.6</v>
      </c>
      <c r="BH33" s="609"/>
      <c r="BI33" s="609"/>
      <c r="BJ33" s="609"/>
      <c r="BK33" s="609"/>
      <c r="BL33" s="609"/>
      <c r="BM33" s="647">
        <v>98.5</v>
      </c>
      <c r="BN33" s="609"/>
      <c r="BO33" s="609"/>
      <c r="BP33" s="609"/>
      <c r="BQ33" s="658"/>
      <c r="BR33" s="690">
        <v>98.8</v>
      </c>
      <c r="BS33" s="609"/>
      <c r="BT33" s="609"/>
      <c r="BU33" s="609"/>
      <c r="BV33" s="609"/>
      <c r="BW33" s="609"/>
      <c r="BX33" s="647">
        <v>97.3</v>
      </c>
      <c r="BY33" s="609"/>
      <c r="BZ33" s="609"/>
      <c r="CA33" s="609"/>
      <c r="CB33" s="658"/>
      <c r="CD33" s="670" t="s">
        <v>273</v>
      </c>
      <c r="CE33" s="667"/>
      <c r="CF33" s="667"/>
      <c r="CG33" s="667"/>
      <c r="CH33" s="667"/>
      <c r="CI33" s="667"/>
      <c r="CJ33" s="667"/>
      <c r="CK33" s="667"/>
      <c r="CL33" s="667"/>
      <c r="CM33" s="667"/>
      <c r="CN33" s="667"/>
      <c r="CO33" s="667"/>
      <c r="CP33" s="667"/>
      <c r="CQ33" s="668"/>
      <c r="CR33" s="628">
        <v>23704405</v>
      </c>
      <c r="CS33" s="639"/>
      <c r="CT33" s="639"/>
      <c r="CU33" s="639"/>
      <c r="CV33" s="639"/>
      <c r="CW33" s="639"/>
      <c r="CX33" s="639"/>
      <c r="CY33" s="640"/>
      <c r="CZ33" s="631">
        <v>41.5</v>
      </c>
      <c r="DA33" s="641"/>
      <c r="DB33" s="641"/>
      <c r="DC33" s="642"/>
      <c r="DD33" s="634">
        <v>18290073</v>
      </c>
      <c r="DE33" s="639"/>
      <c r="DF33" s="639"/>
      <c r="DG33" s="639"/>
      <c r="DH33" s="639"/>
      <c r="DI33" s="639"/>
      <c r="DJ33" s="639"/>
      <c r="DK33" s="640"/>
      <c r="DL33" s="634">
        <v>8516011</v>
      </c>
      <c r="DM33" s="639"/>
      <c r="DN33" s="639"/>
      <c r="DO33" s="639"/>
      <c r="DP33" s="639"/>
      <c r="DQ33" s="639"/>
      <c r="DR33" s="639"/>
      <c r="DS33" s="639"/>
      <c r="DT33" s="639"/>
      <c r="DU33" s="639"/>
      <c r="DV33" s="640"/>
      <c r="DW33" s="631">
        <v>27.9</v>
      </c>
      <c r="DX33" s="641"/>
      <c r="DY33" s="641"/>
      <c r="DZ33" s="641"/>
      <c r="EA33" s="641"/>
      <c r="EB33" s="641"/>
      <c r="EC33" s="662"/>
    </row>
    <row r="34" spans="2:133" ht="11.25" customHeight="1">
      <c r="B34" s="625" t="s">
        <v>274</v>
      </c>
      <c r="C34" s="626"/>
      <c r="D34" s="626"/>
      <c r="E34" s="626"/>
      <c r="F34" s="626"/>
      <c r="G34" s="626"/>
      <c r="H34" s="626"/>
      <c r="I34" s="626"/>
      <c r="J34" s="626"/>
      <c r="K34" s="626"/>
      <c r="L34" s="626"/>
      <c r="M34" s="626"/>
      <c r="N34" s="626"/>
      <c r="O34" s="626"/>
      <c r="P34" s="626"/>
      <c r="Q34" s="627"/>
      <c r="R34" s="628">
        <v>3817408</v>
      </c>
      <c r="S34" s="629"/>
      <c r="T34" s="629"/>
      <c r="U34" s="629"/>
      <c r="V34" s="629"/>
      <c r="W34" s="629"/>
      <c r="X34" s="629"/>
      <c r="Y34" s="630"/>
      <c r="Z34" s="655">
        <v>6.6</v>
      </c>
      <c r="AA34" s="655"/>
      <c r="AB34" s="655"/>
      <c r="AC34" s="655"/>
      <c r="AD34" s="656" t="s">
        <v>521</v>
      </c>
      <c r="AE34" s="656"/>
      <c r="AF34" s="656"/>
      <c r="AG34" s="656"/>
      <c r="AH34" s="656"/>
      <c r="AI34" s="656"/>
      <c r="AJ34" s="656"/>
      <c r="AK34" s="656"/>
      <c r="AL34" s="631" t="s">
        <v>566</v>
      </c>
      <c r="AM34" s="632"/>
      <c r="AN34" s="632"/>
      <c r="AO34" s="65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70" t="s">
        <v>567</v>
      </c>
      <c r="CE34" s="667"/>
      <c r="CF34" s="667"/>
      <c r="CG34" s="667"/>
      <c r="CH34" s="667"/>
      <c r="CI34" s="667"/>
      <c r="CJ34" s="667"/>
      <c r="CK34" s="667"/>
      <c r="CL34" s="667"/>
      <c r="CM34" s="667"/>
      <c r="CN34" s="667"/>
      <c r="CO34" s="667"/>
      <c r="CP34" s="667"/>
      <c r="CQ34" s="668"/>
      <c r="CR34" s="628">
        <v>8272919</v>
      </c>
      <c r="CS34" s="629"/>
      <c r="CT34" s="629"/>
      <c r="CU34" s="629"/>
      <c r="CV34" s="629"/>
      <c r="CW34" s="629"/>
      <c r="CX34" s="629"/>
      <c r="CY34" s="630"/>
      <c r="CZ34" s="631">
        <v>14.5</v>
      </c>
      <c r="DA34" s="641"/>
      <c r="DB34" s="641"/>
      <c r="DC34" s="642"/>
      <c r="DD34" s="634">
        <v>6278036</v>
      </c>
      <c r="DE34" s="629"/>
      <c r="DF34" s="629"/>
      <c r="DG34" s="629"/>
      <c r="DH34" s="629"/>
      <c r="DI34" s="629"/>
      <c r="DJ34" s="629"/>
      <c r="DK34" s="630"/>
      <c r="DL34" s="634">
        <v>3766767</v>
      </c>
      <c r="DM34" s="629"/>
      <c r="DN34" s="629"/>
      <c r="DO34" s="629"/>
      <c r="DP34" s="629"/>
      <c r="DQ34" s="629"/>
      <c r="DR34" s="629"/>
      <c r="DS34" s="629"/>
      <c r="DT34" s="629"/>
      <c r="DU34" s="629"/>
      <c r="DV34" s="630"/>
      <c r="DW34" s="631">
        <v>12.3</v>
      </c>
      <c r="DX34" s="641"/>
      <c r="DY34" s="641"/>
      <c r="DZ34" s="641"/>
      <c r="EA34" s="641"/>
      <c r="EB34" s="641"/>
      <c r="EC34" s="662"/>
    </row>
    <row r="35" spans="2:133" ht="11.25" customHeight="1">
      <c r="B35" s="625" t="s">
        <v>275</v>
      </c>
      <c r="C35" s="626"/>
      <c r="D35" s="626"/>
      <c r="E35" s="626"/>
      <c r="F35" s="626"/>
      <c r="G35" s="626"/>
      <c r="H35" s="626"/>
      <c r="I35" s="626"/>
      <c r="J35" s="626"/>
      <c r="K35" s="626"/>
      <c r="L35" s="626"/>
      <c r="M35" s="626"/>
      <c r="N35" s="626"/>
      <c r="O35" s="626"/>
      <c r="P35" s="626"/>
      <c r="Q35" s="627"/>
      <c r="R35" s="628">
        <v>119518</v>
      </c>
      <c r="S35" s="629"/>
      <c r="T35" s="629"/>
      <c r="U35" s="629"/>
      <c r="V35" s="629"/>
      <c r="W35" s="629"/>
      <c r="X35" s="629"/>
      <c r="Y35" s="630"/>
      <c r="Z35" s="655">
        <v>0.2</v>
      </c>
      <c r="AA35" s="655"/>
      <c r="AB35" s="655"/>
      <c r="AC35" s="655"/>
      <c r="AD35" s="656">
        <v>1854</v>
      </c>
      <c r="AE35" s="656"/>
      <c r="AF35" s="656"/>
      <c r="AG35" s="656"/>
      <c r="AH35" s="656"/>
      <c r="AI35" s="656"/>
      <c r="AJ35" s="656"/>
      <c r="AK35" s="656"/>
      <c r="AL35" s="631">
        <v>0</v>
      </c>
      <c r="AM35" s="632"/>
      <c r="AN35" s="632"/>
      <c r="AO35" s="657"/>
      <c r="AP35" s="218"/>
      <c r="AQ35" s="687" t="s">
        <v>276</v>
      </c>
      <c r="AR35" s="688"/>
      <c r="AS35" s="688"/>
      <c r="AT35" s="688"/>
      <c r="AU35" s="688"/>
      <c r="AV35" s="688"/>
      <c r="AW35" s="688"/>
      <c r="AX35" s="688"/>
      <c r="AY35" s="688"/>
      <c r="AZ35" s="688"/>
      <c r="BA35" s="688"/>
      <c r="BB35" s="688"/>
      <c r="BC35" s="688"/>
      <c r="BD35" s="688"/>
      <c r="BE35" s="688"/>
      <c r="BF35" s="689"/>
      <c r="BG35" s="687" t="s">
        <v>277</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568</v>
      </c>
      <c r="CE35" s="667"/>
      <c r="CF35" s="667"/>
      <c r="CG35" s="667"/>
      <c r="CH35" s="667"/>
      <c r="CI35" s="667"/>
      <c r="CJ35" s="667"/>
      <c r="CK35" s="667"/>
      <c r="CL35" s="667"/>
      <c r="CM35" s="667"/>
      <c r="CN35" s="667"/>
      <c r="CO35" s="667"/>
      <c r="CP35" s="667"/>
      <c r="CQ35" s="668"/>
      <c r="CR35" s="628">
        <v>390817</v>
      </c>
      <c r="CS35" s="639"/>
      <c r="CT35" s="639"/>
      <c r="CU35" s="639"/>
      <c r="CV35" s="639"/>
      <c r="CW35" s="639"/>
      <c r="CX35" s="639"/>
      <c r="CY35" s="640"/>
      <c r="CZ35" s="631">
        <v>0.7</v>
      </c>
      <c r="DA35" s="641"/>
      <c r="DB35" s="641"/>
      <c r="DC35" s="642"/>
      <c r="DD35" s="634">
        <v>343498</v>
      </c>
      <c r="DE35" s="639"/>
      <c r="DF35" s="639"/>
      <c r="DG35" s="639"/>
      <c r="DH35" s="639"/>
      <c r="DI35" s="639"/>
      <c r="DJ35" s="639"/>
      <c r="DK35" s="640"/>
      <c r="DL35" s="634">
        <v>343498</v>
      </c>
      <c r="DM35" s="639"/>
      <c r="DN35" s="639"/>
      <c r="DO35" s="639"/>
      <c r="DP35" s="639"/>
      <c r="DQ35" s="639"/>
      <c r="DR35" s="639"/>
      <c r="DS35" s="639"/>
      <c r="DT35" s="639"/>
      <c r="DU35" s="639"/>
      <c r="DV35" s="640"/>
      <c r="DW35" s="631">
        <v>1.1000000000000001</v>
      </c>
      <c r="DX35" s="641"/>
      <c r="DY35" s="641"/>
      <c r="DZ35" s="641"/>
      <c r="EA35" s="641"/>
      <c r="EB35" s="641"/>
      <c r="EC35" s="662"/>
    </row>
    <row r="36" spans="2:133" ht="11.25" customHeight="1">
      <c r="B36" s="625" t="s">
        <v>278</v>
      </c>
      <c r="C36" s="626"/>
      <c r="D36" s="626"/>
      <c r="E36" s="626"/>
      <c r="F36" s="626"/>
      <c r="G36" s="626"/>
      <c r="H36" s="626"/>
      <c r="I36" s="626"/>
      <c r="J36" s="626"/>
      <c r="K36" s="626"/>
      <c r="L36" s="626"/>
      <c r="M36" s="626"/>
      <c r="N36" s="626"/>
      <c r="O36" s="626"/>
      <c r="P36" s="626"/>
      <c r="Q36" s="627"/>
      <c r="R36" s="628">
        <v>454761</v>
      </c>
      <c r="S36" s="629"/>
      <c r="T36" s="629"/>
      <c r="U36" s="629"/>
      <c r="V36" s="629"/>
      <c r="W36" s="629"/>
      <c r="X36" s="629"/>
      <c r="Y36" s="630"/>
      <c r="Z36" s="655">
        <v>0.8</v>
      </c>
      <c r="AA36" s="655"/>
      <c r="AB36" s="655"/>
      <c r="AC36" s="655"/>
      <c r="AD36" s="656" t="s">
        <v>521</v>
      </c>
      <c r="AE36" s="656"/>
      <c r="AF36" s="656"/>
      <c r="AG36" s="656"/>
      <c r="AH36" s="656"/>
      <c r="AI36" s="656"/>
      <c r="AJ36" s="656"/>
      <c r="AK36" s="656"/>
      <c r="AL36" s="631" t="s">
        <v>521</v>
      </c>
      <c r="AM36" s="632"/>
      <c r="AN36" s="632"/>
      <c r="AO36" s="657"/>
      <c r="AP36" s="218"/>
      <c r="AQ36" s="678" t="s">
        <v>569</v>
      </c>
      <c r="AR36" s="679"/>
      <c r="AS36" s="679"/>
      <c r="AT36" s="679"/>
      <c r="AU36" s="679"/>
      <c r="AV36" s="679"/>
      <c r="AW36" s="679"/>
      <c r="AX36" s="679"/>
      <c r="AY36" s="680"/>
      <c r="AZ36" s="681">
        <v>7188344</v>
      </c>
      <c r="BA36" s="682"/>
      <c r="BB36" s="682"/>
      <c r="BC36" s="682"/>
      <c r="BD36" s="682"/>
      <c r="BE36" s="682"/>
      <c r="BF36" s="683"/>
      <c r="BG36" s="684" t="s">
        <v>279</v>
      </c>
      <c r="BH36" s="685"/>
      <c r="BI36" s="685"/>
      <c r="BJ36" s="685"/>
      <c r="BK36" s="685"/>
      <c r="BL36" s="685"/>
      <c r="BM36" s="685"/>
      <c r="BN36" s="685"/>
      <c r="BO36" s="685"/>
      <c r="BP36" s="685"/>
      <c r="BQ36" s="685"/>
      <c r="BR36" s="685"/>
      <c r="BS36" s="685"/>
      <c r="BT36" s="685"/>
      <c r="BU36" s="686"/>
      <c r="BV36" s="681" t="s">
        <v>521</v>
      </c>
      <c r="BW36" s="682"/>
      <c r="BX36" s="682"/>
      <c r="BY36" s="682"/>
      <c r="BZ36" s="682"/>
      <c r="CA36" s="682"/>
      <c r="CB36" s="683"/>
      <c r="CD36" s="670" t="s">
        <v>280</v>
      </c>
      <c r="CE36" s="667"/>
      <c r="CF36" s="667"/>
      <c r="CG36" s="667"/>
      <c r="CH36" s="667"/>
      <c r="CI36" s="667"/>
      <c r="CJ36" s="667"/>
      <c r="CK36" s="667"/>
      <c r="CL36" s="667"/>
      <c r="CM36" s="667"/>
      <c r="CN36" s="667"/>
      <c r="CO36" s="667"/>
      <c r="CP36" s="667"/>
      <c r="CQ36" s="668"/>
      <c r="CR36" s="628">
        <v>5413267</v>
      </c>
      <c r="CS36" s="629"/>
      <c r="CT36" s="629"/>
      <c r="CU36" s="629"/>
      <c r="CV36" s="629"/>
      <c r="CW36" s="629"/>
      <c r="CX36" s="629"/>
      <c r="CY36" s="630"/>
      <c r="CZ36" s="631">
        <v>9.5</v>
      </c>
      <c r="DA36" s="641"/>
      <c r="DB36" s="641"/>
      <c r="DC36" s="642"/>
      <c r="DD36" s="634">
        <v>3865704</v>
      </c>
      <c r="DE36" s="629"/>
      <c r="DF36" s="629"/>
      <c r="DG36" s="629"/>
      <c r="DH36" s="629"/>
      <c r="DI36" s="629"/>
      <c r="DJ36" s="629"/>
      <c r="DK36" s="630"/>
      <c r="DL36" s="634">
        <v>1870382</v>
      </c>
      <c r="DM36" s="629"/>
      <c r="DN36" s="629"/>
      <c r="DO36" s="629"/>
      <c r="DP36" s="629"/>
      <c r="DQ36" s="629"/>
      <c r="DR36" s="629"/>
      <c r="DS36" s="629"/>
      <c r="DT36" s="629"/>
      <c r="DU36" s="629"/>
      <c r="DV36" s="630"/>
      <c r="DW36" s="631">
        <v>6.1</v>
      </c>
      <c r="DX36" s="641"/>
      <c r="DY36" s="641"/>
      <c r="DZ36" s="641"/>
      <c r="EA36" s="641"/>
      <c r="EB36" s="641"/>
      <c r="EC36" s="662"/>
    </row>
    <row r="37" spans="2:133" ht="11.25" customHeight="1">
      <c r="B37" s="625" t="s">
        <v>281</v>
      </c>
      <c r="C37" s="626"/>
      <c r="D37" s="626"/>
      <c r="E37" s="626"/>
      <c r="F37" s="626"/>
      <c r="G37" s="626"/>
      <c r="H37" s="626"/>
      <c r="I37" s="626"/>
      <c r="J37" s="626"/>
      <c r="K37" s="626"/>
      <c r="L37" s="626"/>
      <c r="M37" s="626"/>
      <c r="N37" s="626"/>
      <c r="O37" s="626"/>
      <c r="P37" s="626"/>
      <c r="Q37" s="627"/>
      <c r="R37" s="628">
        <v>1790329</v>
      </c>
      <c r="S37" s="629"/>
      <c r="T37" s="629"/>
      <c r="U37" s="629"/>
      <c r="V37" s="629"/>
      <c r="W37" s="629"/>
      <c r="X37" s="629"/>
      <c r="Y37" s="630"/>
      <c r="Z37" s="655">
        <v>3.1</v>
      </c>
      <c r="AA37" s="655"/>
      <c r="AB37" s="655"/>
      <c r="AC37" s="655"/>
      <c r="AD37" s="656" t="s">
        <v>528</v>
      </c>
      <c r="AE37" s="656"/>
      <c r="AF37" s="656"/>
      <c r="AG37" s="656"/>
      <c r="AH37" s="656"/>
      <c r="AI37" s="656"/>
      <c r="AJ37" s="656"/>
      <c r="AK37" s="656"/>
      <c r="AL37" s="631" t="s">
        <v>521</v>
      </c>
      <c r="AM37" s="632"/>
      <c r="AN37" s="632"/>
      <c r="AO37" s="657"/>
      <c r="AQ37" s="663" t="s">
        <v>570</v>
      </c>
      <c r="AR37" s="664"/>
      <c r="AS37" s="664"/>
      <c r="AT37" s="664"/>
      <c r="AU37" s="664"/>
      <c r="AV37" s="664"/>
      <c r="AW37" s="664"/>
      <c r="AX37" s="664"/>
      <c r="AY37" s="665"/>
      <c r="AZ37" s="628">
        <v>1641702</v>
      </c>
      <c r="BA37" s="629"/>
      <c r="BB37" s="629"/>
      <c r="BC37" s="629"/>
      <c r="BD37" s="639"/>
      <c r="BE37" s="639"/>
      <c r="BF37" s="666"/>
      <c r="BG37" s="670" t="s">
        <v>282</v>
      </c>
      <c r="BH37" s="667"/>
      <c r="BI37" s="667"/>
      <c r="BJ37" s="667"/>
      <c r="BK37" s="667"/>
      <c r="BL37" s="667"/>
      <c r="BM37" s="667"/>
      <c r="BN37" s="667"/>
      <c r="BO37" s="667"/>
      <c r="BP37" s="667"/>
      <c r="BQ37" s="667"/>
      <c r="BR37" s="667"/>
      <c r="BS37" s="667"/>
      <c r="BT37" s="667"/>
      <c r="BU37" s="668"/>
      <c r="BV37" s="628">
        <v>-303273</v>
      </c>
      <c r="BW37" s="629"/>
      <c r="BX37" s="629"/>
      <c r="BY37" s="629"/>
      <c r="BZ37" s="629"/>
      <c r="CA37" s="629"/>
      <c r="CB37" s="669"/>
      <c r="CD37" s="670" t="s">
        <v>571</v>
      </c>
      <c r="CE37" s="667"/>
      <c r="CF37" s="667"/>
      <c r="CG37" s="667"/>
      <c r="CH37" s="667"/>
      <c r="CI37" s="667"/>
      <c r="CJ37" s="667"/>
      <c r="CK37" s="667"/>
      <c r="CL37" s="667"/>
      <c r="CM37" s="667"/>
      <c r="CN37" s="667"/>
      <c r="CO37" s="667"/>
      <c r="CP37" s="667"/>
      <c r="CQ37" s="668"/>
      <c r="CR37" s="628">
        <v>11021</v>
      </c>
      <c r="CS37" s="639"/>
      <c r="CT37" s="639"/>
      <c r="CU37" s="639"/>
      <c r="CV37" s="639"/>
      <c r="CW37" s="639"/>
      <c r="CX37" s="639"/>
      <c r="CY37" s="640"/>
      <c r="CZ37" s="631">
        <v>0</v>
      </c>
      <c r="DA37" s="641"/>
      <c r="DB37" s="641"/>
      <c r="DC37" s="642"/>
      <c r="DD37" s="634">
        <v>11021</v>
      </c>
      <c r="DE37" s="639"/>
      <c r="DF37" s="639"/>
      <c r="DG37" s="639"/>
      <c r="DH37" s="639"/>
      <c r="DI37" s="639"/>
      <c r="DJ37" s="639"/>
      <c r="DK37" s="640"/>
      <c r="DL37" s="634" t="s">
        <v>521</v>
      </c>
      <c r="DM37" s="639"/>
      <c r="DN37" s="639"/>
      <c r="DO37" s="639"/>
      <c r="DP37" s="639"/>
      <c r="DQ37" s="639"/>
      <c r="DR37" s="639"/>
      <c r="DS37" s="639"/>
      <c r="DT37" s="639"/>
      <c r="DU37" s="639"/>
      <c r="DV37" s="640"/>
      <c r="DW37" s="631" t="s">
        <v>565</v>
      </c>
      <c r="DX37" s="641"/>
      <c r="DY37" s="641"/>
      <c r="DZ37" s="641"/>
      <c r="EA37" s="641"/>
      <c r="EB37" s="641"/>
      <c r="EC37" s="662"/>
    </row>
    <row r="38" spans="2:133" ht="11.25" customHeight="1">
      <c r="B38" s="625" t="s">
        <v>283</v>
      </c>
      <c r="C38" s="626"/>
      <c r="D38" s="626"/>
      <c r="E38" s="626"/>
      <c r="F38" s="626"/>
      <c r="G38" s="626"/>
      <c r="H38" s="626"/>
      <c r="I38" s="626"/>
      <c r="J38" s="626"/>
      <c r="K38" s="626"/>
      <c r="L38" s="626"/>
      <c r="M38" s="626"/>
      <c r="N38" s="626"/>
      <c r="O38" s="626"/>
      <c r="P38" s="626"/>
      <c r="Q38" s="627"/>
      <c r="R38" s="628">
        <v>1164519</v>
      </c>
      <c r="S38" s="629"/>
      <c r="T38" s="629"/>
      <c r="U38" s="629"/>
      <c r="V38" s="629"/>
      <c r="W38" s="629"/>
      <c r="X38" s="629"/>
      <c r="Y38" s="630"/>
      <c r="Z38" s="655">
        <v>2</v>
      </c>
      <c r="AA38" s="655"/>
      <c r="AB38" s="655"/>
      <c r="AC38" s="655"/>
      <c r="AD38" s="656" t="s">
        <v>521</v>
      </c>
      <c r="AE38" s="656"/>
      <c r="AF38" s="656"/>
      <c r="AG38" s="656"/>
      <c r="AH38" s="656"/>
      <c r="AI38" s="656"/>
      <c r="AJ38" s="656"/>
      <c r="AK38" s="656"/>
      <c r="AL38" s="631" t="s">
        <v>521</v>
      </c>
      <c r="AM38" s="632"/>
      <c r="AN38" s="632"/>
      <c r="AO38" s="657"/>
      <c r="AQ38" s="663" t="s">
        <v>572</v>
      </c>
      <c r="AR38" s="664"/>
      <c r="AS38" s="664"/>
      <c r="AT38" s="664"/>
      <c r="AU38" s="664"/>
      <c r="AV38" s="664"/>
      <c r="AW38" s="664"/>
      <c r="AX38" s="664"/>
      <c r="AY38" s="665"/>
      <c r="AZ38" s="628">
        <v>198574</v>
      </c>
      <c r="BA38" s="629"/>
      <c r="BB38" s="629"/>
      <c r="BC38" s="629"/>
      <c r="BD38" s="639"/>
      <c r="BE38" s="639"/>
      <c r="BF38" s="666"/>
      <c r="BG38" s="670" t="s">
        <v>284</v>
      </c>
      <c r="BH38" s="667"/>
      <c r="BI38" s="667"/>
      <c r="BJ38" s="667"/>
      <c r="BK38" s="667"/>
      <c r="BL38" s="667"/>
      <c r="BM38" s="667"/>
      <c r="BN38" s="667"/>
      <c r="BO38" s="667"/>
      <c r="BP38" s="667"/>
      <c r="BQ38" s="667"/>
      <c r="BR38" s="667"/>
      <c r="BS38" s="667"/>
      <c r="BT38" s="667"/>
      <c r="BU38" s="668"/>
      <c r="BV38" s="628">
        <v>15031</v>
      </c>
      <c r="BW38" s="629"/>
      <c r="BX38" s="629"/>
      <c r="BY38" s="629"/>
      <c r="BZ38" s="629"/>
      <c r="CA38" s="629"/>
      <c r="CB38" s="669"/>
      <c r="CD38" s="670" t="s">
        <v>573</v>
      </c>
      <c r="CE38" s="667"/>
      <c r="CF38" s="667"/>
      <c r="CG38" s="667"/>
      <c r="CH38" s="667"/>
      <c r="CI38" s="667"/>
      <c r="CJ38" s="667"/>
      <c r="CK38" s="667"/>
      <c r="CL38" s="667"/>
      <c r="CM38" s="667"/>
      <c r="CN38" s="667"/>
      <c r="CO38" s="667"/>
      <c r="CP38" s="667"/>
      <c r="CQ38" s="668"/>
      <c r="CR38" s="628">
        <v>5544140</v>
      </c>
      <c r="CS38" s="629"/>
      <c r="CT38" s="629"/>
      <c r="CU38" s="629"/>
      <c r="CV38" s="629"/>
      <c r="CW38" s="629"/>
      <c r="CX38" s="629"/>
      <c r="CY38" s="630"/>
      <c r="CZ38" s="631">
        <v>9.6999999999999993</v>
      </c>
      <c r="DA38" s="641"/>
      <c r="DB38" s="641"/>
      <c r="DC38" s="642"/>
      <c r="DD38" s="634">
        <v>4573221</v>
      </c>
      <c r="DE38" s="629"/>
      <c r="DF38" s="629"/>
      <c r="DG38" s="629"/>
      <c r="DH38" s="629"/>
      <c r="DI38" s="629"/>
      <c r="DJ38" s="629"/>
      <c r="DK38" s="630"/>
      <c r="DL38" s="634">
        <v>2285364</v>
      </c>
      <c r="DM38" s="629"/>
      <c r="DN38" s="629"/>
      <c r="DO38" s="629"/>
      <c r="DP38" s="629"/>
      <c r="DQ38" s="629"/>
      <c r="DR38" s="629"/>
      <c r="DS38" s="629"/>
      <c r="DT38" s="629"/>
      <c r="DU38" s="629"/>
      <c r="DV38" s="630"/>
      <c r="DW38" s="631">
        <v>7.5</v>
      </c>
      <c r="DX38" s="641"/>
      <c r="DY38" s="641"/>
      <c r="DZ38" s="641"/>
      <c r="EA38" s="641"/>
      <c r="EB38" s="641"/>
      <c r="EC38" s="662"/>
    </row>
    <row r="39" spans="2:133" ht="11.25" customHeight="1">
      <c r="B39" s="625" t="s">
        <v>285</v>
      </c>
      <c r="C39" s="626"/>
      <c r="D39" s="626"/>
      <c r="E39" s="626"/>
      <c r="F39" s="626"/>
      <c r="G39" s="626"/>
      <c r="H39" s="626"/>
      <c r="I39" s="626"/>
      <c r="J39" s="626"/>
      <c r="K39" s="626"/>
      <c r="L39" s="626"/>
      <c r="M39" s="626"/>
      <c r="N39" s="626"/>
      <c r="O39" s="626"/>
      <c r="P39" s="626"/>
      <c r="Q39" s="627"/>
      <c r="R39" s="628">
        <v>1626893</v>
      </c>
      <c r="S39" s="629"/>
      <c r="T39" s="629"/>
      <c r="U39" s="629"/>
      <c r="V39" s="629"/>
      <c r="W39" s="629"/>
      <c r="X39" s="629"/>
      <c r="Y39" s="630"/>
      <c r="Z39" s="655">
        <v>2.8</v>
      </c>
      <c r="AA39" s="655"/>
      <c r="AB39" s="655"/>
      <c r="AC39" s="655"/>
      <c r="AD39" s="656">
        <v>21836</v>
      </c>
      <c r="AE39" s="656"/>
      <c r="AF39" s="656"/>
      <c r="AG39" s="656"/>
      <c r="AH39" s="656"/>
      <c r="AI39" s="656"/>
      <c r="AJ39" s="656"/>
      <c r="AK39" s="656"/>
      <c r="AL39" s="631">
        <v>0.1</v>
      </c>
      <c r="AM39" s="632"/>
      <c r="AN39" s="632"/>
      <c r="AO39" s="657"/>
      <c r="AQ39" s="663" t="s">
        <v>574</v>
      </c>
      <c r="AR39" s="664"/>
      <c r="AS39" s="664"/>
      <c r="AT39" s="664"/>
      <c r="AU39" s="664"/>
      <c r="AV39" s="664"/>
      <c r="AW39" s="664"/>
      <c r="AX39" s="664"/>
      <c r="AY39" s="665"/>
      <c r="AZ39" s="628">
        <v>48694</v>
      </c>
      <c r="BA39" s="629"/>
      <c r="BB39" s="629"/>
      <c r="BC39" s="629"/>
      <c r="BD39" s="639"/>
      <c r="BE39" s="639"/>
      <c r="BF39" s="666"/>
      <c r="BG39" s="670" t="s">
        <v>286</v>
      </c>
      <c r="BH39" s="667"/>
      <c r="BI39" s="667"/>
      <c r="BJ39" s="667"/>
      <c r="BK39" s="667"/>
      <c r="BL39" s="667"/>
      <c r="BM39" s="667"/>
      <c r="BN39" s="667"/>
      <c r="BO39" s="667"/>
      <c r="BP39" s="667"/>
      <c r="BQ39" s="667"/>
      <c r="BR39" s="667"/>
      <c r="BS39" s="667"/>
      <c r="BT39" s="667"/>
      <c r="BU39" s="668"/>
      <c r="BV39" s="628">
        <v>21937</v>
      </c>
      <c r="BW39" s="629"/>
      <c r="BX39" s="629"/>
      <c r="BY39" s="629"/>
      <c r="BZ39" s="629"/>
      <c r="CA39" s="629"/>
      <c r="CB39" s="669"/>
      <c r="CD39" s="670" t="s">
        <v>575</v>
      </c>
      <c r="CE39" s="667"/>
      <c r="CF39" s="667"/>
      <c r="CG39" s="667"/>
      <c r="CH39" s="667"/>
      <c r="CI39" s="667"/>
      <c r="CJ39" s="667"/>
      <c r="CK39" s="667"/>
      <c r="CL39" s="667"/>
      <c r="CM39" s="667"/>
      <c r="CN39" s="667"/>
      <c r="CO39" s="667"/>
      <c r="CP39" s="667"/>
      <c r="CQ39" s="668"/>
      <c r="CR39" s="628">
        <v>2993258</v>
      </c>
      <c r="CS39" s="639"/>
      <c r="CT39" s="639"/>
      <c r="CU39" s="639"/>
      <c r="CV39" s="639"/>
      <c r="CW39" s="639"/>
      <c r="CX39" s="639"/>
      <c r="CY39" s="640"/>
      <c r="CZ39" s="631">
        <v>5.2</v>
      </c>
      <c r="DA39" s="641"/>
      <c r="DB39" s="641"/>
      <c r="DC39" s="642"/>
      <c r="DD39" s="634">
        <v>2968610</v>
      </c>
      <c r="DE39" s="639"/>
      <c r="DF39" s="639"/>
      <c r="DG39" s="639"/>
      <c r="DH39" s="639"/>
      <c r="DI39" s="639"/>
      <c r="DJ39" s="639"/>
      <c r="DK39" s="640"/>
      <c r="DL39" s="634" t="s">
        <v>521</v>
      </c>
      <c r="DM39" s="639"/>
      <c r="DN39" s="639"/>
      <c r="DO39" s="639"/>
      <c r="DP39" s="639"/>
      <c r="DQ39" s="639"/>
      <c r="DR39" s="639"/>
      <c r="DS39" s="639"/>
      <c r="DT39" s="639"/>
      <c r="DU39" s="639"/>
      <c r="DV39" s="640"/>
      <c r="DW39" s="631" t="s">
        <v>521</v>
      </c>
      <c r="DX39" s="641"/>
      <c r="DY39" s="641"/>
      <c r="DZ39" s="641"/>
      <c r="EA39" s="641"/>
      <c r="EB39" s="641"/>
      <c r="EC39" s="662"/>
    </row>
    <row r="40" spans="2:133" ht="11.25" customHeight="1">
      <c r="B40" s="625" t="s">
        <v>287</v>
      </c>
      <c r="C40" s="626"/>
      <c r="D40" s="626"/>
      <c r="E40" s="626"/>
      <c r="F40" s="626"/>
      <c r="G40" s="626"/>
      <c r="H40" s="626"/>
      <c r="I40" s="626"/>
      <c r="J40" s="626"/>
      <c r="K40" s="626"/>
      <c r="L40" s="626"/>
      <c r="M40" s="626"/>
      <c r="N40" s="626"/>
      <c r="O40" s="626"/>
      <c r="P40" s="626"/>
      <c r="Q40" s="627"/>
      <c r="R40" s="628">
        <v>4703629</v>
      </c>
      <c r="S40" s="629"/>
      <c r="T40" s="629"/>
      <c r="U40" s="629"/>
      <c r="V40" s="629"/>
      <c r="W40" s="629"/>
      <c r="X40" s="629"/>
      <c r="Y40" s="630"/>
      <c r="Z40" s="655">
        <v>8.1</v>
      </c>
      <c r="AA40" s="655"/>
      <c r="AB40" s="655"/>
      <c r="AC40" s="655"/>
      <c r="AD40" s="656" t="s">
        <v>521</v>
      </c>
      <c r="AE40" s="656"/>
      <c r="AF40" s="656"/>
      <c r="AG40" s="656"/>
      <c r="AH40" s="656"/>
      <c r="AI40" s="656"/>
      <c r="AJ40" s="656"/>
      <c r="AK40" s="656"/>
      <c r="AL40" s="631" t="s">
        <v>521</v>
      </c>
      <c r="AM40" s="632"/>
      <c r="AN40" s="632"/>
      <c r="AO40" s="657"/>
      <c r="AQ40" s="663" t="s">
        <v>576</v>
      </c>
      <c r="AR40" s="664"/>
      <c r="AS40" s="664"/>
      <c r="AT40" s="664"/>
      <c r="AU40" s="664"/>
      <c r="AV40" s="664"/>
      <c r="AW40" s="664"/>
      <c r="AX40" s="664"/>
      <c r="AY40" s="665"/>
      <c r="AZ40" s="628">
        <v>2502</v>
      </c>
      <c r="BA40" s="629"/>
      <c r="BB40" s="629"/>
      <c r="BC40" s="629"/>
      <c r="BD40" s="639"/>
      <c r="BE40" s="639"/>
      <c r="BF40" s="666"/>
      <c r="BG40" s="671" t="s">
        <v>577</v>
      </c>
      <c r="BH40" s="672"/>
      <c r="BI40" s="672"/>
      <c r="BJ40" s="672"/>
      <c r="BK40" s="672"/>
      <c r="BL40" s="364"/>
      <c r="BM40" s="667" t="s">
        <v>578</v>
      </c>
      <c r="BN40" s="667"/>
      <c r="BO40" s="667"/>
      <c r="BP40" s="667"/>
      <c r="BQ40" s="667"/>
      <c r="BR40" s="667"/>
      <c r="BS40" s="667"/>
      <c r="BT40" s="667"/>
      <c r="BU40" s="668"/>
      <c r="BV40" s="628">
        <v>82</v>
      </c>
      <c r="BW40" s="629"/>
      <c r="BX40" s="629"/>
      <c r="BY40" s="629"/>
      <c r="BZ40" s="629"/>
      <c r="CA40" s="629"/>
      <c r="CB40" s="669"/>
      <c r="CD40" s="670" t="s">
        <v>579</v>
      </c>
      <c r="CE40" s="667"/>
      <c r="CF40" s="667"/>
      <c r="CG40" s="667"/>
      <c r="CH40" s="667"/>
      <c r="CI40" s="667"/>
      <c r="CJ40" s="667"/>
      <c r="CK40" s="667"/>
      <c r="CL40" s="667"/>
      <c r="CM40" s="667"/>
      <c r="CN40" s="667"/>
      <c r="CO40" s="667"/>
      <c r="CP40" s="667"/>
      <c r="CQ40" s="668"/>
      <c r="CR40" s="628">
        <v>1090004</v>
      </c>
      <c r="CS40" s="629"/>
      <c r="CT40" s="629"/>
      <c r="CU40" s="629"/>
      <c r="CV40" s="629"/>
      <c r="CW40" s="629"/>
      <c r="CX40" s="629"/>
      <c r="CY40" s="630"/>
      <c r="CZ40" s="631">
        <v>1.9</v>
      </c>
      <c r="DA40" s="641"/>
      <c r="DB40" s="641"/>
      <c r="DC40" s="642"/>
      <c r="DD40" s="634">
        <v>261004</v>
      </c>
      <c r="DE40" s="629"/>
      <c r="DF40" s="629"/>
      <c r="DG40" s="629"/>
      <c r="DH40" s="629"/>
      <c r="DI40" s="629"/>
      <c r="DJ40" s="629"/>
      <c r="DK40" s="630"/>
      <c r="DL40" s="634">
        <v>250000</v>
      </c>
      <c r="DM40" s="629"/>
      <c r="DN40" s="629"/>
      <c r="DO40" s="629"/>
      <c r="DP40" s="629"/>
      <c r="DQ40" s="629"/>
      <c r="DR40" s="629"/>
      <c r="DS40" s="629"/>
      <c r="DT40" s="629"/>
      <c r="DU40" s="629"/>
      <c r="DV40" s="630"/>
      <c r="DW40" s="631">
        <v>0.8</v>
      </c>
      <c r="DX40" s="641"/>
      <c r="DY40" s="641"/>
      <c r="DZ40" s="641"/>
      <c r="EA40" s="641"/>
      <c r="EB40" s="641"/>
      <c r="EC40" s="662"/>
    </row>
    <row r="41" spans="2:133" ht="11.25" customHeight="1">
      <c r="B41" s="625" t="s">
        <v>288</v>
      </c>
      <c r="C41" s="626"/>
      <c r="D41" s="626"/>
      <c r="E41" s="626"/>
      <c r="F41" s="626"/>
      <c r="G41" s="626"/>
      <c r="H41" s="626"/>
      <c r="I41" s="626"/>
      <c r="J41" s="626"/>
      <c r="K41" s="626"/>
      <c r="L41" s="626"/>
      <c r="M41" s="626"/>
      <c r="N41" s="626"/>
      <c r="O41" s="626"/>
      <c r="P41" s="626"/>
      <c r="Q41" s="627"/>
      <c r="R41" s="628" t="s">
        <v>521</v>
      </c>
      <c r="S41" s="629"/>
      <c r="T41" s="629"/>
      <c r="U41" s="629"/>
      <c r="V41" s="629"/>
      <c r="W41" s="629"/>
      <c r="X41" s="629"/>
      <c r="Y41" s="630"/>
      <c r="Z41" s="655" t="s">
        <v>521</v>
      </c>
      <c r="AA41" s="655"/>
      <c r="AB41" s="655"/>
      <c r="AC41" s="655"/>
      <c r="AD41" s="656" t="s">
        <v>521</v>
      </c>
      <c r="AE41" s="656"/>
      <c r="AF41" s="656"/>
      <c r="AG41" s="656"/>
      <c r="AH41" s="656"/>
      <c r="AI41" s="656"/>
      <c r="AJ41" s="656"/>
      <c r="AK41" s="656"/>
      <c r="AL41" s="631" t="s">
        <v>521</v>
      </c>
      <c r="AM41" s="632"/>
      <c r="AN41" s="632"/>
      <c r="AO41" s="657"/>
      <c r="AQ41" s="663" t="s">
        <v>580</v>
      </c>
      <c r="AR41" s="664"/>
      <c r="AS41" s="664"/>
      <c r="AT41" s="664"/>
      <c r="AU41" s="664"/>
      <c r="AV41" s="664"/>
      <c r="AW41" s="664"/>
      <c r="AX41" s="664"/>
      <c r="AY41" s="665"/>
      <c r="AZ41" s="628">
        <v>1161259</v>
      </c>
      <c r="BA41" s="629"/>
      <c r="BB41" s="629"/>
      <c r="BC41" s="629"/>
      <c r="BD41" s="639"/>
      <c r="BE41" s="639"/>
      <c r="BF41" s="666"/>
      <c r="BG41" s="671"/>
      <c r="BH41" s="672"/>
      <c r="BI41" s="672"/>
      <c r="BJ41" s="672"/>
      <c r="BK41" s="672"/>
      <c r="BL41" s="364"/>
      <c r="BM41" s="667" t="s">
        <v>581</v>
      </c>
      <c r="BN41" s="667"/>
      <c r="BO41" s="667"/>
      <c r="BP41" s="667"/>
      <c r="BQ41" s="667"/>
      <c r="BR41" s="667"/>
      <c r="BS41" s="667"/>
      <c r="BT41" s="667"/>
      <c r="BU41" s="668"/>
      <c r="BV41" s="628" t="s">
        <v>521</v>
      </c>
      <c r="BW41" s="629"/>
      <c r="BX41" s="629"/>
      <c r="BY41" s="629"/>
      <c r="BZ41" s="629"/>
      <c r="CA41" s="629"/>
      <c r="CB41" s="669"/>
      <c r="CD41" s="670" t="s">
        <v>582</v>
      </c>
      <c r="CE41" s="667"/>
      <c r="CF41" s="667"/>
      <c r="CG41" s="667"/>
      <c r="CH41" s="667"/>
      <c r="CI41" s="667"/>
      <c r="CJ41" s="667"/>
      <c r="CK41" s="667"/>
      <c r="CL41" s="667"/>
      <c r="CM41" s="667"/>
      <c r="CN41" s="667"/>
      <c r="CO41" s="667"/>
      <c r="CP41" s="667"/>
      <c r="CQ41" s="668"/>
      <c r="CR41" s="628" t="s">
        <v>521</v>
      </c>
      <c r="CS41" s="639"/>
      <c r="CT41" s="639"/>
      <c r="CU41" s="639"/>
      <c r="CV41" s="639"/>
      <c r="CW41" s="639"/>
      <c r="CX41" s="639"/>
      <c r="CY41" s="640"/>
      <c r="CZ41" s="631" t="s">
        <v>521</v>
      </c>
      <c r="DA41" s="641"/>
      <c r="DB41" s="641"/>
      <c r="DC41" s="642"/>
      <c r="DD41" s="634" t="s">
        <v>521</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c r="B42" s="625" t="s">
        <v>583</v>
      </c>
      <c r="C42" s="626"/>
      <c r="D42" s="626"/>
      <c r="E42" s="626"/>
      <c r="F42" s="626"/>
      <c r="G42" s="626"/>
      <c r="H42" s="626"/>
      <c r="I42" s="626"/>
      <c r="J42" s="626"/>
      <c r="K42" s="626"/>
      <c r="L42" s="626"/>
      <c r="M42" s="626"/>
      <c r="N42" s="626"/>
      <c r="O42" s="626"/>
      <c r="P42" s="626"/>
      <c r="Q42" s="627"/>
      <c r="R42" s="628" t="s">
        <v>521</v>
      </c>
      <c r="S42" s="629"/>
      <c r="T42" s="629"/>
      <c r="U42" s="629"/>
      <c r="V42" s="629"/>
      <c r="W42" s="629"/>
      <c r="X42" s="629"/>
      <c r="Y42" s="630"/>
      <c r="Z42" s="655" t="s">
        <v>521</v>
      </c>
      <c r="AA42" s="655"/>
      <c r="AB42" s="655"/>
      <c r="AC42" s="655"/>
      <c r="AD42" s="656" t="s">
        <v>521</v>
      </c>
      <c r="AE42" s="656"/>
      <c r="AF42" s="656"/>
      <c r="AG42" s="656"/>
      <c r="AH42" s="656"/>
      <c r="AI42" s="656"/>
      <c r="AJ42" s="656"/>
      <c r="AK42" s="656"/>
      <c r="AL42" s="631" t="s">
        <v>128</v>
      </c>
      <c r="AM42" s="632"/>
      <c r="AN42" s="632"/>
      <c r="AO42" s="657"/>
      <c r="AQ42" s="675" t="s">
        <v>584</v>
      </c>
      <c r="AR42" s="676"/>
      <c r="AS42" s="676"/>
      <c r="AT42" s="676"/>
      <c r="AU42" s="676"/>
      <c r="AV42" s="676"/>
      <c r="AW42" s="676"/>
      <c r="AX42" s="676"/>
      <c r="AY42" s="677"/>
      <c r="AZ42" s="608">
        <v>4135613</v>
      </c>
      <c r="BA42" s="643"/>
      <c r="BB42" s="643"/>
      <c r="BC42" s="643"/>
      <c r="BD42" s="609"/>
      <c r="BE42" s="609"/>
      <c r="BF42" s="658"/>
      <c r="BG42" s="673"/>
      <c r="BH42" s="674"/>
      <c r="BI42" s="674"/>
      <c r="BJ42" s="674"/>
      <c r="BK42" s="674"/>
      <c r="BL42" s="365"/>
      <c r="BM42" s="659" t="s">
        <v>585</v>
      </c>
      <c r="BN42" s="659"/>
      <c r="BO42" s="659"/>
      <c r="BP42" s="659"/>
      <c r="BQ42" s="659"/>
      <c r="BR42" s="659"/>
      <c r="BS42" s="659"/>
      <c r="BT42" s="659"/>
      <c r="BU42" s="660"/>
      <c r="BV42" s="608">
        <v>395</v>
      </c>
      <c r="BW42" s="643"/>
      <c r="BX42" s="643"/>
      <c r="BY42" s="643"/>
      <c r="BZ42" s="643"/>
      <c r="CA42" s="643"/>
      <c r="CB42" s="661"/>
      <c r="CD42" s="625" t="s">
        <v>289</v>
      </c>
      <c r="CE42" s="626"/>
      <c r="CF42" s="626"/>
      <c r="CG42" s="626"/>
      <c r="CH42" s="626"/>
      <c r="CI42" s="626"/>
      <c r="CJ42" s="626"/>
      <c r="CK42" s="626"/>
      <c r="CL42" s="626"/>
      <c r="CM42" s="626"/>
      <c r="CN42" s="626"/>
      <c r="CO42" s="626"/>
      <c r="CP42" s="626"/>
      <c r="CQ42" s="627"/>
      <c r="CR42" s="628">
        <v>5446310</v>
      </c>
      <c r="CS42" s="639"/>
      <c r="CT42" s="639"/>
      <c r="CU42" s="639"/>
      <c r="CV42" s="639"/>
      <c r="CW42" s="639"/>
      <c r="CX42" s="639"/>
      <c r="CY42" s="640"/>
      <c r="CZ42" s="631">
        <v>9.5</v>
      </c>
      <c r="DA42" s="641"/>
      <c r="DB42" s="641"/>
      <c r="DC42" s="642"/>
      <c r="DD42" s="634">
        <v>1787929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c r="B43" s="625" t="s">
        <v>586</v>
      </c>
      <c r="C43" s="626"/>
      <c r="D43" s="626"/>
      <c r="E43" s="626"/>
      <c r="F43" s="626"/>
      <c r="G43" s="626"/>
      <c r="H43" s="626"/>
      <c r="I43" s="626"/>
      <c r="J43" s="626"/>
      <c r="K43" s="626"/>
      <c r="L43" s="626"/>
      <c r="M43" s="626"/>
      <c r="N43" s="626"/>
      <c r="O43" s="626"/>
      <c r="P43" s="626"/>
      <c r="Q43" s="627"/>
      <c r="R43" s="628">
        <v>2249829</v>
      </c>
      <c r="S43" s="629"/>
      <c r="T43" s="629"/>
      <c r="U43" s="629"/>
      <c r="V43" s="629"/>
      <c r="W43" s="629"/>
      <c r="X43" s="629"/>
      <c r="Y43" s="630"/>
      <c r="Z43" s="655">
        <v>3.9</v>
      </c>
      <c r="AA43" s="655"/>
      <c r="AB43" s="655"/>
      <c r="AC43" s="655"/>
      <c r="AD43" s="656" t="s">
        <v>521</v>
      </c>
      <c r="AE43" s="656"/>
      <c r="AF43" s="656"/>
      <c r="AG43" s="656"/>
      <c r="AH43" s="656"/>
      <c r="AI43" s="656"/>
      <c r="AJ43" s="656"/>
      <c r="AK43" s="656"/>
      <c r="AL43" s="631" t="s">
        <v>521</v>
      </c>
      <c r="AM43" s="632"/>
      <c r="AN43" s="632"/>
      <c r="AO43" s="657"/>
      <c r="BV43" s="219"/>
      <c r="BW43" s="219"/>
      <c r="BX43" s="219"/>
      <c r="BY43" s="219"/>
      <c r="BZ43" s="219"/>
      <c r="CA43" s="219"/>
      <c r="CB43" s="219"/>
      <c r="CD43" s="625" t="s">
        <v>587</v>
      </c>
      <c r="CE43" s="626"/>
      <c r="CF43" s="626"/>
      <c r="CG43" s="626"/>
      <c r="CH43" s="626"/>
      <c r="CI43" s="626"/>
      <c r="CJ43" s="626"/>
      <c r="CK43" s="626"/>
      <c r="CL43" s="626"/>
      <c r="CM43" s="626"/>
      <c r="CN43" s="626"/>
      <c r="CO43" s="626"/>
      <c r="CP43" s="626"/>
      <c r="CQ43" s="627"/>
      <c r="CR43" s="628">
        <v>167070</v>
      </c>
      <c r="CS43" s="639"/>
      <c r="CT43" s="639"/>
      <c r="CU43" s="639"/>
      <c r="CV43" s="639"/>
      <c r="CW43" s="639"/>
      <c r="CX43" s="639"/>
      <c r="CY43" s="640"/>
      <c r="CZ43" s="631">
        <v>0.3</v>
      </c>
      <c r="DA43" s="641"/>
      <c r="DB43" s="641"/>
      <c r="DC43" s="642"/>
      <c r="DD43" s="634">
        <v>167070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c r="B44" s="605" t="s">
        <v>588</v>
      </c>
      <c r="C44" s="606"/>
      <c r="D44" s="606"/>
      <c r="E44" s="606"/>
      <c r="F44" s="606"/>
      <c r="G44" s="606"/>
      <c r="H44" s="606"/>
      <c r="I44" s="606"/>
      <c r="J44" s="606"/>
      <c r="K44" s="606"/>
      <c r="L44" s="606"/>
      <c r="M44" s="606"/>
      <c r="N44" s="606"/>
      <c r="O44" s="606"/>
      <c r="P44" s="606"/>
      <c r="Q44" s="607"/>
      <c r="R44" s="608">
        <v>58143712</v>
      </c>
      <c r="S44" s="643"/>
      <c r="T44" s="643"/>
      <c r="U44" s="643"/>
      <c r="V44" s="643"/>
      <c r="W44" s="643"/>
      <c r="X44" s="643"/>
      <c r="Y44" s="644"/>
      <c r="Z44" s="645">
        <v>100</v>
      </c>
      <c r="AA44" s="645"/>
      <c r="AB44" s="645"/>
      <c r="AC44" s="645"/>
      <c r="AD44" s="646">
        <v>28289851</v>
      </c>
      <c r="AE44" s="646"/>
      <c r="AF44" s="646"/>
      <c r="AG44" s="646"/>
      <c r="AH44" s="646"/>
      <c r="AI44" s="646"/>
      <c r="AJ44" s="646"/>
      <c r="AK44" s="646"/>
      <c r="AL44" s="611">
        <v>100</v>
      </c>
      <c r="AM44" s="647"/>
      <c r="AN44" s="647"/>
      <c r="AO44" s="648"/>
      <c r="CD44" s="649" t="s">
        <v>262</v>
      </c>
      <c r="CE44" s="650"/>
      <c r="CF44" s="625" t="s">
        <v>589</v>
      </c>
      <c r="CG44" s="626"/>
      <c r="CH44" s="626"/>
      <c r="CI44" s="626"/>
      <c r="CJ44" s="626"/>
      <c r="CK44" s="626"/>
      <c r="CL44" s="626"/>
      <c r="CM44" s="626"/>
      <c r="CN44" s="626"/>
      <c r="CO44" s="626"/>
      <c r="CP44" s="626"/>
      <c r="CQ44" s="627"/>
      <c r="CR44" s="628">
        <v>5323826</v>
      </c>
      <c r="CS44" s="629"/>
      <c r="CT44" s="629"/>
      <c r="CU44" s="629"/>
      <c r="CV44" s="629"/>
      <c r="CW44" s="629"/>
      <c r="CX44" s="629"/>
      <c r="CY44" s="630"/>
      <c r="CZ44" s="631">
        <v>9.3000000000000007</v>
      </c>
      <c r="DA44" s="632"/>
      <c r="DB44" s="632"/>
      <c r="DC44" s="633"/>
      <c r="DD44" s="634">
        <v>1784422</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590</v>
      </c>
      <c r="CG45" s="626"/>
      <c r="CH45" s="626"/>
      <c r="CI45" s="626"/>
      <c r="CJ45" s="626"/>
      <c r="CK45" s="626"/>
      <c r="CL45" s="626"/>
      <c r="CM45" s="626"/>
      <c r="CN45" s="626"/>
      <c r="CO45" s="626"/>
      <c r="CP45" s="626"/>
      <c r="CQ45" s="627"/>
      <c r="CR45" s="628">
        <v>2010930</v>
      </c>
      <c r="CS45" s="639"/>
      <c r="CT45" s="639"/>
      <c r="CU45" s="639"/>
      <c r="CV45" s="639"/>
      <c r="CW45" s="639"/>
      <c r="CX45" s="639"/>
      <c r="CY45" s="640"/>
      <c r="CZ45" s="631">
        <v>3.5</v>
      </c>
      <c r="DA45" s="641"/>
      <c r="DB45" s="641"/>
      <c r="DC45" s="642"/>
      <c r="DD45" s="634">
        <v>223932</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c r="B46" s="221" t="s">
        <v>290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591</v>
      </c>
      <c r="CG46" s="626"/>
      <c r="CH46" s="626"/>
      <c r="CI46" s="626"/>
      <c r="CJ46" s="626"/>
      <c r="CK46" s="626"/>
      <c r="CL46" s="626"/>
      <c r="CM46" s="626"/>
      <c r="CN46" s="626"/>
      <c r="CO46" s="626"/>
      <c r="CP46" s="626"/>
      <c r="CQ46" s="627"/>
      <c r="CR46" s="628">
        <v>3241270</v>
      </c>
      <c r="CS46" s="629"/>
      <c r="CT46" s="629"/>
      <c r="CU46" s="629"/>
      <c r="CV46" s="629"/>
      <c r="CW46" s="629"/>
      <c r="CX46" s="629"/>
      <c r="CY46" s="630"/>
      <c r="CZ46" s="631">
        <v>5.7</v>
      </c>
      <c r="DA46" s="632"/>
      <c r="DB46" s="632"/>
      <c r="DC46" s="633"/>
      <c r="DD46" s="634">
        <v>1545364</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c r="B47" s="638" t="s">
        <v>291</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592</v>
      </c>
      <c r="CG47" s="626"/>
      <c r="CH47" s="626"/>
      <c r="CI47" s="626"/>
      <c r="CJ47" s="626"/>
      <c r="CK47" s="626"/>
      <c r="CL47" s="626"/>
      <c r="CM47" s="626"/>
      <c r="CN47" s="626"/>
      <c r="CO47" s="626"/>
      <c r="CP47" s="626"/>
      <c r="CQ47" s="627"/>
      <c r="CR47" s="628">
        <v>122484</v>
      </c>
      <c r="CS47" s="639"/>
      <c r="CT47" s="639"/>
      <c r="CU47" s="639"/>
      <c r="CV47" s="639"/>
      <c r="CW47" s="639"/>
      <c r="CX47" s="639"/>
      <c r="CY47" s="640"/>
      <c r="CZ47" s="631">
        <v>0.2</v>
      </c>
      <c r="DA47" s="641"/>
      <c r="DB47" s="641"/>
      <c r="DC47" s="642"/>
      <c r="DD47" s="634">
        <v>3507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c r="B48" s="624" t="s">
        <v>292</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593</v>
      </c>
      <c r="CG48" s="626"/>
      <c r="CH48" s="626"/>
      <c r="CI48" s="626"/>
      <c r="CJ48" s="626"/>
      <c r="CK48" s="626"/>
      <c r="CL48" s="626"/>
      <c r="CM48" s="626"/>
      <c r="CN48" s="626"/>
      <c r="CO48" s="626"/>
      <c r="CP48" s="626"/>
      <c r="CQ48" s="627"/>
      <c r="CR48" s="628" t="s">
        <v>566</v>
      </c>
      <c r="CS48" s="629"/>
      <c r="CT48" s="629"/>
      <c r="CU48" s="629"/>
      <c r="CV48" s="629"/>
      <c r="CW48" s="629"/>
      <c r="CX48" s="629"/>
      <c r="CY48" s="630"/>
      <c r="CZ48" s="631" t="s">
        <v>566</v>
      </c>
      <c r="DA48" s="632"/>
      <c r="DB48" s="632"/>
      <c r="DC48" s="633"/>
      <c r="DD48" s="634" t="s">
        <v>521</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594</v>
      </c>
      <c r="CE49" s="606"/>
      <c r="CF49" s="606"/>
      <c r="CG49" s="606"/>
      <c r="CH49" s="606"/>
      <c r="CI49" s="606"/>
      <c r="CJ49" s="606"/>
      <c r="CK49" s="606"/>
      <c r="CL49" s="606"/>
      <c r="CM49" s="606"/>
      <c r="CN49" s="606"/>
      <c r="CO49" s="606"/>
      <c r="CP49" s="606"/>
      <c r="CQ49" s="607"/>
      <c r="CR49" s="608">
        <v>57052076</v>
      </c>
      <c r="CS49" s="609"/>
      <c r="CT49" s="609"/>
      <c r="CU49" s="609"/>
      <c r="CV49" s="609"/>
      <c r="CW49" s="609"/>
      <c r="CX49" s="609"/>
      <c r="CY49" s="610"/>
      <c r="CZ49" s="611">
        <v>100</v>
      </c>
      <c r="DA49" s="612"/>
      <c r="DB49" s="612"/>
      <c r="DC49" s="613"/>
      <c r="DD49" s="614">
        <v>35493308</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aDw0UofQ+40HTrdjXoL4x6OgRDhhyJ4+buwB9rJQhr1jo5T9czh2k0Hp1UxrJN2/rH8KoVRUgYVgVTWyKYWfOg==" saltValue="qJft35RukLHSKscw3Rm1A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18" t="s">
        <v>293</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294</v>
      </c>
      <c r="DK2" s="1120"/>
      <c r="DL2" s="1120"/>
      <c r="DM2" s="1120"/>
      <c r="DN2" s="1120"/>
      <c r="DO2" s="1121"/>
      <c r="DP2" s="224"/>
      <c r="DQ2" s="1119" t="s">
        <v>295</v>
      </c>
      <c r="DR2" s="1120"/>
      <c r="DS2" s="1120"/>
      <c r="DT2" s="1120"/>
      <c r="DU2" s="1120"/>
      <c r="DV2" s="1120"/>
      <c r="DW2" s="1120"/>
      <c r="DX2" s="1120"/>
      <c r="DY2" s="1120"/>
      <c r="DZ2" s="1121"/>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087" t="s">
        <v>296</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297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c r="A5" s="1023" t="s">
        <v>298</v>
      </c>
      <c r="B5" s="1024"/>
      <c r="C5" s="1024"/>
      <c r="D5" s="1024"/>
      <c r="E5" s="1024"/>
      <c r="F5" s="1024"/>
      <c r="G5" s="1024"/>
      <c r="H5" s="1024"/>
      <c r="I5" s="1024"/>
      <c r="J5" s="1024"/>
      <c r="K5" s="1024"/>
      <c r="L5" s="1024"/>
      <c r="M5" s="1024"/>
      <c r="N5" s="1024"/>
      <c r="O5" s="1024"/>
      <c r="P5" s="1025"/>
      <c r="Q5" s="1029" t="s">
        <v>299</v>
      </c>
      <c r="R5" s="1030"/>
      <c r="S5" s="1030"/>
      <c r="T5" s="1030"/>
      <c r="U5" s="1031"/>
      <c r="V5" s="1029" t="s">
        <v>300</v>
      </c>
      <c r="W5" s="1030"/>
      <c r="X5" s="1030"/>
      <c r="Y5" s="1030"/>
      <c r="Z5" s="1031"/>
      <c r="AA5" s="1029" t="s">
        <v>301</v>
      </c>
      <c r="AB5" s="1030"/>
      <c r="AC5" s="1030"/>
      <c r="AD5" s="1030"/>
      <c r="AE5" s="1030"/>
      <c r="AF5" s="1122" t="s">
        <v>302</v>
      </c>
      <c r="AG5" s="1030"/>
      <c r="AH5" s="1030"/>
      <c r="AI5" s="1030"/>
      <c r="AJ5" s="1043"/>
      <c r="AK5" s="1030" t="s">
        <v>303</v>
      </c>
      <c r="AL5" s="1030"/>
      <c r="AM5" s="1030"/>
      <c r="AN5" s="1030"/>
      <c r="AO5" s="1031"/>
      <c r="AP5" s="1029" t="s">
        <v>304</v>
      </c>
      <c r="AQ5" s="1030"/>
      <c r="AR5" s="1030"/>
      <c r="AS5" s="1030"/>
      <c r="AT5" s="1031"/>
      <c r="AU5" s="1029" t="s">
        <v>305</v>
      </c>
      <c r="AV5" s="1030"/>
      <c r="AW5" s="1030"/>
      <c r="AX5" s="1030"/>
      <c r="AY5" s="1043"/>
      <c r="AZ5" s="228"/>
      <c r="BA5" s="228"/>
      <c r="BB5" s="228"/>
      <c r="BC5" s="228"/>
      <c r="BD5" s="228"/>
      <c r="BE5" s="229"/>
      <c r="BF5" s="229"/>
      <c r="BG5" s="229"/>
      <c r="BH5" s="229"/>
      <c r="BI5" s="229"/>
      <c r="BJ5" s="229"/>
      <c r="BK5" s="229"/>
      <c r="BL5" s="229"/>
      <c r="BM5" s="229"/>
      <c r="BN5" s="229"/>
      <c r="BO5" s="229"/>
      <c r="BP5" s="229"/>
      <c r="BQ5" s="1023" t="s">
        <v>306</v>
      </c>
      <c r="BR5" s="1024"/>
      <c r="BS5" s="1024"/>
      <c r="BT5" s="1024"/>
      <c r="BU5" s="1024"/>
      <c r="BV5" s="1024"/>
      <c r="BW5" s="1024"/>
      <c r="BX5" s="1024"/>
      <c r="BY5" s="1024"/>
      <c r="BZ5" s="1024"/>
      <c r="CA5" s="1024"/>
      <c r="CB5" s="1024"/>
      <c r="CC5" s="1024"/>
      <c r="CD5" s="1024"/>
      <c r="CE5" s="1024"/>
      <c r="CF5" s="1024"/>
      <c r="CG5" s="1025"/>
      <c r="CH5" s="1029" t="s">
        <v>307</v>
      </c>
      <c r="CI5" s="1030"/>
      <c r="CJ5" s="1030"/>
      <c r="CK5" s="1030"/>
      <c r="CL5" s="1031"/>
      <c r="CM5" s="1029" t="s">
        <v>308</v>
      </c>
      <c r="CN5" s="1030"/>
      <c r="CO5" s="1030"/>
      <c r="CP5" s="1030"/>
      <c r="CQ5" s="1031"/>
      <c r="CR5" s="1029" t="s">
        <v>309</v>
      </c>
      <c r="CS5" s="1030"/>
      <c r="CT5" s="1030"/>
      <c r="CU5" s="1030"/>
      <c r="CV5" s="1031"/>
      <c r="CW5" s="1029" t="s">
        <v>310</v>
      </c>
      <c r="CX5" s="1030"/>
      <c r="CY5" s="1030"/>
      <c r="CZ5" s="1030"/>
      <c r="DA5" s="1031"/>
      <c r="DB5" s="1029" t="s">
        <v>311</v>
      </c>
      <c r="DC5" s="1030"/>
      <c r="DD5" s="1030"/>
      <c r="DE5" s="1030"/>
      <c r="DF5" s="1031"/>
      <c r="DG5" s="1112" t="s">
        <v>312</v>
      </c>
      <c r="DH5" s="1113"/>
      <c r="DI5" s="1113"/>
      <c r="DJ5" s="1113"/>
      <c r="DK5" s="1114"/>
      <c r="DL5" s="1112" t="s">
        <v>313</v>
      </c>
      <c r="DM5" s="1113"/>
      <c r="DN5" s="1113"/>
      <c r="DO5" s="1113"/>
      <c r="DP5" s="1114"/>
      <c r="DQ5" s="1029" t="s">
        <v>314</v>
      </c>
      <c r="DR5" s="1030"/>
      <c r="DS5" s="1030"/>
      <c r="DT5" s="1030"/>
      <c r="DU5" s="1031"/>
      <c r="DV5" s="1029" t="s">
        <v>305</v>
      </c>
      <c r="DW5" s="1030"/>
      <c r="DX5" s="1030"/>
      <c r="DY5" s="1030"/>
      <c r="DZ5" s="1043"/>
      <c r="EA5" s="230"/>
    </row>
    <row r="6" spans="1:131" s="231" customFormat="1" ht="26.25" customHeight="1" thickBot="1">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c r="A7" s="232">
        <v>1</v>
      </c>
      <c r="B7" s="1075" t="s">
        <v>315</v>
      </c>
      <c r="C7" s="1076"/>
      <c r="D7" s="1076"/>
      <c r="E7" s="1076"/>
      <c r="F7" s="1076"/>
      <c r="G7" s="1076"/>
      <c r="H7" s="1076"/>
      <c r="I7" s="1076"/>
      <c r="J7" s="1076"/>
      <c r="K7" s="1076"/>
      <c r="L7" s="1076"/>
      <c r="M7" s="1076"/>
      <c r="N7" s="1076"/>
      <c r="O7" s="1076"/>
      <c r="P7" s="1077"/>
      <c r="Q7" s="1130">
        <v>58139</v>
      </c>
      <c r="R7" s="1131"/>
      <c r="S7" s="1131"/>
      <c r="T7" s="1131"/>
      <c r="U7" s="1131"/>
      <c r="V7" s="1131">
        <v>57047</v>
      </c>
      <c r="W7" s="1131"/>
      <c r="X7" s="1131"/>
      <c r="Y7" s="1131"/>
      <c r="Z7" s="1131"/>
      <c r="AA7" s="1131">
        <v>1092</v>
      </c>
      <c r="AB7" s="1131"/>
      <c r="AC7" s="1131"/>
      <c r="AD7" s="1131"/>
      <c r="AE7" s="1132"/>
      <c r="AF7" s="1133">
        <v>984</v>
      </c>
      <c r="AG7" s="1134"/>
      <c r="AH7" s="1134"/>
      <c r="AI7" s="1134"/>
      <c r="AJ7" s="1135"/>
      <c r="AK7" s="1136">
        <v>0</v>
      </c>
      <c r="AL7" s="1137"/>
      <c r="AM7" s="1137"/>
      <c r="AN7" s="1137"/>
      <c r="AO7" s="1137"/>
      <c r="AP7" s="1137">
        <v>54239</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507</v>
      </c>
      <c r="BT7" s="1128"/>
      <c r="BU7" s="1128"/>
      <c r="BV7" s="1128"/>
      <c r="BW7" s="1128"/>
      <c r="BX7" s="1128"/>
      <c r="BY7" s="1128"/>
      <c r="BZ7" s="1128"/>
      <c r="CA7" s="1128"/>
      <c r="CB7" s="1128"/>
      <c r="CC7" s="1128"/>
      <c r="CD7" s="1128"/>
      <c r="CE7" s="1128"/>
      <c r="CF7" s="1128"/>
      <c r="CG7" s="1140"/>
      <c r="CH7" s="1124">
        <v>-56</v>
      </c>
      <c r="CI7" s="1125"/>
      <c r="CJ7" s="1125"/>
      <c r="CK7" s="1125"/>
      <c r="CL7" s="1126"/>
      <c r="CM7" s="1124">
        <v>194</v>
      </c>
      <c r="CN7" s="1125"/>
      <c r="CO7" s="1125"/>
      <c r="CP7" s="1125"/>
      <c r="CQ7" s="1126"/>
      <c r="CR7" s="1124">
        <v>87</v>
      </c>
      <c r="CS7" s="1125"/>
      <c r="CT7" s="1125"/>
      <c r="CU7" s="1125"/>
      <c r="CV7" s="1126"/>
      <c r="CW7" s="1124" t="s">
        <v>511</v>
      </c>
      <c r="CX7" s="1125"/>
      <c r="CY7" s="1125"/>
      <c r="CZ7" s="1125"/>
      <c r="DA7" s="1126"/>
      <c r="DB7" s="1124" t="s">
        <v>436</v>
      </c>
      <c r="DC7" s="1125"/>
      <c r="DD7" s="1125"/>
      <c r="DE7" s="1125"/>
      <c r="DF7" s="1126"/>
      <c r="DG7" s="1124" t="s">
        <v>436</v>
      </c>
      <c r="DH7" s="1125"/>
      <c r="DI7" s="1125"/>
      <c r="DJ7" s="1125"/>
      <c r="DK7" s="1126"/>
      <c r="DL7" s="1124" t="s">
        <v>436</v>
      </c>
      <c r="DM7" s="1125"/>
      <c r="DN7" s="1125"/>
      <c r="DO7" s="1125"/>
      <c r="DP7" s="1126"/>
      <c r="DQ7" s="1124" t="s">
        <v>436</v>
      </c>
      <c r="DR7" s="1125"/>
      <c r="DS7" s="1125"/>
      <c r="DT7" s="1125"/>
      <c r="DU7" s="1126"/>
      <c r="DV7" s="1127"/>
      <c r="DW7" s="1128"/>
      <c r="DX7" s="1128"/>
      <c r="DY7" s="1128"/>
      <c r="DZ7" s="1129"/>
      <c r="EA7" s="230"/>
    </row>
    <row r="8" spans="1:131" s="231" customFormat="1" ht="26.25" customHeight="1">
      <c r="A8" s="234">
        <v>2</v>
      </c>
      <c r="B8" s="1058" t="s">
        <v>316</v>
      </c>
      <c r="C8" s="1059"/>
      <c r="D8" s="1059"/>
      <c r="E8" s="1059"/>
      <c r="F8" s="1059"/>
      <c r="G8" s="1059"/>
      <c r="H8" s="1059"/>
      <c r="I8" s="1059"/>
      <c r="J8" s="1059"/>
      <c r="K8" s="1059"/>
      <c r="L8" s="1059"/>
      <c r="M8" s="1059"/>
      <c r="N8" s="1059"/>
      <c r="O8" s="1059"/>
      <c r="P8" s="1060"/>
      <c r="Q8" s="1066">
        <v>32</v>
      </c>
      <c r="R8" s="1067"/>
      <c r="S8" s="1067"/>
      <c r="T8" s="1067"/>
      <c r="U8" s="1067"/>
      <c r="V8" s="1067">
        <v>32</v>
      </c>
      <c r="W8" s="1067"/>
      <c r="X8" s="1067"/>
      <c r="Y8" s="1067"/>
      <c r="Z8" s="1067"/>
      <c r="AA8" s="1067">
        <v>0</v>
      </c>
      <c r="AB8" s="1067"/>
      <c r="AC8" s="1067"/>
      <c r="AD8" s="1067"/>
      <c r="AE8" s="1068"/>
      <c r="AF8" s="1063" t="s">
        <v>136</v>
      </c>
      <c r="AG8" s="1064"/>
      <c r="AH8" s="1064"/>
      <c r="AI8" s="1064"/>
      <c r="AJ8" s="1065"/>
      <c r="AK8" s="1108">
        <v>0</v>
      </c>
      <c r="AL8" s="1109"/>
      <c r="AM8" s="1109"/>
      <c r="AN8" s="1109"/>
      <c r="AO8" s="1109"/>
      <c r="AP8" s="1109">
        <v>31</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512</v>
      </c>
      <c r="BT8" s="1021"/>
      <c r="BU8" s="1021"/>
      <c r="BV8" s="1021"/>
      <c r="BW8" s="1021"/>
      <c r="BX8" s="1021"/>
      <c r="BY8" s="1021"/>
      <c r="BZ8" s="1021"/>
      <c r="CA8" s="1021"/>
      <c r="CB8" s="1021"/>
      <c r="CC8" s="1021"/>
      <c r="CD8" s="1021"/>
      <c r="CE8" s="1021"/>
      <c r="CF8" s="1021"/>
      <c r="CG8" s="1042"/>
      <c r="CH8" s="1017">
        <v>1</v>
      </c>
      <c r="CI8" s="1018"/>
      <c r="CJ8" s="1018"/>
      <c r="CK8" s="1018"/>
      <c r="CL8" s="1019"/>
      <c r="CM8" s="1017">
        <v>60</v>
      </c>
      <c r="CN8" s="1018"/>
      <c r="CO8" s="1018"/>
      <c r="CP8" s="1018"/>
      <c r="CQ8" s="1019"/>
      <c r="CR8" s="1017">
        <v>10</v>
      </c>
      <c r="CS8" s="1018"/>
      <c r="CT8" s="1018"/>
      <c r="CU8" s="1018"/>
      <c r="CV8" s="1019"/>
      <c r="CW8" s="1017" t="s">
        <v>436</v>
      </c>
      <c r="CX8" s="1018"/>
      <c r="CY8" s="1018"/>
      <c r="CZ8" s="1018"/>
      <c r="DA8" s="1019"/>
      <c r="DB8" s="1017" t="s">
        <v>436</v>
      </c>
      <c r="DC8" s="1018"/>
      <c r="DD8" s="1018"/>
      <c r="DE8" s="1018"/>
      <c r="DF8" s="1019"/>
      <c r="DG8" s="1017">
        <v>407</v>
      </c>
      <c r="DH8" s="1018"/>
      <c r="DI8" s="1018"/>
      <c r="DJ8" s="1018"/>
      <c r="DK8" s="1019"/>
      <c r="DL8" s="1017" t="s">
        <v>436</v>
      </c>
      <c r="DM8" s="1018"/>
      <c r="DN8" s="1018"/>
      <c r="DO8" s="1018"/>
      <c r="DP8" s="1019"/>
      <c r="DQ8" s="1017" t="s">
        <v>436</v>
      </c>
      <c r="DR8" s="1018"/>
      <c r="DS8" s="1018"/>
      <c r="DT8" s="1018"/>
      <c r="DU8" s="1019"/>
      <c r="DV8" s="1020"/>
      <c r="DW8" s="1021"/>
      <c r="DX8" s="1021"/>
      <c r="DY8" s="1021"/>
      <c r="DZ8" s="1022"/>
      <c r="EA8" s="230"/>
    </row>
    <row r="9" spans="1:131" s="231" customFormat="1" ht="26.25" customHeight="1">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508</v>
      </c>
      <c r="BT9" s="1021"/>
      <c r="BU9" s="1021"/>
      <c r="BV9" s="1021"/>
      <c r="BW9" s="1021"/>
      <c r="BX9" s="1021"/>
      <c r="BY9" s="1021"/>
      <c r="BZ9" s="1021"/>
      <c r="CA9" s="1021"/>
      <c r="CB9" s="1021"/>
      <c r="CC9" s="1021"/>
      <c r="CD9" s="1021"/>
      <c r="CE9" s="1021"/>
      <c r="CF9" s="1021"/>
      <c r="CG9" s="1042"/>
      <c r="CH9" s="1017">
        <v>-4</v>
      </c>
      <c r="CI9" s="1018"/>
      <c r="CJ9" s="1018"/>
      <c r="CK9" s="1018"/>
      <c r="CL9" s="1019"/>
      <c r="CM9" s="1017">
        <v>88</v>
      </c>
      <c r="CN9" s="1018"/>
      <c r="CO9" s="1018"/>
      <c r="CP9" s="1018"/>
      <c r="CQ9" s="1019"/>
      <c r="CR9" s="1017">
        <v>50</v>
      </c>
      <c r="CS9" s="1018"/>
      <c r="CT9" s="1018"/>
      <c r="CU9" s="1018"/>
      <c r="CV9" s="1019"/>
      <c r="CW9" s="1017" t="s">
        <v>436</v>
      </c>
      <c r="CX9" s="1018"/>
      <c r="CY9" s="1018"/>
      <c r="CZ9" s="1018"/>
      <c r="DA9" s="1019"/>
      <c r="DB9" s="1017" t="s">
        <v>436</v>
      </c>
      <c r="DC9" s="1018"/>
      <c r="DD9" s="1018"/>
      <c r="DE9" s="1018"/>
      <c r="DF9" s="1019"/>
      <c r="DG9" s="1017" t="s">
        <v>436</v>
      </c>
      <c r="DH9" s="1018"/>
      <c r="DI9" s="1018"/>
      <c r="DJ9" s="1018"/>
      <c r="DK9" s="1019"/>
      <c r="DL9" s="1017" t="s">
        <v>436</v>
      </c>
      <c r="DM9" s="1018"/>
      <c r="DN9" s="1018"/>
      <c r="DO9" s="1018"/>
      <c r="DP9" s="1019"/>
      <c r="DQ9" s="1017" t="s">
        <v>436</v>
      </c>
      <c r="DR9" s="1018"/>
      <c r="DS9" s="1018"/>
      <c r="DT9" s="1018"/>
      <c r="DU9" s="1019"/>
      <c r="DV9" s="1020"/>
      <c r="DW9" s="1021"/>
      <c r="DX9" s="1021"/>
      <c r="DY9" s="1021"/>
      <c r="DZ9" s="1022"/>
      <c r="EA9" s="230"/>
    </row>
    <row r="10" spans="1:131" s="231" customFormat="1" ht="26.25" customHeight="1">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t="s">
        <v>509</v>
      </c>
      <c r="BT10" s="1021"/>
      <c r="BU10" s="1021"/>
      <c r="BV10" s="1021"/>
      <c r="BW10" s="1021"/>
      <c r="BX10" s="1021"/>
      <c r="BY10" s="1021"/>
      <c r="BZ10" s="1021"/>
      <c r="CA10" s="1021"/>
      <c r="CB10" s="1021"/>
      <c r="CC10" s="1021"/>
      <c r="CD10" s="1021"/>
      <c r="CE10" s="1021"/>
      <c r="CF10" s="1021"/>
      <c r="CG10" s="1042"/>
      <c r="CH10" s="1017">
        <v>-5</v>
      </c>
      <c r="CI10" s="1018"/>
      <c r="CJ10" s="1018"/>
      <c r="CK10" s="1018"/>
      <c r="CL10" s="1019"/>
      <c r="CM10" s="1017">
        <v>56</v>
      </c>
      <c r="CN10" s="1018"/>
      <c r="CO10" s="1018"/>
      <c r="CP10" s="1018"/>
      <c r="CQ10" s="1019"/>
      <c r="CR10" s="1017">
        <v>35</v>
      </c>
      <c r="CS10" s="1018"/>
      <c r="CT10" s="1018"/>
      <c r="CU10" s="1018"/>
      <c r="CV10" s="1019"/>
      <c r="CW10" s="1017" t="s">
        <v>436</v>
      </c>
      <c r="CX10" s="1018"/>
      <c r="CY10" s="1018"/>
      <c r="CZ10" s="1018"/>
      <c r="DA10" s="1019"/>
      <c r="DB10" s="1017" t="s">
        <v>436</v>
      </c>
      <c r="DC10" s="1018"/>
      <c r="DD10" s="1018"/>
      <c r="DE10" s="1018"/>
      <c r="DF10" s="1019"/>
      <c r="DG10" s="1017" t="s">
        <v>436</v>
      </c>
      <c r="DH10" s="1018"/>
      <c r="DI10" s="1018"/>
      <c r="DJ10" s="1018"/>
      <c r="DK10" s="1019"/>
      <c r="DL10" s="1017" t="s">
        <v>436</v>
      </c>
      <c r="DM10" s="1018"/>
      <c r="DN10" s="1018"/>
      <c r="DO10" s="1018"/>
      <c r="DP10" s="1019"/>
      <c r="DQ10" s="1017" t="s">
        <v>436</v>
      </c>
      <c r="DR10" s="1018"/>
      <c r="DS10" s="1018"/>
      <c r="DT10" s="1018"/>
      <c r="DU10" s="1019"/>
      <c r="DV10" s="1020"/>
      <c r="DW10" s="1021"/>
      <c r="DX10" s="1021"/>
      <c r="DY10" s="1021"/>
      <c r="DZ10" s="1022"/>
      <c r="EA10" s="230"/>
    </row>
    <row r="11" spans="1:131" s="231" customFormat="1" ht="26.25" customHeight="1">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t="s">
        <v>510</v>
      </c>
      <c r="BT11" s="1021"/>
      <c r="BU11" s="1021"/>
      <c r="BV11" s="1021"/>
      <c r="BW11" s="1021"/>
      <c r="BX11" s="1021"/>
      <c r="BY11" s="1021"/>
      <c r="BZ11" s="1021"/>
      <c r="CA11" s="1021"/>
      <c r="CB11" s="1021"/>
      <c r="CC11" s="1021"/>
      <c r="CD11" s="1021"/>
      <c r="CE11" s="1021"/>
      <c r="CF11" s="1021"/>
      <c r="CG11" s="1042"/>
      <c r="CH11" s="1017">
        <v>7</v>
      </c>
      <c r="CI11" s="1018"/>
      <c r="CJ11" s="1018"/>
      <c r="CK11" s="1018"/>
      <c r="CL11" s="1019"/>
      <c r="CM11" s="1017">
        <v>918</v>
      </c>
      <c r="CN11" s="1018"/>
      <c r="CO11" s="1018"/>
      <c r="CP11" s="1018"/>
      <c r="CQ11" s="1019"/>
      <c r="CR11" s="1017">
        <v>376</v>
      </c>
      <c r="CS11" s="1018"/>
      <c r="CT11" s="1018"/>
      <c r="CU11" s="1018"/>
      <c r="CV11" s="1019"/>
      <c r="CW11" s="1017" t="s">
        <v>436</v>
      </c>
      <c r="CX11" s="1018"/>
      <c r="CY11" s="1018"/>
      <c r="CZ11" s="1018"/>
      <c r="DA11" s="1019"/>
      <c r="DB11" s="1017" t="s">
        <v>436</v>
      </c>
      <c r="DC11" s="1018"/>
      <c r="DD11" s="1018"/>
      <c r="DE11" s="1018"/>
      <c r="DF11" s="1019"/>
      <c r="DG11" s="1017" t="s">
        <v>436</v>
      </c>
      <c r="DH11" s="1018"/>
      <c r="DI11" s="1018"/>
      <c r="DJ11" s="1018"/>
      <c r="DK11" s="1019"/>
      <c r="DL11" s="1017" t="s">
        <v>436</v>
      </c>
      <c r="DM11" s="1018"/>
      <c r="DN11" s="1018"/>
      <c r="DO11" s="1018"/>
      <c r="DP11" s="1019"/>
      <c r="DQ11" s="1017" t="s">
        <v>436</v>
      </c>
      <c r="DR11" s="1018"/>
      <c r="DS11" s="1018"/>
      <c r="DT11" s="1018"/>
      <c r="DU11" s="1019"/>
      <c r="DV11" s="1020"/>
      <c r="DW11" s="1021"/>
      <c r="DX11" s="1021"/>
      <c r="DY11" s="1021"/>
      <c r="DZ11" s="1022"/>
      <c r="EA11" s="230"/>
    </row>
    <row r="12" spans="1:131" s="231" customFormat="1" ht="26.25" customHeight="1">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317</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c r="A23" s="236" t="s">
        <v>318</v>
      </c>
      <c r="B23" s="965" t="s">
        <v>319</v>
      </c>
      <c r="C23" s="966"/>
      <c r="D23" s="966"/>
      <c r="E23" s="966"/>
      <c r="F23" s="966"/>
      <c r="G23" s="966"/>
      <c r="H23" s="966"/>
      <c r="I23" s="966"/>
      <c r="J23" s="966"/>
      <c r="K23" s="966"/>
      <c r="L23" s="966"/>
      <c r="M23" s="966"/>
      <c r="N23" s="966"/>
      <c r="O23" s="966"/>
      <c r="P23" s="976"/>
      <c r="Q23" s="1095">
        <v>58170</v>
      </c>
      <c r="R23" s="1089"/>
      <c r="S23" s="1089"/>
      <c r="T23" s="1089"/>
      <c r="U23" s="1089"/>
      <c r="V23" s="1089">
        <v>57079</v>
      </c>
      <c r="W23" s="1089"/>
      <c r="X23" s="1089"/>
      <c r="Y23" s="1089"/>
      <c r="Z23" s="1089"/>
      <c r="AA23" s="1089">
        <v>1092</v>
      </c>
      <c r="AB23" s="1089"/>
      <c r="AC23" s="1089"/>
      <c r="AD23" s="1089"/>
      <c r="AE23" s="1096"/>
      <c r="AF23" s="1097">
        <v>984</v>
      </c>
      <c r="AG23" s="1089"/>
      <c r="AH23" s="1089"/>
      <c r="AI23" s="1089"/>
      <c r="AJ23" s="1098"/>
      <c r="AK23" s="1099"/>
      <c r="AL23" s="1100"/>
      <c r="AM23" s="1100"/>
      <c r="AN23" s="1100"/>
      <c r="AO23" s="1100"/>
      <c r="AP23" s="1089">
        <v>54270</v>
      </c>
      <c r="AQ23" s="1089"/>
      <c r="AR23" s="1089"/>
      <c r="AS23" s="1089"/>
      <c r="AT23" s="1089"/>
      <c r="AU23" s="1090"/>
      <c r="AV23" s="1090"/>
      <c r="AW23" s="1090"/>
      <c r="AX23" s="1090"/>
      <c r="AY23" s="1091"/>
      <c r="AZ23" s="1092" t="s">
        <v>136</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c r="A24" s="1088" t="s">
        <v>320</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c r="A25" s="1087" t="s">
        <v>321</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c r="A26" s="1023" t="s">
        <v>298</v>
      </c>
      <c r="B26" s="1024"/>
      <c r="C26" s="1024"/>
      <c r="D26" s="1024"/>
      <c r="E26" s="1024"/>
      <c r="F26" s="1024"/>
      <c r="G26" s="1024"/>
      <c r="H26" s="1024"/>
      <c r="I26" s="1024"/>
      <c r="J26" s="1024"/>
      <c r="K26" s="1024"/>
      <c r="L26" s="1024"/>
      <c r="M26" s="1024"/>
      <c r="N26" s="1024"/>
      <c r="O26" s="1024"/>
      <c r="P26" s="1025"/>
      <c r="Q26" s="1029" t="s">
        <v>322</v>
      </c>
      <c r="R26" s="1030"/>
      <c r="S26" s="1030"/>
      <c r="T26" s="1030"/>
      <c r="U26" s="1031"/>
      <c r="V26" s="1029" t="s">
        <v>323</v>
      </c>
      <c r="W26" s="1030"/>
      <c r="X26" s="1030"/>
      <c r="Y26" s="1030"/>
      <c r="Z26" s="1031"/>
      <c r="AA26" s="1029" t="s">
        <v>324</v>
      </c>
      <c r="AB26" s="1030"/>
      <c r="AC26" s="1030"/>
      <c r="AD26" s="1030"/>
      <c r="AE26" s="1030"/>
      <c r="AF26" s="1083" t="s">
        <v>325</v>
      </c>
      <c r="AG26" s="1036"/>
      <c r="AH26" s="1036"/>
      <c r="AI26" s="1036"/>
      <c r="AJ26" s="1084"/>
      <c r="AK26" s="1030" t="s">
        <v>326</v>
      </c>
      <c r="AL26" s="1030"/>
      <c r="AM26" s="1030"/>
      <c r="AN26" s="1030"/>
      <c r="AO26" s="1031"/>
      <c r="AP26" s="1029" t="s">
        <v>327</v>
      </c>
      <c r="AQ26" s="1030"/>
      <c r="AR26" s="1030"/>
      <c r="AS26" s="1030"/>
      <c r="AT26" s="1031"/>
      <c r="AU26" s="1029" t="s">
        <v>328</v>
      </c>
      <c r="AV26" s="1030"/>
      <c r="AW26" s="1030"/>
      <c r="AX26" s="1030"/>
      <c r="AY26" s="1031"/>
      <c r="AZ26" s="1029" t="s">
        <v>329</v>
      </c>
      <c r="BA26" s="1030"/>
      <c r="BB26" s="1030"/>
      <c r="BC26" s="1030"/>
      <c r="BD26" s="1031"/>
      <c r="BE26" s="1029" t="s">
        <v>305</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c r="A28" s="238">
        <v>1</v>
      </c>
      <c r="B28" s="1075" t="s">
        <v>330</v>
      </c>
      <c r="C28" s="1076"/>
      <c r="D28" s="1076"/>
      <c r="E28" s="1076"/>
      <c r="F28" s="1076"/>
      <c r="G28" s="1076"/>
      <c r="H28" s="1076"/>
      <c r="I28" s="1076"/>
      <c r="J28" s="1076"/>
      <c r="K28" s="1076"/>
      <c r="L28" s="1076"/>
      <c r="M28" s="1076"/>
      <c r="N28" s="1076"/>
      <c r="O28" s="1076"/>
      <c r="P28" s="1077"/>
      <c r="Q28" s="1078">
        <v>12004</v>
      </c>
      <c r="R28" s="1079"/>
      <c r="S28" s="1079"/>
      <c r="T28" s="1079"/>
      <c r="U28" s="1079"/>
      <c r="V28" s="1079">
        <v>12004</v>
      </c>
      <c r="W28" s="1079"/>
      <c r="X28" s="1079"/>
      <c r="Y28" s="1079"/>
      <c r="Z28" s="1079"/>
      <c r="AA28" s="1079">
        <v>0</v>
      </c>
      <c r="AB28" s="1079"/>
      <c r="AC28" s="1079"/>
      <c r="AD28" s="1079"/>
      <c r="AE28" s="1080"/>
      <c r="AF28" s="1081" t="s">
        <v>136</v>
      </c>
      <c r="AG28" s="1079"/>
      <c r="AH28" s="1079"/>
      <c r="AI28" s="1079"/>
      <c r="AJ28" s="1082"/>
      <c r="AK28" s="1070">
        <v>1161</v>
      </c>
      <c r="AL28" s="1071"/>
      <c r="AM28" s="1071"/>
      <c r="AN28" s="1071"/>
      <c r="AO28" s="1071"/>
      <c r="AP28" s="1071" t="s">
        <v>599</v>
      </c>
      <c r="AQ28" s="1071"/>
      <c r="AR28" s="1071"/>
      <c r="AS28" s="1071"/>
      <c r="AT28" s="1071"/>
      <c r="AU28" s="1071" t="s">
        <v>601</v>
      </c>
      <c r="AV28" s="1071"/>
      <c r="AW28" s="1071"/>
      <c r="AX28" s="1071"/>
      <c r="AY28" s="1071"/>
      <c r="AZ28" s="1072" t="s">
        <v>600</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c r="A29" s="238">
        <v>2</v>
      </c>
      <c r="B29" s="1058" t="s">
        <v>331</v>
      </c>
      <c r="C29" s="1059"/>
      <c r="D29" s="1059"/>
      <c r="E29" s="1059"/>
      <c r="F29" s="1059"/>
      <c r="G29" s="1059"/>
      <c r="H29" s="1059"/>
      <c r="I29" s="1059"/>
      <c r="J29" s="1059"/>
      <c r="K29" s="1059"/>
      <c r="L29" s="1059"/>
      <c r="M29" s="1059"/>
      <c r="N29" s="1059"/>
      <c r="O29" s="1059"/>
      <c r="P29" s="1060"/>
      <c r="Q29" s="1066">
        <v>13498</v>
      </c>
      <c r="R29" s="1067"/>
      <c r="S29" s="1067"/>
      <c r="T29" s="1067"/>
      <c r="U29" s="1067"/>
      <c r="V29" s="1067">
        <v>13301</v>
      </c>
      <c r="W29" s="1067"/>
      <c r="X29" s="1067"/>
      <c r="Y29" s="1067"/>
      <c r="Z29" s="1067"/>
      <c r="AA29" s="1067">
        <v>197</v>
      </c>
      <c r="AB29" s="1067"/>
      <c r="AC29" s="1067"/>
      <c r="AD29" s="1067"/>
      <c r="AE29" s="1068"/>
      <c r="AF29" s="1063">
        <v>197</v>
      </c>
      <c r="AG29" s="1064"/>
      <c r="AH29" s="1064"/>
      <c r="AI29" s="1064"/>
      <c r="AJ29" s="1065"/>
      <c r="AK29" s="1008">
        <v>2083</v>
      </c>
      <c r="AL29" s="999"/>
      <c r="AM29" s="999"/>
      <c r="AN29" s="999"/>
      <c r="AO29" s="999"/>
      <c r="AP29" s="999" t="s">
        <v>600</v>
      </c>
      <c r="AQ29" s="999"/>
      <c r="AR29" s="999"/>
      <c r="AS29" s="999"/>
      <c r="AT29" s="999"/>
      <c r="AU29" s="999" t="s">
        <v>599</v>
      </c>
      <c r="AV29" s="999"/>
      <c r="AW29" s="999"/>
      <c r="AX29" s="999"/>
      <c r="AY29" s="999"/>
      <c r="AZ29" s="1069" t="s">
        <v>601</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c r="A30" s="238">
        <v>3</v>
      </c>
      <c r="B30" s="1058" t="s">
        <v>332</v>
      </c>
      <c r="C30" s="1059"/>
      <c r="D30" s="1059"/>
      <c r="E30" s="1059"/>
      <c r="F30" s="1059"/>
      <c r="G30" s="1059"/>
      <c r="H30" s="1059"/>
      <c r="I30" s="1059"/>
      <c r="J30" s="1059"/>
      <c r="K30" s="1059"/>
      <c r="L30" s="1059"/>
      <c r="M30" s="1059"/>
      <c r="N30" s="1059"/>
      <c r="O30" s="1059"/>
      <c r="P30" s="1060"/>
      <c r="Q30" s="1066">
        <v>1880</v>
      </c>
      <c r="R30" s="1067"/>
      <c r="S30" s="1067"/>
      <c r="T30" s="1067"/>
      <c r="U30" s="1067"/>
      <c r="V30" s="1067">
        <v>1797</v>
      </c>
      <c r="W30" s="1067"/>
      <c r="X30" s="1067"/>
      <c r="Y30" s="1067"/>
      <c r="Z30" s="1067"/>
      <c r="AA30" s="1067">
        <v>84</v>
      </c>
      <c r="AB30" s="1067"/>
      <c r="AC30" s="1067"/>
      <c r="AD30" s="1067"/>
      <c r="AE30" s="1068"/>
      <c r="AF30" s="1063">
        <v>84</v>
      </c>
      <c r="AG30" s="1064"/>
      <c r="AH30" s="1064"/>
      <c r="AI30" s="1064"/>
      <c r="AJ30" s="1065"/>
      <c r="AK30" s="1008">
        <v>2053</v>
      </c>
      <c r="AL30" s="999"/>
      <c r="AM30" s="999"/>
      <c r="AN30" s="999"/>
      <c r="AO30" s="999"/>
      <c r="AP30" s="999" t="s">
        <v>601</v>
      </c>
      <c r="AQ30" s="999"/>
      <c r="AR30" s="999"/>
      <c r="AS30" s="999"/>
      <c r="AT30" s="999"/>
      <c r="AU30" s="999" t="s">
        <v>601</v>
      </c>
      <c r="AV30" s="999"/>
      <c r="AW30" s="999"/>
      <c r="AX30" s="999"/>
      <c r="AY30" s="999"/>
      <c r="AZ30" s="1069" t="s">
        <v>603</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c r="A31" s="238">
        <v>4</v>
      </c>
      <c r="B31" s="1058" t="s">
        <v>333</v>
      </c>
      <c r="C31" s="1059"/>
      <c r="D31" s="1059"/>
      <c r="E31" s="1059"/>
      <c r="F31" s="1059"/>
      <c r="G31" s="1059"/>
      <c r="H31" s="1059"/>
      <c r="I31" s="1059"/>
      <c r="J31" s="1059"/>
      <c r="K31" s="1059"/>
      <c r="L31" s="1059"/>
      <c r="M31" s="1059"/>
      <c r="N31" s="1059"/>
      <c r="O31" s="1059"/>
      <c r="P31" s="1060"/>
      <c r="Q31" s="1066">
        <v>2343</v>
      </c>
      <c r="R31" s="1067"/>
      <c r="S31" s="1067"/>
      <c r="T31" s="1067"/>
      <c r="U31" s="1067"/>
      <c r="V31" s="1067">
        <v>469</v>
      </c>
      <c r="W31" s="1067"/>
      <c r="X31" s="1067"/>
      <c r="Y31" s="1067"/>
      <c r="Z31" s="1067"/>
      <c r="AA31" s="1067">
        <v>1874</v>
      </c>
      <c r="AB31" s="1067"/>
      <c r="AC31" s="1067"/>
      <c r="AD31" s="1067"/>
      <c r="AE31" s="1068"/>
      <c r="AF31" s="1063">
        <v>1874</v>
      </c>
      <c r="AG31" s="1064"/>
      <c r="AH31" s="1064"/>
      <c r="AI31" s="1064"/>
      <c r="AJ31" s="1065"/>
      <c r="AK31" s="1008">
        <v>3</v>
      </c>
      <c r="AL31" s="999"/>
      <c r="AM31" s="999"/>
      <c r="AN31" s="999"/>
      <c r="AO31" s="999"/>
      <c r="AP31" s="999">
        <v>5821</v>
      </c>
      <c r="AQ31" s="999"/>
      <c r="AR31" s="999"/>
      <c r="AS31" s="999"/>
      <c r="AT31" s="999"/>
      <c r="AU31" s="999" t="s">
        <v>601</v>
      </c>
      <c r="AV31" s="999"/>
      <c r="AW31" s="999"/>
      <c r="AX31" s="999"/>
      <c r="AY31" s="999"/>
      <c r="AZ31" s="1069" t="s">
        <v>604</v>
      </c>
      <c r="BA31" s="1069"/>
      <c r="BB31" s="1069"/>
      <c r="BC31" s="1069"/>
      <c r="BD31" s="1069"/>
      <c r="BE31" s="1000" t="s">
        <v>334</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c r="A32" s="238">
        <v>5</v>
      </c>
      <c r="B32" s="1058" t="s">
        <v>335</v>
      </c>
      <c r="C32" s="1059"/>
      <c r="D32" s="1059"/>
      <c r="E32" s="1059"/>
      <c r="F32" s="1059"/>
      <c r="G32" s="1059"/>
      <c r="H32" s="1059"/>
      <c r="I32" s="1059"/>
      <c r="J32" s="1059"/>
      <c r="K32" s="1059"/>
      <c r="L32" s="1059"/>
      <c r="M32" s="1059"/>
      <c r="N32" s="1059"/>
      <c r="O32" s="1059"/>
      <c r="P32" s="1060"/>
      <c r="Q32" s="1066">
        <v>1110</v>
      </c>
      <c r="R32" s="1067"/>
      <c r="S32" s="1067"/>
      <c r="T32" s="1067"/>
      <c r="U32" s="1067"/>
      <c r="V32" s="1067">
        <v>50</v>
      </c>
      <c r="W32" s="1067"/>
      <c r="X32" s="1067"/>
      <c r="Y32" s="1067"/>
      <c r="Z32" s="1067"/>
      <c r="AA32" s="1067">
        <v>1061</v>
      </c>
      <c r="AB32" s="1067"/>
      <c r="AC32" s="1067"/>
      <c r="AD32" s="1067"/>
      <c r="AE32" s="1068"/>
      <c r="AF32" s="1063">
        <v>1061</v>
      </c>
      <c r="AG32" s="1064"/>
      <c r="AH32" s="1064"/>
      <c r="AI32" s="1064"/>
      <c r="AJ32" s="1065"/>
      <c r="AK32" s="1008">
        <v>0</v>
      </c>
      <c r="AL32" s="999"/>
      <c r="AM32" s="999"/>
      <c r="AN32" s="999"/>
      <c r="AO32" s="999"/>
      <c r="AP32" s="999">
        <v>353</v>
      </c>
      <c r="AQ32" s="999"/>
      <c r="AR32" s="999"/>
      <c r="AS32" s="999"/>
      <c r="AT32" s="999"/>
      <c r="AU32" s="999" t="s">
        <v>602</v>
      </c>
      <c r="AV32" s="999"/>
      <c r="AW32" s="999"/>
      <c r="AX32" s="999"/>
      <c r="AY32" s="999"/>
      <c r="AZ32" s="1069" t="s">
        <v>604</v>
      </c>
      <c r="BA32" s="1069"/>
      <c r="BB32" s="1069"/>
      <c r="BC32" s="1069"/>
      <c r="BD32" s="1069"/>
      <c r="BE32" s="1000" t="s">
        <v>334</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c r="A33" s="238">
        <v>6</v>
      </c>
      <c r="B33" s="1058" t="s">
        <v>336</v>
      </c>
      <c r="C33" s="1059"/>
      <c r="D33" s="1059"/>
      <c r="E33" s="1059"/>
      <c r="F33" s="1059"/>
      <c r="G33" s="1059"/>
      <c r="H33" s="1059"/>
      <c r="I33" s="1059"/>
      <c r="J33" s="1059"/>
      <c r="K33" s="1059"/>
      <c r="L33" s="1059"/>
      <c r="M33" s="1059"/>
      <c r="N33" s="1059"/>
      <c r="O33" s="1059"/>
      <c r="P33" s="1060"/>
      <c r="Q33" s="1066">
        <v>1191</v>
      </c>
      <c r="R33" s="1067"/>
      <c r="S33" s="1067"/>
      <c r="T33" s="1067"/>
      <c r="U33" s="1067"/>
      <c r="V33" s="1067">
        <v>394</v>
      </c>
      <c r="W33" s="1067"/>
      <c r="X33" s="1067"/>
      <c r="Y33" s="1067"/>
      <c r="Z33" s="1067"/>
      <c r="AA33" s="1067">
        <v>797</v>
      </c>
      <c r="AB33" s="1067"/>
      <c r="AC33" s="1067"/>
      <c r="AD33" s="1067"/>
      <c r="AE33" s="1068"/>
      <c r="AF33" s="1063">
        <v>797</v>
      </c>
      <c r="AG33" s="1064"/>
      <c r="AH33" s="1064"/>
      <c r="AI33" s="1064"/>
      <c r="AJ33" s="1065"/>
      <c r="AK33" s="1008">
        <v>1580</v>
      </c>
      <c r="AL33" s="999"/>
      <c r="AM33" s="999"/>
      <c r="AN33" s="999"/>
      <c r="AO33" s="999"/>
      <c r="AP33" s="999">
        <v>33833</v>
      </c>
      <c r="AQ33" s="999"/>
      <c r="AR33" s="999"/>
      <c r="AS33" s="999"/>
      <c r="AT33" s="999"/>
      <c r="AU33" s="999">
        <v>20300</v>
      </c>
      <c r="AV33" s="999"/>
      <c r="AW33" s="999"/>
      <c r="AX33" s="999"/>
      <c r="AY33" s="999"/>
      <c r="AZ33" s="1069" t="s">
        <v>604</v>
      </c>
      <c r="BA33" s="1069"/>
      <c r="BB33" s="1069"/>
      <c r="BC33" s="1069"/>
      <c r="BD33" s="1069"/>
      <c r="BE33" s="1000" t="s">
        <v>334</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c r="A34" s="238">
        <v>7</v>
      </c>
      <c r="B34" s="1058" t="s">
        <v>337</v>
      </c>
      <c r="C34" s="1059"/>
      <c r="D34" s="1059"/>
      <c r="E34" s="1059"/>
      <c r="F34" s="1059"/>
      <c r="G34" s="1059"/>
      <c r="H34" s="1059"/>
      <c r="I34" s="1059"/>
      <c r="J34" s="1059"/>
      <c r="K34" s="1059"/>
      <c r="L34" s="1059"/>
      <c r="M34" s="1059"/>
      <c r="N34" s="1059"/>
      <c r="O34" s="1059"/>
      <c r="P34" s="1060"/>
      <c r="Q34" s="1066">
        <v>185</v>
      </c>
      <c r="R34" s="1067"/>
      <c r="S34" s="1067"/>
      <c r="T34" s="1067"/>
      <c r="U34" s="1067"/>
      <c r="V34" s="1067">
        <v>185</v>
      </c>
      <c r="W34" s="1067"/>
      <c r="X34" s="1067"/>
      <c r="Y34" s="1067"/>
      <c r="Z34" s="1067"/>
      <c r="AA34" s="1067">
        <v>0</v>
      </c>
      <c r="AB34" s="1067"/>
      <c r="AC34" s="1067"/>
      <c r="AD34" s="1067"/>
      <c r="AE34" s="1068"/>
      <c r="AF34" s="1063" t="s">
        <v>136</v>
      </c>
      <c r="AG34" s="1064"/>
      <c r="AH34" s="1064"/>
      <c r="AI34" s="1064"/>
      <c r="AJ34" s="1065"/>
      <c r="AK34" s="1008">
        <v>49</v>
      </c>
      <c r="AL34" s="999"/>
      <c r="AM34" s="999"/>
      <c r="AN34" s="999"/>
      <c r="AO34" s="999"/>
      <c r="AP34" s="999" t="s">
        <v>511</v>
      </c>
      <c r="AQ34" s="999"/>
      <c r="AR34" s="999"/>
      <c r="AS34" s="999"/>
      <c r="AT34" s="999"/>
      <c r="AU34" s="999" t="s">
        <v>601</v>
      </c>
      <c r="AV34" s="999"/>
      <c r="AW34" s="999"/>
      <c r="AX34" s="999"/>
      <c r="AY34" s="999"/>
      <c r="AZ34" s="1069" t="s">
        <v>604</v>
      </c>
      <c r="BA34" s="1069"/>
      <c r="BB34" s="1069"/>
      <c r="BC34" s="1069"/>
      <c r="BD34" s="1069"/>
      <c r="BE34" s="1000" t="s">
        <v>338</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c r="A35" s="238">
        <v>8</v>
      </c>
      <c r="B35" s="1058" t="s">
        <v>339</v>
      </c>
      <c r="C35" s="1059"/>
      <c r="D35" s="1059"/>
      <c r="E35" s="1059"/>
      <c r="F35" s="1059"/>
      <c r="G35" s="1059"/>
      <c r="H35" s="1059"/>
      <c r="I35" s="1059"/>
      <c r="J35" s="1059"/>
      <c r="K35" s="1059"/>
      <c r="L35" s="1059"/>
      <c r="M35" s="1059"/>
      <c r="N35" s="1059"/>
      <c r="O35" s="1059"/>
      <c r="P35" s="1060"/>
      <c r="Q35" s="1066">
        <v>252</v>
      </c>
      <c r="R35" s="1067"/>
      <c r="S35" s="1067"/>
      <c r="T35" s="1067"/>
      <c r="U35" s="1067"/>
      <c r="V35" s="1067">
        <v>177</v>
      </c>
      <c r="W35" s="1067"/>
      <c r="X35" s="1067"/>
      <c r="Y35" s="1067"/>
      <c r="Z35" s="1067"/>
      <c r="AA35" s="1067">
        <v>75</v>
      </c>
      <c r="AB35" s="1067"/>
      <c r="AC35" s="1067"/>
      <c r="AD35" s="1067"/>
      <c r="AE35" s="1068"/>
      <c r="AF35" s="1063">
        <v>75</v>
      </c>
      <c r="AG35" s="1064"/>
      <c r="AH35" s="1064"/>
      <c r="AI35" s="1064"/>
      <c r="AJ35" s="1065"/>
      <c r="AK35" s="1008">
        <v>0</v>
      </c>
      <c r="AL35" s="999"/>
      <c r="AM35" s="999"/>
      <c r="AN35" s="999"/>
      <c r="AO35" s="999"/>
      <c r="AP35" s="999" t="s">
        <v>601</v>
      </c>
      <c r="AQ35" s="999"/>
      <c r="AR35" s="999"/>
      <c r="AS35" s="999"/>
      <c r="AT35" s="999"/>
      <c r="AU35" s="999" t="s">
        <v>601</v>
      </c>
      <c r="AV35" s="999"/>
      <c r="AW35" s="999"/>
      <c r="AX35" s="999"/>
      <c r="AY35" s="999"/>
      <c r="AZ35" s="1069" t="s">
        <v>604</v>
      </c>
      <c r="BA35" s="1069"/>
      <c r="BB35" s="1069"/>
      <c r="BC35" s="1069"/>
      <c r="BD35" s="1069"/>
      <c r="BE35" s="1000" t="s">
        <v>338</v>
      </c>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340</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c r="A63" s="236" t="s">
        <v>318</v>
      </c>
      <c r="B63" s="965" t="s">
        <v>341</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4087</v>
      </c>
      <c r="AG63" s="987"/>
      <c r="AH63" s="987"/>
      <c r="AI63" s="987"/>
      <c r="AJ63" s="1050"/>
      <c r="AK63" s="1051"/>
      <c r="AL63" s="991"/>
      <c r="AM63" s="991"/>
      <c r="AN63" s="991"/>
      <c r="AO63" s="991"/>
      <c r="AP63" s="987">
        <v>40007</v>
      </c>
      <c r="AQ63" s="987"/>
      <c r="AR63" s="987"/>
      <c r="AS63" s="987"/>
      <c r="AT63" s="987"/>
      <c r="AU63" s="987">
        <v>20300</v>
      </c>
      <c r="AV63" s="987"/>
      <c r="AW63" s="987"/>
      <c r="AX63" s="987"/>
      <c r="AY63" s="987"/>
      <c r="AZ63" s="1045"/>
      <c r="BA63" s="1045"/>
      <c r="BB63" s="1045"/>
      <c r="BC63" s="1045"/>
      <c r="BD63" s="1045"/>
      <c r="BE63" s="988"/>
      <c r="BF63" s="988"/>
      <c r="BG63" s="988"/>
      <c r="BH63" s="988"/>
      <c r="BI63" s="989"/>
      <c r="BJ63" s="1046" t="s">
        <v>136</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c r="A65" s="228" t="s">
        <v>342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c r="A66" s="1023" t="s">
        <v>343</v>
      </c>
      <c r="B66" s="1024"/>
      <c r="C66" s="1024"/>
      <c r="D66" s="1024"/>
      <c r="E66" s="1024"/>
      <c r="F66" s="1024"/>
      <c r="G66" s="1024"/>
      <c r="H66" s="1024"/>
      <c r="I66" s="1024"/>
      <c r="J66" s="1024"/>
      <c r="K66" s="1024"/>
      <c r="L66" s="1024"/>
      <c r="M66" s="1024"/>
      <c r="N66" s="1024"/>
      <c r="O66" s="1024"/>
      <c r="P66" s="1025"/>
      <c r="Q66" s="1029" t="s">
        <v>322</v>
      </c>
      <c r="R66" s="1030"/>
      <c r="S66" s="1030"/>
      <c r="T66" s="1030"/>
      <c r="U66" s="1031"/>
      <c r="V66" s="1029" t="s">
        <v>344</v>
      </c>
      <c r="W66" s="1030"/>
      <c r="X66" s="1030"/>
      <c r="Y66" s="1030"/>
      <c r="Z66" s="1031"/>
      <c r="AA66" s="1029" t="s">
        <v>324</v>
      </c>
      <c r="AB66" s="1030"/>
      <c r="AC66" s="1030"/>
      <c r="AD66" s="1030"/>
      <c r="AE66" s="1031"/>
      <c r="AF66" s="1035" t="s">
        <v>345</v>
      </c>
      <c r="AG66" s="1036"/>
      <c r="AH66" s="1036"/>
      <c r="AI66" s="1036"/>
      <c r="AJ66" s="1037"/>
      <c r="AK66" s="1029" t="s">
        <v>326</v>
      </c>
      <c r="AL66" s="1024"/>
      <c r="AM66" s="1024"/>
      <c r="AN66" s="1024"/>
      <c r="AO66" s="1025"/>
      <c r="AP66" s="1029" t="s">
        <v>346</v>
      </c>
      <c r="AQ66" s="1030"/>
      <c r="AR66" s="1030"/>
      <c r="AS66" s="1030"/>
      <c r="AT66" s="1031"/>
      <c r="AU66" s="1029" t="s">
        <v>347</v>
      </c>
      <c r="AV66" s="1030"/>
      <c r="AW66" s="1030"/>
      <c r="AX66" s="1030"/>
      <c r="AY66" s="1031"/>
      <c r="AZ66" s="1029" t="s">
        <v>305</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c r="A68" s="232">
        <v>1</v>
      </c>
      <c r="B68" s="1013" t="s">
        <v>596</v>
      </c>
      <c r="C68" s="1014"/>
      <c r="D68" s="1014"/>
      <c r="E68" s="1014"/>
      <c r="F68" s="1014"/>
      <c r="G68" s="1014"/>
      <c r="H68" s="1014"/>
      <c r="I68" s="1014"/>
      <c r="J68" s="1014"/>
      <c r="K68" s="1014"/>
      <c r="L68" s="1014"/>
      <c r="M68" s="1014"/>
      <c r="N68" s="1014"/>
      <c r="O68" s="1014"/>
      <c r="P68" s="1015"/>
      <c r="Q68" s="1016">
        <v>163</v>
      </c>
      <c r="R68" s="1010"/>
      <c r="S68" s="1010"/>
      <c r="T68" s="1010"/>
      <c r="U68" s="1010"/>
      <c r="V68" s="1010">
        <v>96</v>
      </c>
      <c r="W68" s="1010"/>
      <c r="X68" s="1010"/>
      <c r="Y68" s="1010"/>
      <c r="Z68" s="1010"/>
      <c r="AA68" s="1010">
        <v>68</v>
      </c>
      <c r="AB68" s="1010"/>
      <c r="AC68" s="1010"/>
      <c r="AD68" s="1010"/>
      <c r="AE68" s="1010"/>
      <c r="AF68" s="1010">
        <v>68</v>
      </c>
      <c r="AG68" s="1010"/>
      <c r="AH68" s="1010"/>
      <c r="AI68" s="1010"/>
      <c r="AJ68" s="1010"/>
      <c r="AK68" s="1010" t="s">
        <v>605</v>
      </c>
      <c r="AL68" s="1010"/>
      <c r="AM68" s="1010"/>
      <c r="AN68" s="1010"/>
      <c r="AO68" s="1010"/>
      <c r="AP68" s="1010" t="s">
        <v>606</v>
      </c>
      <c r="AQ68" s="1010"/>
      <c r="AR68" s="1010"/>
      <c r="AS68" s="1010"/>
      <c r="AT68" s="1010"/>
      <c r="AU68" s="1010" t="s">
        <v>605</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c r="A69" s="234">
        <v>2</v>
      </c>
      <c r="B69" s="1002" t="s">
        <v>597</v>
      </c>
      <c r="C69" s="1003"/>
      <c r="D69" s="1003"/>
      <c r="E69" s="1003"/>
      <c r="F69" s="1003"/>
      <c r="G69" s="1003"/>
      <c r="H69" s="1003"/>
      <c r="I69" s="1003"/>
      <c r="J69" s="1003"/>
      <c r="K69" s="1003"/>
      <c r="L69" s="1003"/>
      <c r="M69" s="1003"/>
      <c r="N69" s="1003"/>
      <c r="O69" s="1003"/>
      <c r="P69" s="1004"/>
      <c r="Q69" s="1005">
        <v>225844</v>
      </c>
      <c r="R69" s="999"/>
      <c r="S69" s="999"/>
      <c r="T69" s="999"/>
      <c r="U69" s="999"/>
      <c r="V69" s="999">
        <v>215538</v>
      </c>
      <c r="W69" s="999"/>
      <c r="X69" s="999"/>
      <c r="Y69" s="999"/>
      <c r="Z69" s="999"/>
      <c r="AA69" s="999">
        <v>10306</v>
      </c>
      <c r="AB69" s="999"/>
      <c r="AC69" s="999"/>
      <c r="AD69" s="999"/>
      <c r="AE69" s="999"/>
      <c r="AF69" s="999">
        <v>10306</v>
      </c>
      <c r="AG69" s="999"/>
      <c r="AH69" s="999"/>
      <c r="AI69" s="999"/>
      <c r="AJ69" s="999"/>
      <c r="AK69" s="999" t="s">
        <v>605</v>
      </c>
      <c r="AL69" s="999"/>
      <c r="AM69" s="999"/>
      <c r="AN69" s="999"/>
      <c r="AO69" s="999"/>
      <c r="AP69" s="999" t="s">
        <v>605</v>
      </c>
      <c r="AQ69" s="999"/>
      <c r="AR69" s="999"/>
      <c r="AS69" s="999"/>
      <c r="AT69" s="999"/>
      <c r="AU69" s="999" t="s">
        <v>607</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c r="A70" s="234">
        <v>3</v>
      </c>
      <c r="B70" s="1002" t="s">
        <v>598</v>
      </c>
      <c r="C70" s="1003"/>
      <c r="D70" s="1003"/>
      <c r="E70" s="1003"/>
      <c r="F70" s="1003"/>
      <c r="G70" s="1003"/>
      <c r="H70" s="1003"/>
      <c r="I70" s="1003"/>
      <c r="J70" s="1003"/>
      <c r="K70" s="1003"/>
      <c r="L70" s="1003"/>
      <c r="M70" s="1003"/>
      <c r="N70" s="1003"/>
      <c r="O70" s="1003"/>
      <c r="P70" s="1004"/>
      <c r="Q70" s="1005">
        <v>82</v>
      </c>
      <c r="R70" s="999"/>
      <c r="S70" s="999"/>
      <c r="T70" s="999"/>
      <c r="U70" s="999"/>
      <c r="V70" s="999">
        <v>68</v>
      </c>
      <c r="W70" s="999"/>
      <c r="X70" s="999"/>
      <c r="Y70" s="999"/>
      <c r="Z70" s="999"/>
      <c r="AA70" s="999">
        <v>14</v>
      </c>
      <c r="AB70" s="999"/>
      <c r="AC70" s="999"/>
      <c r="AD70" s="999"/>
      <c r="AE70" s="999"/>
      <c r="AF70" s="999">
        <v>14</v>
      </c>
      <c r="AG70" s="999"/>
      <c r="AH70" s="999"/>
      <c r="AI70" s="999"/>
      <c r="AJ70" s="999"/>
      <c r="AK70" s="999" t="s">
        <v>606</v>
      </c>
      <c r="AL70" s="999"/>
      <c r="AM70" s="999"/>
      <c r="AN70" s="999"/>
      <c r="AO70" s="999"/>
      <c r="AP70" s="999" t="s">
        <v>605</v>
      </c>
      <c r="AQ70" s="999"/>
      <c r="AR70" s="999"/>
      <c r="AS70" s="999"/>
      <c r="AT70" s="999"/>
      <c r="AU70" s="999" t="s">
        <v>606</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c r="A71" s="234">
        <v>4</v>
      </c>
      <c r="B71" s="1002"/>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c r="A72" s="234">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c r="A73" s="234">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c r="A88" s="236" t="s">
        <v>318</v>
      </c>
      <c r="B88" s="965" t="s">
        <v>348</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10388</v>
      </c>
      <c r="AG88" s="987"/>
      <c r="AH88" s="987"/>
      <c r="AI88" s="987"/>
      <c r="AJ88" s="987"/>
      <c r="AK88" s="991"/>
      <c r="AL88" s="991"/>
      <c r="AM88" s="991"/>
      <c r="AN88" s="991"/>
      <c r="AO88" s="991"/>
      <c r="AP88" s="987"/>
      <c r="AQ88" s="987"/>
      <c r="AR88" s="987"/>
      <c r="AS88" s="987"/>
      <c r="AT88" s="987"/>
      <c r="AU88" s="987"/>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318</v>
      </c>
      <c r="BR102" s="965" t="s">
        <v>349</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558</v>
      </c>
      <c r="CS102" s="981"/>
      <c r="CT102" s="981"/>
      <c r="CU102" s="981"/>
      <c r="CV102" s="982"/>
      <c r="CW102" s="980" t="s">
        <v>608</v>
      </c>
      <c r="CX102" s="981"/>
      <c r="CY102" s="981"/>
      <c r="CZ102" s="981"/>
      <c r="DA102" s="982"/>
      <c r="DB102" s="980" t="s">
        <v>608</v>
      </c>
      <c r="DC102" s="981"/>
      <c r="DD102" s="981"/>
      <c r="DE102" s="981"/>
      <c r="DF102" s="982"/>
      <c r="DG102" s="980">
        <v>407</v>
      </c>
      <c r="DH102" s="981"/>
      <c r="DI102" s="981"/>
      <c r="DJ102" s="981"/>
      <c r="DK102" s="982"/>
      <c r="DL102" s="980" t="s">
        <v>436</v>
      </c>
      <c r="DM102" s="981"/>
      <c r="DN102" s="981"/>
      <c r="DO102" s="981"/>
      <c r="DP102" s="982"/>
      <c r="DQ102" s="980" t="s">
        <v>436</v>
      </c>
      <c r="DR102" s="981"/>
      <c r="DS102" s="981"/>
      <c r="DT102" s="981"/>
      <c r="DU102" s="982"/>
      <c r="DV102" s="965"/>
      <c r="DW102" s="966"/>
      <c r="DX102" s="966"/>
      <c r="DY102" s="966"/>
      <c r="DZ102" s="967"/>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350</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351</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352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70" t="s">
        <v>354</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355</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c r="A109" s="923" t="s">
        <v>356</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357</v>
      </c>
      <c r="AB109" s="924"/>
      <c r="AC109" s="924"/>
      <c r="AD109" s="924"/>
      <c r="AE109" s="925"/>
      <c r="AF109" s="926" t="s">
        <v>358</v>
      </c>
      <c r="AG109" s="924"/>
      <c r="AH109" s="924"/>
      <c r="AI109" s="924"/>
      <c r="AJ109" s="925"/>
      <c r="AK109" s="926" t="s">
        <v>264</v>
      </c>
      <c r="AL109" s="924"/>
      <c r="AM109" s="924"/>
      <c r="AN109" s="924"/>
      <c r="AO109" s="925"/>
      <c r="AP109" s="926" t="s">
        <v>359</v>
      </c>
      <c r="AQ109" s="924"/>
      <c r="AR109" s="924"/>
      <c r="AS109" s="924"/>
      <c r="AT109" s="957"/>
      <c r="AU109" s="923" t="s">
        <v>356</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357</v>
      </c>
      <c r="BR109" s="924"/>
      <c r="BS109" s="924"/>
      <c r="BT109" s="924"/>
      <c r="BU109" s="925"/>
      <c r="BV109" s="926" t="s">
        <v>358</v>
      </c>
      <c r="BW109" s="924"/>
      <c r="BX109" s="924"/>
      <c r="BY109" s="924"/>
      <c r="BZ109" s="925"/>
      <c r="CA109" s="926" t="s">
        <v>264</v>
      </c>
      <c r="CB109" s="924"/>
      <c r="CC109" s="924"/>
      <c r="CD109" s="924"/>
      <c r="CE109" s="925"/>
      <c r="CF109" s="964" t="s">
        <v>359</v>
      </c>
      <c r="CG109" s="964"/>
      <c r="CH109" s="964"/>
      <c r="CI109" s="964"/>
      <c r="CJ109" s="964"/>
      <c r="CK109" s="926" t="s">
        <v>360</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357</v>
      </c>
      <c r="DH109" s="924"/>
      <c r="DI109" s="924"/>
      <c r="DJ109" s="924"/>
      <c r="DK109" s="925"/>
      <c r="DL109" s="926" t="s">
        <v>358</v>
      </c>
      <c r="DM109" s="924"/>
      <c r="DN109" s="924"/>
      <c r="DO109" s="924"/>
      <c r="DP109" s="925"/>
      <c r="DQ109" s="926" t="s">
        <v>264</v>
      </c>
      <c r="DR109" s="924"/>
      <c r="DS109" s="924"/>
      <c r="DT109" s="924"/>
      <c r="DU109" s="925"/>
      <c r="DV109" s="926" t="s">
        <v>359</v>
      </c>
      <c r="DW109" s="924"/>
      <c r="DX109" s="924"/>
      <c r="DY109" s="924"/>
      <c r="DZ109" s="957"/>
    </row>
    <row r="110" spans="1:131" s="226" customFormat="1" ht="26.25" customHeight="1">
      <c r="A110" s="835" t="s">
        <v>361</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4422429</v>
      </c>
      <c r="AB110" s="917"/>
      <c r="AC110" s="917"/>
      <c r="AD110" s="917"/>
      <c r="AE110" s="918"/>
      <c r="AF110" s="919">
        <v>4383353</v>
      </c>
      <c r="AG110" s="917"/>
      <c r="AH110" s="917"/>
      <c r="AI110" s="917"/>
      <c r="AJ110" s="918"/>
      <c r="AK110" s="919">
        <v>4553254</v>
      </c>
      <c r="AL110" s="917"/>
      <c r="AM110" s="917"/>
      <c r="AN110" s="917"/>
      <c r="AO110" s="918"/>
      <c r="AP110" s="920">
        <v>18.7</v>
      </c>
      <c r="AQ110" s="921"/>
      <c r="AR110" s="921"/>
      <c r="AS110" s="921"/>
      <c r="AT110" s="922"/>
      <c r="AU110" s="958" t="s">
        <v>72</v>
      </c>
      <c r="AV110" s="959"/>
      <c r="AW110" s="959"/>
      <c r="AX110" s="959"/>
      <c r="AY110" s="959"/>
      <c r="AZ110" s="888" t="s">
        <v>362</v>
      </c>
      <c r="BA110" s="836"/>
      <c r="BB110" s="836"/>
      <c r="BC110" s="836"/>
      <c r="BD110" s="836"/>
      <c r="BE110" s="836"/>
      <c r="BF110" s="836"/>
      <c r="BG110" s="836"/>
      <c r="BH110" s="836"/>
      <c r="BI110" s="836"/>
      <c r="BJ110" s="836"/>
      <c r="BK110" s="836"/>
      <c r="BL110" s="836"/>
      <c r="BM110" s="836"/>
      <c r="BN110" s="836"/>
      <c r="BO110" s="836"/>
      <c r="BP110" s="837"/>
      <c r="BQ110" s="889">
        <v>53359491</v>
      </c>
      <c r="BR110" s="870"/>
      <c r="BS110" s="870"/>
      <c r="BT110" s="870"/>
      <c r="BU110" s="870"/>
      <c r="BV110" s="870">
        <v>53888370</v>
      </c>
      <c r="BW110" s="870"/>
      <c r="BX110" s="870"/>
      <c r="BY110" s="870"/>
      <c r="BZ110" s="870"/>
      <c r="CA110" s="870">
        <v>54269039</v>
      </c>
      <c r="CB110" s="870"/>
      <c r="CC110" s="870"/>
      <c r="CD110" s="870"/>
      <c r="CE110" s="870"/>
      <c r="CF110" s="894">
        <v>222.4</v>
      </c>
      <c r="CG110" s="895"/>
      <c r="CH110" s="895"/>
      <c r="CI110" s="895"/>
      <c r="CJ110" s="895"/>
      <c r="CK110" s="954" t="s">
        <v>363</v>
      </c>
      <c r="CL110" s="847"/>
      <c r="CM110" s="888" t="s">
        <v>364</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136</v>
      </c>
      <c r="DH110" s="870"/>
      <c r="DI110" s="870"/>
      <c r="DJ110" s="870"/>
      <c r="DK110" s="870"/>
      <c r="DL110" s="870" t="s">
        <v>365</v>
      </c>
      <c r="DM110" s="870"/>
      <c r="DN110" s="870"/>
      <c r="DO110" s="870"/>
      <c r="DP110" s="870"/>
      <c r="DQ110" s="870" t="s">
        <v>365</v>
      </c>
      <c r="DR110" s="870"/>
      <c r="DS110" s="870"/>
      <c r="DT110" s="870"/>
      <c r="DU110" s="870"/>
      <c r="DV110" s="871" t="s">
        <v>365</v>
      </c>
      <c r="DW110" s="871"/>
      <c r="DX110" s="871"/>
      <c r="DY110" s="871"/>
      <c r="DZ110" s="872"/>
    </row>
    <row r="111" spans="1:131" s="226" customFormat="1" ht="26.25" customHeight="1">
      <c r="A111" s="802" t="s">
        <v>366</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136</v>
      </c>
      <c r="AB111" s="947"/>
      <c r="AC111" s="947"/>
      <c r="AD111" s="947"/>
      <c r="AE111" s="948"/>
      <c r="AF111" s="949" t="s">
        <v>365</v>
      </c>
      <c r="AG111" s="947"/>
      <c r="AH111" s="947"/>
      <c r="AI111" s="947"/>
      <c r="AJ111" s="948"/>
      <c r="AK111" s="949" t="s">
        <v>136</v>
      </c>
      <c r="AL111" s="947"/>
      <c r="AM111" s="947"/>
      <c r="AN111" s="947"/>
      <c r="AO111" s="948"/>
      <c r="AP111" s="950" t="s">
        <v>365</v>
      </c>
      <c r="AQ111" s="951"/>
      <c r="AR111" s="951"/>
      <c r="AS111" s="951"/>
      <c r="AT111" s="952"/>
      <c r="AU111" s="960"/>
      <c r="AV111" s="961"/>
      <c r="AW111" s="961"/>
      <c r="AX111" s="961"/>
      <c r="AY111" s="961"/>
      <c r="AZ111" s="843" t="s">
        <v>367</v>
      </c>
      <c r="BA111" s="780"/>
      <c r="BB111" s="780"/>
      <c r="BC111" s="780"/>
      <c r="BD111" s="780"/>
      <c r="BE111" s="780"/>
      <c r="BF111" s="780"/>
      <c r="BG111" s="780"/>
      <c r="BH111" s="780"/>
      <c r="BI111" s="780"/>
      <c r="BJ111" s="780"/>
      <c r="BK111" s="780"/>
      <c r="BL111" s="780"/>
      <c r="BM111" s="780"/>
      <c r="BN111" s="780"/>
      <c r="BO111" s="780"/>
      <c r="BP111" s="781"/>
      <c r="BQ111" s="844">
        <v>14986</v>
      </c>
      <c r="BR111" s="845"/>
      <c r="BS111" s="845"/>
      <c r="BT111" s="845"/>
      <c r="BU111" s="845"/>
      <c r="BV111" s="845">
        <v>9541</v>
      </c>
      <c r="BW111" s="845"/>
      <c r="BX111" s="845"/>
      <c r="BY111" s="845"/>
      <c r="BZ111" s="845"/>
      <c r="CA111" s="845">
        <v>6011</v>
      </c>
      <c r="CB111" s="845"/>
      <c r="CC111" s="845"/>
      <c r="CD111" s="845"/>
      <c r="CE111" s="845"/>
      <c r="CF111" s="903">
        <v>0</v>
      </c>
      <c r="CG111" s="904"/>
      <c r="CH111" s="904"/>
      <c r="CI111" s="904"/>
      <c r="CJ111" s="904"/>
      <c r="CK111" s="955"/>
      <c r="CL111" s="849"/>
      <c r="CM111" s="843" t="s">
        <v>368</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136</v>
      </c>
      <c r="DH111" s="845"/>
      <c r="DI111" s="845"/>
      <c r="DJ111" s="845"/>
      <c r="DK111" s="845"/>
      <c r="DL111" s="845" t="s">
        <v>365</v>
      </c>
      <c r="DM111" s="845"/>
      <c r="DN111" s="845"/>
      <c r="DO111" s="845"/>
      <c r="DP111" s="845"/>
      <c r="DQ111" s="845" t="s">
        <v>136</v>
      </c>
      <c r="DR111" s="845"/>
      <c r="DS111" s="845"/>
      <c r="DT111" s="845"/>
      <c r="DU111" s="845"/>
      <c r="DV111" s="822" t="s">
        <v>365</v>
      </c>
      <c r="DW111" s="822"/>
      <c r="DX111" s="822"/>
      <c r="DY111" s="822"/>
      <c r="DZ111" s="823"/>
    </row>
    <row r="112" spans="1:131" s="226" customFormat="1" ht="26.25" customHeight="1">
      <c r="A112" s="940" t="s">
        <v>369</v>
      </c>
      <c r="B112" s="941"/>
      <c r="C112" s="780" t="s">
        <v>370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136</v>
      </c>
      <c r="AB112" s="808"/>
      <c r="AC112" s="808"/>
      <c r="AD112" s="808"/>
      <c r="AE112" s="809"/>
      <c r="AF112" s="810" t="s">
        <v>136</v>
      </c>
      <c r="AG112" s="808"/>
      <c r="AH112" s="808"/>
      <c r="AI112" s="808"/>
      <c r="AJ112" s="809"/>
      <c r="AK112" s="810" t="s">
        <v>136</v>
      </c>
      <c r="AL112" s="808"/>
      <c r="AM112" s="808"/>
      <c r="AN112" s="808"/>
      <c r="AO112" s="809"/>
      <c r="AP112" s="852" t="s">
        <v>136</v>
      </c>
      <c r="AQ112" s="853"/>
      <c r="AR112" s="853"/>
      <c r="AS112" s="853"/>
      <c r="AT112" s="854"/>
      <c r="AU112" s="960"/>
      <c r="AV112" s="961"/>
      <c r="AW112" s="961"/>
      <c r="AX112" s="961"/>
      <c r="AY112" s="961"/>
      <c r="AZ112" s="843" t="s">
        <v>371</v>
      </c>
      <c r="BA112" s="780"/>
      <c r="BB112" s="780"/>
      <c r="BC112" s="780"/>
      <c r="BD112" s="780"/>
      <c r="BE112" s="780"/>
      <c r="BF112" s="780"/>
      <c r="BG112" s="780"/>
      <c r="BH112" s="780"/>
      <c r="BI112" s="780"/>
      <c r="BJ112" s="780"/>
      <c r="BK112" s="780"/>
      <c r="BL112" s="780"/>
      <c r="BM112" s="780"/>
      <c r="BN112" s="780"/>
      <c r="BO112" s="780"/>
      <c r="BP112" s="781"/>
      <c r="BQ112" s="844">
        <v>21399328</v>
      </c>
      <c r="BR112" s="845"/>
      <c r="BS112" s="845"/>
      <c r="BT112" s="845"/>
      <c r="BU112" s="845"/>
      <c r="BV112" s="845">
        <v>21020295</v>
      </c>
      <c r="BW112" s="845"/>
      <c r="BX112" s="845"/>
      <c r="BY112" s="845"/>
      <c r="BZ112" s="845"/>
      <c r="CA112" s="845">
        <v>20445860</v>
      </c>
      <c r="CB112" s="845"/>
      <c r="CC112" s="845"/>
      <c r="CD112" s="845"/>
      <c r="CE112" s="845"/>
      <c r="CF112" s="903">
        <v>83.8</v>
      </c>
      <c r="CG112" s="904"/>
      <c r="CH112" s="904"/>
      <c r="CI112" s="904"/>
      <c r="CJ112" s="904"/>
      <c r="CK112" s="955"/>
      <c r="CL112" s="849"/>
      <c r="CM112" s="843" t="s">
        <v>372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136</v>
      </c>
      <c r="DH112" s="845"/>
      <c r="DI112" s="845"/>
      <c r="DJ112" s="845"/>
      <c r="DK112" s="845"/>
      <c r="DL112" s="845" t="s">
        <v>136</v>
      </c>
      <c r="DM112" s="845"/>
      <c r="DN112" s="845"/>
      <c r="DO112" s="845"/>
      <c r="DP112" s="845"/>
      <c r="DQ112" s="845" t="s">
        <v>365</v>
      </c>
      <c r="DR112" s="845"/>
      <c r="DS112" s="845"/>
      <c r="DT112" s="845"/>
      <c r="DU112" s="845"/>
      <c r="DV112" s="822" t="s">
        <v>136</v>
      </c>
      <c r="DW112" s="822"/>
      <c r="DX112" s="822"/>
      <c r="DY112" s="822"/>
      <c r="DZ112" s="823"/>
    </row>
    <row r="113" spans="1:130" s="226" customFormat="1" ht="26.25" customHeight="1">
      <c r="A113" s="942"/>
      <c r="B113" s="943"/>
      <c r="C113" s="780" t="s">
        <v>373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1434558</v>
      </c>
      <c r="AB113" s="947"/>
      <c r="AC113" s="947"/>
      <c r="AD113" s="947"/>
      <c r="AE113" s="948"/>
      <c r="AF113" s="949">
        <v>1415132</v>
      </c>
      <c r="AG113" s="947"/>
      <c r="AH113" s="947"/>
      <c r="AI113" s="947"/>
      <c r="AJ113" s="948"/>
      <c r="AK113" s="949">
        <v>1328870</v>
      </c>
      <c r="AL113" s="947"/>
      <c r="AM113" s="947"/>
      <c r="AN113" s="947"/>
      <c r="AO113" s="948"/>
      <c r="AP113" s="950">
        <v>5.4</v>
      </c>
      <c r="AQ113" s="951"/>
      <c r="AR113" s="951"/>
      <c r="AS113" s="951"/>
      <c r="AT113" s="952"/>
      <c r="AU113" s="960"/>
      <c r="AV113" s="961"/>
      <c r="AW113" s="961"/>
      <c r="AX113" s="961"/>
      <c r="AY113" s="961"/>
      <c r="AZ113" s="843" t="s">
        <v>374</v>
      </c>
      <c r="BA113" s="780"/>
      <c r="BB113" s="780"/>
      <c r="BC113" s="780"/>
      <c r="BD113" s="780"/>
      <c r="BE113" s="780"/>
      <c r="BF113" s="780"/>
      <c r="BG113" s="780"/>
      <c r="BH113" s="780"/>
      <c r="BI113" s="780"/>
      <c r="BJ113" s="780"/>
      <c r="BK113" s="780"/>
      <c r="BL113" s="780"/>
      <c r="BM113" s="780"/>
      <c r="BN113" s="780"/>
      <c r="BO113" s="780"/>
      <c r="BP113" s="781"/>
      <c r="BQ113" s="844" t="s">
        <v>365</v>
      </c>
      <c r="BR113" s="845"/>
      <c r="BS113" s="845"/>
      <c r="BT113" s="845"/>
      <c r="BU113" s="845"/>
      <c r="BV113" s="845" t="s">
        <v>136</v>
      </c>
      <c r="BW113" s="845"/>
      <c r="BX113" s="845"/>
      <c r="BY113" s="845"/>
      <c r="BZ113" s="845"/>
      <c r="CA113" s="845" t="s">
        <v>136</v>
      </c>
      <c r="CB113" s="845"/>
      <c r="CC113" s="845"/>
      <c r="CD113" s="845"/>
      <c r="CE113" s="845"/>
      <c r="CF113" s="903" t="s">
        <v>365</v>
      </c>
      <c r="CG113" s="904"/>
      <c r="CH113" s="904"/>
      <c r="CI113" s="904"/>
      <c r="CJ113" s="904"/>
      <c r="CK113" s="955"/>
      <c r="CL113" s="849"/>
      <c r="CM113" s="843" t="s">
        <v>375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136</v>
      </c>
      <c r="DH113" s="808"/>
      <c r="DI113" s="808"/>
      <c r="DJ113" s="808"/>
      <c r="DK113" s="809"/>
      <c r="DL113" s="810" t="s">
        <v>136</v>
      </c>
      <c r="DM113" s="808"/>
      <c r="DN113" s="808"/>
      <c r="DO113" s="808"/>
      <c r="DP113" s="809"/>
      <c r="DQ113" s="810" t="s">
        <v>136</v>
      </c>
      <c r="DR113" s="808"/>
      <c r="DS113" s="808"/>
      <c r="DT113" s="808"/>
      <c r="DU113" s="809"/>
      <c r="DV113" s="852" t="s">
        <v>136</v>
      </c>
      <c r="DW113" s="853"/>
      <c r="DX113" s="853"/>
      <c r="DY113" s="853"/>
      <c r="DZ113" s="854"/>
    </row>
    <row r="114" spans="1:130" s="226" customFormat="1" ht="26.25" customHeight="1">
      <c r="A114" s="942"/>
      <c r="B114" s="943"/>
      <c r="C114" s="780" t="s">
        <v>376</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t="s">
        <v>136</v>
      </c>
      <c r="AB114" s="808"/>
      <c r="AC114" s="808"/>
      <c r="AD114" s="808"/>
      <c r="AE114" s="809"/>
      <c r="AF114" s="810" t="s">
        <v>136</v>
      </c>
      <c r="AG114" s="808"/>
      <c r="AH114" s="808"/>
      <c r="AI114" s="808"/>
      <c r="AJ114" s="809"/>
      <c r="AK114" s="810" t="s">
        <v>136</v>
      </c>
      <c r="AL114" s="808"/>
      <c r="AM114" s="808"/>
      <c r="AN114" s="808"/>
      <c r="AO114" s="809"/>
      <c r="AP114" s="852" t="s">
        <v>136</v>
      </c>
      <c r="AQ114" s="853"/>
      <c r="AR114" s="853"/>
      <c r="AS114" s="853"/>
      <c r="AT114" s="854"/>
      <c r="AU114" s="960"/>
      <c r="AV114" s="961"/>
      <c r="AW114" s="961"/>
      <c r="AX114" s="961"/>
      <c r="AY114" s="961"/>
      <c r="AZ114" s="843" t="s">
        <v>377</v>
      </c>
      <c r="BA114" s="780"/>
      <c r="BB114" s="780"/>
      <c r="BC114" s="780"/>
      <c r="BD114" s="780"/>
      <c r="BE114" s="780"/>
      <c r="BF114" s="780"/>
      <c r="BG114" s="780"/>
      <c r="BH114" s="780"/>
      <c r="BI114" s="780"/>
      <c r="BJ114" s="780"/>
      <c r="BK114" s="780"/>
      <c r="BL114" s="780"/>
      <c r="BM114" s="780"/>
      <c r="BN114" s="780"/>
      <c r="BO114" s="780"/>
      <c r="BP114" s="781"/>
      <c r="BQ114" s="844">
        <v>7646204</v>
      </c>
      <c r="BR114" s="845"/>
      <c r="BS114" s="845"/>
      <c r="BT114" s="845"/>
      <c r="BU114" s="845"/>
      <c r="BV114" s="845">
        <v>7382055</v>
      </c>
      <c r="BW114" s="845"/>
      <c r="BX114" s="845"/>
      <c r="BY114" s="845"/>
      <c r="BZ114" s="845"/>
      <c r="CA114" s="845">
        <v>7186983</v>
      </c>
      <c r="CB114" s="845"/>
      <c r="CC114" s="845"/>
      <c r="CD114" s="845"/>
      <c r="CE114" s="845"/>
      <c r="CF114" s="903">
        <v>29.5</v>
      </c>
      <c r="CG114" s="904"/>
      <c r="CH114" s="904"/>
      <c r="CI114" s="904"/>
      <c r="CJ114" s="904"/>
      <c r="CK114" s="955"/>
      <c r="CL114" s="849"/>
      <c r="CM114" s="843" t="s">
        <v>378</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136</v>
      </c>
      <c r="DH114" s="808"/>
      <c r="DI114" s="808"/>
      <c r="DJ114" s="808"/>
      <c r="DK114" s="809"/>
      <c r="DL114" s="810" t="s">
        <v>365</v>
      </c>
      <c r="DM114" s="808"/>
      <c r="DN114" s="808"/>
      <c r="DO114" s="808"/>
      <c r="DP114" s="809"/>
      <c r="DQ114" s="810" t="s">
        <v>136</v>
      </c>
      <c r="DR114" s="808"/>
      <c r="DS114" s="808"/>
      <c r="DT114" s="808"/>
      <c r="DU114" s="809"/>
      <c r="DV114" s="852" t="s">
        <v>136</v>
      </c>
      <c r="DW114" s="853"/>
      <c r="DX114" s="853"/>
      <c r="DY114" s="853"/>
      <c r="DZ114" s="854"/>
    </row>
    <row r="115" spans="1:130" s="226" customFormat="1" ht="26.25" customHeight="1">
      <c r="A115" s="942"/>
      <c r="B115" s="943"/>
      <c r="C115" s="780" t="s">
        <v>379</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7119</v>
      </c>
      <c r="AB115" s="947"/>
      <c r="AC115" s="947"/>
      <c r="AD115" s="947"/>
      <c r="AE115" s="948"/>
      <c r="AF115" s="949">
        <v>5446</v>
      </c>
      <c r="AG115" s="947"/>
      <c r="AH115" s="947"/>
      <c r="AI115" s="947"/>
      <c r="AJ115" s="948"/>
      <c r="AK115" s="949">
        <v>3529</v>
      </c>
      <c r="AL115" s="947"/>
      <c r="AM115" s="947"/>
      <c r="AN115" s="947"/>
      <c r="AO115" s="948"/>
      <c r="AP115" s="950">
        <v>0</v>
      </c>
      <c r="AQ115" s="951"/>
      <c r="AR115" s="951"/>
      <c r="AS115" s="951"/>
      <c r="AT115" s="952"/>
      <c r="AU115" s="960"/>
      <c r="AV115" s="961"/>
      <c r="AW115" s="961"/>
      <c r="AX115" s="961"/>
      <c r="AY115" s="961"/>
      <c r="AZ115" s="843" t="s">
        <v>380</v>
      </c>
      <c r="BA115" s="780"/>
      <c r="BB115" s="780"/>
      <c r="BC115" s="780"/>
      <c r="BD115" s="780"/>
      <c r="BE115" s="780"/>
      <c r="BF115" s="780"/>
      <c r="BG115" s="780"/>
      <c r="BH115" s="780"/>
      <c r="BI115" s="780"/>
      <c r="BJ115" s="780"/>
      <c r="BK115" s="780"/>
      <c r="BL115" s="780"/>
      <c r="BM115" s="780"/>
      <c r="BN115" s="780"/>
      <c r="BO115" s="780"/>
      <c r="BP115" s="781"/>
      <c r="BQ115" s="844" t="s">
        <v>365</v>
      </c>
      <c r="BR115" s="845"/>
      <c r="BS115" s="845"/>
      <c r="BT115" s="845"/>
      <c r="BU115" s="845"/>
      <c r="BV115" s="845" t="s">
        <v>136</v>
      </c>
      <c r="BW115" s="845"/>
      <c r="BX115" s="845"/>
      <c r="BY115" s="845"/>
      <c r="BZ115" s="845"/>
      <c r="CA115" s="845" t="s">
        <v>136</v>
      </c>
      <c r="CB115" s="845"/>
      <c r="CC115" s="845"/>
      <c r="CD115" s="845"/>
      <c r="CE115" s="845"/>
      <c r="CF115" s="903" t="s">
        <v>136</v>
      </c>
      <c r="CG115" s="904"/>
      <c r="CH115" s="904"/>
      <c r="CI115" s="904"/>
      <c r="CJ115" s="904"/>
      <c r="CK115" s="955"/>
      <c r="CL115" s="849"/>
      <c r="CM115" s="843" t="s">
        <v>381</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365</v>
      </c>
      <c r="DH115" s="808"/>
      <c r="DI115" s="808"/>
      <c r="DJ115" s="808"/>
      <c r="DK115" s="809"/>
      <c r="DL115" s="810" t="s">
        <v>136</v>
      </c>
      <c r="DM115" s="808"/>
      <c r="DN115" s="808"/>
      <c r="DO115" s="808"/>
      <c r="DP115" s="809"/>
      <c r="DQ115" s="810" t="s">
        <v>136</v>
      </c>
      <c r="DR115" s="808"/>
      <c r="DS115" s="808"/>
      <c r="DT115" s="808"/>
      <c r="DU115" s="809"/>
      <c r="DV115" s="852" t="s">
        <v>136</v>
      </c>
      <c r="DW115" s="853"/>
      <c r="DX115" s="853"/>
      <c r="DY115" s="853"/>
      <c r="DZ115" s="854"/>
    </row>
    <row r="116" spans="1:130" s="226" customFormat="1" ht="26.25" customHeight="1">
      <c r="A116" s="944"/>
      <c r="B116" s="945"/>
      <c r="C116" s="867" t="s">
        <v>382</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365</v>
      </c>
      <c r="AB116" s="808"/>
      <c r="AC116" s="808"/>
      <c r="AD116" s="808"/>
      <c r="AE116" s="809"/>
      <c r="AF116" s="810" t="s">
        <v>136</v>
      </c>
      <c r="AG116" s="808"/>
      <c r="AH116" s="808"/>
      <c r="AI116" s="808"/>
      <c r="AJ116" s="809"/>
      <c r="AK116" s="810" t="s">
        <v>136</v>
      </c>
      <c r="AL116" s="808"/>
      <c r="AM116" s="808"/>
      <c r="AN116" s="808"/>
      <c r="AO116" s="809"/>
      <c r="AP116" s="852" t="s">
        <v>136</v>
      </c>
      <c r="AQ116" s="853"/>
      <c r="AR116" s="853"/>
      <c r="AS116" s="853"/>
      <c r="AT116" s="854"/>
      <c r="AU116" s="960"/>
      <c r="AV116" s="961"/>
      <c r="AW116" s="961"/>
      <c r="AX116" s="961"/>
      <c r="AY116" s="961"/>
      <c r="AZ116" s="937" t="s">
        <v>383</v>
      </c>
      <c r="BA116" s="938"/>
      <c r="BB116" s="938"/>
      <c r="BC116" s="938"/>
      <c r="BD116" s="938"/>
      <c r="BE116" s="938"/>
      <c r="BF116" s="938"/>
      <c r="BG116" s="938"/>
      <c r="BH116" s="938"/>
      <c r="BI116" s="938"/>
      <c r="BJ116" s="938"/>
      <c r="BK116" s="938"/>
      <c r="BL116" s="938"/>
      <c r="BM116" s="938"/>
      <c r="BN116" s="938"/>
      <c r="BO116" s="938"/>
      <c r="BP116" s="939"/>
      <c r="BQ116" s="844" t="s">
        <v>136</v>
      </c>
      <c r="BR116" s="845"/>
      <c r="BS116" s="845"/>
      <c r="BT116" s="845"/>
      <c r="BU116" s="845"/>
      <c r="BV116" s="845" t="s">
        <v>136</v>
      </c>
      <c r="BW116" s="845"/>
      <c r="BX116" s="845"/>
      <c r="BY116" s="845"/>
      <c r="BZ116" s="845"/>
      <c r="CA116" s="845" t="s">
        <v>136</v>
      </c>
      <c r="CB116" s="845"/>
      <c r="CC116" s="845"/>
      <c r="CD116" s="845"/>
      <c r="CE116" s="845"/>
      <c r="CF116" s="903" t="s">
        <v>136</v>
      </c>
      <c r="CG116" s="904"/>
      <c r="CH116" s="904"/>
      <c r="CI116" s="904"/>
      <c r="CJ116" s="904"/>
      <c r="CK116" s="955"/>
      <c r="CL116" s="849"/>
      <c r="CM116" s="843" t="s">
        <v>384</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136</v>
      </c>
      <c r="DH116" s="808"/>
      <c r="DI116" s="808"/>
      <c r="DJ116" s="808"/>
      <c r="DK116" s="809"/>
      <c r="DL116" s="810" t="s">
        <v>136</v>
      </c>
      <c r="DM116" s="808"/>
      <c r="DN116" s="808"/>
      <c r="DO116" s="808"/>
      <c r="DP116" s="809"/>
      <c r="DQ116" s="810" t="s">
        <v>136</v>
      </c>
      <c r="DR116" s="808"/>
      <c r="DS116" s="808"/>
      <c r="DT116" s="808"/>
      <c r="DU116" s="809"/>
      <c r="DV116" s="852" t="s">
        <v>136</v>
      </c>
      <c r="DW116" s="853"/>
      <c r="DX116" s="853"/>
      <c r="DY116" s="853"/>
      <c r="DZ116" s="854"/>
    </row>
    <row r="117" spans="1:130" s="226" customFormat="1" ht="26.25" customHeight="1">
      <c r="A117" s="923" t="s">
        <v>186</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385</v>
      </c>
      <c r="Z117" s="925"/>
      <c r="AA117" s="930">
        <v>5864106</v>
      </c>
      <c r="AB117" s="931"/>
      <c r="AC117" s="931"/>
      <c r="AD117" s="931"/>
      <c r="AE117" s="932"/>
      <c r="AF117" s="933">
        <v>5803931</v>
      </c>
      <c r="AG117" s="931"/>
      <c r="AH117" s="931"/>
      <c r="AI117" s="931"/>
      <c r="AJ117" s="932"/>
      <c r="AK117" s="933">
        <v>5885653</v>
      </c>
      <c r="AL117" s="931"/>
      <c r="AM117" s="931"/>
      <c r="AN117" s="931"/>
      <c r="AO117" s="932"/>
      <c r="AP117" s="934"/>
      <c r="AQ117" s="935"/>
      <c r="AR117" s="935"/>
      <c r="AS117" s="935"/>
      <c r="AT117" s="936"/>
      <c r="AU117" s="960"/>
      <c r="AV117" s="961"/>
      <c r="AW117" s="961"/>
      <c r="AX117" s="961"/>
      <c r="AY117" s="961"/>
      <c r="AZ117" s="891" t="s">
        <v>386</v>
      </c>
      <c r="BA117" s="892"/>
      <c r="BB117" s="892"/>
      <c r="BC117" s="892"/>
      <c r="BD117" s="892"/>
      <c r="BE117" s="892"/>
      <c r="BF117" s="892"/>
      <c r="BG117" s="892"/>
      <c r="BH117" s="892"/>
      <c r="BI117" s="892"/>
      <c r="BJ117" s="892"/>
      <c r="BK117" s="892"/>
      <c r="BL117" s="892"/>
      <c r="BM117" s="892"/>
      <c r="BN117" s="892"/>
      <c r="BO117" s="892"/>
      <c r="BP117" s="893"/>
      <c r="BQ117" s="844" t="s">
        <v>136</v>
      </c>
      <c r="BR117" s="845"/>
      <c r="BS117" s="845"/>
      <c r="BT117" s="845"/>
      <c r="BU117" s="845"/>
      <c r="BV117" s="845" t="s">
        <v>136</v>
      </c>
      <c r="BW117" s="845"/>
      <c r="BX117" s="845"/>
      <c r="BY117" s="845"/>
      <c r="BZ117" s="845"/>
      <c r="CA117" s="845" t="s">
        <v>136</v>
      </c>
      <c r="CB117" s="845"/>
      <c r="CC117" s="845"/>
      <c r="CD117" s="845"/>
      <c r="CE117" s="845"/>
      <c r="CF117" s="903" t="s">
        <v>136</v>
      </c>
      <c r="CG117" s="904"/>
      <c r="CH117" s="904"/>
      <c r="CI117" s="904"/>
      <c r="CJ117" s="904"/>
      <c r="CK117" s="955"/>
      <c r="CL117" s="849"/>
      <c r="CM117" s="843" t="s">
        <v>387</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136</v>
      </c>
      <c r="DH117" s="808"/>
      <c r="DI117" s="808"/>
      <c r="DJ117" s="808"/>
      <c r="DK117" s="809"/>
      <c r="DL117" s="810" t="s">
        <v>136</v>
      </c>
      <c r="DM117" s="808"/>
      <c r="DN117" s="808"/>
      <c r="DO117" s="808"/>
      <c r="DP117" s="809"/>
      <c r="DQ117" s="810" t="s">
        <v>136</v>
      </c>
      <c r="DR117" s="808"/>
      <c r="DS117" s="808"/>
      <c r="DT117" s="808"/>
      <c r="DU117" s="809"/>
      <c r="DV117" s="852" t="s">
        <v>136</v>
      </c>
      <c r="DW117" s="853"/>
      <c r="DX117" s="853"/>
      <c r="DY117" s="853"/>
      <c r="DZ117" s="854"/>
    </row>
    <row r="118" spans="1:130" s="226" customFormat="1" ht="26.25" customHeight="1">
      <c r="A118" s="923" t="s">
        <v>360</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357</v>
      </c>
      <c r="AB118" s="924"/>
      <c r="AC118" s="924"/>
      <c r="AD118" s="924"/>
      <c r="AE118" s="925"/>
      <c r="AF118" s="926" t="s">
        <v>358</v>
      </c>
      <c r="AG118" s="924"/>
      <c r="AH118" s="924"/>
      <c r="AI118" s="924"/>
      <c r="AJ118" s="925"/>
      <c r="AK118" s="926" t="s">
        <v>264</v>
      </c>
      <c r="AL118" s="924"/>
      <c r="AM118" s="924"/>
      <c r="AN118" s="924"/>
      <c r="AO118" s="925"/>
      <c r="AP118" s="927" t="s">
        <v>359</v>
      </c>
      <c r="AQ118" s="928"/>
      <c r="AR118" s="928"/>
      <c r="AS118" s="928"/>
      <c r="AT118" s="929"/>
      <c r="AU118" s="960"/>
      <c r="AV118" s="961"/>
      <c r="AW118" s="961"/>
      <c r="AX118" s="961"/>
      <c r="AY118" s="961"/>
      <c r="AZ118" s="866" t="s">
        <v>388</v>
      </c>
      <c r="BA118" s="867"/>
      <c r="BB118" s="867"/>
      <c r="BC118" s="867"/>
      <c r="BD118" s="867"/>
      <c r="BE118" s="867"/>
      <c r="BF118" s="867"/>
      <c r="BG118" s="867"/>
      <c r="BH118" s="867"/>
      <c r="BI118" s="867"/>
      <c r="BJ118" s="867"/>
      <c r="BK118" s="867"/>
      <c r="BL118" s="867"/>
      <c r="BM118" s="867"/>
      <c r="BN118" s="867"/>
      <c r="BO118" s="867"/>
      <c r="BP118" s="868"/>
      <c r="BQ118" s="907" t="s">
        <v>136</v>
      </c>
      <c r="BR118" s="873"/>
      <c r="BS118" s="873"/>
      <c r="BT118" s="873"/>
      <c r="BU118" s="873"/>
      <c r="BV118" s="873" t="s">
        <v>136</v>
      </c>
      <c r="BW118" s="873"/>
      <c r="BX118" s="873"/>
      <c r="BY118" s="873"/>
      <c r="BZ118" s="873"/>
      <c r="CA118" s="873" t="s">
        <v>136</v>
      </c>
      <c r="CB118" s="873"/>
      <c r="CC118" s="873"/>
      <c r="CD118" s="873"/>
      <c r="CE118" s="873"/>
      <c r="CF118" s="903" t="s">
        <v>136</v>
      </c>
      <c r="CG118" s="904"/>
      <c r="CH118" s="904"/>
      <c r="CI118" s="904"/>
      <c r="CJ118" s="904"/>
      <c r="CK118" s="955"/>
      <c r="CL118" s="849"/>
      <c r="CM118" s="843" t="s">
        <v>389</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136</v>
      </c>
      <c r="DH118" s="808"/>
      <c r="DI118" s="808"/>
      <c r="DJ118" s="808"/>
      <c r="DK118" s="809"/>
      <c r="DL118" s="810" t="s">
        <v>136</v>
      </c>
      <c r="DM118" s="808"/>
      <c r="DN118" s="808"/>
      <c r="DO118" s="808"/>
      <c r="DP118" s="809"/>
      <c r="DQ118" s="810" t="s">
        <v>136</v>
      </c>
      <c r="DR118" s="808"/>
      <c r="DS118" s="808"/>
      <c r="DT118" s="808"/>
      <c r="DU118" s="809"/>
      <c r="DV118" s="852" t="s">
        <v>136</v>
      </c>
      <c r="DW118" s="853"/>
      <c r="DX118" s="853"/>
      <c r="DY118" s="853"/>
      <c r="DZ118" s="854"/>
    </row>
    <row r="119" spans="1:130" s="226" customFormat="1" ht="26.25" customHeight="1">
      <c r="A119" s="846" t="s">
        <v>363</v>
      </c>
      <c r="B119" s="847"/>
      <c r="C119" s="888" t="s">
        <v>364</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136</v>
      </c>
      <c r="AB119" s="917"/>
      <c r="AC119" s="917"/>
      <c r="AD119" s="917"/>
      <c r="AE119" s="918"/>
      <c r="AF119" s="919" t="s">
        <v>136</v>
      </c>
      <c r="AG119" s="917"/>
      <c r="AH119" s="917"/>
      <c r="AI119" s="917"/>
      <c r="AJ119" s="918"/>
      <c r="AK119" s="919" t="s">
        <v>136</v>
      </c>
      <c r="AL119" s="917"/>
      <c r="AM119" s="917"/>
      <c r="AN119" s="917"/>
      <c r="AO119" s="918"/>
      <c r="AP119" s="920" t="s">
        <v>136</v>
      </c>
      <c r="AQ119" s="921"/>
      <c r="AR119" s="921"/>
      <c r="AS119" s="921"/>
      <c r="AT119" s="922"/>
      <c r="AU119" s="962"/>
      <c r="AV119" s="963"/>
      <c r="AW119" s="963"/>
      <c r="AX119" s="963"/>
      <c r="AY119" s="963"/>
      <c r="AZ119" s="247" t="s">
        <v>186</v>
      </c>
      <c r="BA119" s="247"/>
      <c r="BB119" s="247"/>
      <c r="BC119" s="247"/>
      <c r="BD119" s="247"/>
      <c r="BE119" s="247"/>
      <c r="BF119" s="247"/>
      <c r="BG119" s="247"/>
      <c r="BH119" s="247"/>
      <c r="BI119" s="247"/>
      <c r="BJ119" s="247"/>
      <c r="BK119" s="247"/>
      <c r="BL119" s="247"/>
      <c r="BM119" s="247"/>
      <c r="BN119" s="247"/>
      <c r="BO119" s="905" t="s">
        <v>390</v>
      </c>
      <c r="BP119" s="906"/>
      <c r="BQ119" s="907">
        <v>82420009</v>
      </c>
      <c r="BR119" s="873"/>
      <c r="BS119" s="873"/>
      <c r="BT119" s="873"/>
      <c r="BU119" s="873"/>
      <c r="BV119" s="873">
        <v>82300261</v>
      </c>
      <c r="BW119" s="873"/>
      <c r="BX119" s="873"/>
      <c r="BY119" s="873"/>
      <c r="BZ119" s="873"/>
      <c r="CA119" s="873">
        <v>81907893</v>
      </c>
      <c r="CB119" s="873"/>
      <c r="CC119" s="873"/>
      <c r="CD119" s="873"/>
      <c r="CE119" s="873"/>
      <c r="CF119" s="776"/>
      <c r="CG119" s="777"/>
      <c r="CH119" s="777"/>
      <c r="CI119" s="777"/>
      <c r="CJ119" s="862"/>
      <c r="CK119" s="956"/>
      <c r="CL119" s="851"/>
      <c r="CM119" s="866" t="s">
        <v>391</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14986</v>
      </c>
      <c r="DH119" s="792"/>
      <c r="DI119" s="792"/>
      <c r="DJ119" s="792"/>
      <c r="DK119" s="793"/>
      <c r="DL119" s="794">
        <v>9541</v>
      </c>
      <c r="DM119" s="792"/>
      <c r="DN119" s="792"/>
      <c r="DO119" s="792"/>
      <c r="DP119" s="793"/>
      <c r="DQ119" s="794">
        <v>6011</v>
      </c>
      <c r="DR119" s="792"/>
      <c r="DS119" s="792"/>
      <c r="DT119" s="792"/>
      <c r="DU119" s="793"/>
      <c r="DV119" s="876">
        <v>0</v>
      </c>
      <c r="DW119" s="877"/>
      <c r="DX119" s="877"/>
      <c r="DY119" s="877"/>
      <c r="DZ119" s="878"/>
    </row>
    <row r="120" spans="1:130" s="226" customFormat="1" ht="26.25" customHeight="1">
      <c r="A120" s="848"/>
      <c r="B120" s="849"/>
      <c r="C120" s="843" t="s">
        <v>368</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136</v>
      </c>
      <c r="AB120" s="808"/>
      <c r="AC120" s="808"/>
      <c r="AD120" s="808"/>
      <c r="AE120" s="809"/>
      <c r="AF120" s="810" t="s">
        <v>136</v>
      </c>
      <c r="AG120" s="808"/>
      <c r="AH120" s="808"/>
      <c r="AI120" s="808"/>
      <c r="AJ120" s="809"/>
      <c r="AK120" s="810" t="s">
        <v>136</v>
      </c>
      <c r="AL120" s="808"/>
      <c r="AM120" s="808"/>
      <c r="AN120" s="808"/>
      <c r="AO120" s="809"/>
      <c r="AP120" s="852" t="s">
        <v>136</v>
      </c>
      <c r="AQ120" s="853"/>
      <c r="AR120" s="853"/>
      <c r="AS120" s="853"/>
      <c r="AT120" s="854"/>
      <c r="AU120" s="908" t="s">
        <v>392</v>
      </c>
      <c r="AV120" s="909"/>
      <c r="AW120" s="909"/>
      <c r="AX120" s="909"/>
      <c r="AY120" s="910"/>
      <c r="AZ120" s="888" t="s">
        <v>393</v>
      </c>
      <c r="BA120" s="836"/>
      <c r="BB120" s="836"/>
      <c r="BC120" s="836"/>
      <c r="BD120" s="836"/>
      <c r="BE120" s="836"/>
      <c r="BF120" s="836"/>
      <c r="BG120" s="836"/>
      <c r="BH120" s="836"/>
      <c r="BI120" s="836"/>
      <c r="BJ120" s="836"/>
      <c r="BK120" s="836"/>
      <c r="BL120" s="836"/>
      <c r="BM120" s="836"/>
      <c r="BN120" s="836"/>
      <c r="BO120" s="836"/>
      <c r="BP120" s="837"/>
      <c r="BQ120" s="889">
        <v>8200213</v>
      </c>
      <c r="BR120" s="870"/>
      <c r="BS120" s="870"/>
      <c r="BT120" s="870"/>
      <c r="BU120" s="870"/>
      <c r="BV120" s="870">
        <v>7209067</v>
      </c>
      <c r="BW120" s="870"/>
      <c r="BX120" s="870"/>
      <c r="BY120" s="870"/>
      <c r="BZ120" s="870"/>
      <c r="CA120" s="870">
        <v>8483152</v>
      </c>
      <c r="CB120" s="870"/>
      <c r="CC120" s="870"/>
      <c r="CD120" s="870"/>
      <c r="CE120" s="870"/>
      <c r="CF120" s="894">
        <v>34.799999999999997</v>
      </c>
      <c r="CG120" s="895"/>
      <c r="CH120" s="895"/>
      <c r="CI120" s="895"/>
      <c r="CJ120" s="895"/>
      <c r="CK120" s="896" t="s">
        <v>394</v>
      </c>
      <c r="CL120" s="880"/>
      <c r="CM120" s="880"/>
      <c r="CN120" s="880"/>
      <c r="CO120" s="881"/>
      <c r="CP120" s="900" t="s">
        <v>336</v>
      </c>
      <c r="CQ120" s="901"/>
      <c r="CR120" s="901"/>
      <c r="CS120" s="901"/>
      <c r="CT120" s="901"/>
      <c r="CU120" s="901"/>
      <c r="CV120" s="901"/>
      <c r="CW120" s="901"/>
      <c r="CX120" s="901"/>
      <c r="CY120" s="901"/>
      <c r="CZ120" s="901"/>
      <c r="DA120" s="901"/>
      <c r="DB120" s="901"/>
      <c r="DC120" s="901"/>
      <c r="DD120" s="901"/>
      <c r="DE120" s="901"/>
      <c r="DF120" s="902"/>
      <c r="DG120" s="889">
        <v>21399016</v>
      </c>
      <c r="DH120" s="870"/>
      <c r="DI120" s="870"/>
      <c r="DJ120" s="870"/>
      <c r="DK120" s="870"/>
      <c r="DL120" s="870">
        <v>21020113</v>
      </c>
      <c r="DM120" s="870"/>
      <c r="DN120" s="870"/>
      <c r="DO120" s="870"/>
      <c r="DP120" s="870"/>
      <c r="DQ120" s="870">
        <v>20299510</v>
      </c>
      <c r="DR120" s="870"/>
      <c r="DS120" s="870"/>
      <c r="DT120" s="870"/>
      <c r="DU120" s="870"/>
      <c r="DV120" s="871">
        <v>83.2</v>
      </c>
      <c r="DW120" s="871"/>
      <c r="DX120" s="871"/>
      <c r="DY120" s="871"/>
      <c r="DZ120" s="872"/>
    </row>
    <row r="121" spans="1:130" s="226" customFormat="1" ht="26.25" customHeight="1">
      <c r="A121" s="848"/>
      <c r="B121" s="849"/>
      <c r="C121" s="891" t="s">
        <v>395</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136</v>
      </c>
      <c r="AB121" s="808"/>
      <c r="AC121" s="808"/>
      <c r="AD121" s="808"/>
      <c r="AE121" s="809"/>
      <c r="AF121" s="810" t="s">
        <v>136</v>
      </c>
      <c r="AG121" s="808"/>
      <c r="AH121" s="808"/>
      <c r="AI121" s="808"/>
      <c r="AJ121" s="809"/>
      <c r="AK121" s="810" t="s">
        <v>136</v>
      </c>
      <c r="AL121" s="808"/>
      <c r="AM121" s="808"/>
      <c r="AN121" s="808"/>
      <c r="AO121" s="809"/>
      <c r="AP121" s="852" t="s">
        <v>136</v>
      </c>
      <c r="AQ121" s="853"/>
      <c r="AR121" s="853"/>
      <c r="AS121" s="853"/>
      <c r="AT121" s="854"/>
      <c r="AU121" s="911"/>
      <c r="AV121" s="912"/>
      <c r="AW121" s="912"/>
      <c r="AX121" s="912"/>
      <c r="AY121" s="913"/>
      <c r="AZ121" s="843" t="s">
        <v>396</v>
      </c>
      <c r="BA121" s="780"/>
      <c r="BB121" s="780"/>
      <c r="BC121" s="780"/>
      <c r="BD121" s="780"/>
      <c r="BE121" s="780"/>
      <c r="BF121" s="780"/>
      <c r="BG121" s="780"/>
      <c r="BH121" s="780"/>
      <c r="BI121" s="780"/>
      <c r="BJ121" s="780"/>
      <c r="BK121" s="780"/>
      <c r="BL121" s="780"/>
      <c r="BM121" s="780"/>
      <c r="BN121" s="780"/>
      <c r="BO121" s="780"/>
      <c r="BP121" s="781"/>
      <c r="BQ121" s="844">
        <v>19093734</v>
      </c>
      <c r="BR121" s="845"/>
      <c r="BS121" s="845"/>
      <c r="BT121" s="845"/>
      <c r="BU121" s="845"/>
      <c r="BV121" s="845">
        <v>18982277</v>
      </c>
      <c r="BW121" s="845"/>
      <c r="BX121" s="845"/>
      <c r="BY121" s="845"/>
      <c r="BZ121" s="845"/>
      <c r="CA121" s="845">
        <v>20532650</v>
      </c>
      <c r="CB121" s="845"/>
      <c r="CC121" s="845"/>
      <c r="CD121" s="845"/>
      <c r="CE121" s="845"/>
      <c r="CF121" s="903">
        <v>84.2</v>
      </c>
      <c r="CG121" s="904"/>
      <c r="CH121" s="904"/>
      <c r="CI121" s="904"/>
      <c r="CJ121" s="904"/>
      <c r="CK121" s="897"/>
      <c r="CL121" s="883"/>
      <c r="CM121" s="883"/>
      <c r="CN121" s="883"/>
      <c r="CO121" s="884"/>
      <c r="CP121" s="863" t="s">
        <v>339</v>
      </c>
      <c r="CQ121" s="864"/>
      <c r="CR121" s="864"/>
      <c r="CS121" s="864"/>
      <c r="CT121" s="864"/>
      <c r="CU121" s="864"/>
      <c r="CV121" s="864"/>
      <c r="CW121" s="864"/>
      <c r="CX121" s="864"/>
      <c r="CY121" s="864"/>
      <c r="CZ121" s="864"/>
      <c r="DA121" s="864"/>
      <c r="DB121" s="864"/>
      <c r="DC121" s="864"/>
      <c r="DD121" s="864"/>
      <c r="DE121" s="864"/>
      <c r="DF121" s="865"/>
      <c r="DG121" s="844" t="s">
        <v>136</v>
      </c>
      <c r="DH121" s="845"/>
      <c r="DI121" s="845"/>
      <c r="DJ121" s="845"/>
      <c r="DK121" s="845"/>
      <c r="DL121" s="845" t="s">
        <v>136</v>
      </c>
      <c r="DM121" s="845"/>
      <c r="DN121" s="845"/>
      <c r="DO121" s="845"/>
      <c r="DP121" s="845"/>
      <c r="DQ121" s="845">
        <v>146350</v>
      </c>
      <c r="DR121" s="845"/>
      <c r="DS121" s="845"/>
      <c r="DT121" s="845"/>
      <c r="DU121" s="845"/>
      <c r="DV121" s="822">
        <v>0.6</v>
      </c>
      <c r="DW121" s="822"/>
      <c r="DX121" s="822"/>
      <c r="DY121" s="822"/>
      <c r="DZ121" s="823"/>
    </row>
    <row r="122" spans="1:130" s="226" customFormat="1" ht="26.25" customHeight="1">
      <c r="A122" s="848"/>
      <c r="B122" s="849"/>
      <c r="C122" s="843" t="s">
        <v>378</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136</v>
      </c>
      <c r="AB122" s="808"/>
      <c r="AC122" s="808"/>
      <c r="AD122" s="808"/>
      <c r="AE122" s="809"/>
      <c r="AF122" s="810" t="s">
        <v>136</v>
      </c>
      <c r="AG122" s="808"/>
      <c r="AH122" s="808"/>
      <c r="AI122" s="808"/>
      <c r="AJ122" s="809"/>
      <c r="AK122" s="810" t="s">
        <v>136</v>
      </c>
      <c r="AL122" s="808"/>
      <c r="AM122" s="808"/>
      <c r="AN122" s="808"/>
      <c r="AO122" s="809"/>
      <c r="AP122" s="852" t="s">
        <v>136</v>
      </c>
      <c r="AQ122" s="853"/>
      <c r="AR122" s="853"/>
      <c r="AS122" s="853"/>
      <c r="AT122" s="854"/>
      <c r="AU122" s="911"/>
      <c r="AV122" s="912"/>
      <c r="AW122" s="912"/>
      <c r="AX122" s="912"/>
      <c r="AY122" s="913"/>
      <c r="AZ122" s="866" t="s">
        <v>397</v>
      </c>
      <c r="BA122" s="867"/>
      <c r="BB122" s="867"/>
      <c r="BC122" s="867"/>
      <c r="BD122" s="867"/>
      <c r="BE122" s="867"/>
      <c r="BF122" s="867"/>
      <c r="BG122" s="867"/>
      <c r="BH122" s="867"/>
      <c r="BI122" s="867"/>
      <c r="BJ122" s="867"/>
      <c r="BK122" s="867"/>
      <c r="BL122" s="867"/>
      <c r="BM122" s="867"/>
      <c r="BN122" s="867"/>
      <c r="BO122" s="867"/>
      <c r="BP122" s="868"/>
      <c r="BQ122" s="907">
        <v>51925210</v>
      </c>
      <c r="BR122" s="873"/>
      <c r="BS122" s="873"/>
      <c r="BT122" s="873"/>
      <c r="BU122" s="873"/>
      <c r="BV122" s="873">
        <v>50967764</v>
      </c>
      <c r="BW122" s="873"/>
      <c r="BX122" s="873"/>
      <c r="BY122" s="873"/>
      <c r="BZ122" s="873"/>
      <c r="CA122" s="873">
        <v>49810480</v>
      </c>
      <c r="CB122" s="873"/>
      <c r="CC122" s="873"/>
      <c r="CD122" s="873"/>
      <c r="CE122" s="873"/>
      <c r="CF122" s="874">
        <v>204.2</v>
      </c>
      <c r="CG122" s="875"/>
      <c r="CH122" s="875"/>
      <c r="CI122" s="875"/>
      <c r="CJ122" s="875"/>
      <c r="CK122" s="897"/>
      <c r="CL122" s="883"/>
      <c r="CM122" s="883"/>
      <c r="CN122" s="883"/>
      <c r="CO122" s="884"/>
      <c r="CP122" s="863" t="s">
        <v>331</v>
      </c>
      <c r="CQ122" s="864"/>
      <c r="CR122" s="864"/>
      <c r="CS122" s="864"/>
      <c r="CT122" s="864"/>
      <c r="CU122" s="864"/>
      <c r="CV122" s="864"/>
      <c r="CW122" s="864"/>
      <c r="CX122" s="864"/>
      <c r="CY122" s="864"/>
      <c r="CZ122" s="864"/>
      <c r="DA122" s="864"/>
      <c r="DB122" s="864"/>
      <c r="DC122" s="864"/>
      <c r="DD122" s="864"/>
      <c r="DE122" s="864"/>
      <c r="DF122" s="865"/>
      <c r="DG122" s="844" t="s">
        <v>136</v>
      </c>
      <c r="DH122" s="845"/>
      <c r="DI122" s="845"/>
      <c r="DJ122" s="845"/>
      <c r="DK122" s="845"/>
      <c r="DL122" s="845" t="s">
        <v>136</v>
      </c>
      <c r="DM122" s="845"/>
      <c r="DN122" s="845"/>
      <c r="DO122" s="845"/>
      <c r="DP122" s="845"/>
      <c r="DQ122" s="845" t="s">
        <v>136</v>
      </c>
      <c r="DR122" s="845"/>
      <c r="DS122" s="845"/>
      <c r="DT122" s="845"/>
      <c r="DU122" s="845"/>
      <c r="DV122" s="822" t="s">
        <v>136</v>
      </c>
      <c r="DW122" s="822"/>
      <c r="DX122" s="822"/>
      <c r="DY122" s="822"/>
      <c r="DZ122" s="823"/>
    </row>
    <row r="123" spans="1:130" s="226" customFormat="1" ht="26.25" customHeight="1">
      <c r="A123" s="848"/>
      <c r="B123" s="849"/>
      <c r="C123" s="843" t="s">
        <v>384</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136</v>
      </c>
      <c r="AB123" s="808"/>
      <c r="AC123" s="808"/>
      <c r="AD123" s="808"/>
      <c r="AE123" s="809"/>
      <c r="AF123" s="810" t="s">
        <v>136</v>
      </c>
      <c r="AG123" s="808"/>
      <c r="AH123" s="808"/>
      <c r="AI123" s="808"/>
      <c r="AJ123" s="809"/>
      <c r="AK123" s="810" t="s">
        <v>136</v>
      </c>
      <c r="AL123" s="808"/>
      <c r="AM123" s="808"/>
      <c r="AN123" s="808"/>
      <c r="AO123" s="809"/>
      <c r="AP123" s="852" t="s">
        <v>136</v>
      </c>
      <c r="AQ123" s="853"/>
      <c r="AR123" s="853"/>
      <c r="AS123" s="853"/>
      <c r="AT123" s="854"/>
      <c r="AU123" s="914"/>
      <c r="AV123" s="915"/>
      <c r="AW123" s="915"/>
      <c r="AX123" s="915"/>
      <c r="AY123" s="915"/>
      <c r="AZ123" s="247" t="s">
        <v>186</v>
      </c>
      <c r="BA123" s="247"/>
      <c r="BB123" s="247"/>
      <c r="BC123" s="247"/>
      <c r="BD123" s="247"/>
      <c r="BE123" s="247"/>
      <c r="BF123" s="247"/>
      <c r="BG123" s="247"/>
      <c r="BH123" s="247"/>
      <c r="BI123" s="247"/>
      <c r="BJ123" s="247"/>
      <c r="BK123" s="247"/>
      <c r="BL123" s="247"/>
      <c r="BM123" s="247"/>
      <c r="BN123" s="247"/>
      <c r="BO123" s="905" t="s">
        <v>398</v>
      </c>
      <c r="BP123" s="906"/>
      <c r="BQ123" s="860">
        <v>79219157</v>
      </c>
      <c r="BR123" s="861"/>
      <c r="BS123" s="861"/>
      <c r="BT123" s="861"/>
      <c r="BU123" s="861"/>
      <c r="BV123" s="861">
        <v>77159108</v>
      </c>
      <c r="BW123" s="861"/>
      <c r="BX123" s="861"/>
      <c r="BY123" s="861"/>
      <c r="BZ123" s="861"/>
      <c r="CA123" s="861">
        <v>78826282</v>
      </c>
      <c r="CB123" s="861"/>
      <c r="CC123" s="861"/>
      <c r="CD123" s="861"/>
      <c r="CE123" s="861"/>
      <c r="CF123" s="776"/>
      <c r="CG123" s="777"/>
      <c r="CH123" s="777"/>
      <c r="CI123" s="777"/>
      <c r="CJ123" s="862"/>
      <c r="CK123" s="897"/>
      <c r="CL123" s="883"/>
      <c r="CM123" s="883"/>
      <c r="CN123" s="883"/>
      <c r="CO123" s="884"/>
      <c r="CP123" s="863" t="s">
        <v>332</v>
      </c>
      <c r="CQ123" s="864"/>
      <c r="CR123" s="864"/>
      <c r="CS123" s="864"/>
      <c r="CT123" s="864"/>
      <c r="CU123" s="864"/>
      <c r="CV123" s="864"/>
      <c r="CW123" s="864"/>
      <c r="CX123" s="864"/>
      <c r="CY123" s="864"/>
      <c r="CZ123" s="864"/>
      <c r="DA123" s="864"/>
      <c r="DB123" s="864"/>
      <c r="DC123" s="864"/>
      <c r="DD123" s="864"/>
      <c r="DE123" s="864"/>
      <c r="DF123" s="865"/>
      <c r="DG123" s="807" t="s">
        <v>136</v>
      </c>
      <c r="DH123" s="808"/>
      <c r="DI123" s="808"/>
      <c r="DJ123" s="808"/>
      <c r="DK123" s="809"/>
      <c r="DL123" s="810" t="s">
        <v>136</v>
      </c>
      <c r="DM123" s="808"/>
      <c r="DN123" s="808"/>
      <c r="DO123" s="808"/>
      <c r="DP123" s="809"/>
      <c r="DQ123" s="810" t="s">
        <v>136</v>
      </c>
      <c r="DR123" s="808"/>
      <c r="DS123" s="808"/>
      <c r="DT123" s="808"/>
      <c r="DU123" s="809"/>
      <c r="DV123" s="852" t="s">
        <v>136</v>
      </c>
      <c r="DW123" s="853"/>
      <c r="DX123" s="853"/>
      <c r="DY123" s="853"/>
      <c r="DZ123" s="854"/>
    </row>
    <row r="124" spans="1:130" s="226" customFormat="1" ht="26.25" customHeight="1" thickBot="1">
      <c r="A124" s="848"/>
      <c r="B124" s="849"/>
      <c r="C124" s="843" t="s">
        <v>387</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136</v>
      </c>
      <c r="AB124" s="808"/>
      <c r="AC124" s="808"/>
      <c r="AD124" s="808"/>
      <c r="AE124" s="809"/>
      <c r="AF124" s="810" t="s">
        <v>136</v>
      </c>
      <c r="AG124" s="808"/>
      <c r="AH124" s="808"/>
      <c r="AI124" s="808"/>
      <c r="AJ124" s="809"/>
      <c r="AK124" s="810" t="s">
        <v>136</v>
      </c>
      <c r="AL124" s="808"/>
      <c r="AM124" s="808"/>
      <c r="AN124" s="808"/>
      <c r="AO124" s="809"/>
      <c r="AP124" s="852" t="s">
        <v>136</v>
      </c>
      <c r="AQ124" s="853"/>
      <c r="AR124" s="853"/>
      <c r="AS124" s="853"/>
      <c r="AT124" s="854"/>
      <c r="AU124" s="855" t="s">
        <v>399</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14</v>
      </c>
      <c r="BR124" s="859"/>
      <c r="BS124" s="859"/>
      <c r="BT124" s="859"/>
      <c r="BU124" s="859"/>
      <c r="BV124" s="859">
        <v>21.9</v>
      </c>
      <c r="BW124" s="859"/>
      <c r="BX124" s="859"/>
      <c r="BY124" s="859"/>
      <c r="BZ124" s="859"/>
      <c r="CA124" s="859">
        <v>12.6</v>
      </c>
      <c r="CB124" s="859"/>
      <c r="CC124" s="859"/>
      <c r="CD124" s="859"/>
      <c r="CE124" s="859"/>
      <c r="CF124" s="754"/>
      <c r="CG124" s="755"/>
      <c r="CH124" s="755"/>
      <c r="CI124" s="755"/>
      <c r="CJ124" s="890"/>
      <c r="CK124" s="898"/>
      <c r="CL124" s="898"/>
      <c r="CM124" s="898"/>
      <c r="CN124" s="898"/>
      <c r="CO124" s="899"/>
      <c r="CP124" s="863" t="s">
        <v>400</v>
      </c>
      <c r="CQ124" s="864"/>
      <c r="CR124" s="864"/>
      <c r="CS124" s="864"/>
      <c r="CT124" s="864"/>
      <c r="CU124" s="864"/>
      <c r="CV124" s="864"/>
      <c r="CW124" s="864"/>
      <c r="CX124" s="864"/>
      <c r="CY124" s="864"/>
      <c r="CZ124" s="864"/>
      <c r="DA124" s="864"/>
      <c r="DB124" s="864"/>
      <c r="DC124" s="864"/>
      <c r="DD124" s="864"/>
      <c r="DE124" s="864"/>
      <c r="DF124" s="865"/>
      <c r="DG124" s="791">
        <v>312</v>
      </c>
      <c r="DH124" s="792"/>
      <c r="DI124" s="792"/>
      <c r="DJ124" s="792"/>
      <c r="DK124" s="793"/>
      <c r="DL124" s="794">
        <v>182</v>
      </c>
      <c r="DM124" s="792"/>
      <c r="DN124" s="792"/>
      <c r="DO124" s="792"/>
      <c r="DP124" s="793"/>
      <c r="DQ124" s="794" t="s">
        <v>136</v>
      </c>
      <c r="DR124" s="792"/>
      <c r="DS124" s="792"/>
      <c r="DT124" s="792"/>
      <c r="DU124" s="793"/>
      <c r="DV124" s="876" t="s">
        <v>136</v>
      </c>
      <c r="DW124" s="877"/>
      <c r="DX124" s="877"/>
      <c r="DY124" s="877"/>
      <c r="DZ124" s="878"/>
    </row>
    <row r="125" spans="1:130" s="226" customFormat="1" ht="26.25" customHeight="1">
      <c r="A125" s="848"/>
      <c r="B125" s="849"/>
      <c r="C125" s="843" t="s">
        <v>389</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136</v>
      </c>
      <c r="AB125" s="808"/>
      <c r="AC125" s="808"/>
      <c r="AD125" s="808"/>
      <c r="AE125" s="809"/>
      <c r="AF125" s="810" t="s">
        <v>136</v>
      </c>
      <c r="AG125" s="808"/>
      <c r="AH125" s="808"/>
      <c r="AI125" s="808"/>
      <c r="AJ125" s="809"/>
      <c r="AK125" s="810" t="s">
        <v>136</v>
      </c>
      <c r="AL125" s="808"/>
      <c r="AM125" s="808"/>
      <c r="AN125" s="808"/>
      <c r="AO125" s="809"/>
      <c r="AP125" s="852" t="s">
        <v>136</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401</v>
      </c>
      <c r="CL125" s="880"/>
      <c r="CM125" s="880"/>
      <c r="CN125" s="880"/>
      <c r="CO125" s="881"/>
      <c r="CP125" s="888" t="s">
        <v>402</v>
      </c>
      <c r="CQ125" s="836"/>
      <c r="CR125" s="836"/>
      <c r="CS125" s="836"/>
      <c r="CT125" s="836"/>
      <c r="CU125" s="836"/>
      <c r="CV125" s="836"/>
      <c r="CW125" s="836"/>
      <c r="CX125" s="836"/>
      <c r="CY125" s="836"/>
      <c r="CZ125" s="836"/>
      <c r="DA125" s="836"/>
      <c r="DB125" s="836"/>
      <c r="DC125" s="836"/>
      <c r="DD125" s="836"/>
      <c r="DE125" s="836"/>
      <c r="DF125" s="837"/>
      <c r="DG125" s="889" t="s">
        <v>136</v>
      </c>
      <c r="DH125" s="870"/>
      <c r="DI125" s="870"/>
      <c r="DJ125" s="870"/>
      <c r="DK125" s="870"/>
      <c r="DL125" s="870" t="s">
        <v>136</v>
      </c>
      <c r="DM125" s="870"/>
      <c r="DN125" s="870"/>
      <c r="DO125" s="870"/>
      <c r="DP125" s="870"/>
      <c r="DQ125" s="870" t="s">
        <v>136</v>
      </c>
      <c r="DR125" s="870"/>
      <c r="DS125" s="870"/>
      <c r="DT125" s="870"/>
      <c r="DU125" s="870"/>
      <c r="DV125" s="871" t="s">
        <v>136</v>
      </c>
      <c r="DW125" s="871"/>
      <c r="DX125" s="871"/>
      <c r="DY125" s="871"/>
      <c r="DZ125" s="872"/>
    </row>
    <row r="126" spans="1:130" s="226" customFormat="1" ht="26.25" customHeight="1" thickBot="1">
      <c r="A126" s="848"/>
      <c r="B126" s="849"/>
      <c r="C126" s="843" t="s">
        <v>391</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7119</v>
      </c>
      <c r="AB126" s="808"/>
      <c r="AC126" s="808"/>
      <c r="AD126" s="808"/>
      <c r="AE126" s="809"/>
      <c r="AF126" s="810">
        <v>5446</v>
      </c>
      <c r="AG126" s="808"/>
      <c r="AH126" s="808"/>
      <c r="AI126" s="808"/>
      <c r="AJ126" s="809"/>
      <c r="AK126" s="810">
        <v>3529</v>
      </c>
      <c r="AL126" s="808"/>
      <c r="AM126" s="808"/>
      <c r="AN126" s="808"/>
      <c r="AO126" s="809"/>
      <c r="AP126" s="852">
        <v>0</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403</v>
      </c>
      <c r="CQ126" s="780"/>
      <c r="CR126" s="780"/>
      <c r="CS126" s="780"/>
      <c r="CT126" s="780"/>
      <c r="CU126" s="780"/>
      <c r="CV126" s="780"/>
      <c r="CW126" s="780"/>
      <c r="CX126" s="780"/>
      <c r="CY126" s="780"/>
      <c r="CZ126" s="780"/>
      <c r="DA126" s="780"/>
      <c r="DB126" s="780"/>
      <c r="DC126" s="780"/>
      <c r="DD126" s="780"/>
      <c r="DE126" s="780"/>
      <c r="DF126" s="781"/>
      <c r="DG126" s="844" t="s">
        <v>136</v>
      </c>
      <c r="DH126" s="845"/>
      <c r="DI126" s="845"/>
      <c r="DJ126" s="845"/>
      <c r="DK126" s="845"/>
      <c r="DL126" s="845" t="s">
        <v>136</v>
      </c>
      <c r="DM126" s="845"/>
      <c r="DN126" s="845"/>
      <c r="DO126" s="845"/>
      <c r="DP126" s="845"/>
      <c r="DQ126" s="845" t="s">
        <v>136</v>
      </c>
      <c r="DR126" s="845"/>
      <c r="DS126" s="845"/>
      <c r="DT126" s="845"/>
      <c r="DU126" s="845"/>
      <c r="DV126" s="822" t="s">
        <v>136</v>
      </c>
      <c r="DW126" s="822"/>
      <c r="DX126" s="822"/>
      <c r="DY126" s="822"/>
      <c r="DZ126" s="823"/>
    </row>
    <row r="127" spans="1:130" s="226" customFormat="1" ht="26.25" customHeight="1">
      <c r="A127" s="850"/>
      <c r="B127" s="851"/>
      <c r="C127" s="866" t="s">
        <v>404</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136</v>
      </c>
      <c r="AB127" s="808"/>
      <c r="AC127" s="808"/>
      <c r="AD127" s="808"/>
      <c r="AE127" s="809"/>
      <c r="AF127" s="810" t="s">
        <v>136</v>
      </c>
      <c r="AG127" s="808"/>
      <c r="AH127" s="808"/>
      <c r="AI127" s="808"/>
      <c r="AJ127" s="809"/>
      <c r="AK127" s="810" t="s">
        <v>136</v>
      </c>
      <c r="AL127" s="808"/>
      <c r="AM127" s="808"/>
      <c r="AN127" s="808"/>
      <c r="AO127" s="809"/>
      <c r="AP127" s="852" t="s">
        <v>136</v>
      </c>
      <c r="AQ127" s="853"/>
      <c r="AR127" s="853"/>
      <c r="AS127" s="853"/>
      <c r="AT127" s="854"/>
      <c r="AU127" s="228"/>
      <c r="AV127" s="228"/>
      <c r="AW127" s="228"/>
      <c r="AX127" s="869" t="s">
        <v>405</v>
      </c>
      <c r="AY127" s="840"/>
      <c r="AZ127" s="840"/>
      <c r="BA127" s="840"/>
      <c r="BB127" s="840"/>
      <c r="BC127" s="840"/>
      <c r="BD127" s="840"/>
      <c r="BE127" s="841"/>
      <c r="BF127" s="839" t="s">
        <v>406</v>
      </c>
      <c r="BG127" s="840"/>
      <c r="BH127" s="840"/>
      <c r="BI127" s="840"/>
      <c r="BJ127" s="840"/>
      <c r="BK127" s="840"/>
      <c r="BL127" s="841"/>
      <c r="BM127" s="839" t="s">
        <v>407</v>
      </c>
      <c r="BN127" s="840"/>
      <c r="BO127" s="840"/>
      <c r="BP127" s="840"/>
      <c r="BQ127" s="840"/>
      <c r="BR127" s="840"/>
      <c r="BS127" s="841"/>
      <c r="BT127" s="839" t="s">
        <v>408</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409</v>
      </c>
      <c r="CQ127" s="780"/>
      <c r="CR127" s="780"/>
      <c r="CS127" s="780"/>
      <c r="CT127" s="780"/>
      <c r="CU127" s="780"/>
      <c r="CV127" s="780"/>
      <c r="CW127" s="780"/>
      <c r="CX127" s="780"/>
      <c r="CY127" s="780"/>
      <c r="CZ127" s="780"/>
      <c r="DA127" s="780"/>
      <c r="DB127" s="780"/>
      <c r="DC127" s="780"/>
      <c r="DD127" s="780"/>
      <c r="DE127" s="780"/>
      <c r="DF127" s="781"/>
      <c r="DG127" s="844" t="s">
        <v>136</v>
      </c>
      <c r="DH127" s="845"/>
      <c r="DI127" s="845"/>
      <c r="DJ127" s="845"/>
      <c r="DK127" s="845"/>
      <c r="DL127" s="845" t="s">
        <v>136</v>
      </c>
      <c r="DM127" s="845"/>
      <c r="DN127" s="845"/>
      <c r="DO127" s="845"/>
      <c r="DP127" s="845"/>
      <c r="DQ127" s="845" t="s">
        <v>136</v>
      </c>
      <c r="DR127" s="845"/>
      <c r="DS127" s="845"/>
      <c r="DT127" s="845"/>
      <c r="DU127" s="845"/>
      <c r="DV127" s="822" t="s">
        <v>136</v>
      </c>
      <c r="DW127" s="822"/>
      <c r="DX127" s="822"/>
      <c r="DY127" s="822"/>
      <c r="DZ127" s="823"/>
    </row>
    <row r="128" spans="1:130" s="226" customFormat="1" ht="26.25" customHeight="1" thickBot="1">
      <c r="A128" s="824" t="s">
        <v>410</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411</v>
      </c>
      <c r="X128" s="826"/>
      <c r="Y128" s="826"/>
      <c r="Z128" s="827"/>
      <c r="AA128" s="828">
        <v>1177641</v>
      </c>
      <c r="AB128" s="829"/>
      <c r="AC128" s="829"/>
      <c r="AD128" s="829"/>
      <c r="AE128" s="830"/>
      <c r="AF128" s="831">
        <v>1145359</v>
      </c>
      <c r="AG128" s="829"/>
      <c r="AH128" s="829"/>
      <c r="AI128" s="829"/>
      <c r="AJ128" s="830"/>
      <c r="AK128" s="831">
        <v>1242516</v>
      </c>
      <c r="AL128" s="829"/>
      <c r="AM128" s="829"/>
      <c r="AN128" s="829"/>
      <c r="AO128" s="830"/>
      <c r="AP128" s="832"/>
      <c r="AQ128" s="833"/>
      <c r="AR128" s="833"/>
      <c r="AS128" s="833"/>
      <c r="AT128" s="834"/>
      <c r="AU128" s="228"/>
      <c r="AV128" s="228"/>
      <c r="AW128" s="228"/>
      <c r="AX128" s="835" t="s">
        <v>412</v>
      </c>
      <c r="AY128" s="836"/>
      <c r="AZ128" s="836"/>
      <c r="BA128" s="836"/>
      <c r="BB128" s="836"/>
      <c r="BC128" s="836"/>
      <c r="BD128" s="836"/>
      <c r="BE128" s="837"/>
      <c r="BF128" s="814" t="s">
        <v>136</v>
      </c>
      <c r="BG128" s="815"/>
      <c r="BH128" s="815"/>
      <c r="BI128" s="815"/>
      <c r="BJ128" s="815"/>
      <c r="BK128" s="815"/>
      <c r="BL128" s="838"/>
      <c r="BM128" s="814">
        <v>11.88</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413</v>
      </c>
      <c r="CQ128" s="758"/>
      <c r="CR128" s="758"/>
      <c r="CS128" s="758"/>
      <c r="CT128" s="758"/>
      <c r="CU128" s="758"/>
      <c r="CV128" s="758"/>
      <c r="CW128" s="758"/>
      <c r="CX128" s="758"/>
      <c r="CY128" s="758"/>
      <c r="CZ128" s="758"/>
      <c r="DA128" s="758"/>
      <c r="DB128" s="758"/>
      <c r="DC128" s="758"/>
      <c r="DD128" s="758"/>
      <c r="DE128" s="758"/>
      <c r="DF128" s="759"/>
      <c r="DG128" s="818" t="s">
        <v>136</v>
      </c>
      <c r="DH128" s="819"/>
      <c r="DI128" s="819"/>
      <c r="DJ128" s="819"/>
      <c r="DK128" s="819"/>
      <c r="DL128" s="819" t="s">
        <v>136</v>
      </c>
      <c r="DM128" s="819"/>
      <c r="DN128" s="819"/>
      <c r="DO128" s="819"/>
      <c r="DP128" s="819"/>
      <c r="DQ128" s="819" t="s">
        <v>136</v>
      </c>
      <c r="DR128" s="819"/>
      <c r="DS128" s="819"/>
      <c r="DT128" s="819"/>
      <c r="DU128" s="819"/>
      <c r="DV128" s="820" t="s">
        <v>136</v>
      </c>
      <c r="DW128" s="820"/>
      <c r="DX128" s="820"/>
      <c r="DY128" s="820"/>
      <c r="DZ128" s="821"/>
    </row>
    <row r="129" spans="1:131" s="226" customFormat="1" ht="26.25" customHeight="1">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414</v>
      </c>
      <c r="X129" s="805"/>
      <c r="Y129" s="805"/>
      <c r="Z129" s="806"/>
      <c r="AA129" s="807">
        <v>27148960</v>
      </c>
      <c r="AB129" s="808"/>
      <c r="AC129" s="808"/>
      <c r="AD129" s="808"/>
      <c r="AE129" s="809"/>
      <c r="AF129" s="810">
        <v>27748236</v>
      </c>
      <c r="AG129" s="808"/>
      <c r="AH129" s="808"/>
      <c r="AI129" s="808"/>
      <c r="AJ129" s="809"/>
      <c r="AK129" s="810">
        <v>28526491</v>
      </c>
      <c r="AL129" s="808"/>
      <c r="AM129" s="808"/>
      <c r="AN129" s="808"/>
      <c r="AO129" s="809"/>
      <c r="AP129" s="811"/>
      <c r="AQ129" s="812"/>
      <c r="AR129" s="812"/>
      <c r="AS129" s="812"/>
      <c r="AT129" s="813"/>
      <c r="AU129" s="229"/>
      <c r="AV129" s="229"/>
      <c r="AW129" s="229"/>
      <c r="AX129" s="779" t="s">
        <v>415</v>
      </c>
      <c r="AY129" s="780"/>
      <c r="AZ129" s="780"/>
      <c r="BA129" s="780"/>
      <c r="BB129" s="780"/>
      <c r="BC129" s="780"/>
      <c r="BD129" s="780"/>
      <c r="BE129" s="781"/>
      <c r="BF129" s="798" t="s">
        <v>136</v>
      </c>
      <c r="BG129" s="799"/>
      <c r="BH129" s="799"/>
      <c r="BI129" s="799"/>
      <c r="BJ129" s="799"/>
      <c r="BK129" s="799"/>
      <c r="BL129" s="800"/>
      <c r="BM129" s="798">
        <v>16.88</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02" t="s">
        <v>416</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417</v>
      </c>
      <c r="X130" s="805"/>
      <c r="Y130" s="805"/>
      <c r="Z130" s="806"/>
      <c r="AA130" s="807">
        <v>4372957</v>
      </c>
      <c r="AB130" s="808"/>
      <c r="AC130" s="808"/>
      <c r="AD130" s="808"/>
      <c r="AE130" s="809"/>
      <c r="AF130" s="810">
        <v>4302636</v>
      </c>
      <c r="AG130" s="808"/>
      <c r="AH130" s="808"/>
      <c r="AI130" s="808"/>
      <c r="AJ130" s="809"/>
      <c r="AK130" s="810">
        <v>4128873</v>
      </c>
      <c r="AL130" s="808"/>
      <c r="AM130" s="808"/>
      <c r="AN130" s="808"/>
      <c r="AO130" s="809"/>
      <c r="AP130" s="811"/>
      <c r="AQ130" s="812"/>
      <c r="AR130" s="812"/>
      <c r="AS130" s="812"/>
      <c r="AT130" s="813"/>
      <c r="AU130" s="229"/>
      <c r="AV130" s="229"/>
      <c r="AW130" s="229"/>
      <c r="AX130" s="779" t="s">
        <v>418</v>
      </c>
      <c r="AY130" s="780"/>
      <c r="AZ130" s="780"/>
      <c r="BA130" s="780"/>
      <c r="BB130" s="780"/>
      <c r="BC130" s="780"/>
      <c r="BD130" s="780"/>
      <c r="BE130" s="781"/>
      <c r="BF130" s="782">
        <v>1.6</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419</v>
      </c>
      <c r="X131" s="789"/>
      <c r="Y131" s="789"/>
      <c r="Z131" s="790"/>
      <c r="AA131" s="791">
        <v>22776003</v>
      </c>
      <c r="AB131" s="792"/>
      <c r="AC131" s="792"/>
      <c r="AD131" s="792"/>
      <c r="AE131" s="793"/>
      <c r="AF131" s="794">
        <v>23445600</v>
      </c>
      <c r="AG131" s="792"/>
      <c r="AH131" s="792"/>
      <c r="AI131" s="792"/>
      <c r="AJ131" s="793"/>
      <c r="AK131" s="794">
        <v>24397618</v>
      </c>
      <c r="AL131" s="792"/>
      <c r="AM131" s="792"/>
      <c r="AN131" s="792"/>
      <c r="AO131" s="793"/>
      <c r="AP131" s="795"/>
      <c r="AQ131" s="796"/>
      <c r="AR131" s="796"/>
      <c r="AS131" s="796"/>
      <c r="AT131" s="797"/>
      <c r="AU131" s="229"/>
      <c r="AV131" s="229"/>
      <c r="AW131" s="229"/>
      <c r="AX131" s="757" t="s">
        <v>420</v>
      </c>
      <c r="AY131" s="758"/>
      <c r="AZ131" s="758"/>
      <c r="BA131" s="758"/>
      <c r="BB131" s="758"/>
      <c r="BC131" s="758"/>
      <c r="BD131" s="758"/>
      <c r="BE131" s="759"/>
      <c r="BF131" s="760">
        <v>12.6</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766" t="s">
        <v>421</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422</v>
      </c>
      <c r="W132" s="770"/>
      <c r="X132" s="770"/>
      <c r="Y132" s="770"/>
      <c r="Z132" s="771"/>
      <c r="AA132" s="772">
        <v>1.3764838370000001</v>
      </c>
      <c r="AB132" s="773"/>
      <c r="AC132" s="773"/>
      <c r="AD132" s="773"/>
      <c r="AE132" s="774"/>
      <c r="AF132" s="775">
        <v>1.5181355990000001</v>
      </c>
      <c r="AG132" s="773"/>
      <c r="AH132" s="773"/>
      <c r="AI132" s="773"/>
      <c r="AJ132" s="774"/>
      <c r="AK132" s="775">
        <v>2.1078451180000002</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423</v>
      </c>
      <c r="W133" s="749"/>
      <c r="X133" s="749"/>
      <c r="Y133" s="749"/>
      <c r="Z133" s="750"/>
      <c r="AA133" s="751">
        <v>1.5</v>
      </c>
      <c r="AB133" s="752"/>
      <c r="AC133" s="752"/>
      <c r="AD133" s="752"/>
      <c r="AE133" s="753"/>
      <c r="AF133" s="751">
        <v>1.4</v>
      </c>
      <c r="AG133" s="752"/>
      <c r="AH133" s="752"/>
      <c r="AI133" s="752"/>
      <c r="AJ133" s="753"/>
      <c r="AK133" s="751">
        <v>1.6</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pJ0HsjBJwfyw9x25H5+y2Lmx6FDmWsUPD525+meupK/4t5RIeT+15uAM45iMvhY72R1hlx76rpNpOVlsOi2hkw==" saltValue="UuGb7zxj1iii5uQtdD04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18"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424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118" zoomScaleNormal="118"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8gUrsVh3HG2AiGHlaPv5MJKoUqm3hCaS5O49xPf0+/GXnNgWOhRncPupWF40CEiz4mFaBhZeTY22oqcI8QmmA==" saltValue="2/1QYYusjEKlJbahpGS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425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426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427</v>
      </c>
      <c r="AP7" s="268"/>
      <c r="AQ7" s="269" t="s">
        <v>428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429</v>
      </c>
      <c r="AQ8" s="275" t="s">
        <v>430</v>
      </c>
      <c r="AR8" s="276" t="s">
        <v>431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432</v>
      </c>
      <c r="AL9" s="1159"/>
      <c r="AM9" s="1159"/>
      <c r="AN9" s="1160"/>
      <c r="AO9" s="277">
        <v>8408544</v>
      </c>
      <c r="AP9" s="277">
        <v>72100</v>
      </c>
      <c r="AQ9" s="278">
        <v>66231</v>
      </c>
      <c r="AR9" s="279">
        <v>8.9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433</v>
      </c>
      <c r="AL10" s="1159"/>
      <c r="AM10" s="1159"/>
      <c r="AN10" s="1160"/>
      <c r="AO10" s="280">
        <v>5462</v>
      </c>
      <c r="AP10" s="280">
        <v>47</v>
      </c>
      <c r="AQ10" s="281">
        <v>3837</v>
      </c>
      <c r="AR10" s="282">
        <v>-98.8</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434</v>
      </c>
      <c r="AL11" s="1159"/>
      <c r="AM11" s="1159"/>
      <c r="AN11" s="1160"/>
      <c r="AO11" s="280">
        <v>45692</v>
      </c>
      <c r="AP11" s="280">
        <v>392</v>
      </c>
      <c r="AQ11" s="281">
        <v>2036</v>
      </c>
      <c r="AR11" s="282">
        <v>-80.7</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435</v>
      </c>
      <c r="AL12" s="1159"/>
      <c r="AM12" s="1159"/>
      <c r="AN12" s="1160"/>
      <c r="AO12" s="280" t="s">
        <v>436</v>
      </c>
      <c r="AP12" s="280" t="s">
        <v>436</v>
      </c>
      <c r="AQ12" s="281">
        <v>22</v>
      </c>
      <c r="AR12" s="282" t="s">
        <v>436</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437</v>
      </c>
      <c r="AL13" s="1159"/>
      <c r="AM13" s="1159"/>
      <c r="AN13" s="1160"/>
      <c r="AO13" s="280">
        <v>137730</v>
      </c>
      <c r="AP13" s="280">
        <v>1181</v>
      </c>
      <c r="AQ13" s="281">
        <v>2446</v>
      </c>
      <c r="AR13" s="282">
        <v>-51.7</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438</v>
      </c>
      <c r="AL14" s="1159"/>
      <c r="AM14" s="1159"/>
      <c r="AN14" s="1160"/>
      <c r="AO14" s="280">
        <v>167070</v>
      </c>
      <c r="AP14" s="280">
        <v>1433</v>
      </c>
      <c r="AQ14" s="281">
        <v>1539</v>
      </c>
      <c r="AR14" s="282">
        <v>-6.9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439</v>
      </c>
      <c r="AL15" s="1162"/>
      <c r="AM15" s="1162"/>
      <c r="AN15" s="1163"/>
      <c r="AO15" s="280">
        <v>-758703</v>
      </c>
      <c r="AP15" s="280">
        <v>-6506</v>
      </c>
      <c r="AQ15" s="281">
        <v>-4027</v>
      </c>
      <c r="AR15" s="282">
        <v>61.6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186</v>
      </c>
      <c r="AL16" s="1162"/>
      <c r="AM16" s="1162"/>
      <c r="AN16" s="1163"/>
      <c r="AO16" s="280">
        <v>8005795</v>
      </c>
      <c r="AP16" s="280">
        <v>68646</v>
      </c>
      <c r="AQ16" s="281">
        <v>72085</v>
      </c>
      <c r="AR16" s="282">
        <v>-4.8</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440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441</v>
      </c>
      <c r="AP20" s="289" t="s">
        <v>442</v>
      </c>
      <c r="AQ20" s="290" t="s">
        <v>443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444</v>
      </c>
      <c r="AL21" s="1165"/>
      <c r="AM21" s="1165"/>
      <c r="AN21" s="1166"/>
      <c r="AO21" s="293">
        <v>6.91</v>
      </c>
      <c r="AP21" s="294">
        <v>6.79</v>
      </c>
      <c r="AQ21" s="295">
        <v>0.12</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445</v>
      </c>
      <c r="AL22" s="1165"/>
      <c r="AM22" s="1165"/>
      <c r="AN22" s="1166"/>
      <c r="AO22" s="298">
        <v>99.7</v>
      </c>
      <c r="AP22" s="299">
        <v>99.5</v>
      </c>
      <c r="AQ22" s="300">
        <v>0.2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57" t="s">
        <v>446</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c r="A27" s="305"/>
      <c r="AO27" s="258"/>
      <c r="AP27" s="258"/>
      <c r="AQ27" s="258"/>
      <c r="AR27" s="258"/>
      <c r="AS27" s="258"/>
      <c r="AT27" s="258"/>
    </row>
    <row r="28" spans="1:46" ht="17.25">
      <c r="A28" s="259" t="s">
        <v>447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448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427</v>
      </c>
      <c r="AP30" s="268"/>
      <c r="AQ30" s="269" t="s">
        <v>428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429</v>
      </c>
      <c r="AQ31" s="275" t="s">
        <v>430</v>
      </c>
      <c r="AR31" s="276" t="s">
        <v>431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449</v>
      </c>
      <c r="AL32" s="1149"/>
      <c r="AM32" s="1149"/>
      <c r="AN32" s="1150"/>
      <c r="AO32" s="308">
        <v>4553254</v>
      </c>
      <c r="AP32" s="308">
        <v>39042</v>
      </c>
      <c r="AQ32" s="309">
        <v>37860</v>
      </c>
      <c r="AR32" s="310">
        <v>3.1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450</v>
      </c>
      <c r="AL33" s="1149"/>
      <c r="AM33" s="1149"/>
      <c r="AN33" s="1150"/>
      <c r="AO33" s="308" t="s">
        <v>436</v>
      </c>
      <c r="AP33" s="308" t="s">
        <v>436</v>
      </c>
      <c r="AQ33" s="309" t="s">
        <v>436</v>
      </c>
      <c r="AR33" s="310" t="s">
        <v>436</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451</v>
      </c>
      <c r="AL34" s="1149"/>
      <c r="AM34" s="1149"/>
      <c r="AN34" s="1150"/>
      <c r="AO34" s="308" t="s">
        <v>436</v>
      </c>
      <c r="AP34" s="308" t="s">
        <v>436</v>
      </c>
      <c r="AQ34" s="309">
        <v>17</v>
      </c>
      <c r="AR34" s="310" t="s">
        <v>436</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452</v>
      </c>
      <c r="AL35" s="1149"/>
      <c r="AM35" s="1149"/>
      <c r="AN35" s="1150"/>
      <c r="AO35" s="308">
        <v>1328870</v>
      </c>
      <c r="AP35" s="308">
        <v>11394</v>
      </c>
      <c r="AQ35" s="309">
        <v>11532</v>
      </c>
      <c r="AR35" s="310">
        <v>-1.2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453</v>
      </c>
      <c r="AL36" s="1149"/>
      <c r="AM36" s="1149"/>
      <c r="AN36" s="1150"/>
      <c r="AO36" s="308" t="s">
        <v>436</v>
      </c>
      <c r="AP36" s="308" t="s">
        <v>436</v>
      </c>
      <c r="AQ36" s="309">
        <v>1356</v>
      </c>
      <c r="AR36" s="310" t="s">
        <v>436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454</v>
      </c>
      <c r="AL37" s="1149"/>
      <c r="AM37" s="1149"/>
      <c r="AN37" s="1150"/>
      <c r="AO37" s="308">
        <v>3529</v>
      </c>
      <c r="AP37" s="308">
        <v>30</v>
      </c>
      <c r="AQ37" s="309">
        <v>431</v>
      </c>
      <c r="AR37" s="310">
        <v>-93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455</v>
      </c>
      <c r="AL38" s="1152"/>
      <c r="AM38" s="1152"/>
      <c r="AN38" s="1153"/>
      <c r="AO38" s="311" t="s">
        <v>436</v>
      </c>
      <c r="AP38" s="311" t="s">
        <v>436</v>
      </c>
      <c r="AQ38" s="312">
        <v>0</v>
      </c>
      <c r="AR38" s="300" t="s">
        <v>436</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456</v>
      </c>
      <c r="AL39" s="1152"/>
      <c r="AM39" s="1152"/>
      <c r="AN39" s="1153"/>
      <c r="AO39" s="308">
        <v>-1242516</v>
      </c>
      <c r="AP39" s="308">
        <v>-10654</v>
      </c>
      <c r="AQ39" s="309">
        <v>-7223</v>
      </c>
      <c r="AR39" s="310">
        <v>47.5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457</v>
      </c>
      <c r="AL40" s="1149"/>
      <c r="AM40" s="1149"/>
      <c r="AN40" s="1150"/>
      <c r="AO40" s="308">
        <v>-4128873</v>
      </c>
      <c r="AP40" s="308">
        <v>-35403</v>
      </c>
      <c r="AQ40" s="309">
        <v>-33224</v>
      </c>
      <c r="AR40" s="310">
        <v>6.6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260</v>
      </c>
      <c r="AL41" s="1155"/>
      <c r="AM41" s="1155"/>
      <c r="AN41" s="1156"/>
      <c r="AO41" s="308">
        <v>514264</v>
      </c>
      <c r="AP41" s="308">
        <v>4410</v>
      </c>
      <c r="AQ41" s="309">
        <v>10748</v>
      </c>
      <c r="AR41" s="310">
        <v>-59</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458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459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460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427</v>
      </c>
      <c r="AN49" s="1143" t="s">
        <v>461</v>
      </c>
      <c r="AO49" s="1144"/>
      <c r="AP49" s="1144"/>
      <c r="AQ49" s="1144"/>
      <c r="AR49" s="1145"/>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462</v>
      </c>
      <c r="AO50" s="325" t="s">
        <v>463</v>
      </c>
      <c r="AP50" s="326" t="s">
        <v>464</v>
      </c>
      <c r="AQ50" s="327" t="s">
        <v>465</v>
      </c>
      <c r="AR50" s="328" t="s">
        <v>466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467</v>
      </c>
      <c r="AL51" s="321"/>
      <c r="AM51" s="329">
        <v>6841393</v>
      </c>
      <c r="AN51" s="330">
        <v>56580</v>
      </c>
      <c r="AO51" s="331">
        <v>13.7</v>
      </c>
      <c r="AP51" s="332">
        <v>52308</v>
      </c>
      <c r="AQ51" s="333">
        <v>-17.3</v>
      </c>
      <c r="AR51" s="334">
        <v>31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468</v>
      </c>
      <c r="AM52" s="337">
        <v>3556731</v>
      </c>
      <c r="AN52" s="338">
        <v>29415</v>
      </c>
      <c r="AO52" s="339">
        <v>1.5</v>
      </c>
      <c r="AP52" s="340">
        <v>28695</v>
      </c>
      <c r="AQ52" s="341">
        <v>5.3</v>
      </c>
      <c r="AR52" s="342">
        <v>-3.8</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469</v>
      </c>
      <c r="AL53" s="321"/>
      <c r="AM53" s="329">
        <v>4507308</v>
      </c>
      <c r="AN53" s="330">
        <v>37594</v>
      </c>
      <c r="AO53" s="331">
        <v>-33.6</v>
      </c>
      <c r="AP53" s="332">
        <v>46402</v>
      </c>
      <c r="AQ53" s="333">
        <v>-11.3</v>
      </c>
      <c r="AR53" s="334">
        <v>-22.3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468</v>
      </c>
      <c r="AM54" s="337">
        <v>3036048</v>
      </c>
      <c r="AN54" s="338">
        <v>25323</v>
      </c>
      <c r="AO54" s="339">
        <v>-13.9</v>
      </c>
      <c r="AP54" s="340">
        <v>26897</v>
      </c>
      <c r="AQ54" s="341">
        <v>-6.3</v>
      </c>
      <c r="AR54" s="342">
        <v>-7.6</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470</v>
      </c>
      <c r="AL55" s="321"/>
      <c r="AM55" s="329">
        <v>10509168</v>
      </c>
      <c r="AN55" s="330">
        <v>88335</v>
      </c>
      <c r="AO55" s="331">
        <v>135</v>
      </c>
      <c r="AP55" s="332">
        <v>66343</v>
      </c>
      <c r="AQ55" s="333">
        <v>43</v>
      </c>
      <c r="AR55" s="334">
        <v>92</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468</v>
      </c>
      <c r="AM56" s="337">
        <v>8144492</v>
      </c>
      <c r="AN56" s="338">
        <v>68458</v>
      </c>
      <c r="AO56" s="339">
        <v>170.3</v>
      </c>
      <c r="AP56" s="340">
        <v>34529</v>
      </c>
      <c r="AQ56" s="341">
        <v>28.4</v>
      </c>
      <c r="AR56" s="342">
        <v>141.9</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471</v>
      </c>
      <c r="AL57" s="321"/>
      <c r="AM57" s="329">
        <v>7179108</v>
      </c>
      <c r="AN57" s="330">
        <v>60919</v>
      </c>
      <c r="AO57" s="331">
        <v>-31</v>
      </c>
      <c r="AP57" s="332">
        <v>56416</v>
      </c>
      <c r="AQ57" s="333">
        <v>-15</v>
      </c>
      <c r="AR57" s="334">
        <v>-16</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468</v>
      </c>
      <c r="AM58" s="337">
        <v>3978441</v>
      </c>
      <c r="AN58" s="338">
        <v>33760</v>
      </c>
      <c r="AO58" s="339">
        <v>-50.7</v>
      </c>
      <c r="AP58" s="340">
        <v>32623</v>
      </c>
      <c r="AQ58" s="341">
        <v>-5.5</v>
      </c>
      <c r="AR58" s="342">
        <v>-45.2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472</v>
      </c>
      <c r="AL59" s="321"/>
      <c r="AM59" s="329">
        <v>5323826</v>
      </c>
      <c r="AN59" s="330">
        <v>45649</v>
      </c>
      <c r="AO59" s="331">
        <v>-25.1</v>
      </c>
      <c r="AP59" s="332">
        <v>49217</v>
      </c>
      <c r="AQ59" s="333">
        <v>-12.8</v>
      </c>
      <c r="AR59" s="334">
        <v>-12.3</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468</v>
      </c>
      <c r="AM60" s="337">
        <v>3241270</v>
      </c>
      <c r="AN60" s="338">
        <v>27792</v>
      </c>
      <c r="AO60" s="339">
        <v>-17.7</v>
      </c>
      <c r="AP60" s="340">
        <v>27232</v>
      </c>
      <c r="AQ60" s="341">
        <v>-16.5</v>
      </c>
      <c r="AR60" s="342">
        <v>-1.2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473</v>
      </c>
      <c r="AL61" s="343"/>
      <c r="AM61" s="344">
        <v>6872161</v>
      </c>
      <c r="AN61" s="345">
        <v>57815</v>
      </c>
      <c r="AO61" s="346">
        <v>11.8</v>
      </c>
      <c r="AP61" s="347">
        <v>54137</v>
      </c>
      <c r="AQ61" s="348">
        <v>-2.7</v>
      </c>
      <c r="AR61" s="334">
        <v>14.5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468</v>
      </c>
      <c r="AM62" s="337">
        <v>4391396</v>
      </c>
      <c r="AN62" s="338">
        <v>36950</v>
      </c>
      <c r="AO62" s="339">
        <v>17.899999999999999</v>
      </c>
      <c r="AP62" s="340">
        <v>29995</v>
      </c>
      <c r="AQ62" s="341">
        <v>1.1000000000000001</v>
      </c>
      <c r="AR62" s="342">
        <v>16.8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7Qxi//QKAubbkSqcE2sQoQMAU5Q9hQL1aJdmK7rWR5wD8xNXNACXxjrJOG3mqfCIGlZpsCm4xbGynHqzVjDPhw==" saltValue="i133V957sqKGd2E0kF0j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475</v>
      </c>
    </row>
    <row r="120" spans="125:125" ht="13.5" hidden="1" customHeight="1"/>
    <row r="121" spans="125:125" ht="13.5" hidden="1" customHeight="1">
      <c r="DU121" s="255"/>
    </row>
  </sheetData>
  <sheetProtection algorithmName="SHA-512" hashValue="dC4yCmtR5o4RUVEgg1YlsvAlWD4Wdivzh1f6G7cVil8il6u3bSAIHoUeIq/Y2oTvIzwqH2+11eUcmx0Syvh/xg==" saltValue="gBO3HVkyuHH7St8zyfoLG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476</v>
      </c>
    </row>
  </sheetData>
  <sheetProtection algorithmName="SHA-512" hashValue="ZtyddDA5HoFLwblKSBJv2F8V7qDeFGIRTKs9Z31HbUFQ+4Budngk1nhibpuAupPBUouvKgF+CNoC+0maxzokDw==" saltValue="/lXvIL6c+JnfydXjgbbu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477</v>
      </c>
      <c r="G46" s="8" t="s">
        <v>478</v>
      </c>
      <c r="H46" s="8" t="s">
        <v>479</v>
      </c>
      <c r="I46" s="8" t="s">
        <v>480</v>
      </c>
      <c r="J46" s="9" t="s">
        <v>481</v>
      </c>
    </row>
    <row r="47" spans="2:10" ht="57.75" customHeight="1">
      <c r="B47" s="10"/>
      <c r="C47" s="1167" t="s">
        <v>3</v>
      </c>
      <c r="D47" s="1167"/>
      <c r="E47" s="1168"/>
      <c r="F47" s="11">
        <v>16.579999999999998</v>
      </c>
      <c r="G47" s="12">
        <v>14.71</v>
      </c>
      <c r="H47" s="12">
        <v>11.04</v>
      </c>
      <c r="I47" s="12">
        <v>8.15</v>
      </c>
      <c r="J47" s="13">
        <v>6.15</v>
      </c>
    </row>
    <row r="48" spans="2:10" ht="57.75" customHeight="1">
      <c r="B48" s="14"/>
      <c r="C48" s="1169" t="s">
        <v>4</v>
      </c>
      <c r="D48" s="1169"/>
      <c r="E48" s="1170"/>
      <c r="F48" s="15">
        <v>3.94</v>
      </c>
      <c r="G48" s="16">
        <v>3.84</v>
      </c>
      <c r="H48" s="16">
        <v>3.55</v>
      </c>
      <c r="I48" s="16">
        <v>3.25</v>
      </c>
      <c r="J48" s="17">
        <v>3.45</v>
      </c>
    </row>
    <row r="49" spans="2:10" ht="57.75" customHeight="1" thickBot="1">
      <c r="B49" s="18"/>
      <c r="C49" s="1171" t="s">
        <v>5</v>
      </c>
      <c r="D49" s="1171"/>
      <c r="E49" s="1172"/>
      <c r="F49" s="19">
        <v>0.25</v>
      </c>
      <c r="G49" s="20" t="s">
        <v>482</v>
      </c>
      <c r="H49" s="20" t="s">
        <v>483</v>
      </c>
      <c r="I49" s="20" t="s">
        <v>484</v>
      </c>
      <c r="J49" s="21" t="s">
        <v>485</v>
      </c>
    </row>
    <row r="50" spans="2:10"/>
  </sheetData>
  <sheetProtection algorithmName="SHA-512" hashValue="neTLTGAh1D+Jg5LyXiTH03nfLv6AyaKMH3/WVdzpSsFmMmzBlYGrtFeVcmZpeG6w1gGgosJ8rN1YyQatA5xV/A==" saltValue="fk+pM1EfT3lTvlx4C8Sm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2023-03-22T07:03:33Z</cp:lastPrinted>
  <dcterms:created xsi:type="dcterms:W3CDTF">2023-02-20T06:58:35Z</dcterms:created>
  <dcterms:modified xsi:type="dcterms:W3CDTF">2023-09-29T07:50:20Z</dcterms:modified>
  <cp:category/>
</cp:coreProperties>
</file>