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<sst xmlns="http://schemas.openxmlformats.org/spreadsheetml/2006/main" count="1147" uniqueCount="625">
  <si>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</si>
  <si>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</si>
  <si>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</si>
  <si>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</si>
  <si>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</si>
  <si>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</si>
  <si>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</si>
  <si>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</si>
  <si>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</si>
  <si>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</si>
  <si>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</si>
  <si>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</si>
  <si>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</si>
  <si>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</si>
  <si>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</si>
  <si>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</si>
  <si>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</si>
  <si>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</si>
  <si>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</si>
  <si>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</si>
  <si>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</si>
  <si>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</si>
  <si>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</si>
  <si>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</si>
  <si>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</si>
  <si>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</si>
  <si>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</si>
  <si>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</si>
  <si>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</si>
  <si>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</si>
  <si>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</si>
  <si>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</si>
  <si>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</si>
  <si>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</si>
  <si>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</si>
  <si>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</si>
  <si>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</si>
  <si>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</si>
  <si>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</si>
  <si>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</si>
  <si>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</si>
  <si>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</si>
  <si>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</si>
  <si>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</si>
  <si>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</si>
  <si>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</si>
  <si>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</si>
  <si>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</si>
  <si>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</si>
  <si>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</si>
  <si>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</si>
  <si>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</si>
  <si>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</si>
  <si>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</si>
  <si>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</si>
  <si>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</si>
  <si>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</si>
  <si>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</si>
  <si>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</si>
  <si>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</si>
  <si>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</si>
  <si>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</si>
  <si>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</si>
  <si>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</si>
  <si>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</si>
  <si>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</si>
  <si>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</si>
  <si>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</si>
  <si>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</si>
  <si>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</si>
  <si>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</si>
  <si>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</si>
  <si>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</si>
  <si>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</si>
  <si>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</si>
  <si>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</si>
  <si>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</si>
  <si>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</si>
  <si>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</si>
  <si>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</si>
  <si>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</si>
  <si>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</si>
  <si>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</si>
  <si>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</si>
  <si>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</si>
  <si>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</si>
  <si>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</si>
  <si>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</si>
  <si>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</si>
  <si>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</si>
  <si>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</si>
  <si>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</si>
  <si>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</si>
  <si>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</si>
  <si>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</si>
  <si>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</si>
  <si>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</si>
  <si>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</si>
  <si>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</si>
  <si>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</si>
  <si>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</si>
  <si>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</si>
  <si>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</si>
  <si>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</si>
  <si>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</si>
  <si>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</si>
  <si>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</si>
  <si>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</si>
  <si>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</si>
  <si>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</si>
  <si>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</si>
  <si>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</si>
  <si>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</si>
  <si>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</si>
  <si>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</si>
  <si>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</si>
  <si>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</si>
  <si>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</si>
  <si>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</si>
  <si>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</si>
  <si>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</si>
  <si>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</si>
  <si>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</si>
  <si>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</si>
  <si>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</si>
  <si>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</si>
  <si>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</si>
  <si>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</si>
  <si>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</si>
  <si>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</si>
  <si>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</si>
  <si>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</si>
  <si>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</si>
  <si>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</si>
  <si>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</si>
  <si>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</si>
  <si>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</si>
  <si>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</si>
  <si>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</si>
  <si>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</si>
  <si>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</si>
  <si>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</si>
  <si>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</si>
  <si>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</si>
  <si>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</si>
  <si>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</si>
  <si>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</si>
  <si>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</si>
  <si>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</si>
  <si>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</si>
  <si>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</si>
  <si>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</si>
  <si>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</si>
  <si>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</si>
  <si>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</si>
  <si>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</si>
  <si>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</si>
  <si>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</si>
  <si>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</si>
  <si>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</si>
  <si>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</si>
  <si>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</si>
  <si>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</si>
  <si>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</si>
  <si>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</si>
  <si>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</si>
  <si>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</si>
  <si>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</si>
  <si>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</si>
  <si>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</si>
  <si>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</si>
  <si>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</si>
  <si>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</si>
  <si>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</si>
  <si>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</si>
  <si>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</si>
  <si>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</si>
  <si>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</si>
  <si>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</si>
  <si>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</si>
  <si>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</si>
  <si>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</si>
  <si>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</si>
  <si>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</si>
  <si>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</si>
  <si>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</si>
  <si>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</si>
  <si>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</si>
  <si>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</si>
  <si>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</si>
  <si>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</si>
  <si>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</si>
  <si>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</si>
  <si>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</si>
  <si>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</si>
  <si>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</si>
  <si>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</si>
  <si>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</si>
  <si>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</si>
  <si>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</si>
  <si>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</si>
  <si>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</si>
  <si>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</si>
  <si>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</si>
  <si>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</si>
  <si>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</si>
  <si>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</si>
  <si>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</si>
  <si>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</si>
  <si>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</si>
  <si>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</si>
  <si>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</si>
  <si>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</si>
  <si>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</si>
  <si>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</si>
  <si>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</si>
  <si>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</si>
  <si>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</si>
  <si>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</si>
  <si>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</si>
  <si>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</si>
  <si>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</si>
  <si>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</si>
  <si>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</si>
  <si>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</si>
  <si>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</si>
  <si>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</si>
  <si>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</si>
  <si>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</si>
  <si>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</si>
  <si>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</si>
  <si>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</si>
  <si>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</si>
  <si>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</si>
  <si>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</si>
  <si>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</si>
  <si>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</si>
  <si>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</si>
  <si>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</si>
  <si>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</si>
  <si>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</si>
  <si>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</si>
  <si>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</si>
  <si>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</si>
  <si>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</si>
  <si>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</si>
  <si>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</si>
  <si>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</si>
  <si>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</si>
  <si>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</si>
  <si>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</si>
  <si>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</si>
  <si>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</si>
  <si>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</si>
  <si>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</si>
  <si>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</si>
  <si>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</si>
  <si>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</si>
  <si>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</si>
  <si>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</si>
  <si>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</si>
  <si>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</si>
  <si>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</si>
  <si>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</si>
  <si>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</si>
  <si>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</si>
  <si>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</si>
  <si>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</si>
  <si>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</si>
  <si>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</si>
  <si>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</si>
  <si>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</si>
  <si>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</si>
  <si>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</si>
  <si>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</si>
  <si>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</si>
  <si>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</si>
  <si>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</si>
  <si>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</si>
  <si>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</si>
  <si>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</si>
  <si>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</si>
  <si>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</si>
  <si>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</si>
  <si>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</si>
  <si>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</si>
  <si>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</si>
  <si>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</si>
  <si>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</si>
  <si>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</si>
  <si>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</si>
  <si>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</si>
  <si>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</si>
  <si>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</si>
  <si>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</si>
  <si>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</si>
  <si>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</si>
  <si>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</si>
  <si>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</si>
  <si>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</si>
  <si>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</si>
  <si>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</si>
  <si>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</si>
  <si>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</si>
  <si>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</si>
  <si>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</si>
  <si>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</si>
  <si>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</si>
  <si>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</si>
  <si>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</si>
  <si>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</si>
  <si>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</si>
  <si>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</si>
  <si>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</si>
  <si>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</si>
  <si>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</si>
  <si>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</si>
  <si>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</si>
  <si>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</si>
  <si>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</si>
  <si>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</si>
  <si>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</si>
  <si>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</si>
  <si>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</si>
  <si>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</si>
  <si>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</si>
  <si>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</si>
  <si>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</si>
  <si>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</si>
  <si>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</si>
  <si>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</si>
  <si>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</si>
  <si>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</si>
  <si>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</si>
  <si>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</si>
  <si>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</si>
  <si>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</si>
  <si>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</si>
  <si>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</si>
  <si>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</si>
  <si>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</si>
  <si>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</si>
  <si>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</si>
  <si>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</si>
  <si>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</si>
  <si>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</si>
  <si>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</si>
  <si>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</si>
  <si>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</si>
  <si>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</si>
  <si>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</si>
  <si>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</si>
  <si>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</si>
  <si>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</si>
  <si>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</si>
  <si>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</si>
  <si>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</si>
  <si>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</si>
  <si>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</si>
  <si>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</si>
  <si>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</si>
  <si>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</si>
  <si>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</si>
  <si>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</si>
  <si>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</si>
  <si>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</si>
  <si>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</si>
  <si>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</si>
  <si>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</si>
  <si>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</si>
  <si>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</si>
  <si>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</si>
  <si>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</si>
  <si>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</si>
  <si>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</si>
  <si>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</si>
  <si>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</si>
  <si>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</si>
  <si>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</si>
  <si>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</si>
  <si>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</si>
  <si>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</si>
  <si>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</si>
  <si>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</si>
  <si>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</si>
  <si>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</si>
  <si>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</si>
  <si>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</si>
  <si>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</si>
  <si>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</si>
  <si>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</si>
  <si>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</si>
  <si>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</si>
  <si>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</si>
  <si>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</si>
  <si>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</si>
  <si>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</si>
  <si>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</si>
  <si>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</si>
  <si>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</si>
  <si>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</si>
  <si>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</si>
  <si>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</si>
  <si>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</si>
  <si>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</si>
  <si>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</si>
  <si>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</si>
  <si>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</si>
  <si>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</si>
  <si>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</si>
  <si>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</si>
  <si>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</si>
  <si>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</si>
  <si>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</si>
  <si>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</si>
  <si>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</si>
  <si>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</si>
  <si>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</si>
  <si>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</si>
  <si>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</si>
  <si>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</si>
  <si>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</si>
  <si>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</si>
  <si>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</si>
  <si>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</si>
  <si>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</si>
  <si>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</si>
  <si>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</si>
  <si>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</si>
  <si>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</si>
  <si>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</si>
  <si>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</si>
  <si>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</si>
  <si>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</si>
  <si>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</si>
  <si>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</si>
  <si>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</si>
  <si>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</si>
  <si>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</si>
  <si>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</si>
  <si>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</si>
  <si>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</si>
  <si>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</si>
  <si>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</si>
  <si>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</si>
  <si>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</si>
  <si>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</si>
  <si>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</si>
  <si>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</si>
  <si>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</si>
  <si>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</si>
  <si>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</si>
  <si>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</si>
  <si>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</si>
  <si>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</si>
  <si>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</si>
  <si>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</si>
  <si>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</si>
  <si>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</si>
  <si>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</si>
  <si>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</si>
  <si>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</si>
  <si>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</si>
  <si>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</si>
  <si>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</si>
  <si>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</si>
  <si>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</si>
  <si>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</si>
  <si>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</si>
  <si>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</si>
  <si>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</si>
  <si>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</si>
  <si>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</si>
  <si>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</si>
  <si>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</si>
  <si>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</si>
  <si>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</si>
  <si>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</si>
  <si>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</si>
  <si>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</si>
  <si>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介護保険特別会計（介護サービス事業勘定）</t>
    <phoneticPr fontId="5"/>
  </si>
  <si>
    <t>-</t>
    <phoneticPr fontId="5"/>
  </si>
  <si>
    <t>-</t>
    <phoneticPr fontId="5"/>
  </si>
  <si>
    <t>-</t>
    <phoneticPr fontId="5"/>
  </si>
  <si>
    <t>(Ｆ)</t>
    <phoneticPr fontId="5"/>
  </si>
  <si>
    <t>介護保険特別会計（保険事業勘定）</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</si>
  <si>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</si>
  <si>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</si>
  <si>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</si>
  <si>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</si>
  <si>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</si>
  <si>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</si>
  <si>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</si>
  <si>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</si>
  <si>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</si>
  <si>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</si>
  <si>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</si>
  <si>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</si>
  <si>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</si>
  <si>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</si>
  <si>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</si>
  <si>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</si>
  <si>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</si>
  <si>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</si>
  <si>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</si>
  <si>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</si>
  <si>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</si>
  <si>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</si>
  <si>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</si>
  <si>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</si>
  <si>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</si>
  <si>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</si>
  <si>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</si>
  <si>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</si>
  <si>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</si>
  <si>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</si>
  <si>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</si>
  <si>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</si>
  <si>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</si>
  <si>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</si>
  <si>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</si>
  <si>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</si>
  <si>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</si>
  <si>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</si>
  <si>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</si>
  <si>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</si>
  <si>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</si>
  <si>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</si>
  <si>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</si>
  <si>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</si>
  <si>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</si>
  <si>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</si>
  <si>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</si>
  <si>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</si>
  <si>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</si>
  <si>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</si>
  <si>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</si>
  <si>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</si>
  <si>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</si>
  <si>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</si>
  <si>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</si>
  <si>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</si>
  <si>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</si>
  <si>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</si>
  <si>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</si>
  <si>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</si>
  <si>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</si>
  <si>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</si>
  <si>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</si>
  <si>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</si>
  <si>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</si>
  <si>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</si>
  <si>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</si>
  <si>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</si>
  <si>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</si>
  <si>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</si>
  <si>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</si>
  <si>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</si>
  <si>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</si>
  <si>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</si>
  <si>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</si>
  <si>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</si>
  <si>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</si>
  <si>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</si>
  <si>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</si>
  <si>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</si>
  <si>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</si>
  <si>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</si>
  <si>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</si>
  <si>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</si>
  <si>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</si>
  <si>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</si>
  <si>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0.70</t>
  </si>
  <si>
    <t>▲ 0.24</t>
  </si>
  <si>
    <t>▲ 1.47</t>
  </si>
  <si>
    <t>水道事業会計</t>
  </si>
  <si>
    <t>一般会計</t>
  </si>
  <si>
    <t>国民健康保険特別会計</t>
  </si>
  <si>
    <t>介護保険特別会計（保険事業勘定）</t>
  </si>
  <si>
    <t>下水道事業会計</t>
  </si>
  <si>
    <t>後期高齢者医療特別会計</t>
  </si>
  <si>
    <t>介護保険特別会計（介護サービス事業勘定）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</si>
  <si>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</si>
  <si>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</si>
  <si>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</si>
  <si>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</si>
  <si>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</si>
  <si>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</si>
  <si>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</si>
  <si>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</si>
  <si>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</si>
  <si>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</si>
  <si>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</si>
  <si>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</si>
  <si>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</si>
  <si>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松山広域福祉施設事務組合（一般会計）</t>
    <rPh sb="13" eb="15">
      <t>イッパン</t>
    </rPh>
    <rPh sb="15" eb="17">
      <t>カイケイ</t>
    </rPh>
    <phoneticPr fontId="19"/>
  </si>
  <si>
    <t>松山広域福祉施設事務組合（公営企業会計）</t>
    <rPh sb="13" eb="15">
      <t>コウエイ</t>
    </rPh>
    <rPh sb="15" eb="17">
      <t>キギョウ</t>
    </rPh>
    <rPh sb="17" eb="19">
      <t>カイケイ</t>
    </rPh>
    <phoneticPr fontId="19"/>
  </si>
  <si>
    <t>愛媛県市町総合事務組合（退職手当事業分）</t>
    <rPh sb="12" eb="14">
      <t>タイショク</t>
    </rPh>
    <rPh sb="14" eb="16">
      <t>テアテ</t>
    </rPh>
    <rPh sb="16" eb="18">
      <t>ジギョウ</t>
    </rPh>
    <rPh sb="18" eb="19">
      <t>ブン</t>
    </rPh>
    <phoneticPr fontId="19"/>
  </si>
  <si>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</si>
  <si>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</si>
  <si>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</si>
  <si>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</si>
  <si>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</si>
  <si>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</si>
  <si>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</si>
  <si>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</si>
  <si>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</si>
  <si>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9"/>
  </si>
  <si>
    <t>愛媛地方税滞納整理機構</t>
  </si>
  <si>
    <t>愛媛県後期高齢者医療広域連合（一般会計）</t>
    <rPh sb="15" eb="17">
      <t>イッパン</t>
    </rPh>
    <rPh sb="17" eb="19">
      <t>カイケイ</t>
    </rPh>
    <phoneticPr fontId="19"/>
  </si>
  <si>
    <t>愛媛県後期高齢者医療広域連合（後期高齢者医療特別会計）</t>
  </si>
  <si>
    <t>松前町土地開発公社</t>
    <rPh sb="0" eb="3">
      <t>マサキチョウ</t>
    </rPh>
    <rPh sb="3" eb="5">
      <t>トチ</t>
    </rPh>
    <rPh sb="5" eb="7">
      <t>カイハツ</t>
    </rPh>
    <rPh sb="7" eb="9">
      <t>コウシャ</t>
    </rPh>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</si>
  <si>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</si>
  <si>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</si>
  <si>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</si>
  <si>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</si>
  <si>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</si>
  <si>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</si>
  <si>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</si>
  <si>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令和２年度までは減少傾向にあったが、令和３年度は一転して増加し、類似団体よりも高い水準にある。学校施設の改築等の大規模事業に伴う元利償還金の増加が見込まれており、今後も悪化する見込みである。
将来負担比率については、今後の大規模事業に伴い地方債の現在高が増加する見込みであり、また、財源不足に対する基金の取崩しも予想されるため、比率は悪化する見込みである。
引き続き、歳出の抑制と交付税措置のある地方債の活用に努めていく。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</si>
  <si>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</si>
  <si>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</si>
  <si>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</si>
  <si>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将来負担比率は増減を繰り返している。令和２年度に引き続き、依然として類似団体より高い水準となっている。
有形固定資産減価償却率も増減を繰り返している。令和２年度に引き続き令和３年度についても類似団体より低い水準となった。児童館や公営住宅の有形固定資産減価償却率が類似団体と比較して高いが、令和２年度に松前中学校の建て替えを行ったため、有形固定資産減価償却率が下がる要因となった。今後も公共施設等総合管理計画に基づき、老朽化施設の集約化・複合化や除却に取り組んでいく。</t>
    <rPh sb="110" eb="113">
      <t>ジドウカン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</si>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</sst>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78" fontId="20" fillId="0" borderId="87"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0" fontId="16" fillId="0" borderId="0" xfId="6"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2EA2-4E01-90FF-F99FF964B5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32724</c:v>
                </c:pt>
                <c:pt idx="1">
                  <c:v>33563</c:v>
                </c:pt>
                <c:pt idx="2">
                  <c:v>66046</c:v>
                </c:pt>
                <c:pt idx="3">
                  <c:v>73513</c:v>
                </c:pt>
                <c:pt idx="4">
                  <c:v>59246</c:v>
                </c:pt>
              </c:numCache>
            </c:numRef>
          </c:val>
          <c:smooth val="0"/>
          <c:extLst>
            <c:ext xmlns:c16="http://schemas.microsoft.com/office/drawing/2014/chart" uri="{C3380CC4-5D6E-409C-BE32-E72D297353CC}">
              <c16:uniqueId val="{00000001-2EA2-4E01-90FF-F99FF964B5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4.46</c:v>
                </c:pt>
                <c:pt idx="1">
                  <c:v>4.6500000000000004</c:v>
                </c:pt>
                <c:pt idx="2">
                  <c:v>4.3499999999999996</c:v>
                </c:pt>
                <c:pt idx="3">
                  <c:v>5.82</c:v>
                </c:pt>
                <c:pt idx="4">
                  <c:v>9.9700000000000006</c:v>
                </c:pt>
              </c:numCache>
            </c:numRef>
          </c:val>
          <c:extLst>
            <c:ext xmlns:c16="http://schemas.microsoft.com/office/drawing/2014/chart" uri="{C3380CC4-5D6E-409C-BE32-E72D297353CC}">
              <c16:uniqueId val="{00000000-BDE0-41A4-8478-C7BB78EE88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c:v>
                </c:pt>
                <c:pt idx="1">
                  <c:v>11.34</c:v>
                </c:pt>
                <c:pt idx="2">
                  <c:v>10.14</c:v>
                </c:pt>
                <c:pt idx="3">
                  <c:v>8.18</c:v>
                </c:pt>
                <c:pt idx="4">
                  <c:v>9.75</c:v>
                </c:pt>
              </c:numCache>
            </c:numRef>
          </c:val>
          <c:extLst>
            <c:ext xmlns:c16="http://schemas.microsoft.com/office/drawing/2014/chart" uri="{C3380CC4-5D6E-409C-BE32-E72D297353CC}">
              <c16:uniqueId val="{00000001-BDE0-41A4-8478-C7BB78EE88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c:v>
                </c:pt>
                <c:pt idx="1">
                  <c:v>-0.24</c:v>
                </c:pt>
                <c:pt idx="2">
                  <c:v>-1.47</c:v>
                </c:pt>
                <c:pt idx="3">
                  <c:v>0.18</c:v>
                </c:pt>
                <c:pt idx="4">
                  <c:v>6.46</c:v>
                </c:pt>
              </c:numCache>
            </c:numRef>
          </c:val>
          <c:smooth val="0"/>
          <c:extLst>
            <c:ext xmlns:c16="http://schemas.microsoft.com/office/drawing/2014/chart" uri="{C3380CC4-5D6E-409C-BE32-E72D297353CC}">
              <c16:uniqueId val="{00000002-BDE0-41A4-8478-C7BB78EE88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0.18</c:v>
                </c:pt>
                <c:pt idx="2">
                  <c:v>#N/A</c:v>
                </c:pt>
                <c:pt idx="3">
                  <c:v>7.0000000000000007E-2</c:v>
                </c:pt>
                <c:pt idx="4">
                  <c:v>#N/A</c:v>
                </c:pt>
                <c:pt idx="5">
                  <c:v>0.46</c:v>
                </c:pt>
                <c:pt idx="6">
                  <c:v>0</c:v>
                </c:pt>
                <c:pt idx="7">
                  <c:v>0</c:v>
                </c:pt>
                <c:pt idx="8">
                  <c:v>0</c:v>
                </c:pt>
                <c:pt idx="9">
                  <c:v>0</c:v>
                </c:pt>
              </c:numCache>
            </c:numRef>
          </c:val>
          <c:extLst>
            <c:ext xmlns:c16="http://schemas.microsoft.com/office/drawing/2014/chart" uri="{C3380CC4-5D6E-409C-BE32-E72D297353CC}">
              <c16:uniqueId val="{00000000-EB4F-412E-81ED-07A03CCD4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4F-412E-81ED-07A03CCD47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4F-412E-81ED-07A03CCD47B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3-EB4F-412E-81ED-07A03CCD47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0.33</c:v>
                </c:pt>
                <c:pt idx="2">
                  <c:v>#N/A</c:v>
                </c:pt>
                <c:pt idx="3">
                  <c:v>0.25</c:v>
                </c:pt>
                <c:pt idx="4">
                  <c:v>#N/A</c:v>
                </c:pt>
                <c:pt idx="5">
                  <c:v>0.24</c:v>
                </c:pt>
                <c:pt idx="6">
                  <c:v>#N/A</c:v>
                </c:pt>
                <c:pt idx="7">
                  <c:v>0.27</c:v>
                </c:pt>
                <c:pt idx="8">
                  <c:v>#N/A</c:v>
                </c:pt>
                <c:pt idx="9">
                  <c:v>0.25</c:v>
                </c:pt>
              </c:numCache>
            </c:numRef>
          </c:val>
          <c:extLst>
            <c:ext xmlns:c16="http://schemas.microsoft.com/office/drawing/2014/chart" uri="{C3380CC4-5D6E-409C-BE32-E72D297353CC}">
              <c16:uniqueId val="{00000004-EB4F-412E-81ED-07A03CCD47B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0.68</c:v>
                </c:pt>
                <c:pt idx="8">
                  <c:v>#N/A</c:v>
                </c:pt>
                <c:pt idx="9">
                  <c:v>0.88</c:v>
                </c:pt>
              </c:numCache>
            </c:numRef>
          </c:val>
          <c:extLst>
            <c:ext xmlns:c16="http://schemas.microsoft.com/office/drawing/2014/chart" uri="{C3380CC4-5D6E-409C-BE32-E72D297353CC}">
              <c16:uniqueId val="{00000005-EB4F-412E-81ED-07A03CCD47B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1.27</c:v>
                </c:pt>
                <c:pt idx="2">
                  <c:v>#N/A</c:v>
                </c:pt>
                <c:pt idx="3">
                  <c:v>1.29</c:v>
                </c:pt>
                <c:pt idx="4">
                  <c:v>#N/A</c:v>
                </c:pt>
                <c:pt idx="5">
                  <c:v>1.19</c:v>
                </c:pt>
                <c:pt idx="6">
                  <c:v>#N/A</c:v>
                </c:pt>
                <c:pt idx="7">
                  <c:v>0.91</c:v>
                </c:pt>
                <c:pt idx="8">
                  <c:v>#N/A</c:v>
                </c:pt>
                <c:pt idx="9">
                  <c:v>1.08</c:v>
                </c:pt>
              </c:numCache>
            </c:numRef>
          </c:val>
          <c:extLst>
            <c:ext xmlns:c16="http://schemas.microsoft.com/office/drawing/2014/chart" uri="{C3380CC4-5D6E-409C-BE32-E72D297353CC}">
              <c16:uniqueId val="{00000006-EB4F-412E-81ED-07A03CCD47B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5.8</c:v>
                </c:pt>
                <c:pt idx="2">
                  <c:v>#N/A</c:v>
                </c:pt>
                <c:pt idx="3">
                  <c:v>5</c:v>
                </c:pt>
                <c:pt idx="4">
                  <c:v>#N/A</c:v>
                </c:pt>
                <c:pt idx="5">
                  <c:v>3.28</c:v>
                </c:pt>
                <c:pt idx="6">
                  <c:v>#N/A</c:v>
                </c:pt>
                <c:pt idx="7">
                  <c:v>2.41</c:v>
                </c:pt>
                <c:pt idx="8">
                  <c:v>#N/A</c:v>
                </c:pt>
                <c:pt idx="9">
                  <c:v>2.0099999999999998</c:v>
                </c:pt>
              </c:numCache>
            </c:numRef>
          </c:val>
          <c:extLst>
            <c:ext xmlns:c16="http://schemas.microsoft.com/office/drawing/2014/chart" uri="{C3380CC4-5D6E-409C-BE32-E72D297353CC}">
              <c16:uniqueId val="{00000007-EB4F-412E-81ED-07A03CCD4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4.45</c:v>
                </c:pt>
                <c:pt idx="2">
                  <c:v>#N/A</c:v>
                </c:pt>
                <c:pt idx="3">
                  <c:v>4.6500000000000004</c:v>
                </c:pt>
                <c:pt idx="4">
                  <c:v>#N/A</c:v>
                </c:pt>
                <c:pt idx="5">
                  <c:v>4.34</c:v>
                </c:pt>
                <c:pt idx="6">
                  <c:v>#N/A</c:v>
                </c:pt>
                <c:pt idx="7">
                  <c:v>5.81</c:v>
                </c:pt>
                <c:pt idx="8">
                  <c:v>#N/A</c:v>
                </c:pt>
                <c:pt idx="9">
                  <c:v>9.9600000000000009</c:v>
                </c:pt>
              </c:numCache>
            </c:numRef>
          </c:val>
          <c:extLst>
            <c:ext xmlns:c16="http://schemas.microsoft.com/office/drawing/2014/chart" uri="{C3380CC4-5D6E-409C-BE32-E72D297353CC}">
              <c16:uniqueId val="{00000008-EB4F-412E-81ED-07A03CCD47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15.48</c:v>
                </c:pt>
                <c:pt idx="2">
                  <c:v>#N/A</c:v>
                </c:pt>
                <c:pt idx="3">
                  <c:v>15.67</c:v>
                </c:pt>
                <c:pt idx="4">
                  <c:v>#N/A</c:v>
                </c:pt>
                <c:pt idx="5">
                  <c:v>15.61</c:v>
                </c:pt>
                <c:pt idx="6">
                  <c:v>#N/A</c:v>
                </c:pt>
                <c:pt idx="7">
                  <c:v>14.02</c:v>
                </c:pt>
                <c:pt idx="8">
                  <c:v>#N/A</c:v>
                </c:pt>
                <c:pt idx="9">
                  <c:v>12.85</c:v>
                </c:pt>
              </c:numCache>
            </c:numRef>
          </c:val>
          <c:extLst>
            <c:ext xmlns:c16="http://schemas.microsoft.com/office/drawing/2014/chart" uri="{C3380CC4-5D6E-409C-BE32-E72D297353CC}">
              <c16:uniqueId val="{00000009-EB4F-412E-81ED-07A03CCD4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791</c:v>
                </c:pt>
                <c:pt idx="5">
                  <c:v>828</c:v>
                </c:pt>
                <c:pt idx="8">
                  <c:v>819</c:v>
                </c:pt>
                <c:pt idx="11">
                  <c:v>797</c:v>
                </c:pt>
                <c:pt idx="14">
                  <c:v>805</c:v>
                </c:pt>
              </c:numCache>
            </c:numRef>
          </c:val>
          <c:extLst>
            <c:ext xmlns:c16="http://schemas.microsoft.com/office/drawing/2014/chart" uri="{C3380CC4-5D6E-409C-BE32-E72D297353CC}">
              <c16:uniqueId val="{00000000-AA91-4984-979A-020F06AAB1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91-4984-979A-020F06AAB1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91-4984-979A-020F06AAB1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49</c:v>
                </c:pt>
                <c:pt idx="3">
                  <c:v>51</c:v>
                </c:pt>
                <c:pt idx="6">
                  <c:v>59</c:v>
                </c:pt>
                <c:pt idx="9">
                  <c:v>61</c:v>
                </c:pt>
                <c:pt idx="12">
                  <c:v>70</c:v>
                </c:pt>
              </c:numCache>
            </c:numRef>
          </c:val>
          <c:extLst>
            <c:ext xmlns:c16="http://schemas.microsoft.com/office/drawing/2014/chart" uri="{C3380CC4-5D6E-409C-BE32-E72D297353CC}">
              <c16:uniqueId val="{00000003-AA91-4984-979A-020F06AAB1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260</c:v>
                </c:pt>
                <c:pt idx="3">
                  <c:v>261</c:v>
                </c:pt>
                <c:pt idx="6">
                  <c:v>257</c:v>
                </c:pt>
                <c:pt idx="9">
                  <c:v>249</c:v>
                </c:pt>
                <c:pt idx="12">
                  <c:v>242</c:v>
                </c:pt>
              </c:numCache>
            </c:numRef>
          </c:val>
          <c:extLst>
            <c:ext xmlns:c16="http://schemas.microsoft.com/office/drawing/2014/chart" uri="{C3380CC4-5D6E-409C-BE32-E72D297353CC}">
              <c16:uniqueId val="{00000004-AA91-4984-979A-020F06AAB1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91-4984-979A-020F06AAB1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91-4984-979A-020F06AAB1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1031</c:v>
                </c:pt>
                <c:pt idx="3">
                  <c:v>990</c:v>
                </c:pt>
                <c:pt idx="6">
                  <c:v>1009</c:v>
                </c:pt>
                <c:pt idx="9">
                  <c:v>1052</c:v>
                </c:pt>
                <c:pt idx="12">
                  <c:v>1087</c:v>
                </c:pt>
              </c:numCache>
            </c:numRef>
          </c:val>
          <c:extLst>
            <c:ext xmlns:c16="http://schemas.microsoft.com/office/drawing/2014/chart" uri="{C3380CC4-5D6E-409C-BE32-E72D297353CC}">
              <c16:uniqueId val="{00000007-AA91-4984-979A-020F06AAB1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549</c:v>
                </c:pt>
                <c:pt idx="2">
                  <c:v>#N/A</c:v>
                </c:pt>
                <c:pt idx="3">
                  <c:v>#N/A</c:v>
                </c:pt>
                <c:pt idx="4">
                  <c:v>474</c:v>
                </c:pt>
                <c:pt idx="5">
                  <c:v>#N/A</c:v>
                </c:pt>
                <c:pt idx="6">
                  <c:v>#N/A</c:v>
                </c:pt>
                <c:pt idx="7">
                  <c:v>506</c:v>
                </c:pt>
                <c:pt idx="8">
                  <c:v>#N/A</c:v>
                </c:pt>
                <c:pt idx="9">
                  <c:v>#N/A</c:v>
                </c:pt>
                <c:pt idx="10">
                  <c:v>565</c:v>
                </c:pt>
                <c:pt idx="11">
                  <c:v>#N/A</c:v>
                </c:pt>
                <c:pt idx="12">
                  <c:v>#N/A</c:v>
                </c:pt>
                <c:pt idx="13">
                  <c:v>594</c:v>
                </c:pt>
                <c:pt idx="14">
                  <c:v>#N/A</c:v>
                </c:pt>
              </c:numCache>
            </c:numRef>
          </c:val>
          <c:smooth val="0"/>
          <c:extLst>
            <c:ext xmlns:c16="http://schemas.microsoft.com/office/drawing/2014/chart" uri="{C3380CC4-5D6E-409C-BE32-E72D297353CC}">
              <c16:uniqueId val="{00000008-AA91-4984-979A-020F06AAB1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9850</c:v>
                </c:pt>
                <c:pt idx="5">
                  <c:v>9696</c:v>
                </c:pt>
                <c:pt idx="8">
                  <c:v>9630</c:v>
                </c:pt>
                <c:pt idx="11">
                  <c:v>9910</c:v>
                </c:pt>
                <c:pt idx="14">
                  <c:v>9880</c:v>
                </c:pt>
              </c:numCache>
            </c:numRef>
          </c:val>
          <c:extLst>
            <c:ext xmlns:c16="http://schemas.microsoft.com/office/drawing/2014/chart" uri="{C3380CC4-5D6E-409C-BE32-E72D297353CC}">
              <c16:uniqueId val="{00000000-AE18-4FFE-9653-C2A58CAC6E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18-4FFE-9653-C2A58CAC6E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2188</c:v>
                </c:pt>
                <c:pt idx="5">
                  <c:v>2141</c:v>
                </c:pt>
                <c:pt idx="8">
                  <c:v>1987</c:v>
                </c:pt>
                <c:pt idx="11">
                  <c:v>1930</c:v>
                </c:pt>
                <c:pt idx="14">
                  <c:v>2266</c:v>
                </c:pt>
              </c:numCache>
            </c:numRef>
          </c:val>
          <c:extLst>
            <c:ext xmlns:c16="http://schemas.microsoft.com/office/drawing/2014/chart" uri="{C3380CC4-5D6E-409C-BE32-E72D297353CC}">
              <c16:uniqueId val="{00000002-AE18-4FFE-9653-C2A58CAC6E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18-4FFE-9653-C2A58CAC6E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18-4FFE-9653-C2A58CAC6E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18-4FFE-9653-C2A58CAC6E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751</c:v>
                </c:pt>
                <c:pt idx="3">
                  <c:v>682</c:v>
                </c:pt>
                <c:pt idx="6">
                  <c:v>612</c:v>
                </c:pt>
                <c:pt idx="9">
                  <c:v>639</c:v>
                </c:pt>
                <c:pt idx="12">
                  <c:v>567</c:v>
                </c:pt>
              </c:numCache>
            </c:numRef>
          </c:val>
          <c:extLst>
            <c:ext xmlns:c16="http://schemas.microsoft.com/office/drawing/2014/chart" uri="{C3380CC4-5D6E-409C-BE32-E72D297353CC}">
              <c16:uniqueId val="{00000006-AE18-4FFE-9653-C2A58CAC6E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541</c:v>
                </c:pt>
                <c:pt idx="3">
                  <c:v>531</c:v>
                </c:pt>
                <c:pt idx="6">
                  <c:v>494</c:v>
                </c:pt>
                <c:pt idx="9">
                  <c:v>486</c:v>
                </c:pt>
                <c:pt idx="12">
                  <c:v>410</c:v>
                </c:pt>
              </c:numCache>
            </c:numRef>
          </c:val>
          <c:extLst>
            <c:ext xmlns:c16="http://schemas.microsoft.com/office/drawing/2014/chart" uri="{C3380CC4-5D6E-409C-BE32-E72D297353CC}">
              <c16:uniqueId val="{00000007-AE18-4FFE-9653-C2A58CAC6E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4231</c:v>
                </c:pt>
                <c:pt idx="3">
                  <c:v>4182</c:v>
                </c:pt>
                <c:pt idx="6">
                  <c:v>3931</c:v>
                </c:pt>
                <c:pt idx="9">
                  <c:v>3636</c:v>
                </c:pt>
                <c:pt idx="12">
                  <c:v>3297</c:v>
                </c:pt>
              </c:numCache>
            </c:numRef>
          </c:val>
          <c:extLst>
            <c:ext xmlns:c16="http://schemas.microsoft.com/office/drawing/2014/chart" uri="{C3380CC4-5D6E-409C-BE32-E72D297353CC}">
              <c16:uniqueId val="{00000008-AE18-4FFE-9653-C2A58CAC6E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1955</c:v>
                </c:pt>
                <c:pt idx="9">
                  <c:v>0</c:v>
                </c:pt>
                <c:pt idx="12">
                  <c:v>0</c:v>
                </c:pt>
              </c:numCache>
            </c:numRef>
          </c:val>
          <c:extLst>
            <c:ext xmlns:c16="http://schemas.microsoft.com/office/drawing/2014/chart" uri="{C3380CC4-5D6E-409C-BE32-E72D297353CC}">
              <c16:uniqueId val="{00000009-AE18-4FFE-9653-C2A58CAC6E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11066</c:v>
                </c:pt>
                <c:pt idx="3">
                  <c:v>11072</c:v>
                </c:pt>
                <c:pt idx="6">
                  <c:v>11477</c:v>
                </c:pt>
                <c:pt idx="9">
                  <c:v>12410</c:v>
                </c:pt>
                <c:pt idx="12">
                  <c:v>13026</c:v>
                </c:pt>
              </c:numCache>
            </c:numRef>
          </c:val>
          <c:extLst>
            <c:ext xmlns:c16="http://schemas.microsoft.com/office/drawing/2014/chart" uri="{C3380CC4-5D6E-409C-BE32-E72D297353CC}">
              <c16:uniqueId val="{0000000A-AE18-4FFE-9653-C2A58CAC6E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4551</c:v>
                </c:pt>
                <c:pt idx="2">
                  <c:v>#N/A</c:v>
                </c:pt>
                <c:pt idx="3">
                  <c:v>#N/A</c:v>
                </c:pt>
                <c:pt idx="4">
                  <c:v>4630</c:v>
                </c:pt>
                <c:pt idx="5">
                  <c:v>#N/A</c:v>
                </c:pt>
                <c:pt idx="6">
                  <c:v>#N/A</c:v>
                </c:pt>
                <c:pt idx="7">
                  <c:v>6852</c:v>
                </c:pt>
                <c:pt idx="8">
                  <c:v>#N/A</c:v>
                </c:pt>
                <c:pt idx="9">
                  <c:v>#N/A</c:v>
                </c:pt>
                <c:pt idx="10">
                  <c:v>5331</c:v>
                </c:pt>
                <c:pt idx="11">
                  <c:v>#N/A</c:v>
                </c:pt>
                <c:pt idx="12">
                  <c:v>#N/A</c:v>
                </c:pt>
                <c:pt idx="13">
                  <c:v>5154</c:v>
                </c:pt>
                <c:pt idx="14">
                  <c:v>#N/A</c:v>
                </c:pt>
              </c:numCache>
            </c:numRef>
          </c:val>
          <c:smooth val="0"/>
          <c:extLst>
            <c:ext xmlns:c16="http://schemas.microsoft.com/office/drawing/2014/chart" uri="{C3380CC4-5D6E-409C-BE32-E72D297353CC}">
              <c16:uniqueId val="{0000000B-AE18-4FFE-9653-C2A58CAC6E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678</c:v>
                </c:pt>
                <c:pt idx="1">
                  <c:v>574</c:v>
                </c:pt>
                <c:pt idx="2">
                  <c:v>722</c:v>
                </c:pt>
              </c:numCache>
            </c:numRef>
          </c:val>
          <c:extLst>
            <c:ext xmlns:c16="http://schemas.microsoft.com/office/drawing/2014/chart" uri="{C3380CC4-5D6E-409C-BE32-E72D297353CC}">
              <c16:uniqueId val="{00000000-D47A-4D4E-BFC2-76B6718A57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173</c:v>
                </c:pt>
                <c:pt idx="1">
                  <c:v>174</c:v>
                </c:pt>
                <c:pt idx="2">
                  <c:v>349</c:v>
                </c:pt>
              </c:numCache>
            </c:numRef>
          </c:val>
          <c:extLst>
            <c:ext xmlns:c16="http://schemas.microsoft.com/office/drawing/2014/chart" uri="{C3380CC4-5D6E-409C-BE32-E72D297353CC}">
              <c16:uniqueId val="{00000001-D47A-4D4E-BFC2-76B6718A57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923</c:v>
                </c:pt>
                <c:pt idx="1">
                  <c:v>952</c:v>
                </c:pt>
                <c:pt idx="2">
                  <c:v>969</c:v>
                </c:pt>
              </c:numCache>
            </c:numRef>
          </c:val>
          <c:extLst>
            <c:ext xmlns:c16="http://schemas.microsoft.com/office/drawing/2014/chart" uri="{C3380CC4-5D6E-409C-BE32-E72D297353CC}">
              <c16:uniqueId val="{00000002-D47A-4D4E-BFC2-76B6718A57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{0662AB05-AD74-43C0-B59E-4AE8568DBADD}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474-42E9-9541-1BD5D27EEE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{F6EF3AED-6527-4EEF-BFC8-F1DB8490C465}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74-42E9-9541-1BD5D27EEE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{B04E6431-08BA-462A-B293-D6D06ED5659A}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74-42E9-9541-1BD5D27EEE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{8DDB002C-D3D2-416B-8727-58C8851CAA15}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74-42E9-9541-1BD5D27EEE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{979C62EB-E952-4E9E-B4C7-CDEB753508B6}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74-42E9-9541-1BD5D27EEEB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{0BDCA264-4857-4012-86A9-9C35C61EE11D}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474-42E9-9541-1BD5D27EEEB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{08A8F934-87B7-4B72-8400-C54E505C98EF}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474-42E9-9541-1BD5D27EEEB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{69607C6F-03AB-4B4B-9385-7885EF049D4D}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474-42E9-9541-1BD5D27EEEB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{08065928-22B6-4911-ADF8-D863BDCAA7EF}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474-42E9-9541-1BD5D27EEE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60.9</c:v>
                </c:pt>
                <c:pt idx="16">
                  <c:v>61.1</c:v>
                </c:pt>
                <c:pt idx="24">
                  <c:v>59</c:v>
                </c:pt>
                <c:pt idx="32">
                  <c:v>57.7</c:v>
                </c:pt>
              </c:numCache>
            </c:numRef>
          </c:xVal>
          <c:yVal>
            <c:numRef>
              <c:f>公会計指標分析・財政指標組合せ分析表!$BP$51:$DC$51</c:f>
              <c:numCache>
                <c:formatCode>#,##0.0;"▲ "#,##0.0</c:formatCode>
                <c:ptCount val="40"/>
                <c:pt idx="0">
                  <c:v>78.5</c:v>
                </c:pt>
                <c:pt idx="8">
                  <c:v>79.099999999999994</c:v>
                </c:pt>
                <c:pt idx="16">
                  <c:v>116.6</c:v>
                </c:pt>
                <c:pt idx="24">
                  <c:v>85.7</c:v>
                </c:pt>
                <c:pt idx="32">
                  <c:v>78.099999999999994</c:v>
                </c:pt>
              </c:numCache>
            </c:numRef>
          </c:yVal>
          <c:smooth val="0"/>
          <c:extLst>
            <c:ext xmlns:c16="http://schemas.microsoft.com/office/drawing/2014/chart" uri="{C3380CC4-5D6E-409C-BE32-E72D297353CC}">
              <c16:uniqueId val="{00000009-9474-42E9-9541-1BD5D27EEE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{70DBECFF-FBD1-4FDC-B919-FA774C4F4735}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474-42E9-9541-1BD5D27EEE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{9BAAE6C1-45E0-4CF4-B100-F1D64537792E}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74-42E9-9541-1BD5D27EEE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{6F56B89A-B7A0-4D48-8C83-92BABDB34143}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74-42E9-9541-1BD5D27EEE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{D7EEB77C-B760-418E-8DC9-51825A392DDE}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74-42E9-9541-1BD5D27EEE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{6B4517B7-6E85-4DC6-BB63-71A01AD35F1B}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74-42E9-9541-1BD5D27EEEB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{5734321B-A960-4F8C-9BE5-2F6AB1C76269}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474-42E9-9541-1BD5D27EEEB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{913540F7-F24D-440B-8AA2-F5B48EA9E519}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474-42E9-9541-1BD5D27EEEB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{54DF1C78-9716-4A94-99BF-44760E913C7B}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474-42E9-9541-1BD5D27EEEB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{7811121A-9AA1-4179-9F14-0A8CA0A5A7E1}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474-42E9-9541-1BD5D27EEE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9474-42E9-9541-1BD5D27EEEBE}"/>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362407331425907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{6A718085-EE41-4408-9CD9-9CA66759E150}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FA8-4A7E-8376-FB16B04A12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{BA914081-FE59-46C7-8DBA-294C99AD5C4E}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A8-4A7E-8376-FB16B04A12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{CA9BB258-0AC0-4ADE-AB42-89CD2440D2C0}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A8-4A7E-8376-FB16B04A12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{7E969548-539B-4A86-B611-0371D8FD6F3E}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A8-4A7E-8376-FB16B04A12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{51F99B0F-C29B-4A8F-81E1-FC169BB116CF}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A8-4A7E-8376-FB16B04A125A}"/>
                </c:ext>
              </c:extLst>
            </c:dLbl>
            <c:dLbl>
              <c:idx val="8"/>
              <c:layout>
                <c:manualLayout>
                  <c:x val="0"/>
                  <c:y val="2.500501744289183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{FA2FF67E-6605-410C-9C6F-A44D17CA023C}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FA8-4A7E-8376-FB16B04A125A}"/>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{7C4E0463-31E0-4705-8011-4F73E5BC9699}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FA8-4A7E-8376-FB16B04A125A}"/>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{11E72620-AA02-44D5-B185-9AB0AF503C57}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FA8-4A7E-8376-FB16B04A125A}"/>
                </c:ext>
              </c:extLst>
            </c:dLbl>
            <c:dLbl>
              <c:idx val="32"/>
              <c:layout>
                <c:manualLayout>
                  <c:x val="0"/>
                  <c:y val="-7.642267623896591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{FAC2901A-2040-4B05-BA0D-96E39F92936C}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FA8-4A7E-8376-FB16B04A12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c:v>
                </c:pt>
                <c:pt idx="16">
                  <c:v>8.6999999999999993</c:v>
                </c:pt>
                <c:pt idx="24">
                  <c:v>8.6</c:v>
                </c:pt>
                <c:pt idx="32">
                  <c:v>8.9</c:v>
                </c:pt>
              </c:numCache>
            </c:numRef>
          </c:xVal>
          <c:yVal>
            <c:numRef>
              <c:f>公会計指標分析・財政指標組合せ分析表!$BP$73:$DC$73</c:f>
              <c:numCache>
                <c:formatCode>#,##0.0;"▲ "#,##0.0</c:formatCode>
                <c:ptCount val="40"/>
                <c:pt idx="0">
                  <c:v>78.5</c:v>
                </c:pt>
                <c:pt idx="8">
                  <c:v>79.099999999999994</c:v>
                </c:pt>
                <c:pt idx="16">
                  <c:v>116.6</c:v>
                </c:pt>
                <c:pt idx="24">
                  <c:v>85.7</c:v>
                </c:pt>
                <c:pt idx="32">
                  <c:v>78.099999999999994</c:v>
                </c:pt>
              </c:numCache>
            </c:numRef>
          </c:yVal>
          <c:smooth val="0"/>
          <c:extLst>
            <c:ext xmlns:c16="http://schemas.microsoft.com/office/drawing/2014/chart" uri="{C3380CC4-5D6E-409C-BE32-E72D297353CC}">
              <c16:uniqueId val="{00000009-1FA8-4A7E-8376-FB16B04A12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869025903704825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{BDFDBA59-D0EA-4178-8858-C81A46D0C81B}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FA8-4A7E-8376-FB16B04A12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{CE3C9AC7-13B1-4FE4-8428-6503A06C3EC1}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A8-4A7E-8376-FB16B04A12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{B40BFBC1-048F-49C6-AB6C-968219B8F7B7}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A8-4A7E-8376-FB16B04A12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{F75F7125-F933-43BA-959B-341597944750}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A8-4A7E-8376-FB16B04A12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{D3335490-FB92-4906-B0B4-52CE85FF46F2}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A8-4A7E-8376-FB16B04A125A}"/>
                </c:ext>
              </c:extLst>
            </c:dLbl>
            <c:dLbl>
              <c:idx val="8"/>
              <c:layout>
                <c:manualLayout>
                  <c:x val="-1.8235628084249993E-2"/>
                  <c:y val="-8.274653796440457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{33ED5F6D-2F43-48F9-A744-469496D9CE18}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FA8-4A7E-8376-FB16B04A125A}"/>
                </c:ext>
              </c:extLst>
            </c:dLbl>
            <c:dLbl>
              <c:idx val="16"/>
              <c:layout>
                <c:manualLayout>
                  <c:x val="-3.1570342725075584E-2"/>
                  <c:y val="-5.581331550571375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{F7AF3266-F6BE-4F45-9C3E-A394A569952A}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FA8-4A7E-8376-FB16B04A125A}"/>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{1F7A306E-40D8-4C1C-806A-1D5836A3ADAB}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FA8-4A7E-8376-FB16B04A125A}"/>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{144BC43C-4787-4C96-84C6-708E894AC89D}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FA8-4A7E-8376-FB16B04A12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1FA8-4A7E-8376-FB16B04A125A}"/>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9E2A7E9-390C-4586-A934-C995E05893DB}"/>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24D30E8-4A37-406C-A411-D56006AD346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年度に借入した起債（３年据置）の償還が開始したことなどに伴い、元利償還金が増加し、実質公債比率の分子が増となっている。</a:t>
          </a:r>
        </a:p>
        <a:p>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中学校改築や小学校放課後児童クラブの建設に伴い地方債の現在高は増加したものの、公営企業債の元金残高の減少や充当可能基金の増加に伴い、将来負担比率の分子が減少した。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減債基金が約１億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万円、財政調整基金が約１億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万円、公共施設維持管理基金が約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滑な執行をはかるための経費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を支援するための経費</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：木材の利用の促進に関する施策に充てるための経費</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：基金の運用から生じた収益を当該基金へ積立てしたため増加した。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大規模地震災害対策基金：災害用備蓄品の購入にあたり取崩ししたため減少した。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：私立保育園施設整備に対する補助金の交付にあたり取崩ししたため減少した。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：国から交付される森林環境譲与税を森林の整備などに利用しながら、森林環境譲与税基金に積立てを行ったため増加した。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：公共若しくは公共用に供する土地又は公共の利益のために取得する必要のある土地をあらかじめ取得すること等について検討する。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大規模地震災害対策基金：大規模な地震による災害の予防、応急対策及び復旧、国内における大規模な地震による甚大な災害の被災者を支援等を行うため、現金の積立てを行う。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：今後想定される公共施設の長寿命化対策に係る経費の財源とすることを目標に、積立てを続けていく。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：在宅福祉の向上、健康づくり推進及び民間活動の活発化を促進させるため、社会福祉や児童福祉に関する公共施設の更新や維持管理に要する経費への使用も検討する。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：木材の利用の促進に関する施策を検討する。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万円の取崩しを行ったものの、地方財政法に基づき法定分の積立てを約２億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万円行ったため約１億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万円の増加となっている。これは、令和３年度に普通交付税の再算定が行われ、臨時財政対策債償還基金費として追加交付されたものを、将来の公債費負担のために積立てしたためである。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類似団体より高い水準であったが、令和２年度以降低くなった。</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や公営住宅の有形固定資産減価償却率は類似団体と比較して高いが、令和２年度に松前中学校の建て替えを行ったため、有形固定資産減価償却率が下がる要因となった。今後も公共施設等総合管理計画に基づき、老朽化施設の集約化・複合化、除却を進めていく。</a:t>
          </a:r>
          <a:endParaRPr lang="ja-JP" altLang="ja-JP">
            <a:effectLst/>
          </a:endParaRPr>
        </a:p>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の有形固定資産減価償却率は、正しくは「</a:t>
          </a:r>
          <a:r>
            <a:rPr kumimoji="1" lang="en-US" altLang="ja-JP" sz="1100">
              <a:solidFill>
                <a:schemeClr val="dk1"/>
              </a:solidFill>
              <a:effectLst/>
              <a:latin typeface="+mn-lt"/>
              <a:ea typeface="+mn-ea"/>
              <a:cs typeface="+mn-cs"/>
            </a:rPr>
            <a:t>60.3</a:t>
          </a:r>
          <a:r>
            <a:rPr kumimoji="1"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12972</xdr:rowOff>
    </xdr:from>
    <xdr:to>
      <xdr:col>23</xdr:col>
      <xdr:colOff>136525</xdr:colOff>
      <xdr:row>29</xdr:row>
      <xdr:rowOff>114572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49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35849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483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63772</xdr:rowOff>
    </xdr:from>
    <xdr:to>
      <xdr:col>23</xdr:col>
      <xdr:colOff>85725</xdr:colOff>
      <xdr:row>29</xdr:row>
      <xdr:rowOff>103868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035822"/>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117838</xdr:rowOff>
    </xdr:from>
    <xdr:to>
      <xdr:col>15</xdr:col>
      <xdr:colOff>187325</xdr:colOff>
      <xdr:row>30</xdr:row>
      <xdr:rowOff>47988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0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168638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507591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0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162469</xdr:rowOff>
    </xdr:from>
    <xdr:to>
      <xdr:col>15</xdr:col>
      <xdr:colOff>136525</xdr:colOff>
      <xdr:row>29</xdr:row>
      <xdr:rowOff>168638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134519"/>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135074</xdr:rowOff>
    </xdr:from>
    <xdr:to>
      <xdr:col>7</xdr:col>
      <xdr:colOff>187325</xdr:colOff>
      <xdr:row>29</xdr:row>
      <xdr:rowOff>65224</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4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14424</xdr:rowOff>
    </xdr:from>
    <xdr:to>
      <xdr:col>11</xdr:col>
      <xdr:colOff>136525</xdr:colOff>
      <xdr:row>29</xdr:row>
      <xdr:rowOff>162469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4986474"/>
          <a:ext cx="762000" cy="1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480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39115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18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32946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81751</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47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債務償還可能年数は類似団体より高い水準にある。</a:t>
          </a:r>
          <a:endParaRPr lang="ja-JP" altLang="ja-JP">
            <a:effectLst/>
          </a:endParaRPr>
        </a:p>
        <a:p>
          <a:r>
            <a:rPr kumimoji="1" lang="ja-JP" altLang="ja-JP" sz="1100">
              <a:solidFill>
                <a:schemeClr val="dk1"/>
              </a:solidFill>
              <a:effectLst/>
              <a:latin typeface="+mn-lt"/>
              <a:ea typeface="+mn-ea"/>
              <a:cs typeface="+mn-cs"/>
            </a:rPr>
            <a:t>地方債の発行額と償還額のバランスを調整しながら、健全な財政運営を維持していく。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483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132214</xdr:rowOff>
    </xdr:from>
    <xdr:to>
      <xdr:col>76</xdr:col>
      <xdr:colOff>73025</xdr:colOff>
      <xdr:row>30</xdr:row>
      <xdr:rowOff>62364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1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110641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08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156993</xdr:rowOff>
    </xdr:from>
    <xdr:to>
      <xdr:col>72</xdr:col>
      <xdr:colOff>123825</xdr:colOff>
      <xdr:row>31</xdr:row>
      <xdr:rowOff>87143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3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11564</xdr:rowOff>
    </xdr:from>
    <xdr:to>
      <xdr:col>76</xdr:col>
      <xdr:colOff>22225</xdr:colOff>
      <xdr:row>31</xdr:row>
      <xdr:rowOff>36343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155064"/>
          <a:ext cx="711200" cy="1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7803</xdr:rowOff>
    </xdr:from>
    <xdr:to>
      <xdr:col>68</xdr:col>
      <xdr:colOff>123825</xdr:colOff>
      <xdr:row>32</xdr:row>
      <xdr:rowOff>109403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4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36343</xdr:rowOff>
    </xdr:from>
    <xdr:to>
      <xdr:col>72</xdr:col>
      <xdr:colOff>73025</xdr:colOff>
      <xdr:row>32</xdr:row>
      <xdr:rowOff>58603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351293"/>
          <a:ext cx="762000" cy="19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4614</xdr:rowOff>
    </xdr:from>
    <xdr:to>
      <xdr:col>64</xdr:col>
      <xdr:colOff>123825</xdr:colOff>
      <xdr:row>31</xdr:row>
      <xdr:rowOff>106214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3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55414</xdr:rowOff>
    </xdr:from>
    <xdr:to>
      <xdr:col>68</xdr:col>
      <xdr:colOff>73025</xdr:colOff>
      <xdr:row>32</xdr:row>
      <xdr:rowOff>58603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370364"/>
          <a:ext cx="762000" cy="1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60029</xdr:rowOff>
    </xdr:from>
    <xdr:to>
      <xdr:col>60</xdr:col>
      <xdr:colOff>123825</xdr:colOff>
      <xdr:row>31</xdr:row>
      <xdr:rowOff>161629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3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55414</xdr:rowOff>
    </xdr:from>
    <xdr:to>
      <xdr:col>64</xdr:col>
      <xdr:colOff>73025</xdr:colOff>
      <xdr:row>31</xdr:row>
      <xdr:rowOff>110829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370364"/>
          <a:ext cx="762000" cy="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49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78270</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3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100530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5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97341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41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152756</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4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293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429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19685</xdr:rowOff>
    </xdr:from>
    <xdr:to>
      <xdr:col>10</xdr:col>
      <xdr:colOff>165100</xdr:colOff>
      <xdr:row>37</xdr:row>
      <xdr:rowOff>121285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70485</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14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70485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988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153052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137812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98628</xdr:rowOff>
    </xdr:from>
    <xdr:to>
      <xdr:col>55</xdr:col>
      <xdr:colOff>50800</xdr:colOff>
      <xdr:row>41</xdr:row>
      <xdr:rowOff>28778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77055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100800</xdr:rowOff>
    </xdr:from>
    <xdr:to>
      <xdr:col>50</xdr:col>
      <xdr:colOff>165100</xdr:colOff>
      <xdr:row>41</xdr:row>
      <xdr:rowOff>30950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149428</xdr:rowOff>
    </xdr:from>
    <xdr:to>
      <xdr:col>55</xdr:col>
      <xdr:colOff>0</xdr:colOff>
      <xdr:row>40</xdr:row>
      <xdr:rowOff>151600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0074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101791</xdr:rowOff>
    </xdr:from>
    <xdr:to>
      <xdr:col>46</xdr:col>
      <xdr:colOff>38100</xdr:colOff>
      <xdr:row>41</xdr:row>
      <xdr:rowOff>31941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151600</xdr:rowOff>
    </xdr:from>
    <xdr:to>
      <xdr:col>50</xdr:col>
      <xdr:colOff>114300</xdr:colOff>
      <xdr:row>40</xdr:row>
      <xdr:rowOff>152591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009600"/>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103619</xdr:rowOff>
    </xdr:from>
    <xdr:to>
      <xdr:col>41</xdr:col>
      <xdr:colOff>101600</xdr:colOff>
      <xdr:row>41</xdr:row>
      <xdr:rowOff>33769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152591</xdr:rowOff>
    </xdr:from>
    <xdr:to>
      <xdr:col>45</xdr:col>
      <xdr:colOff>177800</xdr:colOff>
      <xdr:row>40</xdr:row>
      <xdr:rowOff>154419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1059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98361</xdr:rowOff>
    </xdr:from>
    <xdr:to>
      <xdr:col>36</xdr:col>
      <xdr:colOff>165100</xdr:colOff>
      <xdr:row>41</xdr:row>
      <xdr:rowOff>28511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149161</xdr:rowOff>
    </xdr:from>
    <xdr:to>
      <xdr:col>41</xdr:col>
      <xdr:colOff>50800</xdr:colOff>
      <xdr:row>40</xdr:row>
      <xdr:rowOff>154419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00716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22077</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23068</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24896</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0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19638</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0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104503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5642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97972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302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168003</xdr:rowOff>
    </xdr:from>
    <xdr:to>
      <xdr:col>10</xdr:col>
      <xdr:colOff>165100</xdr:colOff>
      <xdr:row>61</xdr:row>
      <xdr:rowOff>98153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47353</xdr:rowOff>
    </xdr:from>
    <xdr:to>
      <xdr:col>15</xdr:col>
      <xdr:colOff>50800</xdr:colOff>
      <xdr:row>61</xdr:row>
      <xdr:rowOff>71846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47353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813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89280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150912</xdr:rowOff>
    </xdr:from>
    <xdr:to>
      <xdr:col>55</xdr:col>
      <xdr:colOff>50800</xdr:colOff>
      <xdr:row>64</xdr:row>
      <xdr:rowOff>81062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65839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6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151967</xdr:rowOff>
    </xdr:from>
    <xdr:to>
      <xdr:col>50</xdr:col>
      <xdr:colOff>165100</xdr:colOff>
      <xdr:row>64</xdr:row>
      <xdr:rowOff>82117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30262</xdr:rowOff>
    </xdr:from>
    <xdr:to>
      <xdr:col>55</xdr:col>
      <xdr:colOff>0</xdr:colOff>
      <xdr:row>64</xdr:row>
      <xdr:rowOff>31317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03062"/>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152034</xdr:rowOff>
    </xdr:from>
    <xdr:to>
      <xdr:col>46</xdr:col>
      <xdr:colOff>38100</xdr:colOff>
      <xdr:row>64</xdr:row>
      <xdr:rowOff>82184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31317</xdr:rowOff>
    </xdr:from>
    <xdr:to>
      <xdr:col>50</xdr:col>
      <xdr:colOff>114300</xdr:colOff>
      <xdr:row>64</xdr:row>
      <xdr:rowOff>31384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04117"/>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152390</xdr:rowOff>
    </xdr:from>
    <xdr:to>
      <xdr:col>41</xdr:col>
      <xdr:colOff>101600</xdr:colOff>
      <xdr:row>64</xdr:row>
      <xdr:rowOff>82540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31384</xdr:rowOff>
    </xdr:from>
    <xdr:to>
      <xdr:col>45</xdr:col>
      <xdr:colOff>177800</xdr:colOff>
      <xdr:row>64</xdr:row>
      <xdr:rowOff>31740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04184"/>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152432</xdr:rowOff>
    </xdr:from>
    <xdr:to>
      <xdr:col>36</xdr:col>
      <xdr:colOff>165100</xdr:colOff>
      <xdr:row>64</xdr:row>
      <xdr:rowOff>82582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31740</xdr:rowOff>
    </xdr:from>
    <xdr:to>
      <xdr:col>41</xdr:col>
      <xdr:colOff>50800</xdr:colOff>
      <xdr:row>64</xdr:row>
      <xdr:rowOff>31782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0454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73244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4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73311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73667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73709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4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155484</xdr:rowOff>
    </xdr:from>
    <xdr:to>
      <xdr:col>24</xdr:col>
      <xdr:colOff>114300</xdr:colOff>
      <xdr:row>86</xdr:row>
      <xdr:rowOff>85634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133911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135889</xdr:rowOff>
    </xdr:from>
    <xdr:to>
      <xdr:col>20</xdr:col>
      <xdr:colOff>38100</xdr:colOff>
      <xdr:row>86</xdr:row>
      <xdr:rowOff>66039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15239</xdr:rowOff>
    </xdr:from>
    <xdr:to>
      <xdr:col>24</xdr:col>
      <xdr:colOff>63500</xdr:colOff>
      <xdr:row>86</xdr:row>
      <xdr:rowOff>34834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7599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121194</xdr:rowOff>
    </xdr:from>
    <xdr:to>
      <xdr:col>15</xdr:col>
      <xdr:colOff>101600</xdr:colOff>
      <xdr:row>86</xdr:row>
      <xdr:rowOff>51344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544</xdr:rowOff>
    </xdr:from>
    <xdr:to>
      <xdr:col>19</xdr:col>
      <xdr:colOff>177800</xdr:colOff>
      <xdr:row>86</xdr:row>
      <xdr:rowOff>15239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74524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86</xdr:row>
      <xdr:rowOff>544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7256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86905</xdr:rowOff>
    </xdr:from>
    <xdr:to>
      <xdr:col>6</xdr:col>
      <xdr:colOff>38100</xdr:colOff>
      <xdr:row>86</xdr:row>
      <xdr:rowOff>17055</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137705</xdr:rowOff>
    </xdr:from>
    <xdr:to>
      <xdr:col>10</xdr:col>
      <xdr:colOff>114300</xdr:colOff>
      <xdr:row>85</xdr:row>
      <xdr:rowOff>152400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71095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57166</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42471</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8182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xdr:rowOff>
    </xdr:from>
    <xdr:to>
      <xdr:col>55</xdr:col>
      <xdr:colOff>50800</xdr:colOff>
      <xdr:row>85</xdr:row>
      <xdr:rowOff>112903</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34180</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43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12218</xdr:rowOff>
    </xdr:from>
    <xdr:to>
      <xdr:col>50</xdr:col>
      <xdr:colOff>165100</xdr:colOff>
      <xdr:row>85</xdr:row>
      <xdr:rowOff>113818</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5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62103</xdr:rowOff>
    </xdr:from>
    <xdr:to>
      <xdr:col>55</xdr:col>
      <xdr:colOff>0</xdr:colOff>
      <xdr:row>85</xdr:row>
      <xdr:rowOff>63018</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6353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xdr:rowOff>
    </xdr:from>
    <xdr:to>
      <xdr:col>46</xdr:col>
      <xdr:colOff>38100</xdr:colOff>
      <xdr:row>85</xdr:row>
      <xdr:rowOff>114046</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63018</xdr:rowOff>
    </xdr:from>
    <xdr:to>
      <xdr:col>50</xdr:col>
      <xdr:colOff>114300</xdr:colOff>
      <xdr:row>85</xdr:row>
      <xdr:rowOff>63246</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6362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xdr:rowOff>
    </xdr:from>
    <xdr:to>
      <xdr:col>41</xdr:col>
      <xdr:colOff>101600</xdr:colOff>
      <xdr:row>85</xdr:row>
      <xdr:rowOff>115188</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63246</xdr:rowOff>
    </xdr:from>
    <xdr:to>
      <xdr:col>45</xdr:col>
      <xdr:colOff>177800</xdr:colOff>
      <xdr:row>85</xdr:row>
      <xdr:rowOff>64388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63649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xdr:rowOff>
    </xdr:from>
    <xdr:to>
      <xdr:col>36</xdr:col>
      <xdr:colOff>165100</xdr:colOff>
      <xdr:row>85</xdr:row>
      <xdr:rowOff>114960</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64160</xdr:rowOff>
    </xdr:from>
    <xdr:to>
      <xdr:col>41</xdr:col>
      <xdr:colOff>50800</xdr:colOff>
      <xdr:row>85</xdr:row>
      <xdr:rowOff>64388</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6374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130345</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36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130573</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131715</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36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131487</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3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157315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38</xdr:row>
      <xdr:rowOff>58238</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53251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38</xdr:row>
      <xdr:rowOff>17417</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5243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38</xdr:row>
      <xdr:rowOff>9253</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4802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136616</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4378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59344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119143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98552</xdr:rowOff>
    </xdr:from>
    <xdr:to>
      <xdr:col>112</xdr:col>
      <xdr:colOff>38100</xdr:colOff>
      <xdr:row>40</xdr:row>
      <xdr:rowOff>28702</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147066</xdr:rowOff>
    </xdr:from>
    <xdr:to>
      <xdr:col>116</xdr:col>
      <xdr:colOff>63500</xdr:colOff>
      <xdr:row>39</xdr:row>
      <xdr:rowOff>149352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1323300" y="68336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48260</xdr:rowOff>
    </xdr:from>
    <xdr:to>
      <xdr:col>107</xdr:col>
      <xdr:colOff>101600</xdr:colOff>
      <xdr:row>39</xdr:row>
      <xdr:rowOff>149860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149352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0434300" y="678561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99060</xdr:rowOff>
    </xdr:from>
    <xdr:to>
      <xdr:col>107</xdr:col>
      <xdr:colOff>50800</xdr:colOff>
      <xdr:row>39</xdr:row>
      <xdr:rowOff>101346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9545300" y="67856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39</xdr:row>
      <xdr:rowOff>101346</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656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45229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166387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165735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5481300" y="1020699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61</xdr:row>
      <xdr:rowOff>43815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4592300" y="1028128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95250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3703300" y="10502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72390</xdr:rowOff>
    </xdr:from>
    <xdr:to>
      <xdr:col>71</xdr:col>
      <xdr:colOff>177800</xdr:colOff>
      <xdr:row>61</xdr:row>
      <xdr:rowOff>95250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10530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61612</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114317</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124895</xdr:rowOff>
    </xdr:from>
    <xdr:to>
      <xdr:col>116</xdr:col>
      <xdr:colOff>114300</xdr:colOff>
      <xdr:row>61</xdr:row>
      <xdr:rowOff>55045</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4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103322</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39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7003</xdr:rowOff>
    </xdr:from>
    <xdr:to>
      <xdr:col>112</xdr:col>
      <xdr:colOff>38100</xdr:colOff>
      <xdr:row>61</xdr:row>
      <xdr:rowOff>108603</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4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4245</xdr:rowOff>
    </xdr:from>
    <xdr:to>
      <xdr:col>116</xdr:col>
      <xdr:colOff>63500</xdr:colOff>
      <xdr:row>61</xdr:row>
      <xdr:rowOff>57803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462695"/>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xdr:rowOff>
    </xdr:from>
    <xdr:to>
      <xdr:col>107</xdr:col>
      <xdr:colOff>101600</xdr:colOff>
      <xdr:row>61</xdr:row>
      <xdr:rowOff>103378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52578</xdr:rowOff>
    </xdr:from>
    <xdr:to>
      <xdr:col>111</xdr:col>
      <xdr:colOff>177800</xdr:colOff>
      <xdr:row>61</xdr:row>
      <xdr:rowOff>57803</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0434300" y="105110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9616</xdr:rowOff>
    </xdr:from>
    <xdr:to>
      <xdr:col>102</xdr:col>
      <xdr:colOff>165100</xdr:colOff>
      <xdr:row>61</xdr:row>
      <xdr:rowOff>111216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52578</xdr:rowOff>
    </xdr:from>
    <xdr:to>
      <xdr:col>107</xdr:col>
      <xdr:colOff>50800</xdr:colOff>
      <xdr:row>61</xdr:row>
      <xdr:rowOff>60416</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51102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8962</xdr:rowOff>
    </xdr:from>
    <xdr:to>
      <xdr:col>98</xdr:col>
      <xdr:colOff>38100</xdr:colOff>
      <xdr:row>61</xdr:row>
      <xdr:rowOff>110562</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4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59762</xdr:rowOff>
    </xdr:from>
    <xdr:to>
      <xdr:col>102</xdr:col>
      <xdr:colOff>114300</xdr:colOff>
      <xdr:row>61</xdr:row>
      <xdr:rowOff>60416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656300" y="1051821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99730</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94505</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102343</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101689</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5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35561</xdr:rowOff>
    </xdr:from>
    <xdr:to>
      <xdr:col>85</xdr:col>
      <xdr:colOff>177800</xdr:colOff>
      <xdr:row>84</xdr:row>
      <xdr:rowOff>137161</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6268700" y="14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121938</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100-00009A020000}"/>
            </a:ext>
          </a:extLst>
        </xdr:cNvPr>
        <xdr:cNvSpPr txBox="1"/>
      </xdr:nvSpPr>
      <xdr:spPr>
        <a:xfrm>
          <a:off x="16357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27939</xdr:rowOff>
    </xdr:from>
    <xdr:to>
      <xdr:col>81</xdr:col>
      <xdr:colOff>101600</xdr:colOff>
      <xdr:row>84</xdr:row>
      <xdr:rowOff>129539</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5430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78739</xdr:rowOff>
    </xdr:from>
    <xdr:to>
      <xdr:col>85</xdr:col>
      <xdr:colOff>127000</xdr:colOff>
      <xdr:row>84</xdr:row>
      <xdr:rowOff>86361</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5481300" y="1448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0</xdr:rowOff>
    </xdr:from>
    <xdr:to>
      <xdr:col>76</xdr:col>
      <xdr:colOff>165100</xdr:colOff>
      <xdr:row>84</xdr:row>
      <xdr:rowOff>101600</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50800</xdr:rowOff>
    </xdr:from>
    <xdr:to>
      <xdr:col>81</xdr:col>
      <xdr:colOff>50800</xdr:colOff>
      <xdr:row>84</xdr:row>
      <xdr:rowOff>78739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592300" y="144526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143511</xdr:rowOff>
    </xdr:from>
    <xdr:to>
      <xdr:col>72</xdr:col>
      <xdr:colOff>38100</xdr:colOff>
      <xdr:row>84</xdr:row>
      <xdr:rowOff>73661</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22861</xdr:rowOff>
    </xdr:from>
    <xdr:to>
      <xdr:col>76</xdr:col>
      <xdr:colOff>114300</xdr:colOff>
      <xdr:row>84</xdr:row>
      <xdr:rowOff>50800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44246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115570</xdr:rowOff>
    </xdr:from>
    <xdr:to>
      <xdr:col>67</xdr:col>
      <xdr:colOff>101600</xdr:colOff>
      <xdr:row>84</xdr:row>
      <xdr:rowOff>45720</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166370</xdr:rowOff>
    </xdr:from>
    <xdr:to>
      <xdr:col>71</xdr:col>
      <xdr:colOff>177800</xdr:colOff>
      <xdr:row>84</xdr:row>
      <xdr:rowOff>22861</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43967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100-0000A3020000}"/>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100-0000A4020000}"/>
            </a:ext>
          </a:extLst>
        </xdr:cNvPr>
        <xdr:cNvSpPr txBox="1"/>
      </xdr:nvSpPr>
      <xdr:spPr>
        <a:xfrm>
          <a:off x="143897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100-0000A5020000}"/>
            </a:ext>
          </a:extLst>
        </xdr:cNvPr>
        <xdr:cNvSpPr txBox="1"/>
      </xdr:nvSpPr>
      <xdr:spPr>
        <a:xfrm>
          <a:off x="13500744"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100-0000A6020000}"/>
            </a:ext>
          </a:extLst>
        </xdr:cNvPr>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120666</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100-0000A7020000}"/>
            </a:ext>
          </a:extLst>
        </xdr:cNvPr>
        <xdr:cNvSpPr txBox="1"/>
      </xdr:nvSpPr>
      <xdr:spPr>
        <a:xfrm>
          <a:off x="15266044" y="1452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92727</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100-0000A8020000}"/>
            </a:ext>
          </a:extLst>
        </xdr:cNvPr>
        <xdr:cNvSpPr txBox="1"/>
      </xdr:nvSpPr>
      <xdr:spPr>
        <a:xfrm>
          <a:off x="14389744" y="1449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64788</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100-0000A9020000}"/>
            </a:ext>
          </a:extLst>
        </xdr:cNvPr>
        <xdr:cNvSpPr txBox="1"/>
      </xdr:nvSpPr>
      <xdr:spPr>
        <a:xfrm>
          <a:off x="13500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36847</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100-0000AA020000}"/>
            </a:ext>
          </a:extLst>
        </xdr:cNvPr>
        <xdr:cNvSpPr txBox="1"/>
      </xdr:nvSpPr>
      <xdr:spPr>
        <a:xfrm>
          <a:off x="12611744" y="1443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95250</xdr:rowOff>
    </xdr:from>
    <xdr:to>
      <xdr:col>107</xdr:col>
      <xdr:colOff>101600</xdr:colOff>
      <xdr:row>86</xdr:row>
      <xdr:rowOff>25400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146050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0434300" y="1468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146050</xdr:rowOff>
    </xdr:from>
    <xdr:to>
      <xdr:col>107</xdr:col>
      <xdr:colOff>50800</xdr:colOff>
      <xdr:row>85</xdr:row>
      <xdr:rowOff>146050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16527</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7456</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35379</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800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105</xdr:row>
      <xdr:rowOff>2721</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141514</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79429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43362</xdr:rowOff>
    </xdr:from>
    <xdr:to>
      <xdr:col>67</xdr:col>
      <xdr:colOff>101600</xdr:colOff>
      <xdr:row>105</xdr:row>
      <xdr:rowOff>144962</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105</xdr:row>
      <xdr:rowOff>94162</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flipV="1">
          <a:off x="12814300" y="1794292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70048</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1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100-000039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100-00003B030000}"/>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100-00003D030000}"/>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100-000049030000}"/>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136616</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20434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133350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9545300" y="18471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126819</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8656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50" name="n_1aveValue【公民館】&#10;一人当たり面積">
          <a:extLst>
            <a:ext uri="{FF2B5EF4-FFF2-40B4-BE49-F238E27FC236}">
              <a16:creationId xmlns:a16="http://schemas.microsoft.com/office/drawing/2014/main" id="{00000000-0008-0000-0100-00005203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1" name="n_2aveValue【公民館】&#10;一人当たり面積">
          <a:extLst>
            <a:ext uri="{FF2B5EF4-FFF2-40B4-BE49-F238E27FC236}">
              <a16:creationId xmlns:a16="http://schemas.microsoft.com/office/drawing/2014/main" id="{00000000-0008-0000-0100-00005303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a:extLst>
            <a:ext uri="{FF2B5EF4-FFF2-40B4-BE49-F238E27FC236}">
              <a16:creationId xmlns:a16="http://schemas.microsoft.com/office/drawing/2014/main" id="{00000000-0008-0000-0100-000054030000}"/>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3" name="n_4aveValue【公民館】&#10;一人当たり面積">
          <a:extLst>
            <a:ext uri="{FF2B5EF4-FFF2-40B4-BE49-F238E27FC236}">
              <a16:creationId xmlns:a16="http://schemas.microsoft.com/office/drawing/2014/main" id="{00000000-0008-0000-0100-000055030000}"/>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4" name="n_1mainValue【公民館】&#10;一人当たり面積">
          <a:extLst>
            <a:ext uri="{FF2B5EF4-FFF2-40B4-BE49-F238E27FC236}">
              <a16:creationId xmlns:a16="http://schemas.microsoft.com/office/drawing/2014/main" id="{00000000-0008-0000-0100-000056030000}"/>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55" name="n_2mainValue【公民館】&#10;一人当たり面積">
          <a:extLst>
            <a:ext uri="{FF2B5EF4-FFF2-40B4-BE49-F238E27FC236}">
              <a16:creationId xmlns:a16="http://schemas.microsoft.com/office/drawing/2014/main" id="{00000000-0008-0000-0100-000057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56" name="n_3mainValue【公民館】&#10;一人当たり面積">
          <a:extLst>
            <a:ext uri="{FF2B5EF4-FFF2-40B4-BE49-F238E27FC236}">
              <a16:creationId xmlns:a16="http://schemas.microsoft.com/office/drawing/2014/main" id="{00000000-0008-0000-0100-000058030000}"/>
            </a:ext>
          </a:extLst>
        </xdr:cNvPr>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857" name="n_4mainValue【公民館】&#10;一人当たり面積">
          <a:extLst>
            <a:ext uri="{FF2B5EF4-FFF2-40B4-BE49-F238E27FC236}">
              <a16:creationId xmlns:a16="http://schemas.microsoft.com/office/drawing/2014/main" id="{00000000-0008-0000-0100-000059030000}"/>
            </a:ext>
          </a:extLst>
        </xdr:cNvPr>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及び児童館の有形固定資産減価償却率は、依然として類似団体と比較して特に高い状態である。学校施設に関しては、松前中学校の建て替えにより、類似団体より低くな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同の推進）に基づき、老朽化施設の集約化・複合化や除却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41728</xdr:rowOff>
    </xdr:from>
    <xdr:to>
      <xdr:col>24</xdr:col>
      <xdr:colOff>114300</xdr:colOff>
      <xdr:row>39</xdr:row>
      <xdr:rowOff>143328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15603</xdr:rowOff>
    </xdr:from>
    <xdr:to>
      <xdr:col>20</xdr:col>
      <xdr:colOff>38100</xdr:colOff>
      <xdr:row>39</xdr:row>
      <xdr:rowOff>117203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66403</xdr:rowOff>
    </xdr:from>
    <xdr:to>
      <xdr:col>24</xdr:col>
      <xdr:colOff>63500</xdr:colOff>
      <xdr:row>39</xdr:row>
      <xdr:rowOff>92528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5295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66403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67529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43543</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3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43543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0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108330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18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xdr:rowOff>
    </xdr:from>
    <xdr:to>
      <xdr:col>20</xdr:col>
      <xdr:colOff>38100</xdr:colOff>
      <xdr:row>60</xdr:row>
      <xdr:rowOff>114481</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63681</xdr:rowOff>
    </xdr:from>
    <xdr:to>
      <xdr:col>24</xdr:col>
      <xdr:colOff>63500</xdr:colOff>
      <xdr:row>60</xdr:row>
      <xdr:rowOff>97972</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3506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63681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3163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44087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2019300" y="1031639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60</xdr:row>
      <xdr:rowOff>44087</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2967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131008</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xdr:rowOff>
    </xdr:from>
    <xdr:to>
      <xdr:col>55</xdr:col>
      <xdr:colOff>50800</xdr:colOff>
      <xdr:row>62</xdr:row>
      <xdr:rowOff>102235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23512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xdr:rowOff>
    </xdr:from>
    <xdr:to>
      <xdr:col>50</xdr:col>
      <xdr:colOff>165100</xdr:colOff>
      <xdr:row>62</xdr:row>
      <xdr:rowOff>106045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51435</xdr:rowOff>
    </xdr:from>
    <xdr:to>
      <xdr:col>55</xdr:col>
      <xdr:colOff>0</xdr:colOff>
      <xdr:row>62</xdr:row>
      <xdr:rowOff>55245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6813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xdr:rowOff>
    </xdr:from>
    <xdr:to>
      <xdr:col>46</xdr:col>
      <xdr:colOff>38100</xdr:colOff>
      <xdr:row>62</xdr:row>
      <xdr:rowOff>106045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55245</xdr:rowOff>
    </xdr:from>
    <xdr:to>
      <xdr:col>50</xdr:col>
      <xdr:colOff>114300</xdr:colOff>
      <xdr:row>62</xdr:row>
      <xdr:rowOff>55245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55245</xdr:rowOff>
    </xdr:from>
    <xdr:to>
      <xdr:col>45</xdr:col>
      <xdr:colOff>177800</xdr:colOff>
      <xdr:row>62</xdr:row>
      <xdr:rowOff>57150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685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57150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122572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122572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124477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134456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129902</xdr:rowOff>
    </xdr:from>
    <xdr:to>
      <xdr:col>20</xdr:col>
      <xdr:colOff>38100</xdr:colOff>
      <xdr:row>106</xdr:row>
      <xdr:rowOff>60052</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xdr:rowOff>
    </xdr:from>
    <xdr:to>
      <xdr:col>24</xdr:col>
      <xdr:colOff>63500</xdr:colOff>
      <xdr:row>106</xdr:row>
      <xdr:rowOff>35379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8182952"/>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19050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flipV="1">
          <a:off x="2908300" y="181829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106</xdr:row>
      <xdr:rowOff>19050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816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157843</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130300" y="1813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51179</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200-00006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200-00006C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200-00006E01000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200-000070010000}"/>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168275</xdr:rowOff>
    </xdr:from>
    <xdr:to>
      <xdr:col>55</xdr:col>
      <xdr:colOff>50800</xdr:colOff>
      <xdr:row>107</xdr:row>
      <xdr:rowOff>98425</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0426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146702</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200-00007C010000}"/>
            </a:ext>
          </a:extLst>
        </xdr:cNvPr>
        <xdr:cNvSpPr txBox="1"/>
      </xdr:nvSpPr>
      <xdr:spPr>
        <a:xfrm>
          <a:off x="10515600"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958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47625</xdr:rowOff>
    </xdr:from>
    <xdr:to>
      <xdr:col>55</xdr:col>
      <xdr:colOff>0</xdr:colOff>
      <xdr:row>107</xdr:row>
      <xdr:rowOff>49530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9639300" y="183927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170180</xdr:rowOff>
    </xdr:from>
    <xdr:to>
      <xdr:col>46</xdr:col>
      <xdr:colOff>38100</xdr:colOff>
      <xdr:row>107</xdr:row>
      <xdr:rowOff>100330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8699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49530</xdr:rowOff>
    </xdr:from>
    <xdr:to>
      <xdr:col>50</xdr:col>
      <xdr:colOff>114300</xdr:colOff>
      <xdr:row>107</xdr:row>
      <xdr:rowOff>49530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8750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636</xdr:rowOff>
    </xdr:from>
    <xdr:to>
      <xdr:col>41</xdr:col>
      <xdr:colOff>101600</xdr:colOff>
      <xdr:row>107</xdr:row>
      <xdr:rowOff>102236</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781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49530</xdr:rowOff>
    </xdr:from>
    <xdr:to>
      <xdr:col>45</xdr:col>
      <xdr:colOff>177800</xdr:colOff>
      <xdr:row>107</xdr:row>
      <xdr:rowOff>51436</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7861300" y="183946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636</xdr:rowOff>
    </xdr:from>
    <xdr:to>
      <xdr:col>36</xdr:col>
      <xdr:colOff>165100</xdr:colOff>
      <xdr:row>107</xdr:row>
      <xdr:rowOff>102236</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6921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51436</xdr:rowOff>
    </xdr:from>
    <xdr:to>
      <xdr:col>41</xdr:col>
      <xdr:colOff>50800</xdr:colOff>
      <xdr:row>107</xdr:row>
      <xdr:rowOff>51436</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6972300" y="18396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9" name="n_1aveValue【市民会館】&#10;一人当たり面積">
          <a:extLst>
            <a:ext uri="{FF2B5EF4-FFF2-40B4-BE49-F238E27FC236}">
              <a16:creationId xmlns:a16="http://schemas.microsoft.com/office/drawing/2014/main" id="{00000000-0008-0000-0200-000085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90" name="n_2aveValue【市民会館】&#10;一人当たり面積">
          <a:extLst>
            <a:ext uri="{FF2B5EF4-FFF2-40B4-BE49-F238E27FC236}">
              <a16:creationId xmlns:a16="http://schemas.microsoft.com/office/drawing/2014/main" id="{00000000-0008-0000-0200-000086010000}"/>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91" name="n_3aveValue【市民会館】&#10;一人当たり面積">
          <a:extLst>
            <a:ext uri="{FF2B5EF4-FFF2-40B4-BE49-F238E27FC236}">
              <a16:creationId xmlns:a16="http://schemas.microsoft.com/office/drawing/2014/main" id="{00000000-0008-0000-0200-000087010000}"/>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392" name="n_4aveValue【市民会館】&#10;一人当たり面積">
          <a:extLst>
            <a:ext uri="{FF2B5EF4-FFF2-40B4-BE49-F238E27FC236}">
              <a16:creationId xmlns:a16="http://schemas.microsoft.com/office/drawing/2014/main" id="{00000000-0008-0000-0200-000088010000}"/>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91457</xdr:rowOff>
    </xdr:from>
    <xdr:ext cx="469744" cy="259045"/>
    <xdr:sp macro="" textlink="">
      <xdr:nvSpPr>
        <xdr:cNvPr id="393" name="n_1mainValue【市民会館】&#10;一人当たり面積">
          <a:extLst>
            <a:ext uri="{FF2B5EF4-FFF2-40B4-BE49-F238E27FC236}">
              <a16:creationId xmlns:a16="http://schemas.microsoft.com/office/drawing/2014/main" id="{00000000-0008-0000-0200-000089010000}"/>
            </a:ext>
          </a:extLst>
        </xdr:cNvPr>
        <xdr:cNvSpPr txBox="1"/>
      </xdr:nvSpPr>
      <xdr:spPr>
        <a:xfrm>
          <a:off x="9391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91457</xdr:rowOff>
    </xdr:from>
    <xdr:ext cx="469744" cy="259045"/>
    <xdr:sp macro="" textlink="">
      <xdr:nvSpPr>
        <xdr:cNvPr id="394" name="n_2mainValue【市民会館】&#10;一人当たり面積">
          <a:extLst>
            <a:ext uri="{FF2B5EF4-FFF2-40B4-BE49-F238E27FC236}">
              <a16:creationId xmlns:a16="http://schemas.microsoft.com/office/drawing/2014/main" id="{00000000-0008-0000-0200-00008A010000}"/>
            </a:ext>
          </a:extLst>
        </xdr:cNvPr>
        <xdr:cNvSpPr txBox="1"/>
      </xdr:nvSpPr>
      <xdr:spPr>
        <a:xfrm>
          <a:off x="8515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93363</xdr:rowOff>
    </xdr:from>
    <xdr:ext cx="469744" cy="259045"/>
    <xdr:sp macro="" textlink="">
      <xdr:nvSpPr>
        <xdr:cNvPr id="395" name="n_3mainValue【市民会館】&#10;一人当たり面積">
          <a:extLst>
            <a:ext uri="{FF2B5EF4-FFF2-40B4-BE49-F238E27FC236}">
              <a16:creationId xmlns:a16="http://schemas.microsoft.com/office/drawing/2014/main" id="{00000000-0008-0000-0200-00008B010000}"/>
            </a:ext>
          </a:extLst>
        </xdr:cNvPr>
        <xdr:cNvSpPr txBox="1"/>
      </xdr:nvSpPr>
      <xdr:spPr>
        <a:xfrm>
          <a:off x="7626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93363</xdr:rowOff>
    </xdr:from>
    <xdr:ext cx="469744" cy="259045"/>
    <xdr:sp macro="" textlink="">
      <xdr:nvSpPr>
        <xdr:cNvPr id="396" name="n_4mainValue【市民会館】&#10;一人当たり面積">
          <a:extLst>
            <a:ext uri="{FF2B5EF4-FFF2-40B4-BE49-F238E27FC236}">
              <a16:creationId xmlns:a16="http://schemas.microsoft.com/office/drawing/2014/main" id="{00000000-0008-0000-0200-00008C010000}"/>
            </a:ext>
          </a:extLst>
        </xdr:cNvPr>
        <xdr:cNvSpPr txBox="1"/>
      </xdr:nvSpPr>
      <xdr:spPr>
        <a:xfrm>
          <a:off x="6737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2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2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200-0000A8010000}"/>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200-0000AA010000}"/>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130175</xdr:rowOff>
    </xdr:from>
    <xdr:to>
      <xdr:col>81</xdr:col>
      <xdr:colOff>101600</xdr:colOff>
      <xdr:row>35</xdr:row>
      <xdr:rowOff>60325</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xdr:rowOff>
    </xdr:from>
    <xdr:to>
      <xdr:col>85</xdr:col>
      <xdr:colOff>127000</xdr:colOff>
      <xdr:row>35</xdr:row>
      <xdr:rowOff>121920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5481300" y="601027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166370</xdr:rowOff>
    </xdr:from>
    <xdr:to>
      <xdr:col>76</xdr:col>
      <xdr:colOff>165100</xdr:colOff>
      <xdr:row>35</xdr:row>
      <xdr:rowOff>96520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9525</xdr:rowOff>
    </xdr:from>
    <xdr:to>
      <xdr:col>81</xdr:col>
      <xdr:colOff>50800</xdr:colOff>
      <xdr:row>35</xdr:row>
      <xdr:rowOff>45720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flipV="1">
          <a:off x="14592300" y="6010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168275</xdr:rowOff>
    </xdr:from>
    <xdr:to>
      <xdr:col>72</xdr:col>
      <xdr:colOff>38100</xdr:colOff>
      <xdr:row>35</xdr:row>
      <xdr:rowOff>98425</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35</xdr:row>
      <xdr:rowOff>47625</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3703300" y="6046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50165</xdr:rowOff>
    </xdr:from>
    <xdr:to>
      <xdr:col>67</xdr:col>
      <xdr:colOff>101600</xdr:colOff>
      <xdr:row>35</xdr:row>
      <xdr:rowOff>151765</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47625</xdr:rowOff>
    </xdr:from>
    <xdr:to>
      <xdr:col>71</xdr:col>
      <xdr:colOff>177800</xdr:colOff>
      <xdr:row>35</xdr:row>
      <xdr:rowOff>100965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flipV="1">
          <a:off x="12814300" y="60483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76852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52660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113047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4389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114952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3500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2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200-0000DB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200-0000DD010000}"/>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200-0000DF010000}"/>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43951</xdr:rowOff>
    </xdr:from>
    <xdr:to>
      <xdr:col>116</xdr:col>
      <xdr:colOff>114300</xdr:colOff>
      <xdr:row>39</xdr:row>
      <xdr:rowOff>145551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2110700" y="67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22378</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200-0000EB010000}"/>
            </a:ext>
          </a:extLst>
        </xdr:cNvPr>
        <xdr:cNvSpPr txBox="1"/>
      </xdr:nvSpPr>
      <xdr:spPr>
        <a:xfrm>
          <a:off x="22199600" y="67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44248</xdr:rowOff>
    </xdr:from>
    <xdr:to>
      <xdr:col>112</xdr:col>
      <xdr:colOff>38100</xdr:colOff>
      <xdr:row>39</xdr:row>
      <xdr:rowOff>145848</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1272500" y="67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94751</xdr:rowOff>
    </xdr:from>
    <xdr:to>
      <xdr:col>116</xdr:col>
      <xdr:colOff>63500</xdr:colOff>
      <xdr:row>39</xdr:row>
      <xdr:rowOff>95048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1323300" y="6781301"/>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79761</xdr:rowOff>
    </xdr:from>
    <xdr:to>
      <xdr:col>107</xdr:col>
      <xdr:colOff>101600</xdr:colOff>
      <xdr:row>40</xdr:row>
      <xdr:rowOff>9911</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0383500" y="67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95048</xdr:rowOff>
    </xdr:from>
    <xdr:to>
      <xdr:col>111</xdr:col>
      <xdr:colOff>177800</xdr:colOff>
      <xdr:row>39</xdr:row>
      <xdr:rowOff>130561</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20434300" y="6781598"/>
          <a:ext cx="889000" cy="3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97483</xdr:rowOff>
    </xdr:from>
    <xdr:to>
      <xdr:col>102</xdr:col>
      <xdr:colOff>165100</xdr:colOff>
      <xdr:row>40</xdr:row>
      <xdr:rowOff>27633</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9494500" y="67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130561</xdr:rowOff>
    </xdr:from>
    <xdr:to>
      <xdr:col>107</xdr:col>
      <xdr:colOff>50800</xdr:colOff>
      <xdr:row>39</xdr:row>
      <xdr:rowOff>148283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9545300" y="6817111"/>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127784</xdr:rowOff>
    </xdr:from>
    <xdr:to>
      <xdr:col>98</xdr:col>
      <xdr:colOff>38100</xdr:colOff>
      <xdr:row>40</xdr:row>
      <xdr:rowOff>57934</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8605500" y="6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148283</xdr:rowOff>
    </xdr:from>
    <xdr:to>
      <xdr:col>102</xdr:col>
      <xdr:colOff>114300</xdr:colOff>
      <xdr:row>40</xdr:row>
      <xdr:rowOff>7134</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8656300" y="6834833"/>
          <a:ext cx="889000" cy="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136975</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43411" y="68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1038</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67111" y="68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18760</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78111" y="68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49061</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89111" y="69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46100</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93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74023</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5481300" y="14062711"/>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116295</xdr:rowOff>
    </xdr:from>
    <xdr:to>
      <xdr:col>76</xdr:col>
      <xdr:colOff>165100</xdr:colOff>
      <xdr:row>82</xdr:row>
      <xdr:rowOff>46445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167095</xdr:rowOff>
    </xdr:from>
    <xdr:to>
      <xdr:col>81</xdr:col>
      <xdr:colOff>50800</xdr:colOff>
      <xdr:row>82</xdr:row>
      <xdr:rowOff>3811</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40545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59145</xdr:rowOff>
    </xdr:from>
    <xdr:to>
      <xdr:col>72</xdr:col>
      <xdr:colOff>38100</xdr:colOff>
      <xdr:row>81</xdr:row>
      <xdr:rowOff>160745</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109945</xdr:rowOff>
    </xdr:from>
    <xdr:to>
      <xdr:col>76</xdr:col>
      <xdr:colOff>114300</xdr:colOff>
      <xdr:row>81</xdr:row>
      <xdr:rowOff>167095</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3997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8527</xdr:rowOff>
    </xdr:from>
    <xdr:to>
      <xdr:col>67</xdr:col>
      <xdr:colOff>101600</xdr:colOff>
      <xdr:row>81</xdr:row>
      <xdr:rowOff>110127</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59327</xdr:rowOff>
    </xdr:from>
    <xdr:to>
      <xdr:col>71</xdr:col>
      <xdr:colOff>177800</xdr:colOff>
      <xdr:row>81</xdr:row>
      <xdr:rowOff>109945</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39467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62972</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5822</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126654</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21107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39895</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2219960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67818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1323300" y="142570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156463</xdr:rowOff>
    </xdr:from>
    <xdr:to>
      <xdr:col>107</xdr:col>
      <xdr:colOff>101600</xdr:colOff>
      <xdr:row>83</xdr:row>
      <xdr:rowOff>86613</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35813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20434300" y="1425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35813</xdr:rowOff>
    </xdr:from>
    <xdr:to>
      <xdr:col>107</xdr:col>
      <xdr:colOff>50800</xdr:colOff>
      <xdr:row>83</xdr:row>
      <xdr:rowOff>108965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9545300" y="142661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8605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108965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656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8421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144615</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134982</xdr:rowOff>
    </xdr:from>
    <xdr:to>
      <xdr:col>85</xdr:col>
      <xdr:colOff>127000</xdr:colOff>
      <xdr:row>104</xdr:row>
      <xdr:rowOff>1088</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5481300" y="177943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134982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4592300" y="177584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65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61505</xdr:rowOff>
    </xdr:from>
    <xdr:to>
      <xdr:col>76</xdr:col>
      <xdr:colOff>114300</xdr:colOff>
      <xdr:row>103</xdr:row>
      <xdr:rowOff>99061</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703300" y="177208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xdr:rowOff>
    </xdr:from>
    <xdr:to>
      <xdr:col>67</xdr:col>
      <xdr:colOff>101600</xdr:colOff>
      <xdr:row>103</xdr:row>
      <xdr:rowOff>102507</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763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51707</xdr:rowOff>
    </xdr:from>
    <xdr:to>
      <xdr:col>71</xdr:col>
      <xdr:colOff>177800</xdr:colOff>
      <xdr:row>103</xdr:row>
      <xdr:rowOff>61505</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814300" y="177110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30859</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119034</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2611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2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4" name="【庁舎】&#10;一人当たり面積最小値テキスト">
          <a:extLst>
            <a:ext uri="{FF2B5EF4-FFF2-40B4-BE49-F238E27FC236}">
              <a16:creationId xmlns:a16="http://schemas.microsoft.com/office/drawing/2014/main" id="{00000000-0008-0000-0200-0000D4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26" name="【庁舎】&#10;一人当たり面積最大値テキスト">
          <a:extLst>
            <a:ext uri="{FF2B5EF4-FFF2-40B4-BE49-F238E27FC236}">
              <a16:creationId xmlns:a16="http://schemas.microsoft.com/office/drawing/2014/main" id="{00000000-0008-0000-0200-0000D6020000}"/>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728" name="【庁舎】&#10;一人当たり面積平均値テキスト">
          <a:extLst>
            <a:ext uri="{FF2B5EF4-FFF2-40B4-BE49-F238E27FC236}">
              <a16:creationId xmlns:a16="http://schemas.microsoft.com/office/drawing/2014/main" id="{00000000-0008-0000-0200-0000D8020000}"/>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2110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740" name="【庁舎】&#10;一人当たり面積該当値テキスト">
          <a:extLst>
            <a:ext uri="{FF2B5EF4-FFF2-40B4-BE49-F238E27FC236}">
              <a16:creationId xmlns:a16="http://schemas.microsoft.com/office/drawing/2014/main" id="{00000000-0008-0000-0200-0000E4020000}"/>
            </a:ext>
          </a:extLst>
        </xdr:cNvPr>
        <xdr:cNvSpPr txBox="1"/>
      </xdr:nvSpPr>
      <xdr:spPr>
        <a:xfrm>
          <a:off x="22199600" y="177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90714</xdr:rowOff>
    </xdr:from>
    <xdr:to>
      <xdr:col>112</xdr:col>
      <xdr:colOff>38100</xdr:colOff>
      <xdr:row>105</xdr:row>
      <xdr:rowOff>20864</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127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134982</xdr:rowOff>
    </xdr:from>
    <xdr:to>
      <xdr:col>116</xdr:col>
      <xdr:colOff>63500</xdr:colOff>
      <xdr:row>104</xdr:row>
      <xdr:rowOff>141514</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21323300" y="179657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141514</xdr:rowOff>
    </xdr:from>
    <xdr:to>
      <xdr:col>111</xdr:col>
      <xdr:colOff>177800</xdr:colOff>
      <xdr:row>104</xdr:row>
      <xdr:rowOff>144780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20434300" y="179723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100512</xdr:rowOff>
    </xdr:from>
    <xdr:to>
      <xdr:col>102</xdr:col>
      <xdr:colOff>165100</xdr:colOff>
      <xdr:row>105</xdr:row>
      <xdr:rowOff>30662</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9494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151312</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9545300" y="1797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104</xdr:row>
      <xdr:rowOff>151312</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8656300" y="17982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749" name="n_1aveValue【庁舎】&#10;一人当たり面積">
          <a:extLst>
            <a:ext uri="{FF2B5EF4-FFF2-40B4-BE49-F238E27FC236}">
              <a16:creationId xmlns:a16="http://schemas.microsoft.com/office/drawing/2014/main" id="{00000000-0008-0000-0200-0000ED02000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庁舎】&#10;一人当たり面積">
          <a:extLst>
            <a:ext uri="{FF2B5EF4-FFF2-40B4-BE49-F238E27FC236}">
              <a16:creationId xmlns:a16="http://schemas.microsoft.com/office/drawing/2014/main" id="{00000000-0008-0000-0200-0000EE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751" name="n_3aveValue【庁舎】&#10;一人当たり面積">
          <a:extLst>
            <a:ext uri="{FF2B5EF4-FFF2-40B4-BE49-F238E27FC236}">
              <a16:creationId xmlns:a16="http://schemas.microsoft.com/office/drawing/2014/main" id="{00000000-0008-0000-0200-0000EF020000}"/>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2" name="n_4aveValue【庁舎】&#10;一人当たり面積">
          <a:extLst>
            <a:ext uri="{FF2B5EF4-FFF2-40B4-BE49-F238E27FC236}">
              <a16:creationId xmlns:a16="http://schemas.microsoft.com/office/drawing/2014/main" id="{00000000-0008-0000-0200-0000F002000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37391</xdr:rowOff>
    </xdr:from>
    <xdr:ext cx="469744" cy="259045"/>
    <xdr:sp macro="" textlink="">
      <xdr:nvSpPr>
        <xdr:cNvPr id="753" name="n_1mainValue【庁舎】&#10;一人当たり面積">
          <a:extLst>
            <a:ext uri="{FF2B5EF4-FFF2-40B4-BE49-F238E27FC236}">
              <a16:creationId xmlns:a16="http://schemas.microsoft.com/office/drawing/2014/main" id="{00000000-0008-0000-0200-0000F1020000}"/>
            </a:ext>
          </a:extLst>
        </xdr:cNvPr>
        <xdr:cNvSpPr txBox="1"/>
      </xdr:nvSpPr>
      <xdr:spPr>
        <a:xfrm>
          <a:off x="210757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754" name="n_2mainValue【庁舎】&#10;一人当たり面積">
          <a:extLst>
            <a:ext uri="{FF2B5EF4-FFF2-40B4-BE49-F238E27FC236}">
              <a16:creationId xmlns:a16="http://schemas.microsoft.com/office/drawing/2014/main" id="{00000000-0008-0000-0200-0000F202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47189</xdr:rowOff>
    </xdr:from>
    <xdr:ext cx="469744" cy="259045"/>
    <xdr:sp macro="" textlink="">
      <xdr:nvSpPr>
        <xdr:cNvPr id="755" name="n_3mainValue【庁舎】&#10;一人当たり面積">
          <a:extLst>
            <a:ext uri="{FF2B5EF4-FFF2-40B4-BE49-F238E27FC236}">
              <a16:creationId xmlns:a16="http://schemas.microsoft.com/office/drawing/2014/main" id="{00000000-0008-0000-0200-0000F3020000}"/>
            </a:ext>
          </a:extLst>
        </xdr:cNvPr>
        <xdr:cNvSpPr txBox="1"/>
      </xdr:nvSpPr>
      <xdr:spPr>
        <a:xfrm>
          <a:off x="19310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756" name="n_4mainValue【庁舎】&#10;一人当たり面積">
          <a:extLst>
            <a:ext uri="{FF2B5EF4-FFF2-40B4-BE49-F238E27FC236}">
              <a16:creationId xmlns:a16="http://schemas.microsoft.com/office/drawing/2014/main" id="{00000000-0008-0000-0200-0000F4020000}"/>
            </a:ext>
          </a:extLst>
        </xdr:cNvPr>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図書館及び市民会館の有形固定資産減価償却率は、依然として類似団体と比較して特に高い状態である。特に低くなっている施設は、</a:t>
          </a:r>
          <a:r>
            <a:rPr lang="ja-JP" altLang="en-US" sz="1100">
              <a:solidFill>
                <a:schemeClr val="dk1"/>
              </a:solidFill>
              <a:effectLst/>
              <a:latin typeface="+mn-lt"/>
              <a:ea typeface="+mn-ea"/>
              <a:cs typeface="+mn-cs"/>
            </a:rPr>
            <a:t>一般廃棄物処理施設、</a:t>
          </a:r>
          <a:r>
            <a:rPr lang="ja-JP" altLang="ja-JP" sz="1100">
              <a:solidFill>
                <a:schemeClr val="dk1"/>
              </a:solidFill>
              <a:effectLst/>
              <a:latin typeface="+mn-lt"/>
              <a:ea typeface="+mn-ea"/>
              <a:cs typeface="+mn-cs"/>
            </a:rPr>
            <a:t>体育館・プール及び消防施設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大型事業所、商業施設の立地等により類似団体平均を上回る水準となっている。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法人事業税交付金や普通交付税、たばこ税などの収入が約７億円増加したため、経常収支比率が７ポイント減少した。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今後、新型コロナウイルス感染症の影響が落ち着き、例年通りの事業の実施を行うようになった場合、経常的経費が増加することが見込まれる。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今後も計画的な運営により可能な限りの経費削減を図る。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28487"/>
          <a:ext cx="8382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915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960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960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73677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類似団体より低い水準を保っている。今後も適切な運営に努め、人件費・物件費等の抑制を行っていく。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114609</xdr:rowOff>
    </xdr:from>
    <xdr:to>
      <xdr:col>23</xdr:col>
      <xdr:colOff>133350</xdr:colOff>
      <xdr:row>81</xdr:row>
      <xdr:rowOff>120583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02059"/>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34120</xdr:rowOff>
    </xdr:from>
    <xdr:to>
      <xdr:col>19</xdr:col>
      <xdr:colOff>133350</xdr:colOff>
      <xdr:row>81</xdr:row>
      <xdr:rowOff>120583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1570"/>
          <a:ext cx="889000" cy="8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5242</xdr:rowOff>
    </xdr:from>
    <xdr:to>
      <xdr:col>15</xdr:col>
      <xdr:colOff>82550</xdr:colOff>
      <xdr:row>81</xdr:row>
      <xdr:rowOff>34120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2692"/>
          <a:ext cx="8890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1786</xdr:rowOff>
    </xdr:from>
    <xdr:to>
      <xdr:col>11</xdr:col>
      <xdr:colOff>31750</xdr:colOff>
      <xdr:row>81</xdr:row>
      <xdr:rowOff>5242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9236"/>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63809</xdr:rowOff>
    </xdr:from>
    <xdr:to>
      <xdr:col>23</xdr:col>
      <xdr:colOff>184150</xdr:colOff>
      <xdr:row>81</xdr:row>
      <xdr:rowOff>165409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80336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69783</xdr:rowOff>
    </xdr:from>
    <xdr:to>
      <xdr:col>19</xdr:col>
      <xdr:colOff>184150</xdr:colOff>
      <xdr:row>81</xdr:row>
      <xdr:rowOff>171383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154770</xdr:rowOff>
    </xdr:from>
    <xdr:to>
      <xdr:col>15</xdr:col>
      <xdr:colOff>133350</xdr:colOff>
      <xdr:row>81</xdr:row>
      <xdr:rowOff>84920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95097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125892</xdr:rowOff>
    </xdr:from>
    <xdr:to>
      <xdr:col>11</xdr:col>
      <xdr:colOff>82550</xdr:colOff>
      <xdr:row>81</xdr:row>
      <xdr:rowOff>56042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66219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122436</xdr:rowOff>
    </xdr:from>
    <xdr:to>
      <xdr:col>7</xdr:col>
      <xdr:colOff>31750</xdr:colOff>
      <xdr:row>81</xdr:row>
      <xdr:rowOff>52586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62763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085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879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行政改革により、事業の統廃合や縮小、非常勤職員の活用、外部委託の実施等を行い、定員の適正化を図った結果、類似団体の平均とほぼ同値にある。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77107</xdr:rowOff>
    </xdr:from>
    <xdr:to>
      <xdr:col>81</xdr:col>
      <xdr:colOff>44450</xdr:colOff>
      <xdr:row>60</xdr:row>
      <xdr:rowOff>84001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410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77107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60</xdr:row>
      <xdr:rowOff>25400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6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160655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6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26307</xdr:rowOff>
    </xdr:from>
    <xdr:to>
      <xdr:col>77</xdr:col>
      <xdr:colOff>95250</xdr:colOff>
      <xdr:row>60</xdr:row>
      <xdr:rowOff>127907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112684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施設整備等に対して借入を行った元利償還金が増えたため、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今後も公共施設の長寿命化等の大規模改修が予定されており、実質公債比率が上昇することが見込まれる。引き続き事業の適正化を図り、財政の健全化に努める。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31387</xdr:rowOff>
    </xdr:from>
    <xdr:to>
      <xdr:col>81</xdr:col>
      <xdr:colOff>44450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08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31387</xdr:rowOff>
    </xdr:from>
    <xdr:to>
      <xdr:col>77</xdr:col>
      <xdr:colOff>44450</xdr:colOff>
      <xdr:row>41</xdr:row>
      <xdr:rowOff>38281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608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38281</xdr:rowOff>
    </xdr:from>
    <xdr:to>
      <xdr:col>72</xdr:col>
      <xdr:colOff>203200</xdr:colOff>
      <xdr:row>41</xdr:row>
      <xdr:rowOff>58965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77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65859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884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152037</xdr:rowOff>
    </xdr:from>
    <xdr:to>
      <xdr:col>77</xdr:col>
      <xdr:colOff>95250</xdr:colOff>
      <xdr:row>41</xdr:row>
      <xdr:rowOff>82187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66964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9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158931</xdr:rowOff>
    </xdr:from>
    <xdr:to>
      <xdr:col>73</xdr:col>
      <xdr:colOff>44450</xdr:colOff>
      <xdr:row>41</xdr:row>
      <xdr:rowOff>89081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73858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普通交付税や充当可能基金残高が増加したため、前年度に比べ</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今後も公共施設の長寿命化等の大規模改修が予定されており、将来負担比率が上昇することが見込まれる。引き続き事業の適正化を図り、財政の健全化に努める。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160091</xdr:rowOff>
    </xdr:from>
    <xdr:to>
      <xdr:col>81</xdr:col>
      <xdr:colOff>44450</xdr:colOff>
      <xdr:row>20</xdr:row>
      <xdr:rowOff>90523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17641"/>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90523</xdr:rowOff>
    </xdr:from>
    <xdr:to>
      <xdr:col>77</xdr:col>
      <xdr:colOff>44450</xdr:colOff>
      <xdr:row>22</xdr:row>
      <xdr:rowOff>161854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519523"/>
          <a:ext cx="889000" cy="4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2046</xdr:rowOff>
    </xdr:from>
    <xdr:to>
      <xdr:col>72</xdr:col>
      <xdr:colOff>203200</xdr:colOff>
      <xdr:row>22</xdr:row>
      <xdr:rowOff>161854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431046"/>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165453</xdr:rowOff>
    </xdr:from>
    <xdr:to>
      <xdr:col>68</xdr:col>
      <xdr:colOff>152400</xdr:colOff>
      <xdr:row>20</xdr:row>
      <xdr:rowOff>2046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4230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109291</xdr:rowOff>
    </xdr:from>
    <xdr:to>
      <xdr:col>81</xdr:col>
      <xdr:colOff>95250</xdr:colOff>
      <xdr:row>20</xdr:row>
      <xdr:rowOff>39441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3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81368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33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39723</xdr:rowOff>
    </xdr:from>
    <xdr:to>
      <xdr:col>77</xdr:col>
      <xdr:colOff>95250</xdr:colOff>
      <xdr:row>20</xdr:row>
      <xdr:rowOff>141323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4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126100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55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111054</xdr:rowOff>
    </xdr:from>
    <xdr:to>
      <xdr:col>73</xdr:col>
      <xdr:colOff>44450</xdr:colOff>
      <xdr:row>23</xdr:row>
      <xdr:rowOff>41204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8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25981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96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122696</xdr:rowOff>
    </xdr:from>
    <xdr:to>
      <xdr:col>68</xdr:col>
      <xdr:colOff>203200</xdr:colOff>
      <xdr:row>20</xdr:row>
      <xdr:rowOff>52846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37623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114653</xdr:rowOff>
    </xdr:from>
    <xdr:to>
      <xdr:col>64</xdr:col>
      <xdr:colOff>152400</xdr:colOff>
      <xdr:row>20</xdr:row>
      <xdr:rowOff>44803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3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29580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45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134469</xdr:colOff>
      <xdr:row>26</xdr:row>
      <xdr:rowOff>56028</xdr:rowOff>
    </xdr:from>
    <xdr:ext cx="10701619" cy="549089"/>
    <xdr:sp macro="" textlink="">
      <xdr:nvSpPr>
        <xdr:cNvPr id="476" name="テキスト ボックス 475">
          <a:extLst>
            <a:ext uri="{FF2B5EF4-FFF2-40B4-BE49-F238E27FC236}">
              <a16:creationId xmlns:a16="http://schemas.microsoft.com/office/drawing/2014/main" id="{F440A7E5-8537-4720-B4F3-B198CC9DCC54}"/>
            </a:ext>
          </a:extLst>
        </xdr:cNvPr>
        <xdr:cNvSpPr txBox="1"/>
      </xdr:nvSpPr>
      <xdr:spPr>
        <a:xfrm>
          <a:off x="773204" y="4426322"/>
          <a:ext cx="10701619" cy="549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「定員管理の状況」の「人口</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1,000</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人当たり職員数」</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cs typeface="+mn-cs"/>
            </a:rPr>
            <a:t>の算出に用いる</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職員数及び「給与水準（国との比較）」の「ラスパイレス指数」については、各調査対象年度の翌年の</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地方公務員給与実態調査に基づいているが、令和</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年度は令和</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類似団体と比較すると、低い水準になっている。</a:t>
          </a:r>
        </a:p>
        <a:p>
          <a:r>
            <a:rPr kumimoji="1" lang="ja-JP" altLang="en-US" sz="1300">
              <a:latin typeface="ＭＳ Ｐゴシック" panose="020B0600070205080204" pitchFamily="50" charset="-128"/>
              <a:ea typeface="ＭＳ Ｐゴシック" panose="020B0600070205080204" pitchFamily="50" charset="-128"/>
            </a:rPr>
            <a:t>　町職員の定員適正化の推進に取り組んでおり、今後も同水準を維持できるよう努める。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797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165862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004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15</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28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156718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15</xdr:row>
      <xdr:rowOff>129286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01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今後も社会保障関係経費の増加等により引き続き厳しい状況が続く見込みとなっている。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44450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40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124278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96928"/>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332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110672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32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主なものは、一部事務組合に対する負担金であるが、可能な限り経費削減に努める。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900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歳入の経常的一般財源が増加したため公債費における経常収支比率が１ポイント減少した。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今後も公共施設の長寿命化等の大規模改修が予定されており、比率が上昇することが見込まれる。引き続き事業の適正化を図り、財政の健全化に努める。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03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121429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77995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類似団体平均と比較すると、低い水準になっている。</a:t>
          </a:r>
        </a:p>
        <a:p>
          <a:r>
            <a:rPr kumimoji="1" lang="ja-JP" altLang="en-US" sz="1300">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8481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134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896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78</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89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146066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137161</xdr:rowOff>
    </xdr:from>
    <xdr:to>
      <xdr:col>69</xdr:col>
      <xdr:colOff>142875</xdr:colOff>
      <xdr:row>78</xdr:row>
      <xdr:rowOff>67311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77488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19161</xdr:rowOff>
    </xdr:from>
    <xdr:to>
      <xdr:col>29</xdr:col>
      <xdr:colOff>127000</xdr:colOff>
      <xdr:row>17</xdr:row>
      <xdr:rowOff>39702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1436"/>
          <a:ext cx="6477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39702</xdr:rowOff>
    </xdr:from>
    <xdr:to>
      <xdr:col>26</xdr:col>
      <xdr:colOff>50800</xdr:colOff>
      <xdr:row>17</xdr:row>
      <xdr:rowOff>85847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1977"/>
          <a:ext cx="698500" cy="4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85847</xdr:rowOff>
    </xdr:from>
    <xdr:to>
      <xdr:col>22</xdr:col>
      <xdr:colOff>114300</xdr:colOff>
      <xdr:row>17</xdr:row>
      <xdr:rowOff>109997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8122"/>
          <a:ext cx="698500" cy="2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108853</xdr:rowOff>
    </xdr:from>
    <xdr:to>
      <xdr:col>18</xdr:col>
      <xdr:colOff>177800</xdr:colOff>
      <xdr:row>17</xdr:row>
      <xdr:rowOff>109997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1128"/>
          <a:ext cx="6985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139811</xdr:rowOff>
    </xdr:from>
    <xdr:to>
      <xdr:col>29</xdr:col>
      <xdr:colOff>177800</xdr:colOff>
      <xdr:row>17</xdr:row>
      <xdr:rowOff>69961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156338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160352</xdr:rowOff>
    </xdr:from>
    <xdr:to>
      <xdr:col>26</xdr:col>
      <xdr:colOff>101600</xdr:colOff>
      <xdr:row>17</xdr:row>
      <xdr:rowOff>90502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100679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35047</xdr:rowOff>
    </xdr:from>
    <xdr:to>
      <xdr:col>22</xdr:col>
      <xdr:colOff>165100</xdr:colOff>
      <xdr:row>17</xdr:row>
      <xdr:rowOff>136647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146824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59197</xdr:rowOff>
    </xdr:from>
    <xdr:to>
      <xdr:col>19</xdr:col>
      <xdr:colOff>38100</xdr:colOff>
      <xdr:row>17</xdr:row>
      <xdr:rowOff>160797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170974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58053</xdr:rowOff>
    </xdr:from>
    <xdr:to>
      <xdr:col>15</xdr:col>
      <xdr:colOff>101600</xdr:colOff>
      <xdr:row>17</xdr:row>
      <xdr:rowOff>159653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169830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193789</xdr:rowOff>
    </xdr:from>
    <xdr:to>
      <xdr:col>29</xdr:col>
      <xdr:colOff>127000</xdr:colOff>
      <xdr:row>35</xdr:row>
      <xdr:rowOff>213658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4139"/>
          <a:ext cx="647700" cy="19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213658</xdr:rowOff>
    </xdr:from>
    <xdr:to>
      <xdr:col>26</xdr:col>
      <xdr:colOff>50800</xdr:colOff>
      <xdr:row>35</xdr:row>
      <xdr:rowOff>250444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24008"/>
          <a:ext cx="698500" cy="3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250444</xdr:rowOff>
    </xdr:from>
    <xdr:to>
      <xdr:col>22</xdr:col>
      <xdr:colOff>114300</xdr:colOff>
      <xdr:row>35</xdr:row>
      <xdr:rowOff>272904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60794"/>
          <a:ext cx="698500" cy="22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225698</xdr:rowOff>
    </xdr:from>
    <xdr:to>
      <xdr:col>18</xdr:col>
      <xdr:colOff>177800</xdr:colOff>
      <xdr:row>35</xdr:row>
      <xdr:rowOff>272904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36048"/>
          <a:ext cx="698500" cy="47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142989</xdr:rowOff>
    </xdr:from>
    <xdr:to>
      <xdr:col>29</xdr:col>
      <xdr:colOff>177800</xdr:colOff>
      <xdr:row>35</xdr:row>
      <xdr:rowOff>244589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330966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162858</xdr:rowOff>
    </xdr:from>
    <xdr:to>
      <xdr:col>26</xdr:col>
      <xdr:colOff>101600</xdr:colOff>
      <xdr:row>35</xdr:row>
      <xdr:rowOff>264458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7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274635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199644</xdr:rowOff>
    </xdr:from>
    <xdr:to>
      <xdr:col>22</xdr:col>
      <xdr:colOff>165100</xdr:colOff>
      <xdr:row>35</xdr:row>
      <xdr:rowOff>301244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311421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7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222104</xdr:rowOff>
    </xdr:from>
    <xdr:to>
      <xdr:col>19</xdr:col>
      <xdr:colOff>38100</xdr:colOff>
      <xdr:row>35</xdr:row>
      <xdr:rowOff>323704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333881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174898</xdr:rowOff>
    </xdr:from>
    <xdr:to>
      <xdr:col>15</xdr:col>
      <xdr:colOff>101600</xdr:colOff>
      <xdr:row>35</xdr:row>
      <xdr:rowOff>276498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286675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115030</xdr:rowOff>
    </xdr:from>
    <xdr:to>
      <xdr:col>24</xdr:col>
      <xdr:colOff>63500</xdr:colOff>
      <xdr:row>36</xdr:row>
      <xdr:rowOff>152483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7230"/>
          <a:ext cx="8382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152483</xdr:rowOff>
    </xdr:from>
    <xdr:to>
      <xdr:col>19</xdr:col>
      <xdr:colOff>177800</xdr:colOff>
      <xdr:row>37</xdr:row>
      <xdr:rowOff>148101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4683"/>
          <a:ext cx="889000" cy="1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148101</xdr:rowOff>
    </xdr:from>
    <xdr:to>
      <xdr:col>15</xdr:col>
      <xdr:colOff>50800</xdr:colOff>
      <xdr:row>37</xdr:row>
      <xdr:rowOff>166141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1751"/>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151987</xdr:rowOff>
    </xdr:from>
    <xdr:to>
      <xdr:col>10</xdr:col>
      <xdr:colOff>114300</xdr:colOff>
      <xdr:row>37</xdr:row>
      <xdr:rowOff>166141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5637"/>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64230</xdr:rowOff>
    </xdr:from>
    <xdr:to>
      <xdr:col>24</xdr:col>
      <xdr:colOff>114300</xdr:colOff>
      <xdr:row>36</xdr:row>
      <xdr:rowOff>165830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42657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101683</xdr:rowOff>
    </xdr:from>
    <xdr:to>
      <xdr:col>20</xdr:col>
      <xdr:colOff>38100</xdr:colOff>
      <xdr:row>37</xdr:row>
      <xdr:rowOff>31833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22960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97301</xdr:rowOff>
    </xdr:from>
    <xdr:to>
      <xdr:col>15</xdr:col>
      <xdr:colOff>101600</xdr:colOff>
      <xdr:row>38</xdr:row>
      <xdr:rowOff>27451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18578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115341</xdr:rowOff>
    </xdr:from>
    <xdr:to>
      <xdr:col>10</xdr:col>
      <xdr:colOff>165100</xdr:colOff>
      <xdr:row>38</xdr:row>
      <xdr:rowOff>45492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36618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101187</xdr:rowOff>
    </xdr:from>
    <xdr:to>
      <xdr:col>6</xdr:col>
      <xdr:colOff>38100</xdr:colOff>
      <xdr:row>38</xdr:row>
      <xdr:rowOff>31338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22465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105283</xdr:rowOff>
    </xdr:from>
    <xdr:to>
      <xdr:col>24</xdr:col>
      <xdr:colOff>63500</xdr:colOff>
      <xdr:row>57</xdr:row>
      <xdr:rowOff>141745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7933"/>
          <a:ext cx="8382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102374</xdr:rowOff>
    </xdr:from>
    <xdr:to>
      <xdr:col>19</xdr:col>
      <xdr:colOff>177800</xdr:colOff>
      <xdr:row>57</xdr:row>
      <xdr:rowOff>105283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5024"/>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102374</xdr:rowOff>
    </xdr:from>
    <xdr:to>
      <xdr:col>15</xdr:col>
      <xdr:colOff>50800</xdr:colOff>
      <xdr:row>57</xdr:row>
      <xdr:rowOff>123851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5024"/>
          <a:ext cx="889000" cy="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123851</xdr:rowOff>
    </xdr:from>
    <xdr:to>
      <xdr:col>10</xdr:col>
      <xdr:colOff>114300</xdr:colOff>
      <xdr:row>57</xdr:row>
      <xdr:rowOff>144107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6501"/>
          <a:ext cx="8890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90945</xdr:rowOff>
    </xdr:from>
    <xdr:to>
      <xdr:col>24</xdr:col>
      <xdr:colOff>114300</xdr:colOff>
      <xdr:row>58</xdr:row>
      <xdr:rowOff>21095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69372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54483</xdr:rowOff>
    </xdr:from>
    <xdr:to>
      <xdr:col>20</xdr:col>
      <xdr:colOff>38100</xdr:colOff>
      <xdr:row>57</xdr:row>
      <xdr:rowOff>156083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147210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51574</xdr:rowOff>
    </xdr:from>
    <xdr:to>
      <xdr:col>15</xdr:col>
      <xdr:colOff>101600</xdr:colOff>
      <xdr:row>57</xdr:row>
      <xdr:rowOff>153174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144301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73051</xdr:rowOff>
    </xdr:from>
    <xdr:to>
      <xdr:col>10</xdr:col>
      <xdr:colOff>165100</xdr:colOff>
      <xdr:row>58</xdr:row>
      <xdr:rowOff>3201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165778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93307</xdr:rowOff>
    </xdr:from>
    <xdr:to>
      <xdr:col>6</xdr:col>
      <xdr:colOff>38100</xdr:colOff>
      <xdr:row>58</xdr:row>
      <xdr:rowOff>23457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xdr:rowOff>
    </xdr:from>
    <xdr:to>
      <xdr:col>24</xdr:col>
      <xdr:colOff>63500</xdr:colOff>
      <xdr:row>78</xdr:row>
      <xdr:rowOff>5877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77743"/>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162423</xdr:rowOff>
    </xdr:from>
    <xdr:to>
      <xdr:col>19</xdr:col>
      <xdr:colOff>177800</xdr:colOff>
      <xdr:row>78</xdr:row>
      <xdr:rowOff>5877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6407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156113</xdr:rowOff>
    </xdr:from>
    <xdr:to>
      <xdr:col>15</xdr:col>
      <xdr:colOff>50800</xdr:colOff>
      <xdr:row>77</xdr:row>
      <xdr:rowOff>162423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7763"/>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128774</xdr:rowOff>
    </xdr:from>
    <xdr:to>
      <xdr:col>10</xdr:col>
      <xdr:colOff>114300</xdr:colOff>
      <xdr:row>77</xdr:row>
      <xdr:rowOff>156113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30424"/>
          <a:ext cx="889000" cy="2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125293</xdr:rowOff>
    </xdr:from>
    <xdr:to>
      <xdr:col>24</xdr:col>
      <xdr:colOff>114300</xdr:colOff>
      <xdr:row>78</xdr:row>
      <xdr:rowOff>55443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51919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126527</xdr:rowOff>
    </xdr:from>
    <xdr:to>
      <xdr:col>20</xdr:col>
      <xdr:colOff>38100</xdr:colOff>
      <xdr:row>78</xdr:row>
      <xdr:rowOff>56677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47804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111623</xdr:rowOff>
    </xdr:from>
    <xdr:to>
      <xdr:col>15</xdr:col>
      <xdr:colOff>101600</xdr:colOff>
      <xdr:row>78</xdr:row>
      <xdr:rowOff>41773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32900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105313</xdr:rowOff>
    </xdr:from>
    <xdr:to>
      <xdr:col>10</xdr:col>
      <xdr:colOff>165100</xdr:colOff>
      <xdr:row>78</xdr:row>
      <xdr:rowOff>35463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26590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77974</xdr:rowOff>
    </xdr:from>
    <xdr:to>
      <xdr:col>6</xdr:col>
      <xdr:colOff>38100</xdr:colOff>
      <xdr:row>78</xdr:row>
      <xdr:rowOff>8124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24651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5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88812</xdr:rowOff>
    </xdr:from>
    <xdr:to>
      <xdr:col>24</xdr:col>
      <xdr:colOff>63500</xdr:colOff>
      <xdr:row>98</xdr:row>
      <xdr:rowOff>97752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48012"/>
          <a:ext cx="838200" cy="3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97752</xdr:rowOff>
    </xdr:from>
    <xdr:to>
      <xdr:col>19</xdr:col>
      <xdr:colOff>177800</xdr:colOff>
      <xdr:row>98</xdr:row>
      <xdr:rowOff>151524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99852"/>
          <a:ext cx="889000" cy="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151524</xdr:rowOff>
    </xdr:from>
    <xdr:to>
      <xdr:col>15</xdr:col>
      <xdr:colOff>50800</xdr:colOff>
      <xdr:row>99</xdr:row>
      <xdr:rowOff>36258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53624"/>
          <a:ext cx="889000" cy="5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36258</xdr:rowOff>
    </xdr:from>
    <xdr:to>
      <xdr:col>10</xdr:col>
      <xdr:colOff>114300</xdr:colOff>
      <xdr:row>99</xdr:row>
      <xdr:rowOff>48997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09808"/>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38012</xdr:rowOff>
    </xdr:from>
    <xdr:to>
      <xdr:col>24</xdr:col>
      <xdr:colOff>114300</xdr:colOff>
      <xdr:row>96</xdr:row>
      <xdr:rowOff>139612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16439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46952</xdr:rowOff>
    </xdr:from>
    <xdr:to>
      <xdr:col>20</xdr:col>
      <xdr:colOff>38100</xdr:colOff>
      <xdr:row>98</xdr:row>
      <xdr:rowOff>148552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139679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100724</xdr:rowOff>
    </xdr:from>
    <xdr:to>
      <xdr:col>15</xdr:col>
      <xdr:colOff>101600</xdr:colOff>
      <xdr:row>99</xdr:row>
      <xdr:rowOff>30874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22001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156908</xdr:rowOff>
    </xdr:from>
    <xdr:to>
      <xdr:col>10</xdr:col>
      <xdr:colOff>165100</xdr:colOff>
      <xdr:row>99</xdr:row>
      <xdr:rowOff>87058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78185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169647</xdr:rowOff>
    </xdr:from>
    <xdr:to>
      <xdr:col>6</xdr:col>
      <xdr:colOff>38100</xdr:colOff>
      <xdr:row>99</xdr:row>
      <xdr:rowOff>99797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90924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148517</xdr:rowOff>
    </xdr:from>
    <xdr:to>
      <xdr:col>55</xdr:col>
      <xdr:colOff>0</xdr:colOff>
      <xdr:row>35</xdr:row>
      <xdr:rowOff>148420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20567"/>
          <a:ext cx="838200" cy="10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118991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148517</xdr:rowOff>
    </xdr:from>
    <xdr:to>
      <xdr:col>50</xdr:col>
      <xdr:colOff>114300</xdr:colOff>
      <xdr:row>37</xdr:row>
      <xdr:rowOff>30484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20567"/>
          <a:ext cx="889000" cy="12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30484</xdr:rowOff>
    </xdr:from>
    <xdr:to>
      <xdr:col>45</xdr:col>
      <xdr:colOff>177800</xdr:colOff>
      <xdr:row>37</xdr:row>
      <xdr:rowOff>43525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74134"/>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148648</xdr:rowOff>
    </xdr:from>
    <xdr:to>
      <xdr:col>41</xdr:col>
      <xdr:colOff>50800</xdr:colOff>
      <xdr:row>37</xdr:row>
      <xdr:rowOff>43525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0848"/>
          <a:ext cx="889000" cy="6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97620</xdr:rowOff>
    </xdr:from>
    <xdr:to>
      <xdr:col>55</xdr:col>
      <xdr:colOff>50800</xdr:colOff>
      <xdr:row>36</xdr:row>
      <xdr:rowOff>27770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120497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4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97717</xdr:rowOff>
    </xdr:from>
    <xdr:to>
      <xdr:col>50</xdr:col>
      <xdr:colOff>165100</xdr:colOff>
      <xdr:row>30</xdr:row>
      <xdr:rowOff>27867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0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18994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1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151134</xdr:rowOff>
    </xdr:from>
    <xdr:to>
      <xdr:col>46</xdr:col>
      <xdr:colOff>38100</xdr:colOff>
      <xdr:row>37</xdr:row>
      <xdr:rowOff>81284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72411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164175</xdr:rowOff>
    </xdr:from>
    <xdr:to>
      <xdr:col>41</xdr:col>
      <xdr:colOff>101600</xdr:colOff>
      <xdr:row>37</xdr:row>
      <xdr:rowOff>94325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85452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97848</xdr:rowOff>
    </xdr:from>
    <xdr:to>
      <xdr:col>36</xdr:col>
      <xdr:colOff>165100</xdr:colOff>
      <xdr:row>37</xdr:row>
      <xdr:rowOff>27998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19125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146499</xdr:rowOff>
    </xdr:from>
    <xdr:to>
      <xdr:col>55</xdr:col>
      <xdr:colOff>0</xdr:colOff>
      <xdr:row>57</xdr:row>
      <xdr:rowOff>40277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47699"/>
          <a:ext cx="838200" cy="6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146499</xdr:rowOff>
    </xdr:from>
    <xdr:to>
      <xdr:col>50</xdr:col>
      <xdr:colOff>114300</xdr:colOff>
      <xdr:row>57</xdr:row>
      <xdr:rowOff>9188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47699"/>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9188</xdr:rowOff>
    </xdr:from>
    <xdr:to>
      <xdr:col>45</xdr:col>
      <xdr:colOff>177800</xdr:colOff>
      <xdr:row>57</xdr:row>
      <xdr:rowOff>157700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81838"/>
          <a:ext cx="889000" cy="1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157700</xdr:rowOff>
    </xdr:from>
    <xdr:to>
      <xdr:col>41</xdr:col>
      <xdr:colOff>50800</xdr:colOff>
      <xdr:row>57</xdr:row>
      <xdr:rowOff>161536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3035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160927</xdr:rowOff>
    </xdr:from>
    <xdr:to>
      <xdr:col>55</xdr:col>
      <xdr:colOff>50800</xdr:colOff>
      <xdr:row>57</xdr:row>
      <xdr:rowOff>91077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12354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95699</xdr:rowOff>
    </xdr:from>
    <xdr:to>
      <xdr:col>50</xdr:col>
      <xdr:colOff>165100</xdr:colOff>
      <xdr:row>57</xdr:row>
      <xdr:rowOff>25849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42376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129838</xdr:rowOff>
    </xdr:from>
    <xdr:to>
      <xdr:col>46</xdr:col>
      <xdr:colOff>38100</xdr:colOff>
      <xdr:row>57</xdr:row>
      <xdr:rowOff>59988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76515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106900</xdr:rowOff>
    </xdr:from>
    <xdr:to>
      <xdr:col>41</xdr:col>
      <xdr:colOff>101600</xdr:colOff>
      <xdr:row>58</xdr:row>
      <xdr:rowOff>37050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28177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110736</xdr:rowOff>
    </xdr:from>
    <xdr:to>
      <xdr:col>36</xdr:col>
      <xdr:colOff>165100</xdr:colOff>
      <xdr:row>58</xdr:row>
      <xdr:rowOff>40886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32013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7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25025</xdr:rowOff>
    </xdr:from>
    <xdr:to>
      <xdr:col>55</xdr:col>
      <xdr:colOff>0</xdr:colOff>
      <xdr:row>76</xdr:row>
      <xdr:rowOff>38153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55225"/>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38153</xdr:rowOff>
    </xdr:from>
    <xdr:to>
      <xdr:col>50</xdr:col>
      <xdr:colOff>114300</xdr:colOff>
      <xdr:row>77</xdr:row>
      <xdr:rowOff>171197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68353"/>
          <a:ext cx="889000" cy="30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171197</xdr:rowOff>
    </xdr:from>
    <xdr:to>
      <xdr:col>45</xdr:col>
      <xdr:colOff>177800</xdr:colOff>
      <xdr:row>78</xdr:row>
      <xdr:rowOff>27474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72847"/>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59364</xdr:rowOff>
    </xdr:from>
    <xdr:to>
      <xdr:col>41</xdr:col>
      <xdr:colOff>50800</xdr:colOff>
      <xdr:row>78</xdr:row>
      <xdr:rowOff>27474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61014"/>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145675</xdr:rowOff>
    </xdr:from>
    <xdr:to>
      <xdr:col>55</xdr:col>
      <xdr:colOff>50800</xdr:colOff>
      <xdr:row>76</xdr:row>
      <xdr:rowOff>75825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168552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158803</xdr:rowOff>
    </xdr:from>
    <xdr:to>
      <xdr:col>50</xdr:col>
      <xdr:colOff>165100</xdr:colOff>
      <xdr:row>76</xdr:row>
      <xdr:rowOff>88953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105480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120397</xdr:rowOff>
    </xdr:from>
    <xdr:to>
      <xdr:col>46</xdr:col>
      <xdr:colOff>38100</xdr:colOff>
      <xdr:row>78</xdr:row>
      <xdr:rowOff>50547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148124</xdr:rowOff>
    </xdr:from>
    <xdr:to>
      <xdr:col>41</xdr:col>
      <xdr:colOff>101600</xdr:colOff>
      <xdr:row>78</xdr:row>
      <xdr:rowOff>78274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69401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4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8564</xdr:rowOff>
    </xdr:from>
    <xdr:to>
      <xdr:col>36</xdr:col>
      <xdr:colOff>165100</xdr:colOff>
      <xdr:row>77</xdr:row>
      <xdr:rowOff>110164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126691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140898</xdr:rowOff>
    </xdr:from>
    <xdr:to>
      <xdr:col>55</xdr:col>
      <xdr:colOff>0</xdr:colOff>
      <xdr:row>98</xdr:row>
      <xdr:rowOff>62365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71548"/>
          <a:ext cx="838200" cy="9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140898</xdr:rowOff>
    </xdr:from>
    <xdr:to>
      <xdr:col>50</xdr:col>
      <xdr:colOff>114300</xdr:colOff>
      <xdr:row>97</xdr:row>
      <xdr:rowOff>159369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7154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159369</xdr:rowOff>
    </xdr:from>
    <xdr:to>
      <xdr:col>45</xdr:col>
      <xdr:colOff>177800</xdr:colOff>
      <xdr:row>98</xdr:row>
      <xdr:rowOff>68569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90019"/>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68569</xdr:rowOff>
    </xdr:from>
    <xdr:to>
      <xdr:col>41</xdr:col>
      <xdr:colOff>50800</xdr:colOff>
      <xdr:row>98</xdr:row>
      <xdr:rowOff>108024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70669"/>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11565</xdr:rowOff>
    </xdr:from>
    <xdr:to>
      <xdr:col>55</xdr:col>
      <xdr:colOff>50800</xdr:colOff>
      <xdr:row>98</xdr:row>
      <xdr:rowOff>113165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90098</xdr:rowOff>
    </xdr:from>
    <xdr:to>
      <xdr:col>50</xdr:col>
      <xdr:colOff>165100</xdr:colOff>
      <xdr:row>98</xdr:row>
      <xdr:rowOff>20248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36775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108569</xdr:rowOff>
    </xdr:from>
    <xdr:to>
      <xdr:col>46</xdr:col>
      <xdr:colOff>38100</xdr:colOff>
      <xdr:row>98</xdr:row>
      <xdr:rowOff>38719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55246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5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17769</xdr:rowOff>
    </xdr:from>
    <xdr:to>
      <xdr:col>41</xdr:col>
      <xdr:colOff>101600</xdr:colOff>
      <xdr:row>98</xdr:row>
      <xdr:rowOff>119369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110496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57224</xdr:rowOff>
    </xdr:from>
    <xdr:to>
      <xdr:col>36</xdr:col>
      <xdr:colOff>165100</xdr:colOff>
      <xdr:row>98</xdr:row>
      <xdr:rowOff>158824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149951</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69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30069</xdr:rowOff>
    </xdr:from>
    <xdr:to>
      <xdr:col>85</xdr:col>
      <xdr:colOff>127000</xdr:colOff>
      <xdr:row>76</xdr:row>
      <xdr:rowOff>52195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60269"/>
          <a:ext cx="8382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52195</xdr:rowOff>
    </xdr:from>
    <xdr:to>
      <xdr:col>81</xdr:col>
      <xdr:colOff>50800</xdr:colOff>
      <xdr:row>76</xdr:row>
      <xdr:rowOff>75856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82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75856</xdr:rowOff>
    </xdr:from>
    <xdr:to>
      <xdr:col>76</xdr:col>
      <xdr:colOff>114300</xdr:colOff>
      <xdr:row>76</xdr:row>
      <xdr:rowOff>90371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06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68328</xdr:rowOff>
    </xdr:from>
    <xdr:to>
      <xdr:col>71</xdr:col>
      <xdr:colOff>177800</xdr:colOff>
      <xdr:row>76</xdr:row>
      <xdr:rowOff>90371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98528"/>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150719</xdr:rowOff>
    </xdr:from>
    <xdr:to>
      <xdr:col>85</xdr:col>
      <xdr:colOff>177800</xdr:colOff>
      <xdr:row>76</xdr:row>
      <xdr:rowOff>80869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2147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6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1395</xdr:rowOff>
    </xdr:from>
    <xdr:to>
      <xdr:col>81</xdr:col>
      <xdr:colOff>101600</xdr:colOff>
      <xdr:row>76</xdr:row>
      <xdr:rowOff>102995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25056</xdr:rowOff>
    </xdr:from>
    <xdr:to>
      <xdr:col>76</xdr:col>
      <xdr:colOff>165100</xdr:colOff>
      <xdr:row>76</xdr:row>
      <xdr:rowOff>126656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143182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39571</xdr:rowOff>
    </xdr:from>
    <xdr:to>
      <xdr:col>72</xdr:col>
      <xdr:colOff>38100</xdr:colOff>
      <xdr:row>76</xdr:row>
      <xdr:rowOff>141171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132298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17528</xdr:rowOff>
    </xdr:from>
    <xdr:to>
      <xdr:col>67</xdr:col>
      <xdr:colOff>101600</xdr:colOff>
      <xdr:row>76</xdr:row>
      <xdr:rowOff>119128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135655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112573</xdr:rowOff>
    </xdr:from>
    <xdr:to>
      <xdr:col>85</xdr:col>
      <xdr:colOff>127000</xdr:colOff>
      <xdr:row>98</xdr:row>
      <xdr:rowOff>169807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14673"/>
          <a:ext cx="838200" cy="5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169396</xdr:rowOff>
    </xdr:from>
    <xdr:to>
      <xdr:col>81</xdr:col>
      <xdr:colOff>50800</xdr:colOff>
      <xdr:row>98</xdr:row>
      <xdr:rowOff>169807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71496"/>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169396</xdr:rowOff>
    </xdr:from>
    <xdr:to>
      <xdr:col>76</xdr:col>
      <xdr:colOff>114300</xdr:colOff>
      <xdr:row>99</xdr:row>
      <xdr:rowOff>474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71496"/>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166362</xdr:rowOff>
    </xdr:from>
    <xdr:to>
      <xdr:col>71</xdr:col>
      <xdr:colOff>177800</xdr:colOff>
      <xdr:row>99</xdr:row>
      <xdr:rowOff>474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68462"/>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61773</xdr:rowOff>
    </xdr:from>
    <xdr:to>
      <xdr:col>85</xdr:col>
      <xdr:colOff>177800</xdr:colOff>
      <xdr:row>98</xdr:row>
      <xdr:rowOff>163373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148150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119007</xdr:rowOff>
    </xdr:from>
    <xdr:to>
      <xdr:col>81</xdr:col>
      <xdr:colOff>101600</xdr:colOff>
      <xdr:row>99</xdr:row>
      <xdr:rowOff>49157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40284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1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118596</xdr:rowOff>
    </xdr:from>
    <xdr:to>
      <xdr:col>76</xdr:col>
      <xdr:colOff>165100</xdr:colOff>
      <xdr:row>99</xdr:row>
      <xdr:rowOff>48746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39873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1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121124</xdr:rowOff>
    </xdr:from>
    <xdr:to>
      <xdr:col>72</xdr:col>
      <xdr:colOff>38100</xdr:colOff>
      <xdr:row>99</xdr:row>
      <xdr:rowOff>51274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42401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115562</xdr:rowOff>
    </xdr:from>
    <xdr:to>
      <xdr:col>67</xdr:col>
      <xdr:colOff>101600</xdr:colOff>
      <xdr:row>99</xdr:row>
      <xdr:rowOff>45712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36839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1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46627</xdr:rowOff>
    </xdr:from>
    <xdr:to>
      <xdr:col>116</xdr:col>
      <xdr:colOff>63500</xdr:colOff>
      <xdr:row>39</xdr:row>
      <xdr:rowOff>49784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33177"/>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14405</xdr:rowOff>
    </xdr:from>
    <xdr:to>
      <xdr:col>111</xdr:col>
      <xdr:colOff>177800</xdr:colOff>
      <xdr:row>39</xdr:row>
      <xdr:rowOff>49784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00955"/>
          <a:ext cx="8890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14405</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00955"/>
          <a:ext cx="889000" cy="8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167277</xdr:rowOff>
    </xdr:from>
    <xdr:to>
      <xdr:col>116</xdr:col>
      <xdr:colOff>114300</xdr:colOff>
      <xdr:row>39</xdr:row>
      <xdr:rowOff>97427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82204</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170434</xdr:rowOff>
    </xdr:from>
    <xdr:to>
      <xdr:col>112</xdr:col>
      <xdr:colOff>38100</xdr:colOff>
      <xdr:row>39</xdr:row>
      <xdr:rowOff>100584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91711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7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135055</xdr:rowOff>
    </xdr:from>
    <xdr:to>
      <xdr:col>107</xdr:col>
      <xdr:colOff>101600</xdr:colOff>
      <xdr:row>39</xdr:row>
      <xdr:rowOff>65205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56332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4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156693</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0079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105893</xdr:rowOff>
    </xdr:from>
    <xdr:to>
      <xdr:col>98</xdr:col>
      <xdr:colOff>38100</xdr:colOff>
      <xdr:row>59</xdr:row>
      <xdr:rowOff>36043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27170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150577</xdr:rowOff>
    </xdr:from>
    <xdr:to>
      <xdr:col>116</xdr:col>
      <xdr:colOff>63500</xdr:colOff>
      <xdr:row>77</xdr:row>
      <xdr:rowOff>22771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0777"/>
          <a:ext cx="8382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161550</xdr:rowOff>
    </xdr:from>
    <xdr:to>
      <xdr:col>111</xdr:col>
      <xdr:colOff>177800</xdr:colOff>
      <xdr:row>77</xdr:row>
      <xdr:rowOff>22771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020300"/>
          <a:ext cx="889000" cy="2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161550</xdr:rowOff>
    </xdr:from>
    <xdr:to>
      <xdr:col>107</xdr:col>
      <xdr:colOff>50800</xdr:colOff>
      <xdr:row>76</xdr:row>
      <xdr:rowOff>37858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20300"/>
          <a:ext cx="8890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24391</xdr:rowOff>
    </xdr:from>
    <xdr:to>
      <xdr:col>102</xdr:col>
      <xdr:colOff>114300</xdr:colOff>
      <xdr:row>76</xdr:row>
      <xdr:rowOff>37858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54591"/>
          <a:ext cx="8890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99777</xdr:rowOff>
    </xdr:from>
    <xdr:to>
      <xdr:col>116</xdr:col>
      <xdr:colOff>114300</xdr:colOff>
      <xdr:row>77</xdr:row>
      <xdr:rowOff>29927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122654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143421</xdr:rowOff>
    </xdr:from>
    <xdr:to>
      <xdr:col>112</xdr:col>
      <xdr:colOff>38100</xdr:colOff>
      <xdr:row>77</xdr:row>
      <xdr:rowOff>73571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90098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110751</xdr:rowOff>
    </xdr:from>
    <xdr:to>
      <xdr:col>107</xdr:col>
      <xdr:colOff>101600</xdr:colOff>
      <xdr:row>76</xdr:row>
      <xdr:rowOff>40900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69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57428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158508</xdr:rowOff>
    </xdr:from>
    <xdr:to>
      <xdr:col>102</xdr:col>
      <xdr:colOff>165100</xdr:colOff>
      <xdr:row>76</xdr:row>
      <xdr:rowOff>88658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105186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9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145040</xdr:rowOff>
    </xdr:from>
    <xdr:to>
      <xdr:col>98</xdr:col>
      <xdr:colOff>38100</xdr:colOff>
      <xdr:row>76</xdr:row>
      <xdr:rowOff>75189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91717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主な構成項目である人件費は類似団体平均値と比べて低い水準である。町職員数の適正化にも継続して取り組んでおり、今後も同水準で推移できるよう努める。</a:t>
          </a:r>
        </a:p>
        <a:p>
          <a:r>
            <a:rPr kumimoji="1" lang="ja-JP" altLang="en-US" sz="1300">
              <a:latin typeface="ＭＳ Ｐゴシック" panose="020B0600070205080204" pitchFamily="50" charset="-128"/>
              <a:ea typeface="ＭＳ Ｐゴシック" panose="020B0600070205080204" pitchFamily="50" charset="-128"/>
            </a:rPr>
            <a:t>　補助費は、特別定額給付金の給付事業が、令和２年度限りの事業であったため、住民一人当たりのコストが</a:t>
          </a:r>
          <a:r>
            <a:rPr kumimoji="1" lang="en-US" altLang="ja-JP" sz="1300">
              <a:latin typeface="ＭＳ Ｐゴシック" panose="020B0600070205080204" pitchFamily="50" charset="-128"/>
              <a:ea typeface="ＭＳ Ｐゴシック" panose="020B0600070205080204" pitchFamily="50" charset="-128"/>
            </a:rPr>
            <a:t>94,491</a:t>
          </a:r>
          <a:r>
            <a:rPr kumimoji="1" lang="ja-JP" altLang="en-US" sz="1300">
              <a:latin typeface="ＭＳ Ｐゴシック" panose="020B0600070205080204" pitchFamily="50" charset="-128"/>
              <a:ea typeface="ＭＳ Ｐゴシック" panose="020B0600070205080204" pitchFamily="50" charset="-128"/>
            </a:rPr>
            <a:t>円減少した。類似団体平均値も同様の動きをしている。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また、扶助費については、子育て世帯への臨時特別給付金等の給付事業を実施したため、住民一人当たりのコストが</a:t>
          </a:r>
          <a:r>
            <a:rPr kumimoji="1" lang="en-US" altLang="ja-JP" sz="1300">
              <a:latin typeface="ＭＳ Ｐゴシック" panose="020B0600070205080204" pitchFamily="50" charset="-128"/>
              <a:ea typeface="ＭＳ Ｐゴシック" panose="020B0600070205080204" pitchFamily="50" charset="-128"/>
            </a:rPr>
            <a:t>27,704</a:t>
          </a:r>
          <a:r>
            <a:rPr kumimoji="1" lang="ja-JP" altLang="en-US" sz="1300">
              <a:latin typeface="ＭＳ Ｐゴシック" panose="020B0600070205080204" pitchFamily="50" charset="-128"/>
              <a:ea typeface="ＭＳ Ｐゴシック" panose="020B0600070205080204" pitchFamily="50" charset="-128"/>
            </a:rPr>
            <a:t>円上昇した。補助費と同様、類似団体平均値と同様の動きをしている。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普通建設事業費については放課後児童クラブの建設、保育所整備や雨水対策などをおこなったため、類似団体平均値より</a:t>
          </a:r>
          <a:r>
            <a:rPr kumimoji="1" lang="en-US" altLang="ja-JP" sz="1300">
              <a:latin typeface="ＭＳ Ｐゴシック" panose="020B0600070205080204" pitchFamily="50" charset="-128"/>
              <a:ea typeface="ＭＳ Ｐゴシック" panose="020B0600070205080204" pitchFamily="50" charset="-128"/>
            </a:rPr>
            <a:t>12,085</a:t>
          </a:r>
          <a:r>
            <a:rPr kumimoji="1" lang="ja-JP" altLang="en-US" sz="1300">
              <a:latin typeface="ＭＳ Ｐゴシック" panose="020B0600070205080204" pitchFamily="50" charset="-128"/>
              <a:ea typeface="ＭＳ Ｐゴシック" panose="020B0600070205080204" pitchFamily="50" charset="-128"/>
            </a:rPr>
            <a:t>円高くなった。今後も公共施設の長寿命化等の施設改修が予定されており、増加することが予想されるため、公共施設等総合管理計画に基づき、事業の取捨選択を徹底していき、引き続き事業費の減少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30,430
30,235
20.41
13,575,925
12,825,451
737,984
7,402,550
13,025,739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36</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05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21209</xdr:rowOff>
    </xdr:from>
    <xdr:to>
      <xdr:col>19</xdr:col>
      <xdr:colOff>177800</xdr:colOff>
      <xdr:row>35</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195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21209</xdr:rowOff>
    </xdr:from>
    <xdr:to>
      <xdr:col>15</xdr:col>
      <xdr:colOff>50800</xdr:colOff>
      <xdr:row>35</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195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47117</xdr:rowOff>
    </xdr:from>
    <xdr:to>
      <xdr:col>10</xdr:col>
      <xdr:colOff>114300</xdr:colOff>
      <xdr:row>35</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78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143002</xdr:rowOff>
    </xdr:from>
    <xdr:to>
      <xdr:col>24</xdr:col>
      <xdr:colOff>114300</xdr:colOff>
      <xdr:row>36</xdr:row>
      <xdr:rowOff>73152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121429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78994</xdr:rowOff>
    </xdr:from>
    <xdr:to>
      <xdr:col>20</xdr:col>
      <xdr:colOff>38100</xdr:colOff>
      <xdr:row>36</xdr:row>
      <xdr:rowOff>9144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141859</xdr:rowOff>
    </xdr:from>
    <xdr:to>
      <xdr:col>15</xdr:col>
      <xdr:colOff>101600</xdr:colOff>
      <xdr:row>35</xdr:row>
      <xdr:rowOff>72009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88536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97045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167767</xdr:rowOff>
    </xdr:from>
    <xdr:to>
      <xdr:col>6</xdr:col>
      <xdr:colOff>38100</xdr:colOff>
      <xdr:row>35</xdr:row>
      <xdr:rowOff>97917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89044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12797</xdr:rowOff>
    </xdr:from>
    <xdr:to>
      <xdr:col>24</xdr:col>
      <xdr:colOff>63500</xdr:colOff>
      <xdr:row>58</xdr:row>
      <xdr:rowOff>26025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3997"/>
          <a:ext cx="838200" cy="3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12797</xdr:rowOff>
    </xdr:from>
    <xdr:to>
      <xdr:col>19</xdr:col>
      <xdr:colOff>177800</xdr:colOff>
      <xdr:row>58</xdr:row>
      <xdr:rowOff>46225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13997"/>
          <a:ext cx="889000" cy="3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41303</xdr:rowOff>
    </xdr:from>
    <xdr:to>
      <xdr:col>15</xdr:col>
      <xdr:colOff>50800</xdr:colOff>
      <xdr:row>58</xdr:row>
      <xdr:rowOff>46225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5403"/>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41303</xdr:rowOff>
    </xdr:from>
    <xdr:to>
      <xdr:col>10</xdr:col>
      <xdr:colOff>114300</xdr:colOff>
      <xdr:row>58</xdr:row>
      <xdr:rowOff>46473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8540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146675</xdr:rowOff>
    </xdr:from>
    <xdr:to>
      <xdr:col>24</xdr:col>
      <xdr:colOff>114300</xdr:colOff>
      <xdr:row>58</xdr:row>
      <xdr:rowOff>76825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61602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133447</xdr:rowOff>
    </xdr:from>
    <xdr:to>
      <xdr:col>20</xdr:col>
      <xdr:colOff>38100</xdr:colOff>
      <xdr:row>56</xdr:row>
      <xdr:rowOff>63597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54724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166875</xdr:rowOff>
    </xdr:from>
    <xdr:to>
      <xdr:col>15</xdr:col>
      <xdr:colOff>101600</xdr:colOff>
      <xdr:row>58</xdr:row>
      <xdr:rowOff>97025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88152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161953</xdr:rowOff>
    </xdr:from>
    <xdr:to>
      <xdr:col>10</xdr:col>
      <xdr:colOff>165100</xdr:colOff>
      <xdr:row>58</xdr:row>
      <xdr:rowOff>92103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83230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167123</xdr:rowOff>
    </xdr:from>
    <xdr:to>
      <xdr:col>6</xdr:col>
      <xdr:colOff>38100</xdr:colOff>
      <xdr:row>58</xdr:row>
      <xdr:rowOff>97273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88400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100571</xdr:rowOff>
    </xdr:from>
    <xdr:to>
      <xdr:col>24</xdr:col>
      <xdr:colOff>63500</xdr:colOff>
      <xdr:row>77</xdr:row>
      <xdr:rowOff>39878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9321"/>
          <a:ext cx="8382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34345</xdr:rowOff>
    </xdr:from>
    <xdr:to>
      <xdr:col>19</xdr:col>
      <xdr:colOff>177800</xdr:colOff>
      <xdr:row>77</xdr:row>
      <xdr:rowOff>39878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3599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34345</xdr:rowOff>
    </xdr:from>
    <xdr:to>
      <xdr:col>15</xdr:col>
      <xdr:colOff>50800</xdr:colOff>
      <xdr:row>78</xdr:row>
      <xdr:rowOff>29728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5995"/>
          <a:ext cx="889000" cy="1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115140</xdr:rowOff>
    </xdr:from>
    <xdr:to>
      <xdr:col>10</xdr:col>
      <xdr:colOff>114300</xdr:colOff>
      <xdr:row>78</xdr:row>
      <xdr:rowOff>29728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16790"/>
          <a:ext cx="889000" cy="8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49771</xdr:rowOff>
    </xdr:from>
    <xdr:to>
      <xdr:col>24</xdr:col>
      <xdr:colOff>114300</xdr:colOff>
      <xdr:row>75</xdr:row>
      <xdr:rowOff>151371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72648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160528</xdr:rowOff>
    </xdr:from>
    <xdr:to>
      <xdr:col>20</xdr:col>
      <xdr:colOff>38100</xdr:colOff>
      <xdr:row>77</xdr:row>
      <xdr:rowOff>90678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107205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154995</xdr:rowOff>
    </xdr:from>
    <xdr:to>
      <xdr:col>15</xdr:col>
      <xdr:colOff>101600</xdr:colOff>
      <xdr:row>77</xdr:row>
      <xdr:rowOff>85145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101673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150378</xdr:rowOff>
    </xdr:from>
    <xdr:to>
      <xdr:col>10</xdr:col>
      <xdr:colOff>165100</xdr:colOff>
      <xdr:row>78</xdr:row>
      <xdr:rowOff>80528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97055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2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64340</xdr:rowOff>
    </xdr:from>
    <xdr:to>
      <xdr:col>6</xdr:col>
      <xdr:colOff>38100</xdr:colOff>
      <xdr:row>77</xdr:row>
      <xdr:rowOff>165940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28862</xdr:rowOff>
    </xdr:from>
    <xdr:to>
      <xdr:col>24</xdr:col>
      <xdr:colOff>63500</xdr:colOff>
      <xdr:row>98</xdr:row>
      <xdr:rowOff>129657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30962"/>
          <a:ext cx="838200" cy="10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129657</xdr:rowOff>
    </xdr:from>
    <xdr:to>
      <xdr:col>19</xdr:col>
      <xdr:colOff>177800</xdr:colOff>
      <xdr:row>98</xdr:row>
      <xdr:rowOff>169925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31757"/>
          <a:ext cx="889000" cy="4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169925</xdr:rowOff>
    </xdr:from>
    <xdr:to>
      <xdr:col>15</xdr:col>
      <xdr:colOff>50800</xdr:colOff>
      <xdr:row>99</xdr:row>
      <xdr:rowOff>15424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7202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15424</xdr:rowOff>
    </xdr:from>
    <xdr:to>
      <xdr:col>10</xdr:col>
      <xdr:colOff>114300</xdr:colOff>
      <xdr:row>99</xdr:row>
      <xdr:rowOff>23555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8974"/>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149512</xdr:rowOff>
    </xdr:from>
    <xdr:to>
      <xdr:col>24</xdr:col>
      <xdr:colOff>114300</xdr:colOff>
      <xdr:row>98</xdr:row>
      <xdr:rowOff>79662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64439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78857</xdr:rowOff>
    </xdr:from>
    <xdr:to>
      <xdr:col>20</xdr:col>
      <xdr:colOff>38100</xdr:colOff>
      <xdr:row>99</xdr:row>
      <xdr:rowOff>9007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119125</xdr:rowOff>
    </xdr:from>
    <xdr:to>
      <xdr:col>15</xdr:col>
      <xdr:colOff>101600</xdr:colOff>
      <xdr:row>99</xdr:row>
      <xdr:rowOff>49275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40402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136074</xdr:rowOff>
    </xdr:from>
    <xdr:to>
      <xdr:col>10</xdr:col>
      <xdr:colOff>165100</xdr:colOff>
      <xdr:row>99</xdr:row>
      <xdr:rowOff>66224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57351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144205</xdr:rowOff>
    </xdr:from>
    <xdr:to>
      <xdr:col>6</xdr:col>
      <xdr:colOff>38100</xdr:colOff>
      <xdr:row>99</xdr:row>
      <xdr:rowOff>74355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65482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137137</xdr:rowOff>
    </xdr:from>
    <xdr:to>
      <xdr:col>55</xdr:col>
      <xdr:colOff>0</xdr:colOff>
      <xdr:row>58</xdr:row>
      <xdr:rowOff>144680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81237"/>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134556</xdr:rowOff>
    </xdr:from>
    <xdr:to>
      <xdr:col>50</xdr:col>
      <xdr:colOff>114300</xdr:colOff>
      <xdr:row>58</xdr:row>
      <xdr:rowOff>144680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78656"/>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134556</xdr:rowOff>
    </xdr:from>
    <xdr:to>
      <xdr:col>45</xdr:col>
      <xdr:colOff>177800</xdr:colOff>
      <xdr:row>58</xdr:row>
      <xdr:rowOff>139553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7865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127241</xdr:rowOff>
    </xdr:from>
    <xdr:to>
      <xdr:col>41</xdr:col>
      <xdr:colOff>50800</xdr:colOff>
      <xdr:row>58</xdr:row>
      <xdr:rowOff>139553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71341"/>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86337</xdr:rowOff>
    </xdr:from>
    <xdr:to>
      <xdr:col>55</xdr:col>
      <xdr:colOff>50800</xdr:colOff>
      <xdr:row>59</xdr:row>
      <xdr:rowOff>16487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93880</xdr:rowOff>
    </xdr:from>
    <xdr:to>
      <xdr:col>50</xdr:col>
      <xdr:colOff>165100</xdr:colOff>
      <xdr:row>59</xdr:row>
      <xdr:rowOff>24030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15157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83756</xdr:rowOff>
    </xdr:from>
    <xdr:to>
      <xdr:col>46</xdr:col>
      <xdr:colOff>38100</xdr:colOff>
      <xdr:row>59</xdr:row>
      <xdr:rowOff>13906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5033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88753</xdr:rowOff>
    </xdr:from>
    <xdr:to>
      <xdr:col>41</xdr:col>
      <xdr:colOff>101600</xdr:colOff>
      <xdr:row>59</xdr:row>
      <xdr:rowOff>18903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10030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76441</xdr:rowOff>
    </xdr:from>
    <xdr:to>
      <xdr:col>36</xdr:col>
      <xdr:colOff>165100</xdr:colOff>
      <xdr:row>59</xdr:row>
      <xdr:rowOff>6591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169168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37881</xdr:rowOff>
    </xdr:from>
    <xdr:to>
      <xdr:col>55</xdr:col>
      <xdr:colOff>0</xdr:colOff>
      <xdr:row>77</xdr:row>
      <xdr:rowOff>7432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68081"/>
          <a:ext cx="838200" cy="1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7432</xdr:rowOff>
    </xdr:from>
    <xdr:to>
      <xdr:col>50</xdr:col>
      <xdr:colOff>114300</xdr:colOff>
      <xdr:row>77</xdr:row>
      <xdr:rowOff>151862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09082"/>
          <a:ext cx="889000" cy="1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151862</xdr:rowOff>
    </xdr:from>
    <xdr:to>
      <xdr:col>45</xdr:col>
      <xdr:colOff>177800</xdr:colOff>
      <xdr:row>78</xdr:row>
      <xdr:rowOff>1397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53512"/>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146878</xdr:rowOff>
    </xdr:from>
    <xdr:to>
      <xdr:col>41</xdr:col>
      <xdr:colOff>50800</xdr:colOff>
      <xdr:row>78</xdr:row>
      <xdr:rowOff>1397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48528"/>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158531</xdr:rowOff>
    </xdr:from>
    <xdr:to>
      <xdr:col>55</xdr:col>
      <xdr:colOff>50800</xdr:colOff>
      <xdr:row>76</xdr:row>
      <xdr:rowOff>88681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9958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6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128082</xdr:rowOff>
    </xdr:from>
    <xdr:to>
      <xdr:col>50</xdr:col>
      <xdr:colOff>165100</xdr:colOff>
      <xdr:row>77</xdr:row>
      <xdr:rowOff>58232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49359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101062</xdr:rowOff>
    </xdr:from>
    <xdr:to>
      <xdr:col>46</xdr:col>
      <xdr:colOff>38100</xdr:colOff>
      <xdr:row>78</xdr:row>
      <xdr:rowOff>31212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22339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122047</xdr:rowOff>
    </xdr:from>
    <xdr:to>
      <xdr:col>41</xdr:col>
      <xdr:colOff>101600</xdr:colOff>
      <xdr:row>78</xdr:row>
      <xdr:rowOff>52197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43324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96078</xdr:rowOff>
    </xdr:from>
    <xdr:to>
      <xdr:col>36</xdr:col>
      <xdr:colOff>165100</xdr:colOff>
      <xdr:row>78</xdr:row>
      <xdr:rowOff>26228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17355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14142</xdr:rowOff>
    </xdr:from>
    <xdr:to>
      <xdr:col>55</xdr:col>
      <xdr:colOff>0</xdr:colOff>
      <xdr:row>97</xdr:row>
      <xdr:rowOff>38515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44792"/>
          <a:ext cx="838200" cy="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17500</xdr:rowOff>
    </xdr:from>
    <xdr:to>
      <xdr:col>50</xdr:col>
      <xdr:colOff>114300</xdr:colOff>
      <xdr:row>97</xdr:row>
      <xdr:rowOff>14142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476700"/>
          <a:ext cx="889000" cy="16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17500</xdr:rowOff>
    </xdr:from>
    <xdr:to>
      <xdr:col>45</xdr:col>
      <xdr:colOff>177800</xdr:colOff>
      <xdr:row>97</xdr:row>
      <xdr:rowOff>8527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476700"/>
          <a:ext cx="889000" cy="1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8527</xdr:rowOff>
    </xdr:from>
    <xdr:to>
      <xdr:col>41</xdr:col>
      <xdr:colOff>50800</xdr:colOff>
      <xdr:row>97</xdr:row>
      <xdr:rowOff>51118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639177"/>
          <a:ext cx="889000" cy="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159165</xdr:rowOff>
    </xdr:from>
    <xdr:to>
      <xdr:col>55</xdr:col>
      <xdr:colOff>50800</xdr:colOff>
      <xdr:row>97</xdr:row>
      <xdr:rowOff>89315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137592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134792</xdr:rowOff>
    </xdr:from>
    <xdr:to>
      <xdr:col>50</xdr:col>
      <xdr:colOff>165100</xdr:colOff>
      <xdr:row>97</xdr:row>
      <xdr:rowOff>64942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56069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8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138150</xdr:rowOff>
    </xdr:from>
    <xdr:to>
      <xdr:col>46</xdr:col>
      <xdr:colOff>38100</xdr:colOff>
      <xdr:row>96</xdr:row>
      <xdr:rowOff>68300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4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84827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129177</xdr:rowOff>
    </xdr:from>
    <xdr:to>
      <xdr:col>41</xdr:col>
      <xdr:colOff>101600</xdr:colOff>
      <xdr:row>97</xdr:row>
      <xdr:rowOff>59327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50454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xdr:rowOff>
    </xdr:from>
    <xdr:to>
      <xdr:col>36</xdr:col>
      <xdr:colOff>165100</xdr:colOff>
      <xdr:row>97</xdr:row>
      <xdr:rowOff>101918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93045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58147</xdr:rowOff>
    </xdr:from>
    <xdr:to>
      <xdr:col>85</xdr:col>
      <xdr:colOff>127000</xdr:colOff>
      <xdr:row>37</xdr:row>
      <xdr:rowOff>97847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01797"/>
          <a:ext cx="8382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58147</xdr:rowOff>
    </xdr:from>
    <xdr:to>
      <xdr:col>81</xdr:col>
      <xdr:colOff>50800</xdr:colOff>
      <xdr:row>37</xdr:row>
      <xdr:rowOff>87236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01797"/>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87236</xdr:rowOff>
    </xdr:from>
    <xdr:to>
      <xdr:col>76</xdr:col>
      <xdr:colOff>114300</xdr:colOff>
      <xdr:row>37</xdr:row>
      <xdr:rowOff>100990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3088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88055</xdr:rowOff>
    </xdr:from>
    <xdr:to>
      <xdr:col>71</xdr:col>
      <xdr:colOff>177800</xdr:colOff>
      <xdr:row>37</xdr:row>
      <xdr:rowOff>100990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31705"/>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47047</xdr:rowOff>
    </xdr:from>
    <xdr:to>
      <xdr:col>85</xdr:col>
      <xdr:colOff>177800</xdr:colOff>
      <xdr:row>37</xdr:row>
      <xdr:rowOff>148647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7347</xdr:rowOff>
    </xdr:from>
    <xdr:to>
      <xdr:col>81</xdr:col>
      <xdr:colOff>101600</xdr:colOff>
      <xdr:row>37</xdr:row>
      <xdr:rowOff>108947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100074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36436</xdr:rowOff>
    </xdr:from>
    <xdr:to>
      <xdr:col>76</xdr:col>
      <xdr:colOff>165100</xdr:colOff>
      <xdr:row>37</xdr:row>
      <xdr:rowOff>138036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129164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50190</xdr:rowOff>
    </xdr:from>
    <xdr:to>
      <xdr:col>72</xdr:col>
      <xdr:colOff>38100</xdr:colOff>
      <xdr:row>37</xdr:row>
      <xdr:rowOff>151790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142918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37255</xdr:rowOff>
    </xdr:from>
    <xdr:to>
      <xdr:col>67</xdr:col>
      <xdr:colOff>101600</xdr:colOff>
      <xdr:row>37</xdr:row>
      <xdr:rowOff>138855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129982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151793</xdr:rowOff>
    </xdr:from>
    <xdr:to>
      <xdr:col>85</xdr:col>
      <xdr:colOff>127000</xdr:colOff>
      <xdr:row>57</xdr:row>
      <xdr:rowOff>78307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52993"/>
          <a:ext cx="838200" cy="9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151793</xdr:rowOff>
    </xdr:from>
    <xdr:to>
      <xdr:col>81</xdr:col>
      <xdr:colOff>50800</xdr:colOff>
      <xdr:row>57</xdr:row>
      <xdr:rowOff>124132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52993"/>
          <a:ext cx="8890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124132</xdr:rowOff>
    </xdr:from>
    <xdr:to>
      <xdr:col>76</xdr:col>
      <xdr:colOff>114300</xdr:colOff>
      <xdr:row>57</xdr:row>
      <xdr:rowOff>168161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96782"/>
          <a:ext cx="8890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168161</xdr:rowOff>
    </xdr:from>
    <xdr:to>
      <xdr:col>71</xdr:col>
      <xdr:colOff>177800</xdr:colOff>
      <xdr:row>58</xdr:row>
      <xdr:rowOff>7085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40811"/>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27507</xdr:rowOff>
    </xdr:from>
    <xdr:to>
      <xdr:col>85</xdr:col>
      <xdr:colOff>177800</xdr:colOff>
      <xdr:row>57</xdr:row>
      <xdr:rowOff>129107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158334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100993</xdr:rowOff>
    </xdr:from>
    <xdr:to>
      <xdr:col>81</xdr:col>
      <xdr:colOff>101600</xdr:colOff>
      <xdr:row>57</xdr:row>
      <xdr:rowOff>31143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47670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73332</xdr:rowOff>
    </xdr:from>
    <xdr:to>
      <xdr:col>76</xdr:col>
      <xdr:colOff>165100</xdr:colOff>
      <xdr:row>58</xdr:row>
      <xdr:rowOff>3482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166059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3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117361</xdr:rowOff>
    </xdr:from>
    <xdr:to>
      <xdr:col>72</xdr:col>
      <xdr:colOff>38100</xdr:colOff>
      <xdr:row>58</xdr:row>
      <xdr:rowOff>47511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127735</xdr:rowOff>
    </xdr:from>
    <xdr:to>
      <xdr:col>67</xdr:col>
      <xdr:colOff>101600</xdr:colOff>
      <xdr:row>58</xdr:row>
      <xdr:rowOff>57885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49012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30069</xdr:rowOff>
    </xdr:from>
    <xdr:to>
      <xdr:col>85</xdr:col>
      <xdr:colOff>127000</xdr:colOff>
      <xdr:row>96</xdr:row>
      <xdr:rowOff>52195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89269"/>
          <a:ext cx="8382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52195</xdr:rowOff>
    </xdr:from>
    <xdr:to>
      <xdr:col>81</xdr:col>
      <xdr:colOff>50800</xdr:colOff>
      <xdr:row>96</xdr:row>
      <xdr:rowOff>75856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11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75856</xdr:rowOff>
    </xdr:from>
    <xdr:to>
      <xdr:col>76</xdr:col>
      <xdr:colOff>114300</xdr:colOff>
      <xdr:row>96</xdr:row>
      <xdr:rowOff>90371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35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68328</xdr:rowOff>
    </xdr:from>
    <xdr:to>
      <xdr:col>71</xdr:col>
      <xdr:colOff>177800</xdr:colOff>
      <xdr:row>96</xdr:row>
      <xdr:rowOff>90371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27528"/>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150719</xdr:rowOff>
    </xdr:from>
    <xdr:to>
      <xdr:col>85</xdr:col>
      <xdr:colOff>177800</xdr:colOff>
      <xdr:row>96</xdr:row>
      <xdr:rowOff>80869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2146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1395</xdr:rowOff>
    </xdr:from>
    <xdr:to>
      <xdr:col>81</xdr:col>
      <xdr:colOff>101600</xdr:colOff>
      <xdr:row>96</xdr:row>
      <xdr:rowOff>102995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119522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25056</xdr:rowOff>
    </xdr:from>
    <xdr:to>
      <xdr:col>76</xdr:col>
      <xdr:colOff>165100</xdr:colOff>
      <xdr:row>96</xdr:row>
      <xdr:rowOff>126656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143183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39571</xdr:rowOff>
    </xdr:from>
    <xdr:to>
      <xdr:col>72</xdr:col>
      <xdr:colOff>38100</xdr:colOff>
      <xdr:row>96</xdr:row>
      <xdr:rowOff>141171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132298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17528</xdr:rowOff>
    </xdr:from>
    <xdr:to>
      <xdr:col>67</xdr:col>
      <xdr:colOff>101600</xdr:colOff>
      <xdr:row>96</xdr:row>
      <xdr:rowOff>119128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135655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民生費は、子育て世帯等に対して、臨時特別給付金給付を実施したほか、小学校放課後児童クラブの建設を行ったことなどにより１人あたりコストが</a:t>
          </a:r>
          <a:r>
            <a:rPr kumimoji="1" lang="en-US" altLang="ja-JP" sz="1300">
              <a:latin typeface="ＭＳ Ｐゴシック" panose="020B0600070205080204" pitchFamily="50" charset="-128"/>
              <a:ea typeface="ＭＳ Ｐゴシック" panose="020B0600070205080204" pitchFamily="50" charset="-128"/>
            </a:rPr>
            <a:t>37,035</a:t>
          </a:r>
          <a:r>
            <a:rPr kumimoji="1" lang="ja-JP" altLang="en-US" sz="1300">
              <a:latin typeface="ＭＳ Ｐゴシック" panose="020B0600070205080204" pitchFamily="50" charset="-128"/>
              <a:ea typeface="ＭＳ Ｐゴシック" panose="020B0600070205080204" pitchFamily="50" charset="-128"/>
            </a:rPr>
            <a:t>円増加した。今後も保育所の改築が控えていることや全国的な傾向と同様に社会保障経費の増加等が見込まれる。また、教育費は、令和元年度から令和３年度にかけて中学校の改築を実施したため、類似団体より平均より高い傾向にあった。これらの事業に対する地方債の借入を行ったため、公債費についても右肩上がりとなってい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財政調整基金は、地方財政法に基づき法定分の積立てを約２億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万円行ったため、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実質単年度収支については、昨年に引き続きプラス値となったため、今後も事務事業の見直しなど行政改革を推進し、健全な財政運営に努めていく。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3" sqref="W3:AB5"/>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13575925</v>
      </c>
      <c r="BO4" s="374"/>
      <c r="BP4" s="374"/>
      <c r="BQ4" s="374"/>
      <c r="BR4" s="374"/>
      <c r="BS4" s="374"/>
      <c r="BT4" s="374"/>
      <c r="BU4" s="375"/>
      <c r="BV4" s="373">
        <v>15510511</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10</v>
      </c>
      <c r="CU4" s="380"/>
      <c r="CV4" s="380"/>
      <c r="CW4" s="380"/>
      <c r="CX4" s="380"/>
      <c r="CY4" s="380"/>
      <c r="CZ4" s="380"/>
      <c r="DA4" s="381"/>
      <c r="DB4" s="379">
        <v>5.8</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12825451</v>
      </c>
      <c r="BO5" s="411"/>
      <c r="BP5" s="411"/>
      <c r="BQ5" s="411"/>
      <c r="BR5" s="411"/>
      <c r="BS5" s="411"/>
      <c r="BT5" s="411"/>
      <c r="BU5" s="412"/>
      <c r="BV5" s="410">
        <v>15072776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79.2</v>
      </c>
      <c r="CU5" s="408"/>
      <c r="CV5" s="408"/>
      <c r="CW5" s="408"/>
      <c r="CX5" s="408"/>
      <c r="CY5" s="408"/>
      <c r="CZ5" s="408"/>
      <c r="DA5" s="409"/>
      <c r="DB5" s="407">
        <v>86.2</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750474</v>
      </c>
      <c r="BO6" s="411"/>
      <c r="BP6" s="411"/>
      <c r="BQ6" s="411"/>
      <c r="BR6" s="411"/>
      <c r="BS6" s="411"/>
      <c r="BT6" s="411"/>
      <c r="BU6" s="412"/>
      <c r="BV6" s="410">
        <v>437735</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86.5</v>
      </c>
      <c r="CU6" s="448"/>
      <c r="CV6" s="448"/>
      <c r="CW6" s="448"/>
      <c r="CX6" s="448"/>
      <c r="CY6" s="448"/>
      <c r="CZ6" s="448"/>
      <c r="DA6" s="449"/>
      <c r="DB6" s="447">
        <v>92</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12490</v>
      </c>
      <c r="BO7" s="411"/>
      <c r="BP7" s="411"/>
      <c r="BQ7" s="411"/>
      <c r="BR7" s="411"/>
      <c r="BS7" s="411"/>
      <c r="BT7" s="411"/>
      <c r="BU7" s="412"/>
      <c r="BV7" s="410">
        <v>29741</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7402550</v>
      </c>
      <c r="CU7" s="411"/>
      <c r="CV7" s="411"/>
      <c r="CW7" s="411"/>
      <c r="CX7" s="411"/>
      <c r="CY7" s="411"/>
      <c r="CZ7" s="411"/>
      <c r="DA7" s="412"/>
      <c r="DB7" s="410">
        <v>7014145</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94</v>
      </c>
      <c r="AV8" s="443"/>
      <c r="AW8" s="443"/>
      <c r="AX8" s="443"/>
      <c r="AY8" s="444" t="s">
        <v>108</v>
      </c>
      <c r="AZ8" s="445"/>
      <c r="BA8" s="445"/>
      <c r="BB8" s="445"/>
      <c r="BC8" s="445"/>
      <c r="BD8" s="445"/>
      <c r="BE8" s="445"/>
      <c r="BF8" s="445"/>
      <c r="BG8" s="445"/>
      <c r="BH8" s="445"/>
      <c r="BI8" s="445"/>
      <c r="BJ8" s="445"/>
      <c r="BK8" s="445"/>
      <c r="BL8" s="445"/>
      <c r="BM8" s="446"/>
      <c r="BN8" s="410">
        <v>737984</v>
      </c>
      <c r="BO8" s="411"/>
      <c r="BP8" s="411"/>
      <c r="BQ8" s="411"/>
      <c r="BR8" s="411"/>
      <c r="BS8" s="411"/>
      <c r="BT8" s="411"/>
      <c r="BU8" s="412"/>
      <c r="BV8" s="410">
        <v>407994</v>
      </c>
      <c r="BW8" s="411"/>
      <c r="BX8" s="411"/>
      <c r="BY8" s="411"/>
      <c r="BZ8" s="411"/>
      <c r="CA8" s="411"/>
      <c r="CB8" s="411"/>
      <c r="CC8" s="412"/>
      <c r="CD8" s="413" t="s">
        <v>109</v>
      </c>
      <c r="CE8" s="414"/>
      <c r="CF8" s="414"/>
      <c r="CG8" s="414"/>
      <c r="CH8" s="414"/>
      <c r="CI8" s="414"/>
      <c r="CJ8" s="414"/>
      <c r="CK8" s="414"/>
      <c r="CL8" s="414"/>
      <c r="CM8" s="414"/>
      <c r="CN8" s="414"/>
      <c r="CO8" s="414"/>
      <c r="CP8" s="414"/>
      <c r="CQ8" s="414"/>
      <c r="CR8" s="414"/>
      <c r="CS8" s="415"/>
      <c r="CT8" s="450">
        <v>0.75</v>
      </c>
      <c r="CU8" s="451"/>
      <c r="CV8" s="451"/>
      <c r="CW8" s="451"/>
      <c r="CX8" s="451"/>
      <c r="CY8" s="451"/>
      <c r="CZ8" s="451"/>
      <c r="DA8" s="452"/>
      <c r="DB8" s="450">
        <v>0.77</v>
      </c>
      <c r="DC8" s="451"/>
      <c r="DD8" s="451"/>
      <c r="DE8" s="451"/>
      <c r="DF8" s="451"/>
      <c r="DG8" s="451"/>
      <c r="DH8" s="451"/>
      <c r="DI8" s="452"/>
    </row>
    <row r="9" spans="1:119" ht="18.75" customHeight="1" thickBot="1">
      <c r="A9" s="178"/>
      <c r="B9" s="404" t="s">
        <v>110</v>
      </c>
      <c r="C9" s="405"/>
      <c r="D9" s="405"/>
      <c r="E9" s="405"/>
      <c r="F9" s="405"/>
      <c r="G9" s="405"/>
      <c r="H9" s="405"/>
      <c r="I9" s="405"/>
      <c r="J9" s="405"/>
      <c r="K9" s="453"/>
      <c r="L9" s="454" t="s">
        <v>111</v>
      </c>
      <c r="M9" s="455"/>
      <c r="N9" s="455"/>
      <c r="O9" s="455"/>
      <c r="P9" s="455"/>
      <c r="Q9" s="456"/>
      <c r="R9" s="457">
        <v>29630</v>
      </c>
      <c r="S9" s="458"/>
      <c r="T9" s="458"/>
      <c r="U9" s="458"/>
      <c r="V9" s="459"/>
      <c r="W9" s="367" t="s">
        <v>112</v>
      </c>
      <c r="X9" s="368"/>
      <c r="Y9" s="368"/>
      <c r="Z9" s="368"/>
      <c r="AA9" s="368"/>
      <c r="AB9" s="368"/>
      <c r="AC9" s="368"/>
      <c r="AD9" s="368"/>
      <c r="AE9" s="368"/>
      <c r="AF9" s="368"/>
      <c r="AG9" s="368"/>
      <c r="AH9" s="368"/>
      <c r="AI9" s="368"/>
      <c r="AJ9" s="368"/>
      <c r="AK9" s="368"/>
      <c r="AL9" s="369"/>
      <c r="AM9" s="439" t="s">
        <v>113</v>
      </c>
      <c r="AN9" s="440"/>
      <c r="AO9" s="440"/>
      <c r="AP9" s="440"/>
      <c r="AQ9" s="440"/>
      <c r="AR9" s="440"/>
      <c r="AS9" s="440"/>
      <c r="AT9" s="441"/>
      <c r="AU9" s="442" t="s">
        <v>94</v>
      </c>
      <c r="AV9" s="443"/>
      <c r="AW9" s="443"/>
      <c r="AX9" s="443"/>
      <c r="AY9" s="444" t="s">
        <v>114</v>
      </c>
      <c r="AZ9" s="445"/>
      <c r="BA9" s="445"/>
      <c r="BB9" s="445"/>
      <c r="BC9" s="445"/>
      <c r="BD9" s="445"/>
      <c r="BE9" s="445"/>
      <c r="BF9" s="445"/>
      <c r="BG9" s="445"/>
      <c r="BH9" s="445"/>
      <c r="BI9" s="445"/>
      <c r="BJ9" s="445"/>
      <c r="BK9" s="445"/>
      <c r="BL9" s="445"/>
      <c r="BM9" s="446"/>
      <c r="BN9" s="410">
        <v>329990</v>
      </c>
      <c r="BO9" s="411"/>
      <c r="BP9" s="411"/>
      <c r="BQ9" s="411"/>
      <c r="BR9" s="411"/>
      <c r="BS9" s="411"/>
      <c r="BT9" s="411"/>
      <c r="BU9" s="412"/>
      <c r="BV9" s="410">
        <v>117005</v>
      </c>
      <c r="BW9" s="411"/>
      <c r="BX9" s="411"/>
      <c r="BY9" s="411"/>
      <c r="BZ9" s="411"/>
      <c r="CA9" s="411"/>
      <c r="CB9" s="411"/>
      <c r="CC9" s="412"/>
      <c r="CD9" s="413" t="s">
        <v>115</v>
      </c>
      <c r="CE9" s="414"/>
      <c r="CF9" s="414"/>
      <c r="CG9" s="414"/>
      <c r="CH9" s="414"/>
      <c r="CI9" s="414"/>
      <c r="CJ9" s="414"/>
      <c r="CK9" s="414"/>
      <c r="CL9" s="414"/>
      <c r="CM9" s="414"/>
      <c r="CN9" s="414"/>
      <c r="CO9" s="414"/>
      <c r="CP9" s="414"/>
      <c r="CQ9" s="414"/>
      <c r="CR9" s="414"/>
      <c r="CS9" s="415"/>
      <c r="CT9" s="407">
        <v>12.5</v>
      </c>
      <c r="CU9" s="408"/>
      <c r="CV9" s="408"/>
      <c r="CW9" s="408"/>
      <c r="CX9" s="408"/>
      <c r="CY9" s="408"/>
      <c r="CZ9" s="408"/>
      <c r="DA9" s="409"/>
      <c r="DB9" s="407">
        <v>12.7</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116</v>
      </c>
      <c r="M10" s="440"/>
      <c r="N10" s="440"/>
      <c r="O10" s="440"/>
      <c r="P10" s="440"/>
      <c r="Q10" s="441"/>
      <c r="R10" s="461">
        <v>30064</v>
      </c>
      <c r="S10" s="462"/>
      <c r="T10" s="462"/>
      <c r="U10" s="462"/>
      <c r="V10" s="463"/>
      <c r="W10" s="398"/>
      <c r="X10" s="399"/>
      <c r="Y10" s="399"/>
      <c r="Z10" s="399"/>
      <c r="AA10" s="399"/>
      <c r="AB10" s="399"/>
      <c r="AC10" s="399"/>
      <c r="AD10" s="399"/>
      <c r="AE10" s="399"/>
      <c r="AF10" s="399"/>
      <c r="AG10" s="399"/>
      <c r="AH10" s="399"/>
      <c r="AI10" s="399"/>
      <c r="AJ10" s="399"/>
      <c r="AK10" s="399"/>
      <c r="AL10" s="402"/>
      <c r="AM10" s="439" t="s">
        <v>117</v>
      </c>
      <c r="AN10" s="440"/>
      <c r="AO10" s="440"/>
      <c r="AP10" s="440"/>
      <c r="AQ10" s="440"/>
      <c r="AR10" s="440"/>
      <c r="AS10" s="440"/>
      <c r="AT10" s="441"/>
      <c r="AU10" s="442" t="s">
        <v>118</v>
      </c>
      <c r="AV10" s="443"/>
      <c r="AW10" s="443"/>
      <c r="AX10" s="443"/>
      <c r="AY10" s="444" t="s">
        <v>119</v>
      </c>
      <c r="AZ10" s="445"/>
      <c r="BA10" s="445"/>
      <c r="BB10" s="445"/>
      <c r="BC10" s="445"/>
      <c r="BD10" s="445"/>
      <c r="BE10" s="445"/>
      <c r="BF10" s="445"/>
      <c r="BG10" s="445"/>
      <c r="BH10" s="445"/>
      <c r="BI10" s="445"/>
      <c r="BJ10" s="445"/>
      <c r="BK10" s="445"/>
      <c r="BL10" s="445"/>
      <c r="BM10" s="446"/>
      <c r="BN10" s="410">
        <v>204009</v>
      </c>
      <c r="BO10" s="411"/>
      <c r="BP10" s="411"/>
      <c r="BQ10" s="411"/>
      <c r="BR10" s="411"/>
      <c r="BS10" s="411"/>
      <c r="BT10" s="411"/>
      <c r="BU10" s="412"/>
      <c r="BV10" s="410">
        <v>145588</v>
      </c>
      <c r="BW10" s="411"/>
      <c r="BX10" s="411"/>
      <c r="BY10" s="411"/>
      <c r="BZ10" s="411"/>
      <c r="CA10" s="411"/>
      <c r="CB10" s="411"/>
      <c r="CC10" s="41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121</v>
      </c>
      <c r="M11" s="465"/>
      <c r="N11" s="465"/>
      <c r="O11" s="465"/>
      <c r="P11" s="465"/>
      <c r="Q11" s="466"/>
      <c r="R11" s="467" t="s">
        <v>122</v>
      </c>
      <c r="S11" s="468"/>
      <c r="T11" s="468"/>
      <c r="U11" s="468"/>
      <c r="V11" s="469"/>
      <c r="W11" s="398"/>
      <c r="X11" s="399"/>
      <c r="Y11" s="399"/>
      <c r="Z11" s="399"/>
      <c r="AA11" s="399"/>
      <c r="AB11" s="399"/>
      <c r="AC11" s="399"/>
      <c r="AD11" s="399"/>
      <c r="AE11" s="399"/>
      <c r="AF11" s="399"/>
      <c r="AG11" s="399"/>
      <c r="AH11" s="399"/>
      <c r="AI11" s="399"/>
      <c r="AJ11" s="399"/>
      <c r="AK11" s="399"/>
      <c r="AL11" s="402"/>
      <c r="AM11" s="439" t="s">
        <v>123</v>
      </c>
      <c r="AN11" s="440"/>
      <c r="AO11" s="440"/>
      <c r="AP11" s="440"/>
      <c r="AQ11" s="440"/>
      <c r="AR11" s="440"/>
      <c r="AS11" s="440"/>
      <c r="AT11" s="441"/>
      <c r="AU11" s="442" t="s">
        <v>94</v>
      </c>
      <c r="AV11" s="443"/>
      <c r="AW11" s="443"/>
      <c r="AX11" s="443"/>
      <c r="AY11" s="444" t="s">
        <v>124</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125</v>
      </c>
      <c r="CE11" s="414"/>
      <c r="CF11" s="414"/>
      <c r="CG11" s="414"/>
      <c r="CH11" s="414"/>
      <c r="CI11" s="414"/>
      <c r="CJ11" s="414"/>
      <c r="CK11" s="414"/>
      <c r="CL11" s="414"/>
      <c r="CM11" s="414"/>
      <c r="CN11" s="414"/>
      <c r="CO11" s="414"/>
      <c r="CP11" s="414"/>
      <c r="CQ11" s="414"/>
      <c r="CR11" s="414"/>
      <c r="CS11" s="415"/>
      <c r="CT11" s="450" t="s">
        <v>126</v>
      </c>
      <c r="CU11" s="451"/>
      <c r="CV11" s="451"/>
      <c r="CW11" s="451"/>
      <c r="CX11" s="451"/>
      <c r="CY11" s="451"/>
      <c r="CZ11" s="451"/>
      <c r="DA11" s="452"/>
      <c r="DB11" s="450" t="s">
        <v>126</v>
      </c>
      <c r="DC11" s="451"/>
      <c r="DD11" s="451"/>
      <c r="DE11" s="451"/>
      <c r="DF11" s="451"/>
      <c r="DG11" s="451"/>
      <c r="DH11" s="451"/>
      <c r="DI11" s="452"/>
    </row>
    <row r="12" spans="1:119" ht="18.75" customHeight="1">
      <c r="A12" s="178"/>
      <c r="B12" s="470" t="s">
        <v>127</v>
      </c>
      <c r="C12" s="471"/>
      <c r="D12" s="471"/>
      <c r="E12" s="471"/>
      <c r="F12" s="471"/>
      <c r="G12" s="471"/>
      <c r="H12" s="471"/>
      <c r="I12" s="471"/>
      <c r="J12" s="471"/>
      <c r="K12" s="472"/>
      <c r="L12" s="479" t="s">
        <v>128</v>
      </c>
      <c r="M12" s="480"/>
      <c r="N12" s="480"/>
      <c r="O12" s="480"/>
      <c r="P12" s="480"/>
      <c r="Q12" s="481"/>
      <c r="R12" s="482">
        <v>30430</v>
      </c>
      <c r="S12" s="483"/>
      <c r="T12" s="483"/>
      <c r="U12" s="483"/>
      <c r="V12" s="484"/>
      <c r="W12" s="485" t="s">
        <v>1</v>
      </c>
      <c r="X12" s="443"/>
      <c r="Y12" s="443"/>
      <c r="Z12" s="443"/>
      <c r="AA12" s="443"/>
      <c r="AB12" s="486"/>
      <c r="AC12" s="487" t="s">
        <v>129</v>
      </c>
      <c r="AD12" s="488"/>
      <c r="AE12" s="488"/>
      <c r="AF12" s="488"/>
      <c r="AG12" s="489"/>
      <c r="AH12" s="487" t="s">
        <v>130</v>
      </c>
      <c r="AI12" s="488"/>
      <c r="AJ12" s="488"/>
      <c r="AK12" s="488"/>
      <c r="AL12" s="490"/>
      <c r="AM12" s="439" t="s">
        <v>131</v>
      </c>
      <c r="AN12" s="440"/>
      <c r="AO12" s="440"/>
      <c r="AP12" s="440"/>
      <c r="AQ12" s="440"/>
      <c r="AR12" s="440"/>
      <c r="AS12" s="440"/>
      <c r="AT12" s="441"/>
      <c r="AU12" s="442" t="s">
        <v>132</v>
      </c>
      <c r="AV12" s="443"/>
      <c r="AW12" s="443"/>
      <c r="AX12" s="443"/>
      <c r="AY12" s="444" t="s">
        <v>133</v>
      </c>
      <c r="AZ12" s="445"/>
      <c r="BA12" s="445"/>
      <c r="BB12" s="445"/>
      <c r="BC12" s="445"/>
      <c r="BD12" s="445"/>
      <c r="BE12" s="445"/>
      <c r="BF12" s="445"/>
      <c r="BG12" s="445"/>
      <c r="BH12" s="445"/>
      <c r="BI12" s="445"/>
      <c r="BJ12" s="445"/>
      <c r="BK12" s="445"/>
      <c r="BL12" s="445"/>
      <c r="BM12" s="446"/>
      <c r="BN12" s="410">
        <v>55988</v>
      </c>
      <c r="BO12" s="411"/>
      <c r="BP12" s="411"/>
      <c r="BQ12" s="411"/>
      <c r="BR12" s="411"/>
      <c r="BS12" s="411"/>
      <c r="BT12" s="411"/>
      <c r="BU12" s="412"/>
      <c r="BV12" s="410">
        <v>250000</v>
      </c>
      <c r="BW12" s="411"/>
      <c r="BX12" s="411"/>
      <c r="BY12" s="411"/>
      <c r="BZ12" s="411"/>
      <c r="CA12" s="411"/>
      <c r="CB12" s="411"/>
      <c r="CC12" s="412"/>
      <c r="CD12" s="413" t="s">
        <v>134</v>
      </c>
      <c r="CE12" s="414"/>
      <c r="CF12" s="414"/>
      <c r="CG12" s="414"/>
      <c r="CH12" s="414"/>
      <c r="CI12" s="414"/>
      <c r="CJ12" s="414"/>
      <c r="CK12" s="414"/>
      <c r="CL12" s="414"/>
      <c r="CM12" s="414"/>
      <c r="CN12" s="414"/>
      <c r="CO12" s="414"/>
      <c r="CP12" s="414"/>
      <c r="CQ12" s="414"/>
      <c r="CR12" s="414"/>
      <c r="CS12" s="415"/>
      <c r="CT12" s="450" t="s">
        <v>135</v>
      </c>
      <c r="CU12" s="451"/>
      <c r="CV12" s="451"/>
      <c r="CW12" s="451"/>
      <c r="CX12" s="451"/>
      <c r="CY12" s="451"/>
      <c r="CZ12" s="451"/>
      <c r="DA12" s="452"/>
      <c r="DB12" s="450" t="s">
        <v>126</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136</v>
      </c>
      <c r="N13" s="502"/>
      <c r="O13" s="502"/>
      <c r="P13" s="502"/>
      <c r="Q13" s="503"/>
      <c r="R13" s="494">
        <v>30235</v>
      </c>
      <c r="S13" s="495"/>
      <c r="T13" s="495"/>
      <c r="U13" s="495"/>
      <c r="V13" s="496"/>
      <c r="W13" s="426" t="s">
        <v>137</v>
      </c>
      <c r="X13" s="427"/>
      <c r="Y13" s="427"/>
      <c r="Z13" s="427"/>
      <c r="AA13" s="427"/>
      <c r="AB13" s="417"/>
      <c r="AC13" s="461">
        <v>680</v>
      </c>
      <c r="AD13" s="462"/>
      <c r="AE13" s="462"/>
      <c r="AF13" s="462"/>
      <c r="AG13" s="504"/>
      <c r="AH13" s="461">
        <v>781</v>
      </c>
      <c r="AI13" s="462"/>
      <c r="AJ13" s="462"/>
      <c r="AK13" s="462"/>
      <c r="AL13" s="463"/>
      <c r="AM13" s="439" t="s">
        <v>138</v>
      </c>
      <c r="AN13" s="440"/>
      <c r="AO13" s="440"/>
      <c r="AP13" s="440"/>
      <c r="AQ13" s="440"/>
      <c r="AR13" s="440"/>
      <c r="AS13" s="440"/>
      <c r="AT13" s="441"/>
      <c r="AU13" s="442" t="s">
        <v>139</v>
      </c>
      <c r="AV13" s="443"/>
      <c r="AW13" s="443"/>
      <c r="AX13" s="443"/>
      <c r="AY13" s="444" t="s">
        <v>140</v>
      </c>
      <c r="AZ13" s="445"/>
      <c r="BA13" s="445"/>
      <c r="BB13" s="445"/>
      <c r="BC13" s="445"/>
      <c r="BD13" s="445"/>
      <c r="BE13" s="445"/>
      <c r="BF13" s="445"/>
      <c r="BG13" s="445"/>
      <c r="BH13" s="445"/>
      <c r="BI13" s="445"/>
      <c r="BJ13" s="445"/>
      <c r="BK13" s="445"/>
      <c r="BL13" s="445"/>
      <c r="BM13" s="446"/>
      <c r="BN13" s="410">
        <v>478011</v>
      </c>
      <c r="BO13" s="411"/>
      <c r="BP13" s="411"/>
      <c r="BQ13" s="411"/>
      <c r="BR13" s="411"/>
      <c r="BS13" s="411"/>
      <c r="BT13" s="411"/>
      <c r="BU13" s="412"/>
      <c r="BV13" s="410">
        <v>12593</v>
      </c>
      <c r="BW13" s="411"/>
      <c r="BX13" s="411"/>
      <c r="BY13" s="411"/>
      <c r="BZ13" s="411"/>
      <c r="CA13" s="411"/>
      <c r="CB13" s="411"/>
      <c r="CC13" s="412"/>
      <c r="CD13" s="413" t="s">
        <v>141</v>
      </c>
      <c r="CE13" s="414"/>
      <c r="CF13" s="414"/>
      <c r="CG13" s="414"/>
      <c r="CH13" s="414"/>
      <c r="CI13" s="414"/>
      <c r="CJ13" s="414"/>
      <c r="CK13" s="414"/>
      <c r="CL13" s="414"/>
      <c r="CM13" s="414"/>
      <c r="CN13" s="414"/>
      <c r="CO13" s="414"/>
      <c r="CP13" s="414"/>
      <c r="CQ13" s="414"/>
      <c r="CR13" s="414"/>
      <c r="CS13" s="415"/>
      <c r="CT13" s="407">
        <v>8.9</v>
      </c>
      <c r="CU13" s="408"/>
      <c r="CV13" s="408"/>
      <c r="CW13" s="408"/>
      <c r="CX13" s="408"/>
      <c r="CY13" s="408"/>
      <c r="CZ13" s="408"/>
      <c r="DA13" s="409"/>
      <c r="DB13" s="407">
        <v>8.6</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142</v>
      </c>
      <c r="M14" s="492"/>
      <c r="N14" s="492"/>
      <c r="O14" s="492"/>
      <c r="P14" s="492"/>
      <c r="Q14" s="493"/>
      <c r="R14" s="494">
        <v>30622</v>
      </c>
      <c r="S14" s="495"/>
      <c r="T14" s="495"/>
      <c r="U14" s="495"/>
      <c r="V14" s="496"/>
      <c r="W14" s="400"/>
      <c r="X14" s="401"/>
      <c r="Y14" s="401"/>
      <c r="Z14" s="401"/>
      <c r="AA14" s="401"/>
      <c r="AB14" s="390"/>
      <c r="AC14" s="497">
        <v>4.9000000000000004</v>
      </c>
      <c r="AD14" s="498"/>
      <c r="AE14" s="498"/>
      <c r="AF14" s="498"/>
      <c r="AG14" s="499"/>
      <c r="AH14" s="497">
        <v>5.7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143</v>
      </c>
      <c r="CE14" s="506"/>
      <c r="CF14" s="506"/>
      <c r="CG14" s="506"/>
      <c r="CH14" s="506"/>
      <c r="CI14" s="506"/>
      <c r="CJ14" s="506"/>
      <c r="CK14" s="506"/>
      <c r="CL14" s="506"/>
      <c r="CM14" s="506"/>
      <c r="CN14" s="506"/>
      <c r="CO14" s="506"/>
      <c r="CP14" s="506"/>
      <c r="CQ14" s="506"/>
      <c r="CR14" s="506"/>
      <c r="CS14" s="507"/>
      <c r="CT14" s="508">
        <v>78.099999999999994</v>
      </c>
      <c r="CU14" s="509"/>
      <c r="CV14" s="509"/>
      <c r="CW14" s="509"/>
      <c r="CX14" s="509"/>
      <c r="CY14" s="509"/>
      <c r="CZ14" s="509"/>
      <c r="DA14" s="510"/>
      <c r="DB14" s="508">
        <v>85.7</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144</v>
      </c>
      <c r="N15" s="502"/>
      <c r="O15" s="502"/>
      <c r="P15" s="502"/>
      <c r="Q15" s="503"/>
      <c r="R15" s="494">
        <v>30459</v>
      </c>
      <c r="S15" s="495"/>
      <c r="T15" s="495"/>
      <c r="U15" s="495"/>
      <c r="V15" s="496"/>
      <c r="W15" s="426" t="s">
        <v>145</v>
      </c>
      <c r="X15" s="427"/>
      <c r="Y15" s="427"/>
      <c r="Z15" s="427"/>
      <c r="AA15" s="427"/>
      <c r="AB15" s="417"/>
      <c r="AC15" s="461">
        <v>3611</v>
      </c>
      <c r="AD15" s="462"/>
      <c r="AE15" s="462"/>
      <c r="AF15" s="462"/>
      <c r="AG15" s="504"/>
      <c r="AH15" s="461">
        <v>3663</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3993622</v>
      </c>
      <c r="BO15" s="374"/>
      <c r="BP15" s="374"/>
      <c r="BQ15" s="374"/>
      <c r="BR15" s="374"/>
      <c r="BS15" s="374"/>
      <c r="BT15" s="374"/>
      <c r="BU15" s="375"/>
      <c r="BV15" s="373">
        <v>4166752</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26.1</v>
      </c>
      <c r="AD16" s="498"/>
      <c r="AE16" s="498"/>
      <c r="AF16" s="498"/>
      <c r="AG16" s="499"/>
      <c r="AH16" s="497">
        <v>26.8</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5674306</v>
      </c>
      <c r="BO16" s="411"/>
      <c r="BP16" s="411"/>
      <c r="BQ16" s="411"/>
      <c r="BR16" s="411"/>
      <c r="BS16" s="411"/>
      <c r="BT16" s="411"/>
      <c r="BU16" s="412"/>
      <c r="BV16" s="410">
        <v>5425981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9535</v>
      </c>
      <c r="AD17" s="462"/>
      <c r="AE17" s="462"/>
      <c r="AF17" s="462"/>
      <c r="AG17" s="504"/>
      <c r="AH17" s="461">
        <v>9235</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5080125</v>
      </c>
      <c r="BO17" s="411"/>
      <c r="BP17" s="411"/>
      <c r="BQ17" s="411"/>
      <c r="BR17" s="411"/>
      <c r="BS17" s="411"/>
      <c r="BT17" s="411"/>
      <c r="BU17" s="412"/>
      <c r="BV17" s="410">
        <v>5320792</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155</v>
      </c>
      <c r="C18" s="453"/>
      <c r="D18" s="453"/>
      <c r="E18" s="533"/>
      <c r="F18" s="533"/>
      <c r="G18" s="533"/>
      <c r="H18" s="533"/>
      <c r="I18" s="533"/>
      <c r="J18" s="533"/>
      <c r="K18" s="533"/>
      <c r="L18" s="534">
        <v>20.41</v>
      </c>
      <c r="M18" s="534"/>
      <c r="N18" s="534"/>
      <c r="O18" s="534"/>
      <c r="P18" s="534"/>
      <c r="Q18" s="534"/>
      <c r="R18" s="535"/>
      <c r="S18" s="535"/>
      <c r="T18" s="535"/>
      <c r="U18" s="535"/>
      <c r="V18" s="536"/>
      <c r="W18" s="428"/>
      <c r="X18" s="429"/>
      <c r="Y18" s="429"/>
      <c r="Z18" s="429"/>
      <c r="AA18" s="429"/>
      <c r="AB18" s="420"/>
      <c r="AC18" s="537">
        <v>69</v>
      </c>
      <c r="AD18" s="538"/>
      <c r="AE18" s="538"/>
      <c r="AF18" s="538"/>
      <c r="AG18" s="539"/>
      <c r="AH18" s="537">
        <v>67.5</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6104302</v>
      </c>
      <c r="BO18" s="411"/>
      <c r="BP18" s="411"/>
      <c r="BQ18" s="411"/>
      <c r="BR18" s="411"/>
      <c r="BS18" s="411"/>
      <c r="BT18" s="411"/>
      <c r="BU18" s="412"/>
      <c r="BV18" s="410">
        <v>6006476</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157</v>
      </c>
      <c r="C19" s="453"/>
      <c r="D19" s="453"/>
      <c r="E19" s="533"/>
      <c r="F19" s="533"/>
      <c r="G19" s="533"/>
      <c r="H19" s="533"/>
      <c r="I19" s="533"/>
      <c r="J19" s="533"/>
      <c r="K19" s="533"/>
      <c r="L19" s="541">
        <v>1452</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8666081</v>
      </c>
      <c r="BO19" s="411"/>
      <c r="BP19" s="411"/>
      <c r="BQ19" s="411"/>
      <c r="BR19" s="411"/>
      <c r="BS19" s="411"/>
      <c r="BT19" s="411"/>
      <c r="BU19" s="412"/>
      <c r="BV19" s="410">
        <v>8294274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159</v>
      </c>
      <c r="C20" s="453"/>
      <c r="D20" s="453"/>
      <c r="E20" s="533"/>
      <c r="F20" s="533"/>
      <c r="G20" s="533"/>
      <c r="H20" s="533"/>
      <c r="I20" s="533"/>
      <c r="J20" s="533"/>
      <c r="K20" s="533"/>
      <c r="L20" s="541">
        <v>11898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13025739</v>
      </c>
      <c r="BO22" s="374"/>
      <c r="BP22" s="374"/>
      <c r="BQ22" s="374"/>
      <c r="BR22" s="374"/>
      <c r="BS22" s="374"/>
      <c r="BT22" s="374"/>
      <c r="BU22" s="375"/>
      <c r="BV22" s="373">
        <v>12410257</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11859499</v>
      </c>
      <c r="BO23" s="411"/>
      <c r="BP23" s="411"/>
      <c r="BQ23" s="411"/>
      <c r="BR23" s="411"/>
      <c r="BS23" s="411"/>
      <c r="BT23" s="411"/>
      <c r="BU23" s="412"/>
      <c r="BV23" s="410">
        <v>11237505</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169</v>
      </c>
      <c r="F24" s="440"/>
      <c r="G24" s="440"/>
      <c r="H24" s="440"/>
      <c r="I24" s="440"/>
      <c r="J24" s="440"/>
      <c r="K24" s="441"/>
      <c r="L24" s="461">
        <v>1</v>
      </c>
      <c r="M24" s="462"/>
      <c r="N24" s="462"/>
      <c r="O24" s="462"/>
      <c r="P24" s="504"/>
      <c r="Q24" s="461">
        <v>7776</v>
      </c>
      <c r="R24" s="462"/>
      <c r="S24" s="462"/>
      <c r="T24" s="462"/>
      <c r="U24" s="462"/>
      <c r="V24" s="504"/>
      <c r="W24" s="556"/>
      <c r="X24" s="557"/>
      <c r="Y24" s="558"/>
      <c r="Z24" s="460" t="s">
        <v>170</v>
      </c>
      <c r="AA24" s="440"/>
      <c r="AB24" s="440"/>
      <c r="AC24" s="440"/>
      <c r="AD24" s="440"/>
      <c r="AE24" s="440"/>
      <c r="AF24" s="440"/>
      <c r="AG24" s="441"/>
      <c r="AH24" s="461">
        <v>191</v>
      </c>
      <c r="AI24" s="462"/>
      <c r="AJ24" s="462"/>
      <c r="AK24" s="462"/>
      <c r="AL24" s="504"/>
      <c r="AM24" s="461">
        <v>575674</v>
      </c>
      <c r="AN24" s="462"/>
      <c r="AO24" s="462"/>
      <c r="AP24" s="462"/>
      <c r="AQ24" s="462"/>
      <c r="AR24" s="504"/>
      <c r="AS24" s="461">
        <v>3014</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7251801</v>
      </c>
      <c r="BO24" s="411"/>
      <c r="BP24" s="411"/>
      <c r="BQ24" s="411"/>
      <c r="BR24" s="411"/>
      <c r="BS24" s="411"/>
      <c r="BT24" s="411"/>
      <c r="BU24" s="412"/>
      <c r="BV24" s="410">
        <v>6834823</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172</v>
      </c>
      <c r="F25" s="440"/>
      <c r="G25" s="440"/>
      <c r="H25" s="440"/>
      <c r="I25" s="440"/>
      <c r="J25" s="440"/>
      <c r="K25" s="441"/>
      <c r="L25" s="461">
        <v>2</v>
      </c>
      <c r="M25" s="462"/>
      <c r="N25" s="462"/>
      <c r="O25" s="462"/>
      <c r="P25" s="504"/>
      <c r="Q25" s="461">
        <v>6860</v>
      </c>
      <c r="R25" s="462"/>
      <c r="S25" s="462"/>
      <c r="T25" s="462"/>
      <c r="U25" s="462"/>
      <c r="V25" s="504"/>
      <c r="W25" s="556"/>
      <c r="X25" s="557"/>
      <c r="Y25" s="558"/>
      <c r="Z25" s="460" t="s">
        <v>173</v>
      </c>
      <c r="AA25" s="440"/>
      <c r="AB25" s="440"/>
      <c r="AC25" s="440"/>
      <c r="AD25" s="440"/>
      <c r="AE25" s="440"/>
      <c r="AF25" s="440"/>
      <c r="AG25" s="441"/>
      <c r="AH25" s="461" t="s">
        <v>126</v>
      </c>
      <c r="AI25" s="462"/>
      <c r="AJ25" s="462"/>
      <c r="AK25" s="462"/>
      <c r="AL25" s="504"/>
      <c r="AM25" s="461" t="s">
        <v>174</v>
      </c>
      <c r="AN25" s="462"/>
      <c r="AO25" s="462"/>
      <c r="AP25" s="462"/>
      <c r="AQ25" s="462"/>
      <c r="AR25" s="504"/>
      <c r="AS25" s="461" t="s">
        <v>135</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716724</v>
      </c>
      <c r="BO25" s="374"/>
      <c r="BP25" s="374"/>
      <c r="BQ25" s="374"/>
      <c r="BR25" s="374"/>
      <c r="BS25" s="374"/>
      <c r="BT25" s="374"/>
      <c r="BU25" s="375"/>
      <c r="BV25" s="373">
        <v>1633560</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176</v>
      </c>
      <c r="F26" s="440"/>
      <c r="G26" s="440"/>
      <c r="H26" s="440"/>
      <c r="I26" s="440"/>
      <c r="J26" s="440"/>
      <c r="K26" s="441"/>
      <c r="L26" s="461">
        <v>1</v>
      </c>
      <c r="M26" s="462"/>
      <c r="N26" s="462"/>
      <c r="O26" s="462"/>
      <c r="P26" s="504"/>
      <c r="Q26" s="461">
        <v>6050</v>
      </c>
      <c r="R26" s="462"/>
      <c r="S26" s="462"/>
      <c r="T26" s="462"/>
      <c r="U26" s="462"/>
      <c r="V26" s="504"/>
      <c r="W26" s="556"/>
      <c r="X26" s="557"/>
      <c r="Y26" s="558"/>
      <c r="Z26" s="460" t="s">
        <v>177</v>
      </c>
      <c r="AA26" s="562"/>
      <c r="AB26" s="562"/>
      <c r="AC26" s="562"/>
      <c r="AD26" s="562"/>
      <c r="AE26" s="562"/>
      <c r="AF26" s="562"/>
      <c r="AG26" s="563"/>
      <c r="AH26" s="461">
        <v>3</v>
      </c>
      <c r="AI26" s="462"/>
      <c r="AJ26" s="462"/>
      <c r="AK26" s="462"/>
      <c r="AL26" s="504"/>
      <c r="AM26" s="461">
        <v>7974</v>
      </c>
      <c r="AN26" s="462"/>
      <c r="AO26" s="462"/>
      <c r="AP26" s="462"/>
      <c r="AQ26" s="462"/>
      <c r="AR26" s="504"/>
      <c r="AS26" s="461">
        <v>2658</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126</v>
      </c>
      <c r="BO26" s="411"/>
      <c r="BP26" s="411"/>
      <c r="BQ26" s="411"/>
      <c r="BR26" s="411"/>
      <c r="BS26" s="411"/>
      <c r="BT26" s="411"/>
      <c r="BU26" s="412"/>
      <c r="BV26" s="410" t="s">
        <v>135</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179</v>
      </c>
      <c r="F27" s="440"/>
      <c r="G27" s="440"/>
      <c r="H27" s="440"/>
      <c r="I27" s="440"/>
      <c r="J27" s="440"/>
      <c r="K27" s="441"/>
      <c r="L27" s="461">
        <v>1</v>
      </c>
      <c r="M27" s="462"/>
      <c r="N27" s="462"/>
      <c r="O27" s="462"/>
      <c r="P27" s="504"/>
      <c r="Q27" s="461">
        <v>3800</v>
      </c>
      <c r="R27" s="462"/>
      <c r="S27" s="462"/>
      <c r="T27" s="462"/>
      <c r="U27" s="462"/>
      <c r="V27" s="504"/>
      <c r="W27" s="556"/>
      <c r="X27" s="557"/>
      <c r="Y27" s="558"/>
      <c r="Z27" s="460" t="s">
        <v>180</v>
      </c>
      <c r="AA27" s="440"/>
      <c r="AB27" s="440"/>
      <c r="AC27" s="440"/>
      <c r="AD27" s="440"/>
      <c r="AE27" s="440"/>
      <c r="AF27" s="440"/>
      <c r="AG27" s="441"/>
      <c r="AH27" s="461">
        <v>8</v>
      </c>
      <c r="AI27" s="462"/>
      <c r="AJ27" s="462"/>
      <c r="AK27" s="462"/>
      <c r="AL27" s="504"/>
      <c r="AM27" s="461">
        <v>25633</v>
      </c>
      <c r="AN27" s="462"/>
      <c r="AO27" s="462"/>
      <c r="AP27" s="462"/>
      <c r="AQ27" s="462"/>
      <c r="AR27" s="504"/>
      <c r="AS27" s="461">
        <v>3204</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t="s">
        <v>174</v>
      </c>
      <c r="BO27" s="530"/>
      <c r="BP27" s="530"/>
      <c r="BQ27" s="530"/>
      <c r="BR27" s="530"/>
      <c r="BS27" s="530"/>
      <c r="BT27" s="530"/>
      <c r="BU27" s="531"/>
      <c r="BV27" s="529" t="s">
        <v>126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182</v>
      </c>
      <c r="F28" s="440"/>
      <c r="G28" s="440"/>
      <c r="H28" s="440"/>
      <c r="I28" s="440"/>
      <c r="J28" s="440"/>
      <c r="K28" s="441"/>
      <c r="L28" s="461">
        <v>1</v>
      </c>
      <c r="M28" s="462"/>
      <c r="N28" s="462"/>
      <c r="O28" s="462"/>
      <c r="P28" s="504"/>
      <c r="Q28" s="461">
        <v>3100</v>
      </c>
      <c r="R28" s="462"/>
      <c r="S28" s="462"/>
      <c r="T28" s="462"/>
      <c r="U28" s="462"/>
      <c r="V28" s="504"/>
      <c r="W28" s="556"/>
      <c r="X28" s="557"/>
      <c r="Y28" s="558"/>
      <c r="Z28" s="460" t="s">
        <v>183</v>
      </c>
      <c r="AA28" s="440"/>
      <c r="AB28" s="440"/>
      <c r="AC28" s="440"/>
      <c r="AD28" s="440"/>
      <c r="AE28" s="440"/>
      <c r="AF28" s="440"/>
      <c r="AG28" s="441"/>
      <c r="AH28" s="461" t="s">
        <v>184</v>
      </c>
      <c r="AI28" s="462"/>
      <c r="AJ28" s="462"/>
      <c r="AK28" s="462"/>
      <c r="AL28" s="504"/>
      <c r="AM28" s="461" t="s">
        <v>135</v>
      </c>
      <c r="AN28" s="462"/>
      <c r="AO28" s="462"/>
      <c r="AP28" s="462"/>
      <c r="AQ28" s="462"/>
      <c r="AR28" s="504"/>
      <c r="AS28" s="461" t="s">
        <v>135</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721872</v>
      </c>
      <c r="BO28" s="374"/>
      <c r="BP28" s="374"/>
      <c r="BQ28" s="374"/>
      <c r="BR28" s="374"/>
      <c r="BS28" s="374"/>
      <c r="BT28" s="374"/>
      <c r="BU28" s="375"/>
      <c r="BV28" s="373">
        <v>573851</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186</v>
      </c>
      <c r="F29" s="440"/>
      <c r="G29" s="440"/>
      <c r="H29" s="440"/>
      <c r="I29" s="440"/>
      <c r="J29" s="440"/>
      <c r="K29" s="441"/>
      <c r="L29" s="461">
        <v>12</v>
      </c>
      <c r="M29" s="462"/>
      <c r="N29" s="462"/>
      <c r="O29" s="462"/>
      <c r="P29" s="504"/>
      <c r="Q29" s="461">
        <v>2900</v>
      </c>
      <c r="R29" s="462"/>
      <c r="S29" s="462"/>
      <c r="T29" s="462"/>
      <c r="U29" s="462"/>
      <c r="V29" s="504"/>
      <c r="W29" s="559"/>
      <c r="X29" s="560"/>
      <c r="Y29" s="561"/>
      <c r="Z29" s="460" t="s">
        <v>187</v>
      </c>
      <c r="AA29" s="440"/>
      <c r="AB29" s="440"/>
      <c r="AC29" s="440"/>
      <c r="AD29" s="440"/>
      <c r="AE29" s="440"/>
      <c r="AF29" s="440"/>
      <c r="AG29" s="441"/>
      <c r="AH29" s="461">
        <v>199</v>
      </c>
      <c r="AI29" s="462"/>
      <c r="AJ29" s="462"/>
      <c r="AK29" s="462"/>
      <c r="AL29" s="504"/>
      <c r="AM29" s="461">
        <v>601307</v>
      </c>
      <c r="AN29" s="462"/>
      <c r="AO29" s="462"/>
      <c r="AP29" s="462"/>
      <c r="AQ29" s="462"/>
      <c r="AR29" s="504"/>
      <c r="AS29" s="461">
        <v>3022</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349411</v>
      </c>
      <c r="BO29" s="411"/>
      <c r="BP29" s="411"/>
      <c r="BQ29" s="411"/>
      <c r="BR29" s="411"/>
      <c r="BS29" s="411"/>
      <c r="BT29" s="411"/>
      <c r="BU29" s="412"/>
      <c r="BV29" s="410">
        <v>173570</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95.5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968581</v>
      </c>
      <c r="BO30" s="530"/>
      <c r="BP30" s="530"/>
      <c r="BQ30" s="530"/>
      <c r="BR30" s="530"/>
      <c r="BS30" s="530"/>
      <c r="BT30" s="530"/>
      <c r="BU30" s="531"/>
      <c r="BV30" s="529">
        <v>951807</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198</v>
      </c>
      <c r="V33" s="434"/>
      <c r="W33" s="399" t="s">
        <v>199</v>
      </c>
      <c r="X33" s="399"/>
      <c r="Y33" s="399"/>
      <c r="Z33" s="399"/>
      <c r="AA33" s="399"/>
      <c r="AB33" s="399"/>
      <c r="AC33" s="399"/>
      <c r="AD33" s="399"/>
      <c r="AE33" s="399"/>
      <c r="AF33" s="399"/>
      <c r="AG33" s="399"/>
      <c r="AH33" s="399"/>
      <c r="AI33" s="399"/>
      <c r="AJ33" s="399"/>
      <c r="AK33" s="399"/>
      <c r="AL33" s="203"/>
      <c r="AM33" s="434" t="s">
        <v>198</v>
      </c>
      <c r="AN33" s="434"/>
      <c r="AO33" s="399" t="s">
        <v>199</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203</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8</v>
      </c>
      <c r="BX34" s="600"/>
      <c r="BY34" s="601" t="str">
        <f>IF('各会計、関係団体の財政状況及び健全化判断比率'!B68="","",'各会計、関係団体の財政状況及び健全化判断比率'!B68)</f>
        <v>松山広域福祉施設事務組合（一般会計）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18</v>
      </c>
      <c r="CP34" s="600"/>
      <c r="CQ34" s="601" t="str">
        <f>IF('各会計、関係団体の財政状況及び健全化判断比率'!BS7="","",'各会計、関係団体の財政状況及び健全化判断比率'!BS7)</f>
        <v>松前町土地開発公社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介護保険特別会計（保険事業勘定）</v>
      </c>
      <c r="X35" s="601"/>
      <c r="Y35" s="601"/>
      <c r="Z35" s="601"/>
      <c r="AA35" s="601"/>
      <c r="AB35" s="601"/>
      <c r="AC35" s="601"/>
      <c r="AD35" s="601"/>
      <c r="AE35" s="601"/>
      <c r="AF35" s="601"/>
      <c r="AG35" s="601"/>
      <c r="AH35" s="601"/>
      <c r="AI35" s="601"/>
      <c r="AJ35" s="601"/>
      <c r="AK35" s="601"/>
      <c r="AL35" s="178"/>
      <c r="AM35" s="600">
        <f t="shared" ref="AM35:AM43" si="0">IF(AO35="","",AM34+1)</f>
        <v>7</v>
      </c>
      <c r="AN35" s="600"/>
      <c r="AO35" s="601" t="str">
        <f>IF('各会計、関係団体の財政状況及び健全化判断比率'!B33="","",'各会計、関係団体の財政状況及び健全化判断比率'!B33)</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9</v>
      </c>
      <c r="BX35" s="600"/>
      <c r="BY35" s="601" t="str">
        <f>IF('各会計、関係団体の財政状況及び健全化判断比率'!B69="","",'各会計、関係団体の財政状況及び健全化判断比率'!B69)</f>
        <v>松山広域福祉施設事務組合（公営企業会計）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10</v>
      </c>
      <c r="BX36" s="600"/>
      <c r="BY36" s="601" t="str">
        <f>IF('各会計、関係団体の財政状況及び健全化判断比率'!B70="","",'各会計、関係団体の財政状況及び健全化判断比率'!B70)</f>
        <v>愛媛県市町総合事務組合（退職手当事業分）</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介護保険特別会計（介護サービス事業勘定）</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11</v>
      </c>
      <c r="BX37" s="600"/>
      <c r="BY37" s="601" t="str">
        <f>IF('各会計、関係団体の財政状況及び健全化判断比率'!B71="","",'各会計、関係団体の財政状況及び健全化判断比率'!B71)</f>
        <v>愛媛県市町総合事務組合（消防補償事業分）</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12</v>
      </c>
      <c r="BX38" s="600"/>
      <c r="BY38" s="601" t="str">
        <f>IF('各会計、関係団体の財政状況及び健全化判断比率'!B72="","",'各会計、関係団体の財政状況及び健全化判断比率'!B72)</f>
        <v>愛媛県市町総合事務組合（交通災害事業分）</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13</v>
      </c>
      <c r="BX39" s="600"/>
      <c r="BY39" s="601" t="str">
        <f>IF('各会計、関係団体の財政状況及び健全化判断比率'!B73="","",'各会計、関係団体の財政状況及び健全化判断比率'!B73)</f>
        <v>愛媛県市町総合事務組合（自治会館事業分）</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14</v>
      </c>
      <c r="BX40" s="600"/>
      <c r="BY40" s="601" t="str">
        <f>IF('各会計、関係団体の財政状況及び健全化判断比率'!B74="","",'各会計、関係団体の財政状況及び健全化判断比率'!B74)</f>
        <v>愛媛県市町総合事務組合（議員公務災害事業分）</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15</v>
      </c>
      <c r="BX41" s="600"/>
      <c r="BY41" s="601" t="str">
        <f>IF('各会計、関係団体の財政状況及び健全化判断比率'!B75="","",'各会計、関係団体の財政状況及び健全化判断比率'!B75)</f>
        <v>愛媛県市町総合事務組合（共通経費分）</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16</v>
      </c>
      <c r="BX42" s="600"/>
      <c r="BY42" s="601" t="str">
        <f>IF('各会計、関係団体の財政状況及び健全化判断比率'!B76="","",'各会計、関係団体の財政状況及び健全化判断比率'!B76)</f>
        <v>伊予市松前町共立衛生組合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17</v>
      </c>
      <c r="BX43" s="600"/>
      <c r="BY43" s="601" t="str">
        <f>IF('各会計、関係団体の財政状況及び健全化判断比率'!B77="","",'各会計、関係団体の財政状況及び健全化判断比率'!B77)</f>
        <v>伊予市・伊予郡養護老人ホーム組合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613</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179" t="s">
        <v>575</v>
      </c>
      <c r="D34" s="1179"/>
      <c r="E34" s="1180"/>
      <c r="F34" s="32">
        <v>15.48</v>
      </c>
      <c r="G34" s="33">
        <v>15.67</v>
      </c>
      <c r="H34" s="33">
        <v>15.61</v>
      </c>
      <c r="I34" s="33">
        <v>14.02</v>
      </c>
      <c r="J34" s="34">
        <v>12.85</v>
      </c>
      <c r="K34" s="22"/>
      <c r="L34" s="22"/>
      <c r="M34" s="22"/>
      <c r="N34" s="22"/>
      <c r="O34" s="22"/>
      <c r="P34" s="22"/>
    </row>
    <row r="35" spans="1:16" ht="39" customHeight="1">
      <c r="A35" s="22"/>
      <c r="B35" s="35"/>
      <c r="C35" s="1173" t="s">
        <v>576</v>
      </c>
      <c r="D35" s="1174"/>
      <c r="E35" s="1175"/>
      <c r="F35" s="36">
        <v>4.45</v>
      </c>
      <c r="G35" s="37">
        <v>4.6500000000000004</v>
      </c>
      <c r="H35" s="37">
        <v>4.34</v>
      </c>
      <c r="I35" s="37">
        <v>5.81</v>
      </c>
      <c r="J35" s="38">
        <v>9.9600000000000009</v>
      </c>
      <c r="K35" s="22"/>
      <c r="L35" s="22"/>
      <c r="M35" s="22"/>
      <c r="N35" s="22"/>
      <c r="O35" s="22"/>
      <c r="P35" s="22"/>
    </row>
    <row r="36" spans="1:16" ht="39" customHeight="1">
      <c r="A36" s="22"/>
      <c r="B36" s="35"/>
      <c r="C36" s="1173" t="s">
        <v>577</v>
      </c>
      <c r="D36" s="1174"/>
      <c r="E36" s="1175"/>
      <c r="F36" s="36">
        <v>5.8</v>
      </c>
      <c r="G36" s="37">
        <v>5</v>
      </c>
      <c r="H36" s="37">
        <v>3.28</v>
      </c>
      <c r="I36" s="37">
        <v>2.41</v>
      </c>
      <c r="J36" s="38">
        <v>2.0099999999999998</v>
      </c>
      <c r="K36" s="22"/>
      <c r="L36" s="22"/>
      <c r="M36" s="22"/>
      <c r="N36" s="22"/>
      <c r="O36" s="22"/>
      <c r="P36" s="22"/>
    </row>
    <row r="37" spans="1:16" ht="39" customHeight="1">
      <c r="A37" s="22"/>
      <c r="B37" s="35"/>
      <c r="C37" s="1173" t="s">
        <v>578</v>
      </c>
      <c r="D37" s="1174"/>
      <c r="E37" s="1175"/>
      <c r="F37" s="36">
        <v>1.27</v>
      </c>
      <c r="G37" s="37">
        <v>1.29</v>
      </c>
      <c r="H37" s="37">
        <v>1.19</v>
      </c>
      <c r="I37" s="37">
        <v>0.91</v>
      </c>
      <c r="J37" s="38">
        <v>1.08</v>
      </c>
      <c r="K37" s="22"/>
      <c r="L37" s="22"/>
      <c r="M37" s="22"/>
      <c r="N37" s="22"/>
      <c r="O37" s="22"/>
      <c r="P37" s="22"/>
    </row>
    <row r="38" spans="1:16" ht="39" customHeight="1">
      <c r="A38" s="22"/>
      <c r="B38" s="35"/>
      <c r="C38" s="1173" t="s">
        <v>579</v>
      </c>
      <c r="D38" s="1174"/>
      <c r="E38" s="1175"/>
      <c r="F38" s="36" t="s">
        <v>526</v>
      </c>
      <c r="G38" s="37" t="s">
        <v>526</v>
      </c>
      <c r="H38" s="37" t="s">
        <v>526</v>
      </c>
      <c r="I38" s="37">
        <v>0.68</v>
      </c>
      <c r="J38" s="38">
        <v>0.88</v>
      </c>
      <c r="K38" s="22"/>
      <c r="L38" s="22"/>
      <c r="M38" s="22"/>
      <c r="N38" s="22"/>
      <c r="O38" s="22"/>
      <c r="P38" s="22"/>
    </row>
    <row r="39" spans="1:16" ht="39" customHeight="1">
      <c r="A39" s="22"/>
      <c r="B39" s="35"/>
      <c r="C39" s="1173" t="s">
        <v>580</v>
      </c>
      <c r="D39" s="1174"/>
      <c r="E39" s="1175"/>
      <c r="F39" s="36">
        <v>0.33</v>
      </c>
      <c r="G39" s="37">
        <v>0.25</v>
      </c>
      <c r="H39" s="37">
        <v>0.24</v>
      </c>
      <c r="I39" s="37">
        <v>0.27</v>
      </c>
      <c r="J39" s="38">
        <v>0.25</v>
      </c>
      <c r="K39" s="22"/>
      <c r="L39" s="22"/>
      <c r="M39" s="22"/>
      <c r="N39" s="22"/>
      <c r="O39" s="22"/>
      <c r="P39" s="22"/>
    </row>
    <row r="40" spans="1:16" ht="39" customHeight="1">
      <c r="A40" s="22"/>
      <c r="B40" s="35"/>
      <c r="C40" s="1173" t="s">
        <v>581</v>
      </c>
      <c r="D40" s="1174"/>
      <c r="E40" s="1175"/>
      <c r="F40" s="36">
        <v>0.01</v>
      </c>
      <c r="G40" s="37">
        <v>0.01</v>
      </c>
      <c r="H40" s="37">
        <v>0.02</v>
      </c>
      <c r="I40" s="37">
        <v>0.02</v>
      </c>
      <c r="J40" s="38">
        <v>0.04</v>
      </c>
      <c r="K40" s="22"/>
      <c r="L40" s="22"/>
      <c r="M40" s="22"/>
      <c r="N40" s="22"/>
      <c r="O40" s="22"/>
      <c r="P40" s="22"/>
    </row>
    <row r="41" spans="1:16" ht="39" customHeight="1">
      <c r="A41" s="22"/>
      <c r="B41" s="35"/>
      <c r="C41" s="1173"/>
      <c r="D41" s="1174"/>
      <c r="E41" s="1175"/>
      <c r="F41" s="36"/>
      <c r="G41" s="37"/>
      <c r="H41" s="37"/>
      <c r="I41" s="37"/>
      <c r="J41" s="38"/>
      <c r="K41" s="22"/>
      <c r="L41" s="22"/>
      <c r="M41" s="22"/>
      <c r="N41" s="22"/>
      <c r="O41" s="22"/>
      <c r="P41" s="22"/>
    </row>
    <row r="42" spans="1:16" ht="39" customHeight="1">
      <c r="A42" s="22"/>
      <c r="B42" s="39"/>
      <c r="C42" s="1173" t="s">
        <v>582</v>
      </c>
      <c r="D42" s="1174"/>
      <c r="E42" s="1175"/>
      <c r="F42" s="36" t="s">
        <v>526</v>
      </c>
      <c r="G42" s="37" t="s">
        <v>526</v>
      </c>
      <c r="H42" s="37" t="s">
        <v>526</v>
      </c>
      <c r="I42" s="37" t="s">
        <v>526</v>
      </c>
      <c r="J42" s="38" t="s">
        <v>526</v>
      </c>
      <c r="K42" s="22"/>
      <c r="L42" s="22"/>
      <c r="M42" s="22"/>
      <c r="N42" s="22"/>
      <c r="O42" s="22"/>
      <c r="P42" s="22"/>
    </row>
    <row r="43" spans="1:16" ht="39" customHeight="1" thickBot="1">
      <c r="A43" s="22"/>
      <c r="B43" s="40"/>
      <c r="C43" s="1176" t="s">
        <v>583</v>
      </c>
      <c r="D43" s="1177"/>
      <c r="E43" s="1178"/>
      <c r="F43" s="41">
        <v>0.18</v>
      </c>
      <c r="G43" s="42">
        <v>7.0000000000000007E-2</v>
      </c>
      <c r="H43" s="42">
        <v>0.46</v>
      </c>
      <c r="I43" s="42" t="s">
        <v>526</v>
      </c>
      <c r="J43" s="43" t="s">
        <v>526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QPMoX70uKKlmIQEEFHMeX8e0rfVYFA7lXq/7y6wMtBl8d1pN09jwYgKe1KaDhENpLZmOfbyKQqcd9WQyhPlJA==" saltValue="38w/ClClzvCUw+q7qhFz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181" t="s">
        <v>11</v>
      </c>
      <c r="C45" s="1182"/>
      <c r="D45" s="58"/>
      <c r="E45" s="1187" t="s">
        <v>12</v>
      </c>
      <c r="F45" s="1187"/>
      <c r="G45" s="1187"/>
      <c r="H45" s="1187"/>
      <c r="I45" s="1187"/>
      <c r="J45" s="1188"/>
      <c r="K45" s="59">
        <v>1031</v>
      </c>
      <c r="L45" s="60">
        <v>990</v>
      </c>
      <c r="M45" s="60">
        <v>1009</v>
      </c>
      <c r="N45" s="60">
        <v>1052</v>
      </c>
      <c r="O45" s="61">
        <v>1087</v>
      </c>
      <c r="P45" s="48"/>
      <c r="Q45" s="48"/>
      <c r="R45" s="48"/>
      <c r="S45" s="48"/>
      <c r="T45" s="48"/>
      <c r="U45" s="48"/>
    </row>
    <row r="46" spans="1:21" ht="30.75" customHeight="1">
      <c r="A46" s="48"/>
      <c r="B46" s="1183"/>
      <c r="C46" s="1184"/>
      <c r="D46" s="62"/>
      <c r="E46" s="1189" t="s">
        <v>13</v>
      </c>
      <c r="F46" s="1189"/>
      <c r="G46" s="1189"/>
      <c r="H46" s="1189"/>
      <c r="I46" s="1189"/>
      <c r="J46" s="1190"/>
      <c r="K46" s="63" t="s">
        <v>526</v>
      </c>
      <c r="L46" s="64" t="s">
        <v>526</v>
      </c>
      <c r="M46" s="64" t="s">
        <v>526</v>
      </c>
      <c r="N46" s="64" t="s">
        <v>526</v>
      </c>
      <c r="O46" s="65" t="s">
        <v>526</v>
      </c>
      <c r="P46" s="48"/>
      <c r="Q46" s="48"/>
      <c r="R46" s="48"/>
      <c r="S46" s="48"/>
      <c r="T46" s="48"/>
      <c r="U46" s="48"/>
    </row>
    <row r="47" spans="1:21" ht="30.75" customHeight="1">
      <c r="A47" s="48"/>
      <c r="B47" s="1183"/>
      <c r="C47" s="1184"/>
      <c r="D47" s="62"/>
      <c r="E47" s="1189" t="s">
        <v>14</v>
      </c>
      <c r="F47" s="1189"/>
      <c r="G47" s="1189"/>
      <c r="H47" s="1189"/>
      <c r="I47" s="1189"/>
      <c r="J47" s="1190"/>
      <c r="K47" s="63" t="s">
        <v>526</v>
      </c>
      <c r="L47" s="64" t="s">
        <v>526</v>
      </c>
      <c r="M47" s="64" t="s">
        <v>526</v>
      </c>
      <c r="N47" s="64" t="s">
        <v>526</v>
      </c>
      <c r="O47" s="65" t="s">
        <v>526</v>
      </c>
      <c r="P47" s="48"/>
      <c r="Q47" s="48"/>
      <c r="R47" s="48"/>
      <c r="S47" s="48"/>
      <c r="T47" s="48"/>
      <c r="U47" s="48"/>
    </row>
    <row r="48" spans="1:21" ht="30.75" customHeight="1">
      <c r="A48" s="48"/>
      <c r="B48" s="1183"/>
      <c r="C48" s="1184"/>
      <c r="D48" s="62"/>
      <c r="E48" s="1189" t="s">
        <v>15</v>
      </c>
      <c r="F48" s="1189"/>
      <c r="G48" s="1189"/>
      <c r="H48" s="1189"/>
      <c r="I48" s="1189"/>
      <c r="J48" s="1190"/>
      <c r="K48" s="63">
        <v>260</v>
      </c>
      <c r="L48" s="64">
        <v>261</v>
      </c>
      <c r="M48" s="64">
        <v>257</v>
      </c>
      <c r="N48" s="64">
        <v>249</v>
      </c>
      <c r="O48" s="65">
        <v>242</v>
      </c>
      <c r="P48" s="48"/>
      <c r="Q48" s="48"/>
      <c r="R48" s="48"/>
      <c r="S48" s="48"/>
      <c r="T48" s="48"/>
      <c r="U48" s="48"/>
    </row>
    <row r="49" spans="1:21" ht="30.75" customHeight="1">
      <c r="A49" s="48"/>
      <c r="B49" s="1183"/>
      <c r="C49" s="1184"/>
      <c r="D49" s="62"/>
      <c r="E49" s="1189" t="s">
        <v>16</v>
      </c>
      <c r="F49" s="1189"/>
      <c r="G49" s="1189"/>
      <c r="H49" s="1189"/>
      <c r="I49" s="1189"/>
      <c r="J49" s="1190"/>
      <c r="K49" s="63">
        <v>49</v>
      </c>
      <c r="L49" s="64">
        <v>51</v>
      </c>
      <c r="M49" s="64">
        <v>59</v>
      </c>
      <c r="N49" s="64">
        <v>61</v>
      </c>
      <c r="O49" s="65">
        <v>70</v>
      </c>
      <c r="P49" s="48"/>
      <c r="Q49" s="48"/>
      <c r="R49" s="48"/>
      <c r="S49" s="48"/>
      <c r="T49" s="48"/>
      <c r="U49" s="48"/>
    </row>
    <row r="50" spans="1:21" ht="30.75" customHeight="1">
      <c r="A50" s="48"/>
      <c r="B50" s="1183"/>
      <c r="C50" s="1184"/>
      <c r="D50" s="62"/>
      <c r="E50" s="1189" t="s">
        <v>17</v>
      </c>
      <c r="F50" s="1189"/>
      <c r="G50" s="1189"/>
      <c r="H50" s="1189"/>
      <c r="I50" s="1189"/>
      <c r="J50" s="1190"/>
      <c r="K50" s="63" t="s">
        <v>526</v>
      </c>
      <c r="L50" s="64" t="s">
        <v>526</v>
      </c>
      <c r="M50" s="64" t="s">
        <v>526</v>
      </c>
      <c r="N50" s="64" t="s">
        <v>526</v>
      </c>
      <c r="O50" s="65" t="s">
        <v>526</v>
      </c>
      <c r="P50" s="48"/>
      <c r="Q50" s="48"/>
      <c r="R50" s="48"/>
      <c r="S50" s="48"/>
      <c r="T50" s="48"/>
      <c r="U50" s="48"/>
    </row>
    <row r="51" spans="1:21" ht="30.75" customHeight="1">
      <c r="A51" s="48"/>
      <c r="B51" s="1185"/>
      <c r="C51" s="1186"/>
      <c r="D51" s="66"/>
      <c r="E51" s="1189" t="s">
        <v>18</v>
      </c>
      <c r="F51" s="1189"/>
      <c r="G51" s="1189"/>
      <c r="H51" s="1189"/>
      <c r="I51" s="1189"/>
      <c r="J51" s="1190"/>
      <c r="K51" s="63" t="s">
        <v>526</v>
      </c>
      <c r="L51" s="64" t="s">
        <v>526</v>
      </c>
      <c r="M51" s="64">
        <v>0</v>
      </c>
      <c r="N51" s="64">
        <v>0</v>
      </c>
      <c r="O51" s="65" t="s">
        <v>526</v>
      </c>
      <c r="P51" s="48"/>
      <c r="Q51" s="48"/>
      <c r="R51" s="48"/>
      <c r="S51" s="48"/>
      <c r="T51" s="48"/>
      <c r="U51" s="48"/>
    </row>
    <row r="52" spans="1:21" ht="30.75" customHeight="1">
      <c r="A52" s="48"/>
      <c r="B52" s="1191" t="s">
        <v>19</v>
      </c>
      <c r="C52" s="1192"/>
      <c r="D52" s="66"/>
      <c r="E52" s="1189" t="s">
        <v>20</v>
      </c>
      <c r="F52" s="1189"/>
      <c r="G52" s="1189"/>
      <c r="H52" s="1189"/>
      <c r="I52" s="1189"/>
      <c r="J52" s="1190"/>
      <c r="K52" s="63">
        <v>791</v>
      </c>
      <c r="L52" s="64">
        <v>828</v>
      </c>
      <c r="M52" s="64">
        <v>819</v>
      </c>
      <c r="N52" s="64">
        <v>797</v>
      </c>
      <c r="O52" s="65">
        <v>805</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549</v>
      </c>
      <c r="L53" s="69">
        <v>474</v>
      </c>
      <c r="M53" s="69">
        <v>506</v>
      </c>
      <c r="N53" s="69">
        <v>565</v>
      </c>
      <c r="O53" s="70">
        <v>594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197" t="s">
        <v>25</v>
      </c>
      <c r="C57" s="1198"/>
      <c r="D57" s="1201" t="s">
        <v>26</v>
      </c>
      <c r="E57" s="1202"/>
      <c r="F57" s="1202"/>
      <c r="G57" s="1202"/>
      <c r="H57" s="1202"/>
      <c r="I57" s="1202"/>
      <c r="J57" s="1203"/>
      <c r="K57" s="83"/>
      <c r="L57" s="84"/>
      <c r="M57" s="84"/>
      <c r="N57" s="84"/>
      <c r="O57" s="85"/>
    </row>
    <row r="58" spans="1:21" ht="31.5" customHeight="1" thickBot="1">
      <c r="B58" s="1199"/>
      <c r="C58" s="1200"/>
      <c r="D58" s="1204" t="s">
        <v>27</v>
      </c>
      <c r="E58" s="1205"/>
      <c r="F58" s="1205"/>
      <c r="G58" s="1205"/>
      <c r="H58" s="1205"/>
      <c r="I58" s="1205"/>
      <c r="J58" s="120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VDtquVull6xSHuKEgfDkkiPtuS8gWILkTdXiEMyAFa3KQj1XSC12bojTKrHPFv4yTEnLxs478FOYeTHpIbZng==" saltValue="EQ6MGw03YxC91r2fXiCg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07" t="s">
        <v>30</v>
      </c>
      <c r="C41" s="1208"/>
      <c r="D41" s="102"/>
      <c r="E41" s="1213" t="s">
        <v>31</v>
      </c>
      <c r="F41" s="1213"/>
      <c r="G41" s="1213"/>
      <c r="H41" s="1214"/>
      <c r="I41" s="351">
        <v>11066</v>
      </c>
      <c r="J41" s="352">
        <v>11072</v>
      </c>
      <c r="K41" s="352">
        <v>11477</v>
      </c>
      <c r="L41" s="352">
        <v>12410</v>
      </c>
      <c r="M41" s="353">
        <v>13026</v>
      </c>
    </row>
    <row r="42" spans="2:13" ht="27.75" customHeight="1">
      <c r="B42" s="1209"/>
      <c r="C42" s="1210"/>
      <c r="D42" s="103"/>
      <c r="E42" s="1215" t="s">
        <v>32</v>
      </c>
      <c r="F42" s="1215"/>
      <c r="G42" s="1215"/>
      <c r="H42" s="1216"/>
      <c r="I42" s="354" t="s">
        <v>526</v>
      </c>
      <c r="J42" s="355" t="s">
        <v>526</v>
      </c>
      <c r="K42" s="355">
        <v>1955</v>
      </c>
      <c r="L42" s="355" t="s">
        <v>526</v>
      </c>
      <c r="M42" s="356" t="s">
        <v>526</v>
      </c>
    </row>
    <row r="43" spans="2:13" ht="27.75" customHeight="1">
      <c r="B43" s="1209"/>
      <c r="C43" s="1210"/>
      <c r="D43" s="103"/>
      <c r="E43" s="1215" t="s">
        <v>33</v>
      </c>
      <c r="F43" s="1215"/>
      <c r="G43" s="1215"/>
      <c r="H43" s="1216"/>
      <c r="I43" s="354">
        <v>4231</v>
      </c>
      <c r="J43" s="355">
        <v>4182</v>
      </c>
      <c r="K43" s="355">
        <v>3931</v>
      </c>
      <c r="L43" s="355">
        <v>3636</v>
      </c>
      <c r="M43" s="356">
        <v>3297</v>
      </c>
    </row>
    <row r="44" spans="2:13" ht="27.75" customHeight="1">
      <c r="B44" s="1209"/>
      <c r="C44" s="1210"/>
      <c r="D44" s="103"/>
      <c r="E44" s="1215" t="s">
        <v>34</v>
      </c>
      <c r="F44" s="1215"/>
      <c r="G44" s="1215"/>
      <c r="H44" s="1216"/>
      <c r="I44" s="354">
        <v>541</v>
      </c>
      <c r="J44" s="355">
        <v>531</v>
      </c>
      <c r="K44" s="355">
        <v>494</v>
      </c>
      <c r="L44" s="355">
        <v>486</v>
      </c>
      <c r="M44" s="356">
        <v>410</v>
      </c>
    </row>
    <row r="45" spans="2:13" ht="27.75" customHeight="1">
      <c r="B45" s="1209"/>
      <c r="C45" s="1210"/>
      <c r="D45" s="103"/>
      <c r="E45" s="1215" t="s">
        <v>35</v>
      </c>
      <c r="F45" s="1215"/>
      <c r="G45" s="1215"/>
      <c r="H45" s="1216"/>
      <c r="I45" s="354">
        <v>751</v>
      </c>
      <c r="J45" s="355">
        <v>682</v>
      </c>
      <c r="K45" s="355">
        <v>612</v>
      </c>
      <c r="L45" s="355">
        <v>639</v>
      </c>
      <c r="M45" s="356">
        <v>567</v>
      </c>
    </row>
    <row r="46" spans="2:13" ht="27.75" customHeight="1">
      <c r="B46" s="1209"/>
      <c r="C46" s="1210"/>
      <c r="D46" s="104"/>
      <c r="E46" s="1215" t="s">
        <v>36</v>
      </c>
      <c r="F46" s="1215"/>
      <c r="G46" s="1215"/>
      <c r="H46" s="1216"/>
      <c r="I46" s="354" t="s">
        <v>526</v>
      </c>
      <c r="J46" s="355" t="s">
        <v>526</v>
      </c>
      <c r="K46" s="355" t="s">
        <v>526</v>
      </c>
      <c r="L46" s="355" t="s">
        <v>526</v>
      </c>
      <c r="M46" s="356" t="s">
        <v>526</v>
      </c>
    </row>
    <row r="47" spans="2:13" ht="27.75" customHeight="1">
      <c r="B47" s="1209"/>
      <c r="C47" s="1210"/>
      <c r="D47" s="105"/>
      <c r="E47" s="1217" t="s">
        <v>37</v>
      </c>
      <c r="F47" s="1218"/>
      <c r="G47" s="1218"/>
      <c r="H47" s="1219"/>
      <c r="I47" s="354" t="s">
        <v>526</v>
      </c>
      <c r="J47" s="355" t="s">
        <v>526</v>
      </c>
      <c r="K47" s="355" t="s">
        <v>526</v>
      </c>
      <c r="L47" s="355" t="s">
        <v>526</v>
      </c>
      <c r="M47" s="356" t="s">
        <v>526</v>
      </c>
    </row>
    <row r="48" spans="2:13" ht="27.75" customHeight="1">
      <c r="B48" s="1209"/>
      <c r="C48" s="1210"/>
      <c r="D48" s="103"/>
      <c r="E48" s="1215" t="s">
        <v>38</v>
      </c>
      <c r="F48" s="1215"/>
      <c r="G48" s="1215"/>
      <c r="H48" s="1216"/>
      <c r="I48" s="354" t="s">
        <v>526</v>
      </c>
      <c r="J48" s="355" t="s">
        <v>526</v>
      </c>
      <c r="K48" s="355" t="s">
        <v>526</v>
      </c>
      <c r="L48" s="355" t="s">
        <v>526</v>
      </c>
      <c r="M48" s="356" t="s">
        <v>526</v>
      </c>
    </row>
    <row r="49" spans="2:13" ht="27.75" customHeight="1">
      <c r="B49" s="1211"/>
      <c r="C49" s="1212"/>
      <c r="D49" s="103"/>
      <c r="E49" s="1215" t="s">
        <v>39</v>
      </c>
      <c r="F49" s="1215"/>
      <c r="G49" s="1215"/>
      <c r="H49" s="1216"/>
      <c r="I49" s="354" t="s">
        <v>526</v>
      </c>
      <c r="J49" s="355" t="s">
        <v>526</v>
      </c>
      <c r="K49" s="355" t="s">
        <v>526</v>
      </c>
      <c r="L49" s="355" t="s">
        <v>526</v>
      </c>
      <c r="M49" s="356" t="s">
        <v>526</v>
      </c>
    </row>
    <row r="50" spans="2:13" ht="27.75" customHeight="1">
      <c r="B50" s="1220" t="s">
        <v>40</v>
      </c>
      <c r="C50" s="1221"/>
      <c r="D50" s="106"/>
      <c r="E50" s="1215" t="s">
        <v>41</v>
      </c>
      <c r="F50" s="1215"/>
      <c r="G50" s="1215"/>
      <c r="H50" s="1216"/>
      <c r="I50" s="354">
        <v>2188</v>
      </c>
      <c r="J50" s="355">
        <v>2141</v>
      </c>
      <c r="K50" s="355">
        <v>1987</v>
      </c>
      <c r="L50" s="355">
        <v>1930</v>
      </c>
      <c r="M50" s="356">
        <v>2266</v>
      </c>
    </row>
    <row r="51" spans="2:13" ht="27.75" customHeight="1">
      <c r="B51" s="1209"/>
      <c r="C51" s="1210"/>
      <c r="D51" s="103"/>
      <c r="E51" s="1215" t="s">
        <v>42</v>
      </c>
      <c r="F51" s="1215"/>
      <c r="G51" s="1215"/>
      <c r="H51" s="1216"/>
      <c r="I51" s="354" t="s">
        <v>526</v>
      </c>
      <c r="J51" s="355" t="s">
        <v>526</v>
      </c>
      <c r="K51" s="355" t="s">
        <v>526</v>
      </c>
      <c r="L51" s="355" t="s">
        <v>526</v>
      </c>
      <c r="M51" s="356" t="s">
        <v>526</v>
      </c>
    </row>
    <row r="52" spans="2:13" ht="27.75" customHeight="1">
      <c r="B52" s="1211"/>
      <c r="C52" s="1212"/>
      <c r="D52" s="103"/>
      <c r="E52" s="1215" t="s">
        <v>43</v>
      </c>
      <c r="F52" s="1215"/>
      <c r="G52" s="1215"/>
      <c r="H52" s="1216"/>
      <c r="I52" s="354">
        <v>9850</v>
      </c>
      <c r="J52" s="355">
        <v>9696</v>
      </c>
      <c r="K52" s="355">
        <v>9630</v>
      </c>
      <c r="L52" s="355">
        <v>9910</v>
      </c>
      <c r="M52" s="356">
        <v>9880</v>
      </c>
    </row>
    <row r="53" spans="2:13" ht="27.75" customHeight="1" thickBot="1">
      <c r="B53" s="1222" t="s">
        <v>44</v>
      </c>
      <c r="C53" s="1223"/>
      <c r="D53" s="107"/>
      <c r="E53" s="1224" t="s">
        <v>45</v>
      </c>
      <c r="F53" s="1224"/>
      <c r="G53" s="1224"/>
      <c r="H53" s="1225"/>
      <c r="I53" s="357">
        <v>4551</v>
      </c>
      <c r="J53" s="358">
        <v>4630</v>
      </c>
      <c r="K53" s="358">
        <v>6852</v>
      </c>
      <c r="L53" s="358">
        <v>5331</v>
      </c>
      <c r="M53" s="359">
        <v>5154</v>
      </c>
    </row>
    <row r="54" spans="2:13" ht="27.75" customHeight="1">
      <c r="B54" s="108" t="s">
        <v>46</v>
      </c>
      <c r="C54" s="109"/>
      <c r="D54" s="109"/>
      <c r="E54" s="110"/>
      <c r="F54" s="110"/>
      <c r="G54" s="110"/>
      <c r="H54" s="110"/>
      <c r="I54" s="111"/>
      <c r="J54" s="111"/>
      <c r="K54" s="111"/>
      <c r="L54" s="111"/>
      <c r="M54" s="111"/>
    </row>
    <row r="55" spans="2:13"/>
  </sheetData>
  <sheetProtection algorithmName="SHA-512" hashValue="A2TW7TmjC/4ye41FkqLb2VmGUpE1Bsku+zsd/mJ7zQN83WI+pMidV0K8txoA+Hpy9CaIYxabEvVOllFrerPTeQ==" saltValue="0KX86IPKfaFEXJIPtB6B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569</v>
      </c>
      <c r="G54" s="116" t="s">
        <v>570</v>
      </c>
      <c r="H54" s="117" t="s">
        <v>571</v>
      </c>
    </row>
    <row r="55" spans="2:8" ht="52.5" customHeight="1">
      <c r="B55" s="118"/>
      <c r="C55" s="1234" t="s">
        <v>48</v>
      </c>
      <c r="D55" s="1234"/>
      <c r="E55" s="1235"/>
      <c r="F55" s="119">
        <v>678</v>
      </c>
      <c r="G55" s="119">
        <v>574</v>
      </c>
      <c r="H55" s="120">
        <v>722</v>
      </c>
    </row>
    <row r="56" spans="2:8" ht="52.5" customHeight="1">
      <c r="B56" s="121"/>
      <c r="C56" s="1236" t="s">
        <v>49</v>
      </c>
      <c r="D56" s="1236"/>
      <c r="E56" s="1237"/>
      <c r="F56" s="122">
        <v>173</v>
      </c>
      <c r="G56" s="122">
        <v>174</v>
      </c>
      <c r="H56" s="123">
        <v>349</v>
      </c>
    </row>
    <row r="57" spans="2:8" ht="53.25" customHeight="1">
      <c r="B57" s="121"/>
      <c r="C57" s="1238" t="s">
        <v>50</v>
      </c>
      <c r="D57" s="1238"/>
      <c r="E57" s="1239"/>
      <c r="F57" s="124">
        <v>923</v>
      </c>
      <c r="G57" s="124">
        <v>952</v>
      </c>
      <c r="H57" s="125">
        <v>969</v>
      </c>
    </row>
    <row r="58" spans="2:8" ht="45.75" customHeight="1">
      <c r="B58" s="126"/>
      <c r="C58" s="1226" t="s">
        <v>590</v>
      </c>
      <c r="D58" s="1227"/>
      <c r="E58" s="1228"/>
      <c r="F58" s="127">
        <v>353</v>
      </c>
      <c r="G58" s="127">
        <v>353</v>
      </c>
      <c r="H58" s="128">
        <v>353</v>
      </c>
    </row>
    <row r="59" spans="2:8" ht="45.75" customHeight="1">
      <c r="B59" s="126"/>
      <c r="C59" s="1226" t="s">
        <v>591</v>
      </c>
      <c r="D59" s="1227"/>
      <c r="E59" s="1228"/>
      <c r="F59" s="127">
        <v>288</v>
      </c>
      <c r="G59" s="127">
        <v>279</v>
      </c>
      <c r="H59" s="128">
        <v>270</v>
      </c>
    </row>
    <row r="60" spans="2:8" ht="45.75" customHeight="1">
      <c r="B60" s="126"/>
      <c r="C60" s="1226" t="s">
        <v>592</v>
      </c>
      <c r="D60" s="1227"/>
      <c r="E60" s="1228"/>
      <c r="F60" s="127">
        <v>120</v>
      </c>
      <c r="G60" s="127">
        <v>150</v>
      </c>
      <c r="H60" s="128">
        <v>180</v>
      </c>
    </row>
    <row r="61" spans="2:8" ht="45.75" customHeight="1">
      <c r="B61" s="126"/>
      <c r="C61" s="1226" t="s">
        <v>593</v>
      </c>
      <c r="D61" s="1227"/>
      <c r="E61" s="1228"/>
      <c r="F61" s="127">
        <v>160</v>
      </c>
      <c r="G61" s="127">
        <v>160</v>
      </c>
      <c r="H61" s="128">
        <v>158</v>
      </c>
    </row>
    <row r="62" spans="2:8" ht="45.75" customHeight="1" thickBot="1">
      <c r="B62" s="129"/>
      <c r="C62" s="1229" t="s">
        <v>594</v>
      </c>
      <c r="D62" s="1230"/>
      <c r="E62" s="1231"/>
      <c r="F62" s="130">
        <v>1</v>
      </c>
      <c r="G62" s="130">
        <v>3</v>
      </c>
      <c r="H62" s="131">
        <v>5</v>
      </c>
    </row>
    <row r="63" spans="2:8" ht="52.5" customHeight="1" thickBot="1">
      <c r="B63" s="132"/>
      <c r="C63" s="1232" t="s">
        <v>51</v>
      </c>
      <c r="D63" s="1232"/>
      <c r="E63" s="1233"/>
      <c r="F63" s="133">
        <v>1775</v>
      </c>
      <c r="G63" s="133">
        <v>1699</v>
      </c>
      <c r="H63" s="134">
        <v>2040</v>
      </c>
    </row>
    <row r="64" spans="2:8"/>
  </sheetData>
  <sheetProtection algorithmName="SHA-512" hashValue="GBmLLd75frcSru20OQPjxjTzO7rHA4l1pqdIQcGUrKEbFj+WCmr3MywHBVUho607a2PQJHB0sOb7iczk52Izaw==" saltValue="4EibTTXPtPoaGyc9g0tb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6" zoomScale="85" zoomScaleNormal="85" zoomScaleSheetLayoutView="55" workbookViewId="0">
      <selection activeCell="BI81" sqref="BI81"/>
    </sheetView>
  </sheetViews>
  <sheetFormatPr defaultColWidth="0" defaultRowHeight="0" customHeight="1" zeroHeight="1"/>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624</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620</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623</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618</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567</v>
      </c>
      <c r="BQ50" s="1249"/>
      <c r="BR50" s="1249"/>
      <c r="BS50" s="1249"/>
      <c r="BT50" s="1249"/>
      <c r="BU50" s="1249"/>
      <c r="BV50" s="1249"/>
      <c r="BW50" s="1249"/>
      <c r="BX50" s="1249" t="s">
        <v>568</v>
      </c>
      <c r="BY50" s="1249"/>
      <c r="BZ50" s="1249"/>
      <c r="CA50" s="1249"/>
      <c r="CB50" s="1249"/>
      <c r="CC50" s="1249"/>
      <c r="CD50" s="1249"/>
      <c r="CE50" s="1249"/>
      <c r="CF50" s="1249" t="s">
        <v>569</v>
      </c>
      <c r="CG50" s="1249"/>
      <c r="CH50" s="1249"/>
      <c r="CI50" s="1249"/>
      <c r="CJ50" s="1249"/>
      <c r="CK50" s="1249"/>
      <c r="CL50" s="1249"/>
      <c r="CM50" s="1249"/>
      <c r="CN50" s="1249" t="s">
        <v>570</v>
      </c>
      <c r="CO50" s="1249"/>
      <c r="CP50" s="1249"/>
      <c r="CQ50" s="1249"/>
      <c r="CR50" s="1249"/>
      <c r="CS50" s="1249"/>
      <c r="CT50" s="1249"/>
      <c r="CU50" s="1249"/>
      <c r="CV50" s="1249" t="s">
        <v>571</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617</v>
      </c>
      <c r="AO51" s="1248"/>
      <c r="AP51" s="1248"/>
      <c r="AQ51" s="1248"/>
      <c r="AR51" s="1248"/>
      <c r="AS51" s="1248"/>
      <c r="AT51" s="1248"/>
      <c r="AU51" s="1248"/>
      <c r="AV51" s="1248"/>
      <c r="AW51" s="1248"/>
      <c r="AX51" s="1248"/>
      <c r="AY51" s="1248"/>
      <c r="AZ51" s="1248"/>
      <c r="BA51" s="1248"/>
      <c r="BB51" s="1248" t="s">
        <v>615</v>
      </c>
      <c r="BC51" s="1248"/>
      <c r="BD51" s="1248"/>
      <c r="BE51" s="1248"/>
      <c r="BF51" s="1248"/>
      <c r="BG51" s="1248"/>
      <c r="BH51" s="1248"/>
      <c r="BI51" s="1248"/>
      <c r="BJ51" s="1248"/>
      <c r="BK51" s="1248"/>
      <c r="BL51" s="1248"/>
      <c r="BM51" s="1248"/>
      <c r="BN51" s="1248"/>
      <c r="BO51" s="1248"/>
      <c r="BP51" s="1247">
        <v>78.5</v>
      </c>
      <c r="BQ51" s="1247"/>
      <c r="BR51" s="1247"/>
      <c r="BS51" s="1247"/>
      <c r="BT51" s="1247"/>
      <c r="BU51" s="1247"/>
      <c r="BV51" s="1247"/>
      <c r="BW51" s="1247"/>
      <c r="BX51" s="1247">
        <v>79.099999999999994</v>
      </c>
      <c r="BY51" s="1247"/>
      <c r="BZ51" s="1247"/>
      <c r="CA51" s="1247"/>
      <c r="CB51" s="1247"/>
      <c r="CC51" s="1247"/>
      <c r="CD51" s="1247"/>
      <c r="CE51" s="1247"/>
      <c r="CF51" s="1247">
        <v>116.6</v>
      </c>
      <c r="CG51" s="1247"/>
      <c r="CH51" s="1247"/>
      <c r="CI51" s="1247"/>
      <c r="CJ51" s="1247"/>
      <c r="CK51" s="1247"/>
      <c r="CL51" s="1247"/>
      <c r="CM51" s="1247"/>
      <c r="CN51" s="1247">
        <v>85.7</v>
      </c>
      <c r="CO51" s="1247"/>
      <c r="CP51" s="1247"/>
      <c r="CQ51" s="1247"/>
      <c r="CR51" s="1247"/>
      <c r="CS51" s="1247"/>
      <c r="CT51" s="1247"/>
      <c r="CU51" s="1247"/>
      <c r="CV51" s="1247">
        <v>78.099999999999994</v>
      </c>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622</v>
      </c>
      <c r="BC53" s="1248"/>
      <c r="BD53" s="1248"/>
      <c r="BE53" s="1248"/>
      <c r="BF53" s="1248"/>
      <c r="BG53" s="1248"/>
      <c r="BH53" s="1248"/>
      <c r="BI53" s="1248"/>
      <c r="BJ53" s="1248"/>
      <c r="BK53" s="1248"/>
      <c r="BL53" s="1248"/>
      <c r="BM53" s="1248"/>
      <c r="BN53" s="1248"/>
      <c r="BO53" s="1248"/>
      <c r="BP53" s="1247">
        <v>56.1</v>
      </c>
      <c r="BQ53" s="1247"/>
      <c r="BR53" s="1247"/>
      <c r="BS53" s="1247"/>
      <c r="BT53" s="1247"/>
      <c r="BU53" s="1247"/>
      <c r="BV53" s="1247"/>
      <c r="BW53" s="1247"/>
      <c r="BX53" s="1247">
        <v>60.9</v>
      </c>
      <c r="BY53" s="1247"/>
      <c r="BZ53" s="1247"/>
      <c r="CA53" s="1247"/>
      <c r="CB53" s="1247"/>
      <c r="CC53" s="1247"/>
      <c r="CD53" s="1247"/>
      <c r="CE53" s="1247"/>
      <c r="CF53" s="1247">
        <v>61.1</v>
      </c>
      <c r="CG53" s="1247"/>
      <c r="CH53" s="1247"/>
      <c r="CI53" s="1247"/>
      <c r="CJ53" s="1247"/>
      <c r="CK53" s="1247"/>
      <c r="CL53" s="1247"/>
      <c r="CM53" s="1247"/>
      <c r="CN53" s="1247">
        <v>59</v>
      </c>
      <c r="CO53" s="1247"/>
      <c r="CP53" s="1247"/>
      <c r="CQ53" s="1247"/>
      <c r="CR53" s="1247"/>
      <c r="CS53" s="1247"/>
      <c r="CT53" s="1247"/>
      <c r="CU53" s="1247"/>
      <c r="CV53" s="1247">
        <v>57.7</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616</v>
      </c>
      <c r="AO55" s="1249"/>
      <c r="AP55" s="1249"/>
      <c r="AQ55" s="1249"/>
      <c r="AR55" s="1249"/>
      <c r="AS55" s="1249"/>
      <c r="AT55" s="1249"/>
      <c r="AU55" s="1249"/>
      <c r="AV55" s="1249"/>
      <c r="AW55" s="1249"/>
      <c r="AX55" s="1249"/>
      <c r="AY55" s="1249"/>
      <c r="AZ55" s="1249"/>
      <c r="BA55" s="1249"/>
      <c r="BB55" s="1248" t="s">
        <v>615</v>
      </c>
      <c r="BC55" s="1248"/>
      <c r="BD55" s="1248"/>
      <c r="BE55" s="1248"/>
      <c r="BF55" s="1248"/>
      <c r="BG55" s="1248"/>
      <c r="BH55" s="1248"/>
      <c r="BI55" s="1248"/>
      <c r="BJ55" s="1248"/>
      <c r="BK55" s="1248"/>
      <c r="BL55" s="1248"/>
      <c r="BM55" s="1248"/>
      <c r="BN55" s="1248"/>
      <c r="BO55" s="1248"/>
      <c r="BP55" s="1247">
        <v>20.2</v>
      </c>
      <c r="BQ55" s="1247"/>
      <c r="BR55" s="1247"/>
      <c r="BS55" s="1247"/>
      <c r="BT55" s="1247"/>
      <c r="BU55" s="1247"/>
      <c r="BV55" s="1247"/>
      <c r="BW55" s="1247"/>
      <c r="BX55" s="1247">
        <v>18.2</v>
      </c>
      <c r="BY55" s="1247"/>
      <c r="BZ55" s="1247"/>
      <c r="CA55" s="1247"/>
      <c r="CB55" s="1247"/>
      <c r="CC55" s="1247"/>
      <c r="CD55" s="1247"/>
      <c r="CE55" s="1247"/>
      <c r="CF55" s="1247">
        <v>20.3</v>
      </c>
      <c r="CG55" s="1247"/>
      <c r="CH55" s="1247"/>
      <c r="CI55" s="1247"/>
      <c r="CJ55" s="1247"/>
      <c r="CK55" s="1247"/>
      <c r="CL55" s="1247"/>
      <c r="CM55" s="1247"/>
      <c r="CN55" s="1247">
        <v>15.5</v>
      </c>
      <c r="CO55" s="1247"/>
      <c r="CP55" s="1247"/>
      <c r="CQ55" s="1247"/>
      <c r="CR55" s="1247"/>
      <c r="CS55" s="1247"/>
      <c r="CT55" s="1247"/>
      <c r="CU55" s="1247"/>
      <c r="CV55" s="1247">
        <v>4.5999999999999996</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622</v>
      </c>
      <c r="BC57" s="1248"/>
      <c r="BD57" s="1248"/>
      <c r="BE57" s="1248"/>
      <c r="BF57" s="1248"/>
      <c r="BG57" s="1248"/>
      <c r="BH57" s="1248"/>
      <c r="BI57" s="1248"/>
      <c r="BJ57" s="1248"/>
      <c r="BK57" s="1248"/>
      <c r="BL57" s="1248"/>
      <c r="BM57" s="1248"/>
      <c r="BN57" s="1248"/>
      <c r="BO57" s="1248"/>
      <c r="BP57" s="1247">
        <v>57.5</v>
      </c>
      <c r="BQ57" s="1247"/>
      <c r="BR57" s="1247"/>
      <c r="BS57" s="1247"/>
      <c r="BT57" s="1247"/>
      <c r="BU57" s="1247"/>
      <c r="BV57" s="1247"/>
      <c r="BW57" s="1247"/>
      <c r="BX57" s="1247">
        <v>59.3</v>
      </c>
      <c r="BY57" s="1247"/>
      <c r="BZ57" s="1247"/>
      <c r="CA57" s="1247"/>
      <c r="CB57" s="1247"/>
      <c r="CC57" s="1247"/>
      <c r="CD57" s="1247"/>
      <c r="CE57" s="1247"/>
      <c r="CF57" s="1247">
        <v>60.3</v>
      </c>
      <c r="CG57" s="1247"/>
      <c r="CH57" s="1247"/>
      <c r="CI57" s="1247"/>
      <c r="CJ57" s="1247"/>
      <c r="CK57" s="1247"/>
      <c r="CL57" s="1247"/>
      <c r="CM57" s="1247"/>
      <c r="CN57" s="1247">
        <v>61.5</v>
      </c>
      <c r="CO57" s="1247"/>
      <c r="CP57" s="1247"/>
      <c r="CQ57" s="1247"/>
      <c r="CR57" s="1247"/>
      <c r="CS57" s="1247"/>
      <c r="CT57" s="1247"/>
      <c r="CU57" s="1247"/>
      <c r="CV57" s="1247">
        <v>61</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621</v>
      </c>
    </row>
    <row r="64" spans="1:109" ht="13.5">
      <c r="B64" s="1241"/>
      <c r="G64" s="1277"/>
      <c r="I64" s="1279"/>
      <c r="J64" s="1279"/>
      <c r="K64" s="1279"/>
      <c r="L64" s="1279"/>
      <c r="M64" s="1279"/>
      <c r="N64" s="1278"/>
      <c r="AM64" s="1277"/>
      <c r="AN64" s="1277" t="s">
        <v>620</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c r="B65" s="1241"/>
      <c r="AN65" s="1275" t="s">
        <v>619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618</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567</v>
      </c>
      <c r="BQ72" s="1249"/>
      <c r="BR72" s="1249"/>
      <c r="BS72" s="1249"/>
      <c r="BT72" s="1249"/>
      <c r="BU72" s="1249"/>
      <c r="BV72" s="1249"/>
      <c r="BW72" s="1249"/>
      <c r="BX72" s="1249" t="s">
        <v>568</v>
      </c>
      <c r="BY72" s="1249"/>
      <c r="BZ72" s="1249"/>
      <c r="CA72" s="1249"/>
      <c r="CB72" s="1249"/>
      <c r="CC72" s="1249"/>
      <c r="CD72" s="1249"/>
      <c r="CE72" s="1249"/>
      <c r="CF72" s="1249" t="s">
        <v>569</v>
      </c>
      <c r="CG72" s="1249"/>
      <c r="CH72" s="1249"/>
      <c r="CI72" s="1249"/>
      <c r="CJ72" s="1249"/>
      <c r="CK72" s="1249"/>
      <c r="CL72" s="1249"/>
      <c r="CM72" s="1249"/>
      <c r="CN72" s="1249" t="s">
        <v>570</v>
      </c>
      <c r="CO72" s="1249"/>
      <c r="CP72" s="1249"/>
      <c r="CQ72" s="1249"/>
      <c r="CR72" s="1249"/>
      <c r="CS72" s="1249"/>
      <c r="CT72" s="1249"/>
      <c r="CU72" s="1249"/>
      <c r="CV72" s="1249" t="s">
        <v>571</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617</v>
      </c>
      <c r="AO73" s="1248"/>
      <c r="AP73" s="1248"/>
      <c r="AQ73" s="1248"/>
      <c r="AR73" s="1248"/>
      <c r="AS73" s="1248"/>
      <c r="AT73" s="1248"/>
      <c r="AU73" s="1248"/>
      <c r="AV73" s="1248"/>
      <c r="AW73" s="1248"/>
      <c r="AX73" s="1248"/>
      <c r="AY73" s="1248"/>
      <c r="AZ73" s="1248"/>
      <c r="BA73" s="1248"/>
      <c r="BB73" s="1248" t="s">
        <v>615</v>
      </c>
      <c r="BC73" s="1248"/>
      <c r="BD73" s="1248"/>
      <c r="BE73" s="1248"/>
      <c r="BF73" s="1248"/>
      <c r="BG73" s="1248"/>
      <c r="BH73" s="1248"/>
      <c r="BI73" s="1248"/>
      <c r="BJ73" s="1248"/>
      <c r="BK73" s="1248"/>
      <c r="BL73" s="1248"/>
      <c r="BM73" s="1248"/>
      <c r="BN73" s="1248"/>
      <c r="BO73" s="1248"/>
      <c r="BP73" s="1247">
        <v>78.5</v>
      </c>
      <c r="BQ73" s="1247"/>
      <c r="BR73" s="1247"/>
      <c r="BS73" s="1247"/>
      <c r="BT73" s="1247"/>
      <c r="BU73" s="1247"/>
      <c r="BV73" s="1247"/>
      <c r="BW73" s="1247"/>
      <c r="BX73" s="1247">
        <v>79.099999999999994</v>
      </c>
      <c r="BY73" s="1247"/>
      <c r="BZ73" s="1247"/>
      <c r="CA73" s="1247"/>
      <c r="CB73" s="1247"/>
      <c r="CC73" s="1247"/>
      <c r="CD73" s="1247"/>
      <c r="CE73" s="1247"/>
      <c r="CF73" s="1247">
        <v>116.6</v>
      </c>
      <c r="CG73" s="1247"/>
      <c r="CH73" s="1247"/>
      <c r="CI73" s="1247"/>
      <c r="CJ73" s="1247"/>
      <c r="CK73" s="1247"/>
      <c r="CL73" s="1247"/>
      <c r="CM73" s="1247"/>
      <c r="CN73" s="1247">
        <v>85.7</v>
      </c>
      <c r="CO73" s="1247"/>
      <c r="CP73" s="1247"/>
      <c r="CQ73" s="1247"/>
      <c r="CR73" s="1247"/>
      <c r="CS73" s="1247"/>
      <c r="CT73" s="1247"/>
      <c r="CU73" s="1247"/>
      <c r="CV73" s="1247">
        <v>78.099999999999994</v>
      </c>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614</v>
      </c>
      <c r="BC75" s="1248"/>
      <c r="BD75" s="1248"/>
      <c r="BE75" s="1248"/>
      <c r="BF75" s="1248"/>
      <c r="BG75" s="1248"/>
      <c r="BH75" s="1248"/>
      <c r="BI75" s="1248"/>
      <c r="BJ75" s="1248"/>
      <c r="BK75" s="1248"/>
      <c r="BL75" s="1248"/>
      <c r="BM75" s="1248"/>
      <c r="BN75" s="1248"/>
      <c r="BO75" s="1248"/>
      <c r="BP75" s="1247">
        <v>9.1</v>
      </c>
      <c r="BQ75" s="1247"/>
      <c r="BR75" s="1247"/>
      <c r="BS75" s="1247"/>
      <c r="BT75" s="1247"/>
      <c r="BU75" s="1247"/>
      <c r="BV75" s="1247"/>
      <c r="BW75" s="1247"/>
      <c r="BX75" s="1247">
        <v>9</v>
      </c>
      <c r="BY75" s="1247"/>
      <c r="BZ75" s="1247"/>
      <c r="CA75" s="1247"/>
      <c r="CB75" s="1247"/>
      <c r="CC75" s="1247"/>
      <c r="CD75" s="1247"/>
      <c r="CE75" s="1247"/>
      <c r="CF75" s="1247">
        <v>8.6999999999999993</v>
      </c>
      <c r="CG75" s="1247"/>
      <c r="CH75" s="1247"/>
      <c r="CI75" s="1247"/>
      <c r="CJ75" s="1247"/>
      <c r="CK75" s="1247"/>
      <c r="CL75" s="1247"/>
      <c r="CM75" s="1247"/>
      <c r="CN75" s="1247">
        <v>8.6</v>
      </c>
      <c r="CO75" s="1247"/>
      <c r="CP75" s="1247"/>
      <c r="CQ75" s="1247"/>
      <c r="CR75" s="1247"/>
      <c r="CS75" s="1247"/>
      <c r="CT75" s="1247"/>
      <c r="CU75" s="1247"/>
      <c r="CV75" s="1247">
        <v>8.9</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616</v>
      </c>
      <c r="AO77" s="1249"/>
      <c r="AP77" s="1249"/>
      <c r="AQ77" s="1249"/>
      <c r="AR77" s="1249"/>
      <c r="AS77" s="1249"/>
      <c r="AT77" s="1249"/>
      <c r="AU77" s="1249"/>
      <c r="AV77" s="1249"/>
      <c r="AW77" s="1249"/>
      <c r="AX77" s="1249"/>
      <c r="AY77" s="1249"/>
      <c r="AZ77" s="1249"/>
      <c r="BA77" s="1249"/>
      <c r="BB77" s="1248" t="s">
        <v>615</v>
      </c>
      <c r="BC77" s="1248"/>
      <c r="BD77" s="1248"/>
      <c r="BE77" s="1248"/>
      <c r="BF77" s="1248"/>
      <c r="BG77" s="1248"/>
      <c r="BH77" s="1248"/>
      <c r="BI77" s="1248"/>
      <c r="BJ77" s="1248"/>
      <c r="BK77" s="1248"/>
      <c r="BL77" s="1248"/>
      <c r="BM77" s="1248"/>
      <c r="BN77" s="1248"/>
      <c r="BO77" s="1248"/>
      <c r="BP77" s="1247">
        <v>20.2</v>
      </c>
      <c r="BQ77" s="1247"/>
      <c r="BR77" s="1247"/>
      <c r="BS77" s="1247"/>
      <c r="BT77" s="1247"/>
      <c r="BU77" s="1247"/>
      <c r="BV77" s="1247"/>
      <c r="BW77" s="1247"/>
      <c r="BX77" s="1247">
        <v>18.2</v>
      </c>
      <c r="BY77" s="1247"/>
      <c r="BZ77" s="1247"/>
      <c r="CA77" s="1247"/>
      <c r="CB77" s="1247"/>
      <c r="CC77" s="1247"/>
      <c r="CD77" s="1247"/>
      <c r="CE77" s="1247"/>
      <c r="CF77" s="1247">
        <v>20.3</v>
      </c>
      <c r="CG77" s="1247"/>
      <c r="CH77" s="1247"/>
      <c r="CI77" s="1247"/>
      <c r="CJ77" s="1247"/>
      <c r="CK77" s="1247"/>
      <c r="CL77" s="1247"/>
      <c r="CM77" s="1247"/>
      <c r="CN77" s="1247">
        <v>15.5</v>
      </c>
      <c r="CO77" s="1247"/>
      <c r="CP77" s="1247"/>
      <c r="CQ77" s="1247"/>
      <c r="CR77" s="1247"/>
      <c r="CS77" s="1247"/>
      <c r="CT77" s="1247"/>
      <c r="CU77" s="1247"/>
      <c r="CV77" s="1247">
        <v>4.5999999999999996</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614</v>
      </c>
      <c r="BC79" s="1248"/>
      <c r="BD79" s="1248"/>
      <c r="BE79" s="1248"/>
      <c r="BF79" s="1248"/>
      <c r="BG79" s="1248"/>
      <c r="BH79" s="1248"/>
      <c r="BI79" s="1248"/>
      <c r="BJ79" s="1248"/>
      <c r="BK79" s="1248"/>
      <c r="BL79" s="1248"/>
      <c r="BM79" s="1248"/>
      <c r="BN79" s="1248"/>
      <c r="BO79" s="1248"/>
      <c r="BP79" s="1247">
        <v>6.8</v>
      </c>
      <c r="BQ79" s="1247"/>
      <c r="BR79" s="1247"/>
      <c r="BS79" s="1247"/>
      <c r="BT79" s="1247"/>
      <c r="BU79" s="1247"/>
      <c r="BV79" s="1247"/>
      <c r="BW79" s="1247"/>
      <c r="BX79" s="1247">
        <v>6.8</v>
      </c>
      <c r="BY79" s="1247"/>
      <c r="BZ79" s="1247"/>
      <c r="CA79" s="1247"/>
      <c r="CB79" s="1247"/>
      <c r="CC79" s="1247"/>
      <c r="CD79" s="1247"/>
      <c r="CE79" s="1247"/>
      <c r="CF79" s="1247">
        <v>6.6</v>
      </c>
      <c r="CG79" s="1247"/>
      <c r="CH79" s="1247"/>
      <c r="CI79" s="1247"/>
      <c r="CJ79" s="1247"/>
      <c r="CK79" s="1247"/>
      <c r="CL79" s="1247"/>
      <c r="CM79" s="1247"/>
      <c r="CN79" s="1247">
        <v>6.4</v>
      </c>
      <c r="CO79" s="1247"/>
      <c r="CP79" s="1247"/>
      <c r="CQ79" s="1247"/>
      <c r="CR79" s="1247"/>
      <c r="CS79" s="1247"/>
      <c r="CT79" s="1247"/>
      <c r="CU79" s="1247"/>
      <c r="CV79" s="1247">
        <v>6.3</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z2A94YB5xBoHI28imhIvwosYb7Ly1fHUa0/R3BbRL0lLVOTv2p3b1N9YG8GnYoU0hbdGfbyTQmgOihUHuGD/tA==" saltValue="DG3NXcPbS+IDUjstDzMmo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90" zoomScaleNormal="90" zoomScaleSheetLayoutView="70" workbookViewId="0">
      <selection activeCell="BI81" sqref="BI81"/>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514</v>
      </c>
    </row>
  </sheetData>
  <sheetProtection algorithmName="SHA-512" hashValue="w17z0eYbg7pxhNC7ByYeT4m9zMaZDmqWWNctMi0v6zjrGJrjvFfuOmZNl9MsRhefJkHsy1k0o4OIB0YMU43eCQ==" saltValue="8YstIGGGYk1b8ycYxBnS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55" workbookViewId="0">
      <selection activeCell="BI81" sqref="BI81"/>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514</v>
      </c>
    </row>
  </sheetData>
  <sheetProtection algorithmName="SHA-512" hashValue="jGQFuUa8OZSfDFHVTeMSg+lHwYmgdEiBdv2Rt/JwwLO/u6hsfe1XcsHjf1JFxwmAXuyGuOhtPfrMAqvDKt4PwA==" saltValue="7/zlDZyvDBVC8fIpNkxA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564</v>
      </c>
      <c r="G2" s="148"/>
      <c r="H2" s="149"/>
    </row>
    <row r="3" spans="1:8">
      <c r="A3" s="145" t="s">
        <v>557</v>
      </c>
      <c r="B3" s="150"/>
      <c r="C3" s="151"/>
      <c r="D3" s="152">
        <v>32724</v>
      </c>
      <c r="E3" s="153"/>
      <c r="F3" s="154">
        <v>52191</v>
      </c>
      <c r="G3" s="155"/>
      <c r="H3" s="156"/>
    </row>
    <row r="4" spans="1:8">
      <c r="A4" s="157"/>
      <c r="B4" s="158"/>
      <c r="C4" s="159"/>
      <c r="D4" s="160">
        <v>23552</v>
      </c>
      <c r="E4" s="161"/>
      <c r="F4" s="162">
        <v>24843</v>
      </c>
      <c r="G4" s="163"/>
      <c r="H4" s="164"/>
    </row>
    <row r="5" spans="1:8">
      <c r="A5" s="145" t="s">
        <v>559</v>
      </c>
      <c r="B5" s="150"/>
      <c r="C5" s="151"/>
      <c r="D5" s="152">
        <v>33563</v>
      </c>
      <c r="E5" s="153"/>
      <c r="F5" s="154">
        <v>47387</v>
      </c>
      <c r="G5" s="155"/>
      <c r="H5" s="156"/>
    </row>
    <row r="6" spans="1:8">
      <c r="A6" s="157"/>
      <c r="B6" s="158"/>
      <c r="C6" s="159"/>
      <c r="D6" s="160">
        <v>16247</v>
      </c>
      <c r="E6" s="161"/>
      <c r="F6" s="162">
        <v>24928</v>
      </c>
      <c r="G6" s="163"/>
      <c r="H6" s="164"/>
    </row>
    <row r="7" spans="1:8">
      <c r="A7" s="145" t="s">
        <v>560</v>
      </c>
      <c r="B7" s="150"/>
      <c r="C7" s="151"/>
      <c r="D7" s="152">
        <v>66046</v>
      </c>
      <c r="E7" s="153"/>
      <c r="F7" s="154">
        <v>51264</v>
      </c>
      <c r="G7" s="155"/>
      <c r="H7" s="156"/>
    </row>
    <row r="8" spans="1:8">
      <c r="A8" s="157"/>
      <c r="B8" s="158"/>
      <c r="C8" s="159"/>
      <c r="D8" s="160">
        <v>22170</v>
      </c>
      <c r="E8" s="161"/>
      <c r="F8" s="162">
        <v>26040</v>
      </c>
      <c r="G8" s="163"/>
      <c r="H8" s="164"/>
    </row>
    <row r="9" spans="1:8">
      <c r="A9" s="145" t="s">
        <v>561</v>
      </c>
      <c r="B9" s="150"/>
      <c r="C9" s="151"/>
      <c r="D9" s="152">
        <v>73513</v>
      </c>
      <c r="E9" s="153"/>
      <c r="F9" s="154">
        <v>52068</v>
      </c>
      <c r="G9" s="155"/>
      <c r="H9" s="156"/>
    </row>
    <row r="10" spans="1:8">
      <c r="A10" s="157"/>
      <c r="B10" s="158"/>
      <c r="C10" s="159"/>
      <c r="D10" s="160">
        <v>43130</v>
      </c>
      <c r="E10" s="161"/>
      <c r="F10" s="162">
        <v>26936</v>
      </c>
      <c r="G10" s="163"/>
      <c r="H10" s="164"/>
    </row>
    <row r="11" spans="1:8">
      <c r="A11" s="145" t="s">
        <v>562</v>
      </c>
      <c r="B11" s="150"/>
      <c r="C11" s="151"/>
      <c r="D11" s="152">
        <v>59246</v>
      </c>
      <c r="E11" s="153"/>
      <c r="F11" s="154">
        <v>47161</v>
      </c>
      <c r="G11" s="155"/>
      <c r="H11" s="156"/>
    </row>
    <row r="12" spans="1:8">
      <c r="A12" s="157"/>
      <c r="B12" s="158"/>
      <c r="C12" s="165"/>
      <c r="D12" s="160">
        <v>30531</v>
      </c>
      <c r="E12" s="161"/>
      <c r="F12" s="162">
        <v>24595</v>
      </c>
      <c r="G12" s="163"/>
      <c r="H12" s="164"/>
    </row>
    <row r="13" spans="1:8">
      <c r="A13" s="145"/>
      <c r="B13" s="150"/>
      <c r="C13" s="166"/>
      <c r="D13" s="167">
        <v>53018</v>
      </c>
      <c r="E13" s="168"/>
      <c r="F13" s="169">
        <v>50014</v>
      </c>
      <c r="G13" s="170"/>
      <c r="H13" s="156"/>
    </row>
    <row r="14" spans="1:8">
      <c r="A14" s="157"/>
      <c r="B14" s="158"/>
      <c r="C14" s="159"/>
      <c r="D14" s="160">
        <v>27126</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4.46</v>
      </c>
      <c r="C19" s="171">
        <f>ROUND(VALUE(SUBSTITUTE(実質収支比率等に係る経年分析!G$48,"▲","-")),2)</f>
        <v>4.6500000000000004</v>
      </c>
      <c r="D19" s="171">
        <f>ROUND(VALUE(SUBSTITUTE(実質収支比率等に係る経年分析!H$48,"▲","-")),2)</f>
        <v>4.3499999999999996</v>
      </c>
      <c r="E19" s="171">
        <f>ROUND(VALUE(SUBSTITUTE(実質収支比率等に係る経年分析!I$48,"▲","-")),2)</f>
        <v>5.82</v>
      </c>
      <c r="F19" s="171">
        <f>ROUND(VALUE(SUBSTITUTE(実質収支比率等に係る経年分析!J$48,"▲","-")),2)</f>
        <v>9.9700000000000006</v>
      </c>
    </row>
    <row r="20" spans="1:11">
      <c r="A20" s="171" t="s">
        <v>55</v>
      </c>
      <c r="B20" s="171">
        <f>ROUND(VALUE(SUBSTITUTE(実質収支比率等に係る経年分析!F$47,"▲","-")),2)</f>
        <v>12</v>
      </c>
      <c r="C20" s="171">
        <f>ROUND(VALUE(SUBSTITUTE(実質収支比率等に係る経年分析!G$47,"▲","-")),2)</f>
        <v>11.34</v>
      </c>
      <c r="D20" s="171">
        <f>ROUND(VALUE(SUBSTITUTE(実質収支比率等に係る経年分析!H$47,"▲","-")),2)</f>
        <v>10.14</v>
      </c>
      <c r="E20" s="171">
        <f>ROUND(VALUE(SUBSTITUTE(実質収支比率等に係る経年分析!I$47,"▲","-")),2)</f>
        <v>8.18</v>
      </c>
      <c r="F20" s="171">
        <f>ROUND(VALUE(SUBSTITUTE(実質収支比率等に係る経年分析!J$47,"▲","-")),2)</f>
        <v>9.75</v>
      </c>
    </row>
    <row r="21" spans="1:11">
      <c r="A21" s="171" t="s">
        <v>56</v>
      </c>
      <c r="B21" s="171">
        <f>IF(ISNUMBER(VALUE(SUBSTITUTE(実質収支比率等に係る経年分析!F$49,"▲","-"))),ROUND(VALUE(SUBSTITUTE(実質収支比率等に係る経年分析!F$49,"▲","-")),2),NA())</f>
        <v>-0.7</v>
      </c>
      <c r="C21" s="171">
        <f>IF(ISNUMBER(VALUE(SUBSTITUTE(実質収支比率等に係る経年分析!G$49,"▲","-"))),ROUND(VALUE(SUBSTITUTE(実質収支比率等に係る経年分析!G$49,"▲","-")),2),NA())</f>
        <v>-0.24</v>
      </c>
      <c r="D21" s="171">
        <f>IF(ISNUMBER(VALUE(SUBSTITUTE(実質収支比率等に係る経年分析!H$49,"▲","-"))),ROUND(VALUE(SUBSTITUTE(実質収支比率等に係る経年分析!H$49,"▲","-")),2),NA())</f>
        <v>-1.47</v>
      </c>
      <c r="E21" s="171">
        <f>IF(ISNUMBER(VALUE(SUBSTITUTE(実質収支比率等に係る経年分析!I$49,"▲","-"))),ROUND(VALUE(SUBSTITUTE(実質収支比率等に係る経年分析!I$49,"▲","-")),2),NA())</f>
        <v>0.18</v>
      </c>
      <c r="F21" s="171">
        <f>IF(ISNUMBER(VALUE(SUBSTITUTE(実質収支比率等に係る経年分析!J$49,"▲","-"))),ROUND(VALUE(SUBSTITUTE(実質収支比率等に係る経年分析!J$49,"▲","-")),2),NA())</f>
        <v>6.46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0.46</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介護保険特別会計（介護サービス事業勘定）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0.25</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0.88</v>
      </c>
    </row>
    <row r="33" spans="1:16">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1.08</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2.0099999999999998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4.6500000000000004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9.9600000000000009</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15.61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791</v>
      </c>
      <c r="E42" s="173"/>
      <c r="F42" s="173"/>
      <c r="G42" s="173">
        <f>'実質公債費比率（分子）の構造'!L$52</f>
        <v>828</v>
      </c>
      <c r="H42" s="173"/>
      <c r="I42" s="173"/>
      <c r="J42" s="173">
        <f>'実質公債費比率（分子）の構造'!M$52</f>
        <v>819</v>
      </c>
      <c r="K42" s="173"/>
      <c r="L42" s="173"/>
      <c r="M42" s="173">
        <f>'実質公債費比率（分子）の構造'!N$52</f>
        <v>797</v>
      </c>
      <c r="N42" s="173"/>
      <c r="O42" s="173"/>
      <c r="P42" s="173">
        <f>'実質公債費比率（分子）の構造'!O$52</f>
        <v>805</v>
      </c>
    </row>
    <row r="43" spans="1:16">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49</v>
      </c>
      <c r="C45" s="173"/>
      <c r="D45" s="173"/>
      <c r="E45" s="173">
        <f>'実質公債費比率（分子）の構造'!L$49</f>
        <v>51</v>
      </c>
      <c r="F45" s="173"/>
      <c r="G45" s="173"/>
      <c r="H45" s="173">
        <f>'実質公債費比率（分子）の構造'!M$49</f>
        <v>59</v>
      </c>
      <c r="I45" s="173"/>
      <c r="J45" s="173"/>
      <c r="K45" s="173">
        <f>'実質公債費比率（分子）の構造'!N$49</f>
        <v>61</v>
      </c>
      <c r="L45" s="173"/>
      <c r="M45" s="173"/>
      <c r="N45" s="173">
        <f>'実質公債費比率（分子）の構造'!O$49</f>
        <v>70</v>
      </c>
      <c r="O45" s="173"/>
      <c r="P45" s="173"/>
    </row>
    <row r="46" spans="1:16">
      <c r="A46" s="173" t="s">
        <v>67</v>
      </c>
      <c r="B46" s="173">
        <f>'実質公債費比率（分子）の構造'!K$48</f>
        <v>260</v>
      </c>
      <c r="C46" s="173"/>
      <c r="D46" s="173"/>
      <c r="E46" s="173">
        <f>'実質公債費比率（分子）の構造'!L$48</f>
        <v>261</v>
      </c>
      <c r="F46" s="173"/>
      <c r="G46" s="173"/>
      <c r="H46" s="173">
        <f>'実質公債費比率（分子）の構造'!M$48</f>
        <v>257</v>
      </c>
      <c r="I46" s="173"/>
      <c r="J46" s="173"/>
      <c r="K46" s="173">
        <f>'実質公債費比率（分子）の構造'!N$48</f>
        <v>249</v>
      </c>
      <c r="L46" s="173"/>
      <c r="M46" s="173"/>
      <c r="N46" s="173">
        <f>'実質公債費比率（分子）の構造'!O$48</f>
        <v>242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1031</v>
      </c>
      <c r="C49" s="173"/>
      <c r="D49" s="173"/>
      <c r="E49" s="173">
        <f>'実質公債費比率（分子）の構造'!L$45</f>
        <v>990</v>
      </c>
      <c r="F49" s="173"/>
      <c r="G49" s="173"/>
      <c r="H49" s="173">
        <f>'実質公債費比率（分子）の構造'!M$45</f>
        <v>1009</v>
      </c>
      <c r="I49" s="173"/>
      <c r="J49" s="173"/>
      <c r="K49" s="173">
        <f>'実質公債費比率（分子）の構造'!N$45</f>
        <v>1052</v>
      </c>
      <c r="L49" s="173"/>
      <c r="M49" s="173"/>
      <c r="N49" s="173">
        <f>'実質公債費比率（分子）の構造'!O$45</f>
        <v>1087</v>
      </c>
      <c r="O49" s="173"/>
      <c r="P49" s="173"/>
    </row>
    <row r="50" spans="1:16">
      <c r="A50" s="173" t="s">
        <v>71</v>
      </c>
      <c r="B50" s="173" t="e">
        <f>NA()</f>
        <v>#N/A</v>
      </c>
      <c r="C50" s="173">
        <f>IF(ISNUMBER('実質公債費比率（分子）の構造'!K$53),'実質公債費比率（分子）の構造'!K$53,NA())</f>
        <v>549</v>
      </c>
      <c r="D50" s="173" t="e">
        <f>NA()</f>
        <v>#N/A</v>
      </c>
      <c r="E50" s="173" t="e">
        <f>NA()</f>
        <v>#N/A</v>
      </c>
      <c r="F50" s="173">
        <f>IF(ISNUMBER('実質公債費比率（分子）の構造'!L$53),'実質公債費比率（分子）の構造'!L$53,NA())</f>
        <v>474</v>
      </c>
      <c r="G50" s="173" t="e">
        <f>NA()</f>
        <v>#N/A</v>
      </c>
      <c r="H50" s="173" t="e">
        <f>NA()</f>
        <v>#N/A</v>
      </c>
      <c r="I50" s="173">
        <f>IF(ISNUMBER('実質公債費比率（分子）の構造'!M$53),'実質公債費比率（分子）の構造'!M$53,NA())</f>
        <v>506</v>
      </c>
      <c r="J50" s="173" t="e">
        <f>NA()</f>
        <v>#N/A</v>
      </c>
      <c r="K50" s="173" t="e">
        <f>NA()</f>
        <v>#N/A</v>
      </c>
      <c r="L50" s="173">
        <f>IF(ISNUMBER('実質公債費比率（分子）の構造'!N$53),'実質公債費比率（分子）の構造'!N$53,NA())</f>
        <v>565</v>
      </c>
      <c r="M50" s="173" t="e">
        <f>NA()</f>
        <v>#N/A</v>
      </c>
      <c r="N50" s="173" t="e">
        <f>NA()</f>
        <v>#N/A</v>
      </c>
      <c r="O50" s="173">
        <f>IF(ISNUMBER('実質公債費比率（分子）の構造'!O$53),'実質公債費比率（分子）の構造'!O$53,NA())</f>
        <v>594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9850</v>
      </c>
      <c r="E56" s="172"/>
      <c r="F56" s="172"/>
      <c r="G56" s="172">
        <f>'将来負担比率（分子）の構造'!J$52</f>
        <v>9696</v>
      </c>
      <c r="H56" s="172"/>
      <c r="I56" s="172"/>
      <c r="J56" s="172">
        <f>'将来負担比率（分子）の構造'!K$52</f>
        <v>9630</v>
      </c>
      <c r="K56" s="172"/>
      <c r="L56" s="172"/>
      <c r="M56" s="172">
        <f>'将来負担比率（分子）の構造'!L$52</f>
        <v>9910</v>
      </c>
      <c r="N56" s="172"/>
      <c r="O56" s="172"/>
      <c r="P56" s="172">
        <f>'将来負担比率（分子）の構造'!M$52</f>
        <v>9880</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2188</v>
      </c>
      <c r="E58" s="172"/>
      <c r="F58" s="172"/>
      <c r="G58" s="172">
        <f>'将来負担比率（分子）の構造'!J$50</f>
        <v>2141</v>
      </c>
      <c r="H58" s="172"/>
      <c r="I58" s="172"/>
      <c r="J58" s="172">
        <f>'将来負担比率（分子）の構造'!K$50</f>
        <v>1987</v>
      </c>
      <c r="K58" s="172"/>
      <c r="L58" s="172"/>
      <c r="M58" s="172">
        <f>'将来負担比率（分子）の構造'!L$50</f>
        <v>1930</v>
      </c>
      <c r="N58" s="172"/>
      <c r="O58" s="172"/>
      <c r="P58" s="172">
        <f>'将来負担比率（分子）の構造'!M$50</f>
        <v>2266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751</v>
      </c>
      <c r="C62" s="172"/>
      <c r="D62" s="172"/>
      <c r="E62" s="172">
        <f>'将来負担比率（分子）の構造'!J$45</f>
        <v>682</v>
      </c>
      <c r="F62" s="172"/>
      <c r="G62" s="172"/>
      <c r="H62" s="172">
        <f>'将来負担比率（分子）の構造'!K$45</f>
        <v>612</v>
      </c>
      <c r="I62" s="172"/>
      <c r="J62" s="172"/>
      <c r="K62" s="172">
        <f>'将来負担比率（分子）の構造'!L$45</f>
        <v>639</v>
      </c>
      <c r="L62" s="172"/>
      <c r="M62" s="172"/>
      <c r="N62" s="172">
        <f>'将来負担比率（分子）の構造'!M$45</f>
        <v>567</v>
      </c>
      <c r="O62" s="172"/>
      <c r="P62" s="172"/>
    </row>
    <row r="63" spans="1:16">
      <c r="A63" s="172" t="s">
        <v>34</v>
      </c>
      <c r="B63" s="172">
        <f>'将来負担比率（分子）の構造'!I$44</f>
        <v>541</v>
      </c>
      <c r="C63" s="172"/>
      <c r="D63" s="172"/>
      <c r="E63" s="172">
        <f>'将来負担比率（分子）の構造'!J$44</f>
        <v>531</v>
      </c>
      <c r="F63" s="172"/>
      <c r="G63" s="172"/>
      <c r="H63" s="172">
        <f>'将来負担比率（分子）の構造'!K$44</f>
        <v>494</v>
      </c>
      <c r="I63" s="172"/>
      <c r="J63" s="172"/>
      <c r="K63" s="172">
        <f>'将来負担比率（分子）の構造'!L$44</f>
        <v>486</v>
      </c>
      <c r="L63" s="172"/>
      <c r="M63" s="172"/>
      <c r="N63" s="172">
        <f>'将来負担比率（分子）の構造'!M$44</f>
        <v>410</v>
      </c>
      <c r="O63" s="172"/>
      <c r="P63" s="172"/>
    </row>
    <row r="64" spans="1:16">
      <c r="A64" s="172" t="s">
        <v>33</v>
      </c>
      <c r="B64" s="172">
        <f>'将来負担比率（分子）の構造'!I$43</f>
        <v>4231</v>
      </c>
      <c r="C64" s="172"/>
      <c r="D64" s="172"/>
      <c r="E64" s="172">
        <f>'将来負担比率（分子）の構造'!J$43</f>
        <v>4182</v>
      </c>
      <c r="F64" s="172"/>
      <c r="G64" s="172"/>
      <c r="H64" s="172">
        <f>'将来負担比率（分子）の構造'!K$43</f>
        <v>3931</v>
      </c>
      <c r="I64" s="172"/>
      <c r="J64" s="172"/>
      <c r="K64" s="172">
        <f>'将来負担比率（分子）の構造'!L$43</f>
        <v>3636</v>
      </c>
      <c r="L64" s="172"/>
      <c r="M64" s="172"/>
      <c r="N64" s="172">
        <f>'将来負担比率（分子）の構造'!M$43</f>
        <v>3297</v>
      </c>
      <c r="O64" s="172"/>
      <c r="P64" s="172"/>
    </row>
    <row r="65" spans="1:16">
      <c r="A65" s="172" t="s">
        <v>32</v>
      </c>
      <c r="B65" s="172" t="str">
        <f>'将来負担比率（分子）の構造'!I$42</f>
        <v>-</v>
      </c>
      <c r="C65" s="172"/>
      <c r="D65" s="172"/>
      <c r="E65" s="172" t="str">
        <f>'将来負担比率（分子）の構造'!J$42</f>
        <v>-</v>
      </c>
      <c r="F65" s="172"/>
      <c r="G65" s="172"/>
      <c r="H65" s="172">
        <f>'将来負担比率（分子）の構造'!K$42</f>
        <v>1955</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11066</v>
      </c>
      <c r="C66" s="172"/>
      <c r="D66" s="172"/>
      <c r="E66" s="172">
        <f>'将来負担比率（分子）の構造'!J$41</f>
        <v>11072</v>
      </c>
      <c r="F66" s="172"/>
      <c r="G66" s="172"/>
      <c r="H66" s="172">
        <f>'将来負担比率（分子）の構造'!K$41</f>
        <v>11477</v>
      </c>
      <c r="I66" s="172"/>
      <c r="J66" s="172"/>
      <c r="K66" s="172">
        <f>'将来負担比率（分子）の構造'!L$41</f>
        <v>12410</v>
      </c>
      <c r="L66" s="172"/>
      <c r="M66" s="172"/>
      <c r="N66" s="172">
        <f>'将来負担比率（分子）の構造'!M$41</f>
        <v>13026</v>
      </c>
      <c r="O66" s="172"/>
      <c r="P66" s="172"/>
    </row>
    <row r="67" spans="1:16">
      <c r="A67" s="172" t="s">
        <v>75</v>
      </c>
      <c r="B67" s="172" t="e">
        <f>NA()</f>
        <v>#N/A</v>
      </c>
      <c r="C67" s="172">
        <f>IF(ISNUMBER('将来負担比率（分子）の構造'!I$53), IF('将来負担比率（分子）の構造'!I$53 &lt; 0, 0, '将来負担比率（分子）の構造'!I$53), NA())</f>
        <v>4551</v>
      </c>
      <c r="D67" s="172" t="e">
        <f>NA()</f>
        <v>#N/A</v>
      </c>
      <c r="E67" s="172" t="e">
        <f>NA()</f>
        <v>#N/A</v>
      </c>
      <c r="F67" s="172">
        <f>IF(ISNUMBER('将来負担比率（分子）の構造'!J$53), IF('将来負担比率（分子）の構造'!J$53 &lt; 0, 0, '将来負担比率（分子）の構造'!J$53), NA())</f>
        <v>4630</v>
      </c>
      <c r="G67" s="172" t="e">
        <f>NA()</f>
        <v>#N/A</v>
      </c>
      <c r="H67" s="172" t="e">
        <f>NA()</f>
        <v>#N/A</v>
      </c>
      <c r="I67" s="172">
        <f>IF(ISNUMBER('将来負担比率（分子）の構造'!K$53), IF('将来負担比率（分子）の構造'!K$53 &lt; 0, 0, '将来負担比率（分子）の構造'!K$53), NA())</f>
        <v>6852</v>
      </c>
      <c r="J67" s="172" t="e">
        <f>NA()</f>
        <v>#N/A</v>
      </c>
      <c r="K67" s="172" t="e">
        <f>NA()</f>
        <v>#N/A</v>
      </c>
      <c r="L67" s="172">
        <f>IF(ISNUMBER('将来負担比率（分子）の構造'!L$53), IF('将来負担比率（分子）の構造'!L$53 &lt; 0, 0, '将来負担比率（分子）の構造'!L$53), NA())</f>
        <v>5331</v>
      </c>
      <c r="M67" s="172" t="e">
        <f>NA()</f>
        <v>#N/A</v>
      </c>
      <c r="N67" s="172" t="e">
        <f>NA()</f>
        <v>#N/A</v>
      </c>
      <c r="O67" s="172">
        <f>IF(ISNUMBER('将来負担比率（分子）の構造'!M$53), IF('将来負担比率（分子）の構造'!M$53 &lt; 0, 0, '将来負担比率（分子）の構造'!M$53), NA())</f>
        <v>5154</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678</v>
      </c>
      <c r="C72" s="176">
        <f>基金残高に係る経年分析!G55</f>
        <v>574</v>
      </c>
      <c r="D72" s="176">
        <f>基金残高に係る経年分析!H55</f>
        <v>722</v>
      </c>
    </row>
    <row r="73" spans="1:16">
      <c r="A73" s="175" t="s">
        <v>78</v>
      </c>
      <c r="B73" s="176">
        <f>基金残高に係る経年分析!F56</f>
        <v>173</v>
      </c>
      <c r="C73" s="176">
        <f>基金残高に係る経年分析!G56</f>
        <v>174</v>
      </c>
      <c r="D73" s="176">
        <f>基金残高に係る経年分析!H56</f>
        <v>349</v>
      </c>
    </row>
    <row r="74" spans="1:16">
      <c r="A74" s="175" t="s">
        <v>79</v>
      </c>
      <c r="B74" s="176">
        <f>基金残高に係る経年分析!F57</f>
        <v>923</v>
      </c>
      <c r="C74" s="176">
        <f>基金残高に係る経年分析!G57</f>
        <v>952</v>
      </c>
      <c r="D74" s="176">
        <f>基金残高に係る経年分析!H57</f>
        <v>969</v>
      </c>
    </row>
  </sheetData>
  <sheetProtection algorithmName="SHA-512" hashValue="KvI9VlzEavwzroKLsHuwcqNV79mM+bK16u3x4Y7DN3uuxrOhQOg1My+aCAsE9ugpyM8J2BFEdOTDtsAw2oc56g==" saltValue="EwqkkrkMmLh1X8Z0k5ba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25" t="s">
        <v>219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25" t="s">
        <v>226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362" customFormat="1" ht="11.25" customHeight="1">
      <c r="B5" s="706" t="s">
        <v>227</v>
      </c>
      <c r="C5" s="707"/>
      <c r="D5" s="707"/>
      <c r="E5" s="707"/>
      <c r="F5" s="707"/>
      <c r="G5" s="707"/>
      <c r="H5" s="707"/>
      <c r="I5" s="707"/>
      <c r="J5" s="707"/>
      <c r="K5" s="707"/>
      <c r="L5" s="707"/>
      <c r="M5" s="707"/>
      <c r="N5" s="707"/>
      <c r="O5" s="707"/>
      <c r="P5" s="707"/>
      <c r="Q5" s="708"/>
      <c r="R5" s="678">
        <v>4358272</v>
      </c>
      <c r="S5" s="679"/>
      <c r="T5" s="679"/>
      <c r="U5" s="679"/>
      <c r="V5" s="679"/>
      <c r="W5" s="679"/>
      <c r="X5" s="679"/>
      <c r="Y5" s="731"/>
      <c r="Z5" s="743">
        <v>32.1</v>
      </c>
      <c r="AA5" s="743"/>
      <c r="AB5" s="743"/>
      <c r="AC5" s="743"/>
      <c r="AD5" s="744">
        <v>4358272</v>
      </c>
      <c r="AE5" s="744"/>
      <c r="AF5" s="744"/>
      <c r="AG5" s="744"/>
      <c r="AH5" s="744"/>
      <c r="AI5" s="744"/>
      <c r="AJ5" s="744"/>
      <c r="AK5" s="744"/>
      <c r="AL5" s="732">
        <v>61.7</v>
      </c>
      <c r="AM5" s="693"/>
      <c r="AN5" s="693"/>
      <c r="AO5" s="735"/>
      <c r="AP5" s="706" t="s">
        <v>228</v>
      </c>
      <c r="AQ5" s="707"/>
      <c r="AR5" s="707"/>
      <c r="AS5" s="707"/>
      <c r="AT5" s="707"/>
      <c r="AU5" s="707"/>
      <c r="AV5" s="707"/>
      <c r="AW5" s="707"/>
      <c r="AX5" s="707"/>
      <c r="AY5" s="707"/>
      <c r="AZ5" s="707"/>
      <c r="BA5" s="707"/>
      <c r="BB5" s="707"/>
      <c r="BC5" s="707"/>
      <c r="BD5" s="707"/>
      <c r="BE5" s="707"/>
      <c r="BF5" s="708"/>
      <c r="BG5" s="636">
        <v>4358272</v>
      </c>
      <c r="BH5" s="606"/>
      <c r="BI5" s="606"/>
      <c r="BJ5" s="606"/>
      <c r="BK5" s="606"/>
      <c r="BL5" s="606"/>
      <c r="BM5" s="606"/>
      <c r="BN5" s="607"/>
      <c r="BO5" s="656">
        <v>100</v>
      </c>
      <c r="BP5" s="656"/>
      <c r="BQ5" s="656"/>
      <c r="BR5" s="656"/>
      <c r="BS5" s="657">
        <v>65510</v>
      </c>
      <c r="BT5" s="657"/>
      <c r="BU5" s="657"/>
      <c r="BV5" s="657"/>
      <c r="BW5" s="657"/>
      <c r="BX5" s="657"/>
      <c r="BY5" s="657"/>
      <c r="BZ5" s="657"/>
      <c r="CA5" s="657"/>
      <c r="CB5" s="720"/>
      <c r="CD5" s="725" t="s">
        <v>223</v>
      </c>
      <c r="CE5" s="726"/>
      <c r="CF5" s="726"/>
      <c r="CG5" s="726"/>
      <c r="CH5" s="726"/>
      <c r="CI5" s="726"/>
      <c r="CJ5" s="726"/>
      <c r="CK5" s="726"/>
      <c r="CL5" s="726"/>
      <c r="CM5" s="726"/>
      <c r="CN5" s="726"/>
      <c r="CO5" s="726"/>
      <c r="CP5" s="726"/>
      <c r="CQ5" s="727"/>
      <c r="CR5" s="725" t="s">
        <v>229</v>
      </c>
      <c r="CS5" s="726"/>
      <c r="CT5" s="726"/>
      <c r="CU5" s="726"/>
      <c r="CV5" s="726"/>
      <c r="CW5" s="726"/>
      <c r="CX5" s="726"/>
      <c r="CY5" s="727"/>
      <c r="CZ5" s="725" t="s">
        <v>221</v>
      </c>
      <c r="DA5" s="726"/>
      <c r="DB5" s="726"/>
      <c r="DC5" s="727"/>
      <c r="DD5" s="725" t="s">
        <v>230</v>
      </c>
      <c r="DE5" s="726"/>
      <c r="DF5" s="726"/>
      <c r="DG5" s="726"/>
      <c r="DH5" s="726"/>
      <c r="DI5" s="726"/>
      <c r="DJ5" s="726"/>
      <c r="DK5" s="726"/>
      <c r="DL5" s="726"/>
      <c r="DM5" s="726"/>
      <c r="DN5" s="726"/>
      <c r="DO5" s="726"/>
      <c r="DP5" s="727"/>
      <c r="DQ5" s="725" t="s">
        <v>231</v>
      </c>
      <c r="DR5" s="726"/>
      <c r="DS5" s="726"/>
      <c r="DT5" s="726"/>
      <c r="DU5" s="726"/>
      <c r="DV5" s="726"/>
      <c r="DW5" s="726"/>
      <c r="DX5" s="726"/>
      <c r="DY5" s="726"/>
      <c r="DZ5" s="726"/>
      <c r="EA5" s="726"/>
      <c r="EB5" s="726"/>
      <c r="EC5" s="727"/>
    </row>
    <row r="6" spans="2:143" ht="11.25" customHeight="1">
      <c r="B6" s="615" t="s">
        <v>232</v>
      </c>
      <c r="C6" s="616"/>
      <c r="D6" s="616"/>
      <c r="E6" s="616"/>
      <c r="F6" s="616"/>
      <c r="G6" s="616"/>
      <c r="H6" s="616"/>
      <c r="I6" s="616"/>
      <c r="J6" s="616"/>
      <c r="K6" s="616"/>
      <c r="L6" s="616"/>
      <c r="M6" s="616"/>
      <c r="N6" s="616"/>
      <c r="O6" s="616"/>
      <c r="P6" s="616"/>
      <c r="Q6" s="617"/>
      <c r="R6" s="636">
        <v>81133</v>
      </c>
      <c r="S6" s="606"/>
      <c r="T6" s="606"/>
      <c r="U6" s="606"/>
      <c r="V6" s="606"/>
      <c r="W6" s="606"/>
      <c r="X6" s="606"/>
      <c r="Y6" s="607"/>
      <c r="Z6" s="656">
        <v>0.6</v>
      </c>
      <c r="AA6" s="656"/>
      <c r="AB6" s="656"/>
      <c r="AC6" s="656"/>
      <c r="AD6" s="657">
        <v>81133</v>
      </c>
      <c r="AE6" s="657"/>
      <c r="AF6" s="657"/>
      <c r="AG6" s="657"/>
      <c r="AH6" s="657"/>
      <c r="AI6" s="657"/>
      <c r="AJ6" s="657"/>
      <c r="AK6" s="657"/>
      <c r="AL6" s="637">
        <v>1.1000000000000001</v>
      </c>
      <c r="AM6" s="640"/>
      <c r="AN6" s="640"/>
      <c r="AO6" s="658"/>
      <c r="AP6" s="615" t="s">
        <v>233</v>
      </c>
      <c r="AQ6" s="616"/>
      <c r="AR6" s="616"/>
      <c r="AS6" s="616"/>
      <c r="AT6" s="616"/>
      <c r="AU6" s="616"/>
      <c r="AV6" s="616"/>
      <c r="AW6" s="616"/>
      <c r="AX6" s="616"/>
      <c r="AY6" s="616"/>
      <c r="AZ6" s="616"/>
      <c r="BA6" s="616"/>
      <c r="BB6" s="616"/>
      <c r="BC6" s="616"/>
      <c r="BD6" s="616"/>
      <c r="BE6" s="616"/>
      <c r="BF6" s="617"/>
      <c r="BG6" s="636">
        <v>4358272</v>
      </c>
      <c r="BH6" s="606"/>
      <c r="BI6" s="606"/>
      <c r="BJ6" s="606"/>
      <c r="BK6" s="606"/>
      <c r="BL6" s="606"/>
      <c r="BM6" s="606"/>
      <c r="BN6" s="607"/>
      <c r="BO6" s="656">
        <v>100</v>
      </c>
      <c r="BP6" s="656"/>
      <c r="BQ6" s="656"/>
      <c r="BR6" s="656"/>
      <c r="BS6" s="657">
        <v>65510</v>
      </c>
      <c r="BT6" s="657"/>
      <c r="BU6" s="657"/>
      <c r="BV6" s="657"/>
      <c r="BW6" s="657"/>
      <c r="BX6" s="657"/>
      <c r="BY6" s="657"/>
      <c r="BZ6" s="657"/>
      <c r="CA6" s="657"/>
      <c r="CB6" s="720"/>
      <c r="CD6" s="681" t="s">
        <v>234</v>
      </c>
      <c r="CE6" s="682"/>
      <c r="CF6" s="682"/>
      <c r="CG6" s="682"/>
      <c r="CH6" s="682"/>
      <c r="CI6" s="682"/>
      <c r="CJ6" s="682"/>
      <c r="CK6" s="682"/>
      <c r="CL6" s="682"/>
      <c r="CM6" s="682"/>
      <c r="CN6" s="682"/>
      <c r="CO6" s="682"/>
      <c r="CP6" s="682"/>
      <c r="CQ6" s="683"/>
      <c r="CR6" s="636">
        <v>103712</v>
      </c>
      <c r="CS6" s="606"/>
      <c r="CT6" s="606"/>
      <c r="CU6" s="606"/>
      <c r="CV6" s="606"/>
      <c r="CW6" s="606"/>
      <c r="CX6" s="606"/>
      <c r="CY6" s="607"/>
      <c r="CZ6" s="732">
        <v>0.8</v>
      </c>
      <c r="DA6" s="693"/>
      <c r="DB6" s="693"/>
      <c r="DC6" s="733"/>
      <c r="DD6" s="605" t="s">
        <v>126</v>
      </c>
      <c r="DE6" s="606"/>
      <c r="DF6" s="606"/>
      <c r="DG6" s="606"/>
      <c r="DH6" s="606"/>
      <c r="DI6" s="606"/>
      <c r="DJ6" s="606"/>
      <c r="DK6" s="606"/>
      <c r="DL6" s="606"/>
      <c r="DM6" s="606"/>
      <c r="DN6" s="606"/>
      <c r="DO6" s="606"/>
      <c r="DP6" s="607"/>
      <c r="DQ6" s="605">
        <v>103712</v>
      </c>
      <c r="DR6" s="606"/>
      <c r="DS6" s="606"/>
      <c r="DT6" s="606"/>
      <c r="DU6" s="606"/>
      <c r="DV6" s="606"/>
      <c r="DW6" s="606"/>
      <c r="DX6" s="606"/>
      <c r="DY6" s="606"/>
      <c r="DZ6" s="606"/>
      <c r="EA6" s="606"/>
      <c r="EB6" s="606"/>
      <c r="EC6" s="659"/>
    </row>
    <row r="7" spans="2:143" ht="11.25" customHeight="1">
      <c r="B7" s="615" t="s">
        <v>235</v>
      </c>
      <c r="C7" s="616"/>
      <c r="D7" s="616"/>
      <c r="E7" s="616"/>
      <c r="F7" s="616"/>
      <c r="G7" s="616"/>
      <c r="H7" s="616"/>
      <c r="I7" s="616"/>
      <c r="J7" s="616"/>
      <c r="K7" s="616"/>
      <c r="L7" s="616"/>
      <c r="M7" s="616"/>
      <c r="N7" s="616"/>
      <c r="O7" s="616"/>
      <c r="P7" s="616"/>
      <c r="Q7" s="617"/>
      <c r="R7" s="636">
        <v>4456</v>
      </c>
      <c r="S7" s="606"/>
      <c r="T7" s="606"/>
      <c r="U7" s="606"/>
      <c r="V7" s="606"/>
      <c r="W7" s="606"/>
      <c r="X7" s="606"/>
      <c r="Y7" s="607"/>
      <c r="Z7" s="656">
        <v>0</v>
      </c>
      <c r="AA7" s="656"/>
      <c r="AB7" s="656"/>
      <c r="AC7" s="656"/>
      <c r="AD7" s="657">
        <v>4456</v>
      </c>
      <c r="AE7" s="657"/>
      <c r="AF7" s="657"/>
      <c r="AG7" s="657"/>
      <c r="AH7" s="657"/>
      <c r="AI7" s="657"/>
      <c r="AJ7" s="657"/>
      <c r="AK7" s="657"/>
      <c r="AL7" s="637">
        <v>0.1</v>
      </c>
      <c r="AM7" s="640"/>
      <c r="AN7" s="640"/>
      <c r="AO7" s="658"/>
      <c r="AP7" s="615" t="s">
        <v>236</v>
      </c>
      <c r="AQ7" s="616"/>
      <c r="AR7" s="616"/>
      <c r="AS7" s="616"/>
      <c r="AT7" s="616"/>
      <c r="AU7" s="616"/>
      <c r="AV7" s="616"/>
      <c r="AW7" s="616"/>
      <c r="AX7" s="616"/>
      <c r="AY7" s="616"/>
      <c r="AZ7" s="616"/>
      <c r="BA7" s="616"/>
      <c r="BB7" s="616"/>
      <c r="BC7" s="616"/>
      <c r="BD7" s="616"/>
      <c r="BE7" s="616"/>
      <c r="BF7" s="617"/>
      <c r="BG7" s="636">
        <v>1558494</v>
      </c>
      <c r="BH7" s="606"/>
      <c r="BI7" s="606"/>
      <c r="BJ7" s="606"/>
      <c r="BK7" s="606"/>
      <c r="BL7" s="606"/>
      <c r="BM7" s="606"/>
      <c r="BN7" s="607"/>
      <c r="BO7" s="656">
        <v>35.799999999999997</v>
      </c>
      <c r="BP7" s="656"/>
      <c r="BQ7" s="656"/>
      <c r="BR7" s="656"/>
      <c r="BS7" s="657">
        <v>65510</v>
      </c>
      <c r="BT7" s="657"/>
      <c r="BU7" s="657"/>
      <c r="BV7" s="657"/>
      <c r="BW7" s="657"/>
      <c r="BX7" s="657"/>
      <c r="BY7" s="657"/>
      <c r="BZ7" s="657"/>
      <c r="CA7" s="657"/>
      <c r="CB7" s="720"/>
      <c r="CD7" s="660" t="s">
        <v>237</v>
      </c>
      <c r="CE7" s="661"/>
      <c r="CF7" s="661"/>
      <c r="CG7" s="661"/>
      <c r="CH7" s="661"/>
      <c r="CI7" s="661"/>
      <c r="CJ7" s="661"/>
      <c r="CK7" s="661"/>
      <c r="CL7" s="661"/>
      <c r="CM7" s="661"/>
      <c r="CN7" s="661"/>
      <c r="CO7" s="661"/>
      <c r="CP7" s="661"/>
      <c r="CQ7" s="662"/>
      <c r="CR7" s="636">
        <v>1516515</v>
      </c>
      <c r="CS7" s="606"/>
      <c r="CT7" s="606"/>
      <c r="CU7" s="606"/>
      <c r="CV7" s="606"/>
      <c r="CW7" s="606"/>
      <c r="CX7" s="606"/>
      <c r="CY7" s="607"/>
      <c r="CZ7" s="656">
        <v>11.8</v>
      </c>
      <c r="DA7" s="656"/>
      <c r="DB7" s="656"/>
      <c r="DC7" s="656"/>
      <c r="DD7" s="605">
        <v>15825</v>
      </c>
      <c r="DE7" s="606"/>
      <c r="DF7" s="606"/>
      <c r="DG7" s="606"/>
      <c r="DH7" s="606"/>
      <c r="DI7" s="606"/>
      <c r="DJ7" s="606"/>
      <c r="DK7" s="606"/>
      <c r="DL7" s="606"/>
      <c r="DM7" s="606"/>
      <c r="DN7" s="606"/>
      <c r="DO7" s="606"/>
      <c r="DP7" s="607"/>
      <c r="DQ7" s="605">
        <v>1392325</v>
      </c>
      <c r="DR7" s="606"/>
      <c r="DS7" s="606"/>
      <c r="DT7" s="606"/>
      <c r="DU7" s="606"/>
      <c r="DV7" s="606"/>
      <c r="DW7" s="606"/>
      <c r="DX7" s="606"/>
      <c r="DY7" s="606"/>
      <c r="DZ7" s="606"/>
      <c r="EA7" s="606"/>
      <c r="EB7" s="606"/>
      <c r="EC7" s="659"/>
    </row>
    <row r="8" spans="2:143" ht="11.25" customHeight="1">
      <c r="B8" s="615" t="s">
        <v>238</v>
      </c>
      <c r="C8" s="616"/>
      <c r="D8" s="616"/>
      <c r="E8" s="616"/>
      <c r="F8" s="616"/>
      <c r="G8" s="616"/>
      <c r="H8" s="616"/>
      <c r="I8" s="616"/>
      <c r="J8" s="616"/>
      <c r="K8" s="616"/>
      <c r="L8" s="616"/>
      <c r="M8" s="616"/>
      <c r="N8" s="616"/>
      <c r="O8" s="616"/>
      <c r="P8" s="616"/>
      <c r="Q8" s="617"/>
      <c r="R8" s="636">
        <v>20194</v>
      </c>
      <c r="S8" s="606"/>
      <c r="T8" s="606"/>
      <c r="U8" s="606"/>
      <c r="V8" s="606"/>
      <c r="W8" s="606"/>
      <c r="X8" s="606"/>
      <c r="Y8" s="607"/>
      <c r="Z8" s="656">
        <v>0.1</v>
      </c>
      <c r="AA8" s="656"/>
      <c r="AB8" s="656"/>
      <c r="AC8" s="656"/>
      <c r="AD8" s="657">
        <v>20194</v>
      </c>
      <c r="AE8" s="657"/>
      <c r="AF8" s="657"/>
      <c r="AG8" s="657"/>
      <c r="AH8" s="657"/>
      <c r="AI8" s="657"/>
      <c r="AJ8" s="657"/>
      <c r="AK8" s="657"/>
      <c r="AL8" s="637">
        <v>0.3</v>
      </c>
      <c r="AM8" s="640"/>
      <c r="AN8" s="640"/>
      <c r="AO8" s="658"/>
      <c r="AP8" s="615" t="s">
        <v>239</v>
      </c>
      <c r="AQ8" s="616"/>
      <c r="AR8" s="616"/>
      <c r="AS8" s="616"/>
      <c r="AT8" s="616"/>
      <c r="AU8" s="616"/>
      <c r="AV8" s="616"/>
      <c r="AW8" s="616"/>
      <c r="AX8" s="616"/>
      <c r="AY8" s="616"/>
      <c r="AZ8" s="616"/>
      <c r="BA8" s="616"/>
      <c r="BB8" s="616"/>
      <c r="BC8" s="616"/>
      <c r="BD8" s="616"/>
      <c r="BE8" s="616"/>
      <c r="BF8" s="617"/>
      <c r="BG8" s="636">
        <v>51377</v>
      </c>
      <c r="BH8" s="606"/>
      <c r="BI8" s="606"/>
      <c r="BJ8" s="606"/>
      <c r="BK8" s="606"/>
      <c r="BL8" s="606"/>
      <c r="BM8" s="606"/>
      <c r="BN8" s="607"/>
      <c r="BO8" s="656">
        <v>1.2</v>
      </c>
      <c r="BP8" s="656"/>
      <c r="BQ8" s="656"/>
      <c r="BR8" s="656"/>
      <c r="BS8" s="657" t="s">
        <v>126</v>
      </c>
      <c r="BT8" s="657"/>
      <c r="BU8" s="657"/>
      <c r="BV8" s="657"/>
      <c r="BW8" s="657"/>
      <c r="BX8" s="657"/>
      <c r="BY8" s="657"/>
      <c r="BZ8" s="657"/>
      <c r="CA8" s="657"/>
      <c r="CB8" s="720"/>
      <c r="CD8" s="660" t="s">
        <v>240</v>
      </c>
      <c r="CE8" s="661"/>
      <c r="CF8" s="661"/>
      <c r="CG8" s="661"/>
      <c r="CH8" s="661"/>
      <c r="CI8" s="661"/>
      <c r="CJ8" s="661"/>
      <c r="CK8" s="661"/>
      <c r="CL8" s="661"/>
      <c r="CM8" s="661"/>
      <c r="CN8" s="661"/>
      <c r="CO8" s="661"/>
      <c r="CP8" s="661"/>
      <c r="CQ8" s="662"/>
      <c r="CR8" s="636">
        <v>5557593</v>
      </c>
      <c r="CS8" s="606"/>
      <c r="CT8" s="606"/>
      <c r="CU8" s="606"/>
      <c r="CV8" s="606"/>
      <c r="CW8" s="606"/>
      <c r="CX8" s="606"/>
      <c r="CY8" s="607"/>
      <c r="CZ8" s="656">
        <v>43.3</v>
      </c>
      <c r="DA8" s="656"/>
      <c r="DB8" s="656"/>
      <c r="DC8" s="656"/>
      <c r="DD8" s="605">
        <v>488206</v>
      </c>
      <c r="DE8" s="606"/>
      <c r="DF8" s="606"/>
      <c r="DG8" s="606"/>
      <c r="DH8" s="606"/>
      <c r="DI8" s="606"/>
      <c r="DJ8" s="606"/>
      <c r="DK8" s="606"/>
      <c r="DL8" s="606"/>
      <c r="DM8" s="606"/>
      <c r="DN8" s="606"/>
      <c r="DO8" s="606"/>
      <c r="DP8" s="607"/>
      <c r="DQ8" s="605">
        <v>2432936</v>
      </c>
      <c r="DR8" s="606"/>
      <c r="DS8" s="606"/>
      <c r="DT8" s="606"/>
      <c r="DU8" s="606"/>
      <c r="DV8" s="606"/>
      <c r="DW8" s="606"/>
      <c r="DX8" s="606"/>
      <c r="DY8" s="606"/>
      <c r="DZ8" s="606"/>
      <c r="EA8" s="606"/>
      <c r="EB8" s="606"/>
      <c r="EC8" s="659"/>
    </row>
    <row r="9" spans="2:143" ht="11.25" customHeight="1">
      <c r="B9" s="615" t="s">
        <v>241</v>
      </c>
      <c r="C9" s="616"/>
      <c r="D9" s="616"/>
      <c r="E9" s="616"/>
      <c r="F9" s="616"/>
      <c r="G9" s="616"/>
      <c r="H9" s="616"/>
      <c r="I9" s="616"/>
      <c r="J9" s="616"/>
      <c r="K9" s="616"/>
      <c r="L9" s="616"/>
      <c r="M9" s="616"/>
      <c r="N9" s="616"/>
      <c r="O9" s="616"/>
      <c r="P9" s="616"/>
      <c r="Q9" s="617"/>
      <c r="R9" s="636">
        <v>25144</v>
      </c>
      <c r="S9" s="606"/>
      <c r="T9" s="606"/>
      <c r="U9" s="606"/>
      <c r="V9" s="606"/>
      <c r="W9" s="606"/>
      <c r="X9" s="606"/>
      <c r="Y9" s="607"/>
      <c r="Z9" s="656">
        <v>0.2</v>
      </c>
      <c r="AA9" s="656"/>
      <c r="AB9" s="656"/>
      <c r="AC9" s="656"/>
      <c r="AD9" s="657">
        <v>25144</v>
      </c>
      <c r="AE9" s="657"/>
      <c r="AF9" s="657"/>
      <c r="AG9" s="657"/>
      <c r="AH9" s="657"/>
      <c r="AI9" s="657"/>
      <c r="AJ9" s="657"/>
      <c r="AK9" s="657"/>
      <c r="AL9" s="637">
        <v>0.4</v>
      </c>
      <c r="AM9" s="640"/>
      <c r="AN9" s="640"/>
      <c r="AO9" s="658"/>
      <c r="AP9" s="615" t="s">
        <v>242</v>
      </c>
      <c r="AQ9" s="616"/>
      <c r="AR9" s="616"/>
      <c r="AS9" s="616"/>
      <c r="AT9" s="616"/>
      <c r="AU9" s="616"/>
      <c r="AV9" s="616"/>
      <c r="AW9" s="616"/>
      <c r="AX9" s="616"/>
      <c r="AY9" s="616"/>
      <c r="AZ9" s="616"/>
      <c r="BA9" s="616"/>
      <c r="BB9" s="616"/>
      <c r="BC9" s="616"/>
      <c r="BD9" s="616"/>
      <c r="BE9" s="616"/>
      <c r="BF9" s="617"/>
      <c r="BG9" s="636">
        <v>1229176</v>
      </c>
      <c r="BH9" s="606"/>
      <c r="BI9" s="606"/>
      <c r="BJ9" s="606"/>
      <c r="BK9" s="606"/>
      <c r="BL9" s="606"/>
      <c r="BM9" s="606"/>
      <c r="BN9" s="607"/>
      <c r="BO9" s="656">
        <v>28.2</v>
      </c>
      <c r="BP9" s="656"/>
      <c r="BQ9" s="656"/>
      <c r="BR9" s="656"/>
      <c r="BS9" s="657" t="s">
        <v>126</v>
      </c>
      <c r="BT9" s="657"/>
      <c r="BU9" s="657"/>
      <c r="BV9" s="657"/>
      <c r="BW9" s="657"/>
      <c r="BX9" s="657"/>
      <c r="BY9" s="657"/>
      <c r="BZ9" s="657"/>
      <c r="CA9" s="657"/>
      <c r="CB9" s="720"/>
      <c r="CD9" s="660" t="s">
        <v>243</v>
      </c>
      <c r="CE9" s="661"/>
      <c r="CF9" s="661"/>
      <c r="CG9" s="661"/>
      <c r="CH9" s="661"/>
      <c r="CI9" s="661"/>
      <c r="CJ9" s="661"/>
      <c r="CK9" s="661"/>
      <c r="CL9" s="661"/>
      <c r="CM9" s="661"/>
      <c r="CN9" s="661"/>
      <c r="CO9" s="661"/>
      <c r="CP9" s="661"/>
      <c r="CQ9" s="662"/>
      <c r="CR9" s="636">
        <v>1058610</v>
      </c>
      <c r="CS9" s="606"/>
      <c r="CT9" s="606"/>
      <c r="CU9" s="606"/>
      <c r="CV9" s="606"/>
      <c r="CW9" s="606"/>
      <c r="CX9" s="606"/>
      <c r="CY9" s="607"/>
      <c r="CZ9" s="656">
        <v>8.3000000000000007</v>
      </c>
      <c r="DA9" s="656"/>
      <c r="DB9" s="656"/>
      <c r="DC9" s="656"/>
      <c r="DD9" s="605">
        <v>3053</v>
      </c>
      <c r="DE9" s="606"/>
      <c r="DF9" s="606"/>
      <c r="DG9" s="606"/>
      <c r="DH9" s="606"/>
      <c r="DI9" s="606"/>
      <c r="DJ9" s="606"/>
      <c r="DK9" s="606"/>
      <c r="DL9" s="606"/>
      <c r="DM9" s="606"/>
      <c r="DN9" s="606"/>
      <c r="DO9" s="606"/>
      <c r="DP9" s="607"/>
      <c r="DQ9" s="605">
        <v>713419</v>
      </c>
      <c r="DR9" s="606"/>
      <c r="DS9" s="606"/>
      <c r="DT9" s="606"/>
      <c r="DU9" s="606"/>
      <c r="DV9" s="606"/>
      <c r="DW9" s="606"/>
      <c r="DX9" s="606"/>
      <c r="DY9" s="606"/>
      <c r="DZ9" s="606"/>
      <c r="EA9" s="606"/>
      <c r="EB9" s="606"/>
      <c r="EC9" s="659"/>
    </row>
    <row r="10" spans="2:143" ht="11.25" customHeight="1">
      <c r="B10" s="615" t="s">
        <v>244</v>
      </c>
      <c r="C10" s="616"/>
      <c r="D10" s="616"/>
      <c r="E10" s="616"/>
      <c r="F10" s="616"/>
      <c r="G10" s="616"/>
      <c r="H10" s="616"/>
      <c r="I10" s="616"/>
      <c r="J10" s="616"/>
      <c r="K10" s="616"/>
      <c r="L10" s="616"/>
      <c r="M10" s="616"/>
      <c r="N10" s="616"/>
      <c r="O10" s="616"/>
      <c r="P10" s="616"/>
      <c r="Q10" s="617"/>
      <c r="R10" s="636" t="s">
        <v>126</v>
      </c>
      <c r="S10" s="606"/>
      <c r="T10" s="606"/>
      <c r="U10" s="606"/>
      <c r="V10" s="606"/>
      <c r="W10" s="606"/>
      <c r="X10" s="606"/>
      <c r="Y10" s="607"/>
      <c r="Z10" s="656" t="s">
        <v>126</v>
      </c>
      <c r="AA10" s="656"/>
      <c r="AB10" s="656"/>
      <c r="AC10" s="656"/>
      <c r="AD10" s="657" t="s">
        <v>126</v>
      </c>
      <c r="AE10" s="657"/>
      <c r="AF10" s="657"/>
      <c r="AG10" s="657"/>
      <c r="AH10" s="657"/>
      <c r="AI10" s="657"/>
      <c r="AJ10" s="657"/>
      <c r="AK10" s="657"/>
      <c r="AL10" s="637" t="s">
        <v>126</v>
      </c>
      <c r="AM10" s="640"/>
      <c r="AN10" s="640"/>
      <c r="AO10" s="658"/>
      <c r="AP10" s="615" t="s">
        <v>245</v>
      </c>
      <c r="AQ10" s="616"/>
      <c r="AR10" s="616"/>
      <c r="AS10" s="616"/>
      <c r="AT10" s="616"/>
      <c r="AU10" s="616"/>
      <c r="AV10" s="616"/>
      <c r="AW10" s="616"/>
      <c r="AX10" s="616"/>
      <c r="AY10" s="616"/>
      <c r="AZ10" s="616"/>
      <c r="BA10" s="616"/>
      <c r="BB10" s="616"/>
      <c r="BC10" s="616"/>
      <c r="BD10" s="616"/>
      <c r="BE10" s="616"/>
      <c r="BF10" s="617"/>
      <c r="BG10" s="636">
        <v>109932</v>
      </c>
      <c r="BH10" s="606"/>
      <c r="BI10" s="606"/>
      <c r="BJ10" s="606"/>
      <c r="BK10" s="606"/>
      <c r="BL10" s="606"/>
      <c r="BM10" s="606"/>
      <c r="BN10" s="607"/>
      <c r="BO10" s="656">
        <v>2.5</v>
      </c>
      <c r="BP10" s="656"/>
      <c r="BQ10" s="656"/>
      <c r="BR10" s="656"/>
      <c r="BS10" s="657">
        <v>18056</v>
      </c>
      <c r="BT10" s="657"/>
      <c r="BU10" s="657"/>
      <c r="BV10" s="657"/>
      <c r="BW10" s="657"/>
      <c r="BX10" s="657"/>
      <c r="BY10" s="657"/>
      <c r="BZ10" s="657"/>
      <c r="CA10" s="657"/>
      <c r="CB10" s="720"/>
      <c r="CD10" s="660" t="s">
        <v>246</v>
      </c>
      <c r="CE10" s="661"/>
      <c r="CF10" s="661"/>
      <c r="CG10" s="661"/>
      <c r="CH10" s="661"/>
      <c r="CI10" s="661"/>
      <c r="CJ10" s="661"/>
      <c r="CK10" s="661"/>
      <c r="CL10" s="661"/>
      <c r="CM10" s="661"/>
      <c r="CN10" s="661"/>
      <c r="CO10" s="661"/>
      <c r="CP10" s="661"/>
      <c r="CQ10" s="662"/>
      <c r="CR10" s="636" t="s">
        <v>126</v>
      </c>
      <c r="CS10" s="606"/>
      <c r="CT10" s="606"/>
      <c r="CU10" s="606"/>
      <c r="CV10" s="606"/>
      <c r="CW10" s="606"/>
      <c r="CX10" s="606"/>
      <c r="CY10" s="607"/>
      <c r="CZ10" s="656" t="s">
        <v>126</v>
      </c>
      <c r="DA10" s="656"/>
      <c r="DB10" s="656"/>
      <c r="DC10" s="656"/>
      <c r="DD10" s="605" t="s">
        <v>126</v>
      </c>
      <c r="DE10" s="606"/>
      <c r="DF10" s="606"/>
      <c r="DG10" s="606"/>
      <c r="DH10" s="606"/>
      <c r="DI10" s="606"/>
      <c r="DJ10" s="606"/>
      <c r="DK10" s="606"/>
      <c r="DL10" s="606"/>
      <c r="DM10" s="606"/>
      <c r="DN10" s="606"/>
      <c r="DO10" s="606"/>
      <c r="DP10" s="607"/>
      <c r="DQ10" s="605" t="s">
        <v>126</v>
      </c>
      <c r="DR10" s="606"/>
      <c r="DS10" s="606"/>
      <c r="DT10" s="606"/>
      <c r="DU10" s="606"/>
      <c r="DV10" s="606"/>
      <c r="DW10" s="606"/>
      <c r="DX10" s="606"/>
      <c r="DY10" s="606"/>
      <c r="DZ10" s="606"/>
      <c r="EA10" s="606"/>
      <c r="EB10" s="606"/>
      <c r="EC10" s="659"/>
    </row>
    <row r="11" spans="2:143" ht="11.25" customHeight="1">
      <c r="B11" s="615" t="s">
        <v>247</v>
      </c>
      <c r="C11" s="616"/>
      <c r="D11" s="616"/>
      <c r="E11" s="616"/>
      <c r="F11" s="616"/>
      <c r="G11" s="616"/>
      <c r="H11" s="616"/>
      <c r="I11" s="616"/>
      <c r="J11" s="616"/>
      <c r="K11" s="616"/>
      <c r="L11" s="616"/>
      <c r="M11" s="616"/>
      <c r="N11" s="616"/>
      <c r="O11" s="616"/>
      <c r="P11" s="616"/>
      <c r="Q11" s="617"/>
      <c r="R11" s="636">
        <v>708996</v>
      </c>
      <c r="S11" s="606"/>
      <c r="T11" s="606"/>
      <c r="U11" s="606"/>
      <c r="V11" s="606"/>
      <c r="W11" s="606"/>
      <c r="X11" s="606"/>
      <c r="Y11" s="607"/>
      <c r="Z11" s="637">
        <v>5.2</v>
      </c>
      <c r="AA11" s="640"/>
      <c r="AB11" s="640"/>
      <c r="AC11" s="641"/>
      <c r="AD11" s="605">
        <v>708996</v>
      </c>
      <c r="AE11" s="606"/>
      <c r="AF11" s="606"/>
      <c r="AG11" s="606"/>
      <c r="AH11" s="606"/>
      <c r="AI11" s="606"/>
      <c r="AJ11" s="606"/>
      <c r="AK11" s="607"/>
      <c r="AL11" s="637">
        <v>10</v>
      </c>
      <c r="AM11" s="640"/>
      <c r="AN11" s="640"/>
      <c r="AO11" s="658"/>
      <c r="AP11" s="615" t="s">
        <v>248</v>
      </c>
      <c r="AQ11" s="616"/>
      <c r="AR11" s="616"/>
      <c r="AS11" s="616"/>
      <c r="AT11" s="616"/>
      <c r="AU11" s="616"/>
      <c r="AV11" s="616"/>
      <c r="AW11" s="616"/>
      <c r="AX11" s="616"/>
      <c r="AY11" s="616"/>
      <c r="AZ11" s="616"/>
      <c r="BA11" s="616"/>
      <c r="BB11" s="616"/>
      <c r="BC11" s="616"/>
      <c r="BD11" s="616"/>
      <c r="BE11" s="616"/>
      <c r="BF11" s="617"/>
      <c r="BG11" s="636">
        <v>168009</v>
      </c>
      <c r="BH11" s="606"/>
      <c r="BI11" s="606"/>
      <c r="BJ11" s="606"/>
      <c r="BK11" s="606"/>
      <c r="BL11" s="606"/>
      <c r="BM11" s="606"/>
      <c r="BN11" s="607"/>
      <c r="BO11" s="656">
        <v>3.9</v>
      </c>
      <c r="BP11" s="656"/>
      <c r="BQ11" s="656"/>
      <c r="BR11" s="656"/>
      <c r="BS11" s="657">
        <v>47454</v>
      </c>
      <c r="BT11" s="657"/>
      <c r="BU11" s="657"/>
      <c r="BV11" s="657"/>
      <c r="BW11" s="657"/>
      <c r="BX11" s="657"/>
      <c r="BY11" s="657"/>
      <c r="BZ11" s="657"/>
      <c r="CA11" s="657"/>
      <c r="CB11" s="720"/>
      <c r="CD11" s="660" t="s">
        <v>249</v>
      </c>
      <c r="CE11" s="661"/>
      <c r="CF11" s="661"/>
      <c r="CG11" s="661"/>
      <c r="CH11" s="661"/>
      <c r="CI11" s="661"/>
      <c r="CJ11" s="661"/>
      <c r="CK11" s="661"/>
      <c r="CL11" s="661"/>
      <c r="CM11" s="661"/>
      <c r="CN11" s="661"/>
      <c r="CO11" s="661"/>
      <c r="CP11" s="661"/>
      <c r="CQ11" s="662"/>
      <c r="CR11" s="636">
        <v>248229</v>
      </c>
      <c r="CS11" s="606"/>
      <c r="CT11" s="606"/>
      <c r="CU11" s="606"/>
      <c r="CV11" s="606"/>
      <c r="CW11" s="606"/>
      <c r="CX11" s="606"/>
      <c r="CY11" s="607"/>
      <c r="CZ11" s="656">
        <v>1.9</v>
      </c>
      <c r="DA11" s="656"/>
      <c r="DB11" s="656"/>
      <c r="DC11" s="656"/>
      <c r="DD11" s="605">
        <v>53313</v>
      </c>
      <c r="DE11" s="606"/>
      <c r="DF11" s="606"/>
      <c r="DG11" s="606"/>
      <c r="DH11" s="606"/>
      <c r="DI11" s="606"/>
      <c r="DJ11" s="606"/>
      <c r="DK11" s="606"/>
      <c r="DL11" s="606"/>
      <c r="DM11" s="606"/>
      <c r="DN11" s="606"/>
      <c r="DO11" s="606"/>
      <c r="DP11" s="607"/>
      <c r="DQ11" s="605">
        <v>150430</v>
      </c>
      <c r="DR11" s="606"/>
      <c r="DS11" s="606"/>
      <c r="DT11" s="606"/>
      <c r="DU11" s="606"/>
      <c r="DV11" s="606"/>
      <c r="DW11" s="606"/>
      <c r="DX11" s="606"/>
      <c r="DY11" s="606"/>
      <c r="DZ11" s="606"/>
      <c r="EA11" s="606"/>
      <c r="EB11" s="606"/>
      <c r="EC11" s="659"/>
    </row>
    <row r="12" spans="2:143" ht="11.25" customHeight="1">
      <c r="B12" s="615" t="s">
        <v>250</v>
      </c>
      <c r="C12" s="616"/>
      <c r="D12" s="616"/>
      <c r="E12" s="616"/>
      <c r="F12" s="616"/>
      <c r="G12" s="616"/>
      <c r="H12" s="616"/>
      <c r="I12" s="616"/>
      <c r="J12" s="616"/>
      <c r="K12" s="616"/>
      <c r="L12" s="616"/>
      <c r="M12" s="616"/>
      <c r="N12" s="616"/>
      <c r="O12" s="616"/>
      <c r="P12" s="616"/>
      <c r="Q12" s="617"/>
      <c r="R12" s="636" t="s">
        <v>126</v>
      </c>
      <c r="S12" s="606"/>
      <c r="T12" s="606"/>
      <c r="U12" s="606"/>
      <c r="V12" s="606"/>
      <c r="W12" s="606"/>
      <c r="X12" s="606"/>
      <c r="Y12" s="607"/>
      <c r="Z12" s="656" t="s">
        <v>126</v>
      </c>
      <c r="AA12" s="656"/>
      <c r="AB12" s="656"/>
      <c r="AC12" s="656"/>
      <c r="AD12" s="657" t="s">
        <v>126</v>
      </c>
      <c r="AE12" s="657"/>
      <c r="AF12" s="657"/>
      <c r="AG12" s="657"/>
      <c r="AH12" s="657"/>
      <c r="AI12" s="657"/>
      <c r="AJ12" s="657"/>
      <c r="AK12" s="657"/>
      <c r="AL12" s="637" t="s">
        <v>126</v>
      </c>
      <c r="AM12" s="640"/>
      <c r="AN12" s="640"/>
      <c r="AO12" s="658"/>
      <c r="AP12" s="615" t="s">
        <v>251</v>
      </c>
      <c r="AQ12" s="616"/>
      <c r="AR12" s="616"/>
      <c r="AS12" s="616"/>
      <c r="AT12" s="616"/>
      <c r="AU12" s="616"/>
      <c r="AV12" s="616"/>
      <c r="AW12" s="616"/>
      <c r="AX12" s="616"/>
      <c r="AY12" s="616"/>
      <c r="AZ12" s="616"/>
      <c r="BA12" s="616"/>
      <c r="BB12" s="616"/>
      <c r="BC12" s="616"/>
      <c r="BD12" s="616"/>
      <c r="BE12" s="616"/>
      <c r="BF12" s="617"/>
      <c r="BG12" s="636">
        <v>2505944</v>
      </c>
      <c r="BH12" s="606"/>
      <c r="BI12" s="606"/>
      <c r="BJ12" s="606"/>
      <c r="BK12" s="606"/>
      <c r="BL12" s="606"/>
      <c r="BM12" s="606"/>
      <c r="BN12" s="607"/>
      <c r="BO12" s="656">
        <v>57.5</v>
      </c>
      <c r="BP12" s="656"/>
      <c r="BQ12" s="656"/>
      <c r="BR12" s="656"/>
      <c r="BS12" s="657" t="s">
        <v>126</v>
      </c>
      <c r="BT12" s="657"/>
      <c r="BU12" s="657"/>
      <c r="BV12" s="657"/>
      <c r="BW12" s="657"/>
      <c r="BX12" s="657"/>
      <c r="BY12" s="657"/>
      <c r="BZ12" s="657"/>
      <c r="CA12" s="657"/>
      <c r="CB12" s="720"/>
      <c r="CD12" s="660" t="s">
        <v>252</v>
      </c>
      <c r="CE12" s="661"/>
      <c r="CF12" s="661"/>
      <c r="CG12" s="661"/>
      <c r="CH12" s="661"/>
      <c r="CI12" s="661"/>
      <c r="CJ12" s="661"/>
      <c r="CK12" s="661"/>
      <c r="CL12" s="661"/>
      <c r="CM12" s="661"/>
      <c r="CN12" s="661"/>
      <c r="CO12" s="661"/>
      <c r="CP12" s="661"/>
      <c r="CQ12" s="662"/>
      <c r="CR12" s="636">
        <v>296005</v>
      </c>
      <c r="CS12" s="606"/>
      <c r="CT12" s="606"/>
      <c r="CU12" s="606"/>
      <c r="CV12" s="606"/>
      <c r="CW12" s="606"/>
      <c r="CX12" s="606"/>
      <c r="CY12" s="607"/>
      <c r="CZ12" s="656">
        <v>2.2999999999999998</v>
      </c>
      <c r="DA12" s="656"/>
      <c r="DB12" s="656"/>
      <c r="DC12" s="656"/>
      <c r="DD12" s="605" t="s">
        <v>126</v>
      </c>
      <c r="DE12" s="606"/>
      <c r="DF12" s="606"/>
      <c r="DG12" s="606"/>
      <c r="DH12" s="606"/>
      <c r="DI12" s="606"/>
      <c r="DJ12" s="606"/>
      <c r="DK12" s="606"/>
      <c r="DL12" s="606"/>
      <c r="DM12" s="606"/>
      <c r="DN12" s="606"/>
      <c r="DO12" s="606"/>
      <c r="DP12" s="607"/>
      <c r="DQ12" s="605">
        <v>112312</v>
      </c>
      <c r="DR12" s="606"/>
      <c r="DS12" s="606"/>
      <c r="DT12" s="606"/>
      <c r="DU12" s="606"/>
      <c r="DV12" s="606"/>
      <c r="DW12" s="606"/>
      <c r="DX12" s="606"/>
      <c r="DY12" s="606"/>
      <c r="DZ12" s="606"/>
      <c r="EA12" s="606"/>
      <c r="EB12" s="606"/>
      <c r="EC12" s="659"/>
    </row>
    <row r="13" spans="2:143" ht="11.25" customHeight="1">
      <c r="B13" s="615" t="s">
        <v>253</v>
      </c>
      <c r="C13" s="616"/>
      <c r="D13" s="616"/>
      <c r="E13" s="616"/>
      <c r="F13" s="616"/>
      <c r="G13" s="616"/>
      <c r="H13" s="616"/>
      <c r="I13" s="616"/>
      <c r="J13" s="616"/>
      <c r="K13" s="616"/>
      <c r="L13" s="616"/>
      <c r="M13" s="616"/>
      <c r="N13" s="616"/>
      <c r="O13" s="616"/>
      <c r="P13" s="616"/>
      <c r="Q13" s="617"/>
      <c r="R13" s="636" t="s">
        <v>126</v>
      </c>
      <c r="S13" s="606"/>
      <c r="T13" s="606"/>
      <c r="U13" s="606"/>
      <c r="V13" s="606"/>
      <c r="W13" s="606"/>
      <c r="X13" s="606"/>
      <c r="Y13" s="607"/>
      <c r="Z13" s="656" t="s">
        <v>126</v>
      </c>
      <c r="AA13" s="656"/>
      <c r="AB13" s="656"/>
      <c r="AC13" s="656"/>
      <c r="AD13" s="657" t="s">
        <v>126</v>
      </c>
      <c r="AE13" s="657"/>
      <c r="AF13" s="657"/>
      <c r="AG13" s="657"/>
      <c r="AH13" s="657"/>
      <c r="AI13" s="657"/>
      <c r="AJ13" s="657"/>
      <c r="AK13" s="657"/>
      <c r="AL13" s="637" t="s">
        <v>126</v>
      </c>
      <c r="AM13" s="640"/>
      <c r="AN13" s="640"/>
      <c r="AO13" s="658"/>
      <c r="AP13" s="615" t="s">
        <v>254</v>
      </c>
      <c r="AQ13" s="616"/>
      <c r="AR13" s="616"/>
      <c r="AS13" s="616"/>
      <c r="AT13" s="616"/>
      <c r="AU13" s="616"/>
      <c r="AV13" s="616"/>
      <c r="AW13" s="616"/>
      <c r="AX13" s="616"/>
      <c r="AY13" s="616"/>
      <c r="AZ13" s="616"/>
      <c r="BA13" s="616"/>
      <c r="BB13" s="616"/>
      <c r="BC13" s="616"/>
      <c r="BD13" s="616"/>
      <c r="BE13" s="616"/>
      <c r="BF13" s="617"/>
      <c r="BG13" s="636">
        <v>2500429</v>
      </c>
      <c r="BH13" s="606"/>
      <c r="BI13" s="606"/>
      <c r="BJ13" s="606"/>
      <c r="BK13" s="606"/>
      <c r="BL13" s="606"/>
      <c r="BM13" s="606"/>
      <c r="BN13" s="607"/>
      <c r="BO13" s="656">
        <v>57.4</v>
      </c>
      <c r="BP13" s="656"/>
      <c r="BQ13" s="656"/>
      <c r="BR13" s="656"/>
      <c r="BS13" s="657" t="s">
        <v>126</v>
      </c>
      <c r="BT13" s="657"/>
      <c r="BU13" s="657"/>
      <c r="BV13" s="657"/>
      <c r="BW13" s="657"/>
      <c r="BX13" s="657"/>
      <c r="BY13" s="657"/>
      <c r="BZ13" s="657"/>
      <c r="CA13" s="657"/>
      <c r="CB13" s="720"/>
      <c r="CD13" s="660" t="s">
        <v>255</v>
      </c>
      <c r="CE13" s="661"/>
      <c r="CF13" s="661"/>
      <c r="CG13" s="661"/>
      <c r="CH13" s="661"/>
      <c r="CI13" s="661"/>
      <c r="CJ13" s="661"/>
      <c r="CK13" s="661"/>
      <c r="CL13" s="661"/>
      <c r="CM13" s="661"/>
      <c r="CN13" s="661"/>
      <c r="CO13" s="661"/>
      <c r="CP13" s="661"/>
      <c r="CQ13" s="662"/>
      <c r="CR13" s="636">
        <v>945831</v>
      </c>
      <c r="CS13" s="606"/>
      <c r="CT13" s="606"/>
      <c r="CU13" s="606"/>
      <c r="CV13" s="606"/>
      <c r="CW13" s="606"/>
      <c r="CX13" s="606"/>
      <c r="CY13" s="607"/>
      <c r="CZ13" s="656">
        <v>7.4</v>
      </c>
      <c r="DA13" s="656"/>
      <c r="DB13" s="656"/>
      <c r="DC13" s="656"/>
      <c r="DD13" s="605">
        <v>367908</v>
      </c>
      <c r="DE13" s="606"/>
      <c r="DF13" s="606"/>
      <c r="DG13" s="606"/>
      <c r="DH13" s="606"/>
      <c r="DI13" s="606"/>
      <c r="DJ13" s="606"/>
      <c r="DK13" s="606"/>
      <c r="DL13" s="606"/>
      <c r="DM13" s="606"/>
      <c r="DN13" s="606"/>
      <c r="DO13" s="606"/>
      <c r="DP13" s="607"/>
      <c r="DQ13" s="605">
        <v>651821</v>
      </c>
      <c r="DR13" s="606"/>
      <c r="DS13" s="606"/>
      <c r="DT13" s="606"/>
      <c r="DU13" s="606"/>
      <c r="DV13" s="606"/>
      <c r="DW13" s="606"/>
      <c r="DX13" s="606"/>
      <c r="DY13" s="606"/>
      <c r="DZ13" s="606"/>
      <c r="EA13" s="606"/>
      <c r="EB13" s="606"/>
      <c r="EC13" s="659"/>
    </row>
    <row r="14" spans="2:143" ht="11.25" customHeight="1">
      <c r="B14" s="615" t="s">
        <v>256</v>
      </c>
      <c r="C14" s="616"/>
      <c r="D14" s="616"/>
      <c r="E14" s="616"/>
      <c r="F14" s="616"/>
      <c r="G14" s="616"/>
      <c r="H14" s="616"/>
      <c r="I14" s="616"/>
      <c r="J14" s="616"/>
      <c r="K14" s="616"/>
      <c r="L14" s="616"/>
      <c r="M14" s="616"/>
      <c r="N14" s="616"/>
      <c r="O14" s="616"/>
      <c r="P14" s="616"/>
      <c r="Q14" s="617"/>
      <c r="R14" s="636" t="s">
        <v>126</v>
      </c>
      <c r="S14" s="606"/>
      <c r="T14" s="606"/>
      <c r="U14" s="606"/>
      <c r="V14" s="606"/>
      <c r="W14" s="606"/>
      <c r="X14" s="606"/>
      <c r="Y14" s="607"/>
      <c r="Z14" s="656" t="s">
        <v>126</v>
      </c>
      <c r="AA14" s="656"/>
      <c r="AB14" s="656"/>
      <c r="AC14" s="656"/>
      <c r="AD14" s="657" t="s">
        <v>126</v>
      </c>
      <c r="AE14" s="657"/>
      <c r="AF14" s="657"/>
      <c r="AG14" s="657"/>
      <c r="AH14" s="657"/>
      <c r="AI14" s="657"/>
      <c r="AJ14" s="657"/>
      <c r="AK14" s="657"/>
      <c r="AL14" s="637" t="s">
        <v>126</v>
      </c>
      <c r="AM14" s="640"/>
      <c r="AN14" s="640"/>
      <c r="AO14" s="658"/>
      <c r="AP14" s="615" t="s">
        <v>257</v>
      </c>
      <c r="AQ14" s="616"/>
      <c r="AR14" s="616"/>
      <c r="AS14" s="616"/>
      <c r="AT14" s="616"/>
      <c r="AU14" s="616"/>
      <c r="AV14" s="616"/>
      <c r="AW14" s="616"/>
      <c r="AX14" s="616"/>
      <c r="AY14" s="616"/>
      <c r="AZ14" s="616"/>
      <c r="BA14" s="616"/>
      <c r="BB14" s="616"/>
      <c r="BC14" s="616"/>
      <c r="BD14" s="616"/>
      <c r="BE14" s="616"/>
      <c r="BF14" s="617"/>
      <c r="BG14" s="636">
        <v>104767</v>
      </c>
      <c r="BH14" s="606"/>
      <c r="BI14" s="606"/>
      <c r="BJ14" s="606"/>
      <c r="BK14" s="606"/>
      <c r="BL14" s="606"/>
      <c r="BM14" s="606"/>
      <c r="BN14" s="607"/>
      <c r="BO14" s="656">
        <v>2.4</v>
      </c>
      <c r="BP14" s="656"/>
      <c r="BQ14" s="656"/>
      <c r="BR14" s="656"/>
      <c r="BS14" s="657" t="s">
        <v>126</v>
      </c>
      <c r="BT14" s="657"/>
      <c r="BU14" s="657"/>
      <c r="BV14" s="657"/>
      <c r="BW14" s="657"/>
      <c r="BX14" s="657"/>
      <c r="BY14" s="657"/>
      <c r="BZ14" s="657"/>
      <c r="CA14" s="657"/>
      <c r="CB14" s="720"/>
      <c r="CD14" s="660" t="s">
        <v>258</v>
      </c>
      <c r="CE14" s="661"/>
      <c r="CF14" s="661"/>
      <c r="CG14" s="661"/>
      <c r="CH14" s="661"/>
      <c r="CI14" s="661"/>
      <c r="CJ14" s="661"/>
      <c r="CK14" s="661"/>
      <c r="CL14" s="661"/>
      <c r="CM14" s="661"/>
      <c r="CN14" s="661"/>
      <c r="CO14" s="661"/>
      <c r="CP14" s="661"/>
      <c r="CQ14" s="662"/>
      <c r="CR14" s="636">
        <v>462455</v>
      </c>
      <c r="CS14" s="606"/>
      <c r="CT14" s="606"/>
      <c r="CU14" s="606"/>
      <c r="CV14" s="606"/>
      <c r="CW14" s="606"/>
      <c r="CX14" s="606"/>
      <c r="CY14" s="607"/>
      <c r="CZ14" s="656">
        <v>3.6</v>
      </c>
      <c r="DA14" s="656"/>
      <c r="DB14" s="656"/>
      <c r="DC14" s="656"/>
      <c r="DD14" s="605">
        <v>13822</v>
      </c>
      <c r="DE14" s="606"/>
      <c r="DF14" s="606"/>
      <c r="DG14" s="606"/>
      <c r="DH14" s="606"/>
      <c r="DI14" s="606"/>
      <c r="DJ14" s="606"/>
      <c r="DK14" s="606"/>
      <c r="DL14" s="606"/>
      <c r="DM14" s="606"/>
      <c r="DN14" s="606"/>
      <c r="DO14" s="606"/>
      <c r="DP14" s="607"/>
      <c r="DQ14" s="605">
        <v>450755</v>
      </c>
      <c r="DR14" s="606"/>
      <c r="DS14" s="606"/>
      <c r="DT14" s="606"/>
      <c r="DU14" s="606"/>
      <c r="DV14" s="606"/>
      <c r="DW14" s="606"/>
      <c r="DX14" s="606"/>
      <c r="DY14" s="606"/>
      <c r="DZ14" s="606"/>
      <c r="EA14" s="606"/>
      <c r="EB14" s="606"/>
      <c r="EC14" s="659"/>
    </row>
    <row r="15" spans="2:143" ht="11.25" customHeight="1">
      <c r="B15" s="615" t="s">
        <v>259</v>
      </c>
      <c r="C15" s="616"/>
      <c r="D15" s="616"/>
      <c r="E15" s="616"/>
      <c r="F15" s="616"/>
      <c r="G15" s="616"/>
      <c r="H15" s="616"/>
      <c r="I15" s="616"/>
      <c r="J15" s="616"/>
      <c r="K15" s="616"/>
      <c r="L15" s="616"/>
      <c r="M15" s="616"/>
      <c r="N15" s="616"/>
      <c r="O15" s="616"/>
      <c r="P15" s="616"/>
      <c r="Q15" s="617"/>
      <c r="R15" s="636" t="s">
        <v>126</v>
      </c>
      <c r="S15" s="606"/>
      <c r="T15" s="606"/>
      <c r="U15" s="606"/>
      <c r="V15" s="606"/>
      <c r="W15" s="606"/>
      <c r="X15" s="606"/>
      <c r="Y15" s="607"/>
      <c r="Z15" s="656" t="s">
        <v>126</v>
      </c>
      <c r="AA15" s="656"/>
      <c r="AB15" s="656"/>
      <c r="AC15" s="656"/>
      <c r="AD15" s="657" t="s">
        <v>126</v>
      </c>
      <c r="AE15" s="657"/>
      <c r="AF15" s="657"/>
      <c r="AG15" s="657"/>
      <c r="AH15" s="657"/>
      <c r="AI15" s="657"/>
      <c r="AJ15" s="657"/>
      <c r="AK15" s="657"/>
      <c r="AL15" s="637" t="s">
        <v>126</v>
      </c>
      <c r="AM15" s="640"/>
      <c r="AN15" s="640"/>
      <c r="AO15" s="658"/>
      <c r="AP15" s="615" t="s">
        <v>260</v>
      </c>
      <c r="AQ15" s="616"/>
      <c r="AR15" s="616"/>
      <c r="AS15" s="616"/>
      <c r="AT15" s="616"/>
      <c r="AU15" s="616"/>
      <c r="AV15" s="616"/>
      <c r="AW15" s="616"/>
      <c r="AX15" s="616"/>
      <c r="AY15" s="616"/>
      <c r="AZ15" s="616"/>
      <c r="BA15" s="616"/>
      <c r="BB15" s="616"/>
      <c r="BC15" s="616"/>
      <c r="BD15" s="616"/>
      <c r="BE15" s="616"/>
      <c r="BF15" s="617"/>
      <c r="BG15" s="636">
        <v>189067</v>
      </c>
      <c r="BH15" s="606"/>
      <c r="BI15" s="606"/>
      <c r="BJ15" s="606"/>
      <c r="BK15" s="606"/>
      <c r="BL15" s="606"/>
      <c r="BM15" s="606"/>
      <c r="BN15" s="607"/>
      <c r="BO15" s="656">
        <v>4.3</v>
      </c>
      <c r="BP15" s="656"/>
      <c r="BQ15" s="656"/>
      <c r="BR15" s="656"/>
      <c r="BS15" s="657" t="s">
        <v>126</v>
      </c>
      <c r="BT15" s="657"/>
      <c r="BU15" s="657"/>
      <c r="BV15" s="657"/>
      <c r="BW15" s="657"/>
      <c r="BX15" s="657"/>
      <c r="BY15" s="657"/>
      <c r="BZ15" s="657"/>
      <c r="CA15" s="657"/>
      <c r="CB15" s="720"/>
      <c r="CD15" s="660" t="s">
        <v>261</v>
      </c>
      <c r="CE15" s="661"/>
      <c r="CF15" s="661"/>
      <c r="CG15" s="661"/>
      <c r="CH15" s="661"/>
      <c r="CI15" s="661"/>
      <c r="CJ15" s="661"/>
      <c r="CK15" s="661"/>
      <c r="CL15" s="661"/>
      <c r="CM15" s="661"/>
      <c r="CN15" s="661"/>
      <c r="CO15" s="661"/>
      <c r="CP15" s="661"/>
      <c r="CQ15" s="662"/>
      <c r="CR15" s="636">
        <v>1549724</v>
      </c>
      <c r="CS15" s="606"/>
      <c r="CT15" s="606"/>
      <c r="CU15" s="606"/>
      <c r="CV15" s="606"/>
      <c r="CW15" s="606"/>
      <c r="CX15" s="606"/>
      <c r="CY15" s="607"/>
      <c r="CZ15" s="656">
        <v>12.1</v>
      </c>
      <c r="DA15" s="656"/>
      <c r="DB15" s="656"/>
      <c r="DC15" s="656"/>
      <c r="DD15" s="605">
        <v>860736</v>
      </c>
      <c r="DE15" s="606"/>
      <c r="DF15" s="606"/>
      <c r="DG15" s="606"/>
      <c r="DH15" s="606"/>
      <c r="DI15" s="606"/>
      <c r="DJ15" s="606"/>
      <c r="DK15" s="606"/>
      <c r="DL15" s="606"/>
      <c r="DM15" s="606"/>
      <c r="DN15" s="606"/>
      <c r="DO15" s="606"/>
      <c r="DP15" s="607"/>
      <c r="DQ15" s="605">
        <v>821120</v>
      </c>
      <c r="DR15" s="606"/>
      <c r="DS15" s="606"/>
      <c r="DT15" s="606"/>
      <c r="DU15" s="606"/>
      <c r="DV15" s="606"/>
      <c r="DW15" s="606"/>
      <c r="DX15" s="606"/>
      <c r="DY15" s="606"/>
      <c r="DZ15" s="606"/>
      <c r="EA15" s="606"/>
      <c r="EB15" s="606"/>
      <c r="EC15" s="659"/>
    </row>
    <row r="16" spans="2:143" ht="11.25" customHeight="1">
      <c r="B16" s="615" t="s">
        <v>262</v>
      </c>
      <c r="C16" s="616"/>
      <c r="D16" s="616"/>
      <c r="E16" s="616"/>
      <c r="F16" s="616"/>
      <c r="G16" s="616"/>
      <c r="H16" s="616"/>
      <c r="I16" s="616"/>
      <c r="J16" s="616"/>
      <c r="K16" s="616"/>
      <c r="L16" s="616"/>
      <c r="M16" s="616"/>
      <c r="N16" s="616"/>
      <c r="O16" s="616"/>
      <c r="P16" s="616"/>
      <c r="Q16" s="617"/>
      <c r="R16" s="636">
        <v>6154</v>
      </c>
      <c r="S16" s="606"/>
      <c r="T16" s="606"/>
      <c r="U16" s="606"/>
      <c r="V16" s="606"/>
      <c r="W16" s="606"/>
      <c r="X16" s="606"/>
      <c r="Y16" s="607"/>
      <c r="Z16" s="656">
        <v>0</v>
      </c>
      <c r="AA16" s="656"/>
      <c r="AB16" s="656"/>
      <c r="AC16" s="656"/>
      <c r="AD16" s="657">
        <v>6154</v>
      </c>
      <c r="AE16" s="657"/>
      <c r="AF16" s="657"/>
      <c r="AG16" s="657"/>
      <c r="AH16" s="657"/>
      <c r="AI16" s="657"/>
      <c r="AJ16" s="657"/>
      <c r="AK16" s="657"/>
      <c r="AL16" s="637">
        <v>0.1</v>
      </c>
      <c r="AM16" s="640"/>
      <c r="AN16" s="640"/>
      <c r="AO16" s="658"/>
      <c r="AP16" s="615" t="s">
        <v>263</v>
      </c>
      <c r="AQ16" s="616"/>
      <c r="AR16" s="616"/>
      <c r="AS16" s="616"/>
      <c r="AT16" s="616"/>
      <c r="AU16" s="616"/>
      <c r="AV16" s="616"/>
      <c r="AW16" s="616"/>
      <c r="AX16" s="616"/>
      <c r="AY16" s="616"/>
      <c r="AZ16" s="616"/>
      <c r="BA16" s="616"/>
      <c r="BB16" s="616"/>
      <c r="BC16" s="616"/>
      <c r="BD16" s="616"/>
      <c r="BE16" s="616"/>
      <c r="BF16" s="617"/>
      <c r="BG16" s="636" t="s">
        <v>126</v>
      </c>
      <c r="BH16" s="606"/>
      <c r="BI16" s="606"/>
      <c r="BJ16" s="606"/>
      <c r="BK16" s="606"/>
      <c r="BL16" s="606"/>
      <c r="BM16" s="606"/>
      <c r="BN16" s="607"/>
      <c r="BO16" s="656" t="s">
        <v>126</v>
      </c>
      <c r="BP16" s="656"/>
      <c r="BQ16" s="656"/>
      <c r="BR16" s="656"/>
      <c r="BS16" s="657" t="s">
        <v>126</v>
      </c>
      <c r="BT16" s="657"/>
      <c r="BU16" s="657"/>
      <c r="BV16" s="657"/>
      <c r="BW16" s="657"/>
      <c r="BX16" s="657"/>
      <c r="BY16" s="657"/>
      <c r="BZ16" s="657"/>
      <c r="CA16" s="657"/>
      <c r="CB16" s="720"/>
      <c r="CD16" s="660" t="s">
        <v>264</v>
      </c>
      <c r="CE16" s="661"/>
      <c r="CF16" s="661"/>
      <c r="CG16" s="661"/>
      <c r="CH16" s="661"/>
      <c r="CI16" s="661"/>
      <c r="CJ16" s="661"/>
      <c r="CK16" s="661"/>
      <c r="CL16" s="661"/>
      <c r="CM16" s="661"/>
      <c r="CN16" s="661"/>
      <c r="CO16" s="661"/>
      <c r="CP16" s="661"/>
      <c r="CQ16" s="662"/>
      <c r="CR16" s="636" t="s">
        <v>126</v>
      </c>
      <c r="CS16" s="606"/>
      <c r="CT16" s="606"/>
      <c r="CU16" s="606"/>
      <c r="CV16" s="606"/>
      <c r="CW16" s="606"/>
      <c r="CX16" s="606"/>
      <c r="CY16" s="607"/>
      <c r="CZ16" s="656" t="s">
        <v>126</v>
      </c>
      <c r="DA16" s="656"/>
      <c r="DB16" s="656"/>
      <c r="DC16" s="656"/>
      <c r="DD16" s="605" t="s">
        <v>126</v>
      </c>
      <c r="DE16" s="606"/>
      <c r="DF16" s="606"/>
      <c r="DG16" s="606"/>
      <c r="DH16" s="606"/>
      <c r="DI16" s="606"/>
      <c r="DJ16" s="606"/>
      <c r="DK16" s="606"/>
      <c r="DL16" s="606"/>
      <c r="DM16" s="606"/>
      <c r="DN16" s="606"/>
      <c r="DO16" s="606"/>
      <c r="DP16" s="607"/>
      <c r="DQ16" s="605" t="s">
        <v>126</v>
      </c>
      <c r="DR16" s="606"/>
      <c r="DS16" s="606"/>
      <c r="DT16" s="606"/>
      <c r="DU16" s="606"/>
      <c r="DV16" s="606"/>
      <c r="DW16" s="606"/>
      <c r="DX16" s="606"/>
      <c r="DY16" s="606"/>
      <c r="DZ16" s="606"/>
      <c r="EA16" s="606"/>
      <c r="EB16" s="606"/>
      <c r="EC16" s="659"/>
    </row>
    <row r="17" spans="2:133" ht="11.25" customHeight="1">
      <c r="B17" s="615" t="s">
        <v>265</v>
      </c>
      <c r="C17" s="616"/>
      <c r="D17" s="616"/>
      <c r="E17" s="616"/>
      <c r="F17" s="616"/>
      <c r="G17" s="616"/>
      <c r="H17" s="616"/>
      <c r="I17" s="616"/>
      <c r="J17" s="616"/>
      <c r="K17" s="616"/>
      <c r="L17" s="616"/>
      <c r="M17" s="616"/>
      <c r="N17" s="616"/>
      <c r="O17" s="616"/>
      <c r="P17" s="616"/>
      <c r="Q17" s="617"/>
      <c r="R17" s="636">
        <v>72768</v>
      </c>
      <c r="S17" s="606"/>
      <c r="T17" s="606"/>
      <c r="U17" s="606"/>
      <c r="V17" s="606"/>
      <c r="W17" s="606"/>
      <c r="X17" s="606"/>
      <c r="Y17" s="607"/>
      <c r="Z17" s="656">
        <v>0.5</v>
      </c>
      <c r="AA17" s="656"/>
      <c r="AB17" s="656"/>
      <c r="AC17" s="656"/>
      <c r="AD17" s="657">
        <v>72768</v>
      </c>
      <c r="AE17" s="657"/>
      <c r="AF17" s="657"/>
      <c r="AG17" s="657"/>
      <c r="AH17" s="657"/>
      <c r="AI17" s="657"/>
      <c r="AJ17" s="657"/>
      <c r="AK17" s="657"/>
      <c r="AL17" s="637">
        <v>1</v>
      </c>
      <c r="AM17" s="640"/>
      <c r="AN17" s="640"/>
      <c r="AO17" s="658"/>
      <c r="AP17" s="615" t="s">
        <v>266</v>
      </c>
      <c r="AQ17" s="616"/>
      <c r="AR17" s="616"/>
      <c r="AS17" s="616"/>
      <c r="AT17" s="616"/>
      <c r="AU17" s="616"/>
      <c r="AV17" s="616"/>
      <c r="AW17" s="616"/>
      <c r="AX17" s="616"/>
      <c r="AY17" s="616"/>
      <c r="AZ17" s="616"/>
      <c r="BA17" s="616"/>
      <c r="BB17" s="616"/>
      <c r="BC17" s="616"/>
      <c r="BD17" s="616"/>
      <c r="BE17" s="616"/>
      <c r="BF17" s="617"/>
      <c r="BG17" s="636" t="s">
        <v>126</v>
      </c>
      <c r="BH17" s="606"/>
      <c r="BI17" s="606"/>
      <c r="BJ17" s="606"/>
      <c r="BK17" s="606"/>
      <c r="BL17" s="606"/>
      <c r="BM17" s="606"/>
      <c r="BN17" s="607"/>
      <c r="BO17" s="656" t="s">
        <v>126</v>
      </c>
      <c r="BP17" s="656"/>
      <c r="BQ17" s="656"/>
      <c r="BR17" s="656"/>
      <c r="BS17" s="657" t="s">
        <v>126</v>
      </c>
      <c r="BT17" s="657"/>
      <c r="BU17" s="657"/>
      <c r="BV17" s="657"/>
      <c r="BW17" s="657"/>
      <c r="BX17" s="657"/>
      <c r="BY17" s="657"/>
      <c r="BZ17" s="657"/>
      <c r="CA17" s="657"/>
      <c r="CB17" s="720"/>
      <c r="CD17" s="660" t="s">
        <v>267</v>
      </c>
      <c r="CE17" s="661"/>
      <c r="CF17" s="661"/>
      <c r="CG17" s="661"/>
      <c r="CH17" s="661"/>
      <c r="CI17" s="661"/>
      <c r="CJ17" s="661"/>
      <c r="CK17" s="661"/>
      <c r="CL17" s="661"/>
      <c r="CM17" s="661"/>
      <c r="CN17" s="661"/>
      <c r="CO17" s="661"/>
      <c r="CP17" s="661"/>
      <c r="CQ17" s="662"/>
      <c r="CR17" s="636">
        <v>1086777</v>
      </c>
      <c r="CS17" s="606"/>
      <c r="CT17" s="606"/>
      <c r="CU17" s="606"/>
      <c r="CV17" s="606"/>
      <c r="CW17" s="606"/>
      <c r="CX17" s="606"/>
      <c r="CY17" s="607"/>
      <c r="CZ17" s="656">
        <v>8.5</v>
      </c>
      <c r="DA17" s="656"/>
      <c r="DB17" s="656"/>
      <c r="DC17" s="656"/>
      <c r="DD17" s="605" t="s">
        <v>126</v>
      </c>
      <c r="DE17" s="606"/>
      <c r="DF17" s="606"/>
      <c r="DG17" s="606"/>
      <c r="DH17" s="606"/>
      <c r="DI17" s="606"/>
      <c r="DJ17" s="606"/>
      <c r="DK17" s="606"/>
      <c r="DL17" s="606"/>
      <c r="DM17" s="606"/>
      <c r="DN17" s="606"/>
      <c r="DO17" s="606"/>
      <c r="DP17" s="607"/>
      <c r="DQ17" s="605">
        <v>1086777</v>
      </c>
      <c r="DR17" s="606"/>
      <c r="DS17" s="606"/>
      <c r="DT17" s="606"/>
      <c r="DU17" s="606"/>
      <c r="DV17" s="606"/>
      <c r="DW17" s="606"/>
      <c r="DX17" s="606"/>
      <c r="DY17" s="606"/>
      <c r="DZ17" s="606"/>
      <c r="EA17" s="606"/>
      <c r="EB17" s="606"/>
      <c r="EC17" s="659"/>
    </row>
    <row r="18" spans="2:133" ht="11.25" customHeight="1">
      <c r="B18" s="615" t="s">
        <v>268</v>
      </c>
      <c r="C18" s="616"/>
      <c r="D18" s="616"/>
      <c r="E18" s="616"/>
      <c r="F18" s="616"/>
      <c r="G18" s="616"/>
      <c r="H18" s="616"/>
      <c r="I18" s="616"/>
      <c r="J18" s="616"/>
      <c r="K18" s="616"/>
      <c r="L18" s="616"/>
      <c r="M18" s="616"/>
      <c r="N18" s="616"/>
      <c r="O18" s="616"/>
      <c r="P18" s="616"/>
      <c r="Q18" s="617"/>
      <c r="R18" s="636">
        <v>62861</v>
      </c>
      <c r="S18" s="606"/>
      <c r="T18" s="606"/>
      <c r="U18" s="606"/>
      <c r="V18" s="606"/>
      <c r="W18" s="606"/>
      <c r="X18" s="606"/>
      <c r="Y18" s="607"/>
      <c r="Z18" s="656">
        <v>0.5</v>
      </c>
      <c r="AA18" s="656"/>
      <c r="AB18" s="656"/>
      <c r="AC18" s="656"/>
      <c r="AD18" s="657">
        <v>62861</v>
      </c>
      <c r="AE18" s="657"/>
      <c r="AF18" s="657"/>
      <c r="AG18" s="657"/>
      <c r="AH18" s="657"/>
      <c r="AI18" s="657"/>
      <c r="AJ18" s="657"/>
      <c r="AK18" s="657"/>
      <c r="AL18" s="637">
        <v>0.89999997615814209</v>
      </c>
      <c r="AM18" s="640"/>
      <c r="AN18" s="640"/>
      <c r="AO18" s="658"/>
      <c r="AP18" s="615" t="s">
        <v>269</v>
      </c>
      <c r="AQ18" s="616"/>
      <c r="AR18" s="616"/>
      <c r="AS18" s="616"/>
      <c r="AT18" s="616"/>
      <c r="AU18" s="616"/>
      <c r="AV18" s="616"/>
      <c r="AW18" s="616"/>
      <c r="AX18" s="616"/>
      <c r="AY18" s="616"/>
      <c r="AZ18" s="616"/>
      <c r="BA18" s="616"/>
      <c r="BB18" s="616"/>
      <c r="BC18" s="616"/>
      <c r="BD18" s="616"/>
      <c r="BE18" s="616"/>
      <c r="BF18" s="617"/>
      <c r="BG18" s="636" t="s">
        <v>126</v>
      </c>
      <c r="BH18" s="606"/>
      <c r="BI18" s="606"/>
      <c r="BJ18" s="606"/>
      <c r="BK18" s="606"/>
      <c r="BL18" s="606"/>
      <c r="BM18" s="606"/>
      <c r="BN18" s="607"/>
      <c r="BO18" s="656" t="s">
        <v>126</v>
      </c>
      <c r="BP18" s="656"/>
      <c r="BQ18" s="656"/>
      <c r="BR18" s="656"/>
      <c r="BS18" s="657" t="s">
        <v>126</v>
      </c>
      <c r="BT18" s="657"/>
      <c r="BU18" s="657"/>
      <c r="BV18" s="657"/>
      <c r="BW18" s="657"/>
      <c r="BX18" s="657"/>
      <c r="BY18" s="657"/>
      <c r="BZ18" s="657"/>
      <c r="CA18" s="657"/>
      <c r="CB18" s="720"/>
      <c r="CD18" s="660" t="s">
        <v>270</v>
      </c>
      <c r="CE18" s="661"/>
      <c r="CF18" s="661"/>
      <c r="CG18" s="661"/>
      <c r="CH18" s="661"/>
      <c r="CI18" s="661"/>
      <c r="CJ18" s="661"/>
      <c r="CK18" s="661"/>
      <c r="CL18" s="661"/>
      <c r="CM18" s="661"/>
      <c r="CN18" s="661"/>
      <c r="CO18" s="661"/>
      <c r="CP18" s="661"/>
      <c r="CQ18" s="662"/>
      <c r="CR18" s="636" t="s">
        <v>126</v>
      </c>
      <c r="CS18" s="606"/>
      <c r="CT18" s="606"/>
      <c r="CU18" s="606"/>
      <c r="CV18" s="606"/>
      <c r="CW18" s="606"/>
      <c r="CX18" s="606"/>
      <c r="CY18" s="607"/>
      <c r="CZ18" s="656" t="s">
        <v>126</v>
      </c>
      <c r="DA18" s="656"/>
      <c r="DB18" s="656"/>
      <c r="DC18" s="656"/>
      <c r="DD18" s="605" t="s">
        <v>126</v>
      </c>
      <c r="DE18" s="606"/>
      <c r="DF18" s="606"/>
      <c r="DG18" s="606"/>
      <c r="DH18" s="606"/>
      <c r="DI18" s="606"/>
      <c r="DJ18" s="606"/>
      <c r="DK18" s="606"/>
      <c r="DL18" s="606"/>
      <c r="DM18" s="606"/>
      <c r="DN18" s="606"/>
      <c r="DO18" s="606"/>
      <c r="DP18" s="607"/>
      <c r="DQ18" s="605" t="s">
        <v>126</v>
      </c>
      <c r="DR18" s="606"/>
      <c r="DS18" s="606"/>
      <c r="DT18" s="606"/>
      <c r="DU18" s="606"/>
      <c r="DV18" s="606"/>
      <c r="DW18" s="606"/>
      <c r="DX18" s="606"/>
      <c r="DY18" s="606"/>
      <c r="DZ18" s="606"/>
      <c r="EA18" s="606"/>
      <c r="EB18" s="606"/>
      <c r="EC18" s="659"/>
    </row>
    <row r="19" spans="2:133" ht="11.25" customHeight="1">
      <c r="B19" s="615" t="s">
        <v>271</v>
      </c>
      <c r="C19" s="616"/>
      <c r="D19" s="616"/>
      <c r="E19" s="616"/>
      <c r="F19" s="616"/>
      <c r="G19" s="616"/>
      <c r="H19" s="616"/>
      <c r="I19" s="616"/>
      <c r="J19" s="616"/>
      <c r="K19" s="616"/>
      <c r="L19" s="616"/>
      <c r="M19" s="616"/>
      <c r="N19" s="616"/>
      <c r="O19" s="616"/>
      <c r="P19" s="616"/>
      <c r="Q19" s="617"/>
      <c r="R19" s="636">
        <v>34766</v>
      </c>
      <c r="S19" s="606"/>
      <c r="T19" s="606"/>
      <c r="U19" s="606"/>
      <c r="V19" s="606"/>
      <c r="W19" s="606"/>
      <c r="X19" s="606"/>
      <c r="Y19" s="607"/>
      <c r="Z19" s="656">
        <v>0.3</v>
      </c>
      <c r="AA19" s="656"/>
      <c r="AB19" s="656"/>
      <c r="AC19" s="656"/>
      <c r="AD19" s="657">
        <v>34766</v>
      </c>
      <c r="AE19" s="657"/>
      <c r="AF19" s="657"/>
      <c r="AG19" s="657"/>
      <c r="AH19" s="657"/>
      <c r="AI19" s="657"/>
      <c r="AJ19" s="657"/>
      <c r="AK19" s="657"/>
      <c r="AL19" s="637">
        <v>0.5</v>
      </c>
      <c r="AM19" s="640"/>
      <c r="AN19" s="640"/>
      <c r="AO19" s="658"/>
      <c r="AP19" s="615" t="s">
        <v>272</v>
      </c>
      <c r="AQ19" s="616"/>
      <c r="AR19" s="616"/>
      <c r="AS19" s="616"/>
      <c r="AT19" s="616"/>
      <c r="AU19" s="616"/>
      <c r="AV19" s="616"/>
      <c r="AW19" s="616"/>
      <c r="AX19" s="616"/>
      <c r="AY19" s="616"/>
      <c r="AZ19" s="616"/>
      <c r="BA19" s="616"/>
      <c r="BB19" s="616"/>
      <c r="BC19" s="616"/>
      <c r="BD19" s="616"/>
      <c r="BE19" s="616"/>
      <c r="BF19" s="617"/>
      <c r="BG19" s="636" t="s">
        <v>126</v>
      </c>
      <c r="BH19" s="606"/>
      <c r="BI19" s="606"/>
      <c r="BJ19" s="606"/>
      <c r="BK19" s="606"/>
      <c r="BL19" s="606"/>
      <c r="BM19" s="606"/>
      <c r="BN19" s="607"/>
      <c r="BO19" s="656" t="s">
        <v>126</v>
      </c>
      <c r="BP19" s="656"/>
      <c r="BQ19" s="656"/>
      <c r="BR19" s="656"/>
      <c r="BS19" s="657" t="s">
        <v>126</v>
      </c>
      <c r="BT19" s="657"/>
      <c r="BU19" s="657"/>
      <c r="BV19" s="657"/>
      <c r="BW19" s="657"/>
      <c r="BX19" s="657"/>
      <c r="BY19" s="657"/>
      <c r="BZ19" s="657"/>
      <c r="CA19" s="657"/>
      <c r="CB19" s="720"/>
      <c r="CD19" s="660" t="s">
        <v>273</v>
      </c>
      <c r="CE19" s="661"/>
      <c r="CF19" s="661"/>
      <c r="CG19" s="661"/>
      <c r="CH19" s="661"/>
      <c r="CI19" s="661"/>
      <c r="CJ19" s="661"/>
      <c r="CK19" s="661"/>
      <c r="CL19" s="661"/>
      <c r="CM19" s="661"/>
      <c r="CN19" s="661"/>
      <c r="CO19" s="661"/>
      <c r="CP19" s="661"/>
      <c r="CQ19" s="662"/>
      <c r="CR19" s="636" t="s">
        <v>126</v>
      </c>
      <c r="CS19" s="606"/>
      <c r="CT19" s="606"/>
      <c r="CU19" s="606"/>
      <c r="CV19" s="606"/>
      <c r="CW19" s="606"/>
      <c r="CX19" s="606"/>
      <c r="CY19" s="607"/>
      <c r="CZ19" s="656" t="s">
        <v>126</v>
      </c>
      <c r="DA19" s="656"/>
      <c r="DB19" s="656"/>
      <c r="DC19" s="656"/>
      <c r="DD19" s="605" t="s">
        <v>126</v>
      </c>
      <c r="DE19" s="606"/>
      <c r="DF19" s="606"/>
      <c r="DG19" s="606"/>
      <c r="DH19" s="606"/>
      <c r="DI19" s="606"/>
      <c r="DJ19" s="606"/>
      <c r="DK19" s="606"/>
      <c r="DL19" s="606"/>
      <c r="DM19" s="606"/>
      <c r="DN19" s="606"/>
      <c r="DO19" s="606"/>
      <c r="DP19" s="607"/>
      <c r="DQ19" s="605" t="s">
        <v>126</v>
      </c>
      <c r="DR19" s="606"/>
      <c r="DS19" s="606"/>
      <c r="DT19" s="606"/>
      <c r="DU19" s="606"/>
      <c r="DV19" s="606"/>
      <c r="DW19" s="606"/>
      <c r="DX19" s="606"/>
      <c r="DY19" s="606"/>
      <c r="DZ19" s="606"/>
      <c r="EA19" s="606"/>
      <c r="EB19" s="606"/>
      <c r="EC19" s="659"/>
    </row>
    <row r="20" spans="2:133" ht="11.25" customHeight="1">
      <c r="B20" s="615" t="s">
        <v>274</v>
      </c>
      <c r="C20" s="616"/>
      <c r="D20" s="616"/>
      <c r="E20" s="616"/>
      <c r="F20" s="616"/>
      <c r="G20" s="616"/>
      <c r="H20" s="616"/>
      <c r="I20" s="616"/>
      <c r="J20" s="616"/>
      <c r="K20" s="616"/>
      <c r="L20" s="616"/>
      <c r="M20" s="616"/>
      <c r="N20" s="616"/>
      <c r="O20" s="616"/>
      <c r="P20" s="616"/>
      <c r="Q20" s="617"/>
      <c r="R20" s="636">
        <v>1936</v>
      </c>
      <c r="S20" s="606"/>
      <c r="T20" s="606"/>
      <c r="U20" s="606"/>
      <c r="V20" s="606"/>
      <c r="W20" s="606"/>
      <c r="X20" s="606"/>
      <c r="Y20" s="607"/>
      <c r="Z20" s="656">
        <v>0</v>
      </c>
      <c r="AA20" s="656"/>
      <c r="AB20" s="656"/>
      <c r="AC20" s="656"/>
      <c r="AD20" s="657">
        <v>1936</v>
      </c>
      <c r="AE20" s="657"/>
      <c r="AF20" s="657"/>
      <c r="AG20" s="657"/>
      <c r="AH20" s="657"/>
      <c r="AI20" s="657"/>
      <c r="AJ20" s="657"/>
      <c r="AK20" s="657"/>
      <c r="AL20" s="637">
        <v>0</v>
      </c>
      <c r="AM20" s="640"/>
      <c r="AN20" s="640"/>
      <c r="AO20" s="658"/>
      <c r="AP20" s="615" t="s">
        <v>275</v>
      </c>
      <c r="AQ20" s="616"/>
      <c r="AR20" s="616"/>
      <c r="AS20" s="616"/>
      <c r="AT20" s="616"/>
      <c r="AU20" s="616"/>
      <c r="AV20" s="616"/>
      <c r="AW20" s="616"/>
      <c r="AX20" s="616"/>
      <c r="AY20" s="616"/>
      <c r="AZ20" s="616"/>
      <c r="BA20" s="616"/>
      <c r="BB20" s="616"/>
      <c r="BC20" s="616"/>
      <c r="BD20" s="616"/>
      <c r="BE20" s="616"/>
      <c r="BF20" s="617"/>
      <c r="BG20" s="636" t="s">
        <v>126</v>
      </c>
      <c r="BH20" s="606"/>
      <c r="BI20" s="606"/>
      <c r="BJ20" s="606"/>
      <c r="BK20" s="606"/>
      <c r="BL20" s="606"/>
      <c r="BM20" s="606"/>
      <c r="BN20" s="607"/>
      <c r="BO20" s="656" t="s">
        <v>126</v>
      </c>
      <c r="BP20" s="656"/>
      <c r="BQ20" s="656"/>
      <c r="BR20" s="656"/>
      <c r="BS20" s="657" t="s">
        <v>126</v>
      </c>
      <c r="BT20" s="657"/>
      <c r="BU20" s="657"/>
      <c r="BV20" s="657"/>
      <c r="BW20" s="657"/>
      <c r="BX20" s="657"/>
      <c r="BY20" s="657"/>
      <c r="BZ20" s="657"/>
      <c r="CA20" s="657"/>
      <c r="CB20" s="720"/>
      <c r="CD20" s="660" t="s">
        <v>276</v>
      </c>
      <c r="CE20" s="661"/>
      <c r="CF20" s="661"/>
      <c r="CG20" s="661"/>
      <c r="CH20" s="661"/>
      <c r="CI20" s="661"/>
      <c r="CJ20" s="661"/>
      <c r="CK20" s="661"/>
      <c r="CL20" s="661"/>
      <c r="CM20" s="661"/>
      <c r="CN20" s="661"/>
      <c r="CO20" s="661"/>
      <c r="CP20" s="661"/>
      <c r="CQ20" s="662"/>
      <c r="CR20" s="636">
        <v>12825451</v>
      </c>
      <c r="CS20" s="606"/>
      <c r="CT20" s="606"/>
      <c r="CU20" s="606"/>
      <c r="CV20" s="606"/>
      <c r="CW20" s="606"/>
      <c r="CX20" s="606"/>
      <c r="CY20" s="607"/>
      <c r="CZ20" s="656">
        <v>100</v>
      </c>
      <c r="DA20" s="656"/>
      <c r="DB20" s="656"/>
      <c r="DC20" s="656"/>
      <c r="DD20" s="605">
        <v>1802863</v>
      </c>
      <c r="DE20" s="606"/>
      <c r="DF20" s="606"/>
      <c r="DG20" s="606"/>
      <c r="DH20" s="606"/>
      <c r="DI20" s="606"/>
      <c r="DJ20" s="606"/>
      <c r="DK20" s="606"/>
      <c r="DL20" s="606"/>
      <c r="DM20" s="606"/>
      <c r="DN20" s="606"/>
      <c r="DO20" s="606"/>
      <c r="DP20" s="607"/>
      <c r="DQ20" s="605">
        <v>7915607</v>
      </c>
      <c r="DR20" s="606"/>
      <c r="DS20" s="606"/>
      <c r="DT20" s="606"/>
      <c r="DU20" s="606"/>
      <c r="DV20" s="606"/>
      <c r="DW20" s="606"/>
      <c r="DX20" s="606"/>
      <c r="DY20" s="606"/>
      <c r="DZ20" s="606"/>
      <c r="EA20" s="606"/>
      <c r="EB20" s="606"/>
      <c r="EC20" s="659"/>
    </row>
    <row r="21" spans="2:133" ht="11.25" customHeight="1">
      <c r="B21" s="615" t="s">
        <v>277</v>
      </c>
      <c r="C21" s="616"/>
      <c r="D21" s="616"/>
      <c r="E21" s="616"/>
      <c r="F21" s="616"/>
      <c r="G21" s="616"/>
      <c r="H21" s="616"/>
      <c r="I21" s="616"/>
      <c r="J21" s="616"/>
      <c r="K21" s="616"/>
      <c r="L21" s="616"/>
      <c r="M21" s="616"/>
      <c r="N21" s="616"/>
      <c r="O21" s="616"/>
      <c r="P21" s="616"/>
      <c r="Q21" s="617"/>
      <c r="R21" s="636">
        <v>1421</v>
      </c>
      <c r="S21" s="606"/>
      <c r="T21" s="606"/>
      <c r="U21" s="606"/>
      <c r="V21" s="606"/>
      <c r="W21" s="606"/>
      <c r="X21" s="606"/>
      <c r="Y21" s="607"/>
      <c r="Z21" s="656">
        <v>0</v>
      </c>
      <c r="AA21" s="656"/>
      <c r="AB21" s="656"/>
      <c r="AC21" s="656"/>
      <c r="AD21" s="657">
        <v>1421</v>
      </c>
      <c r="AE21" s="657"/>
      <c r="AF21" s="657"/>
      <c r="AG21" s="657"/>
      <c r="AH21" s="657"/>
      <c r="AI21" s="657"/>
      <c r="AJ21" s="657"/>
      <c r="AK21" s="657"/>
      <c r="AL21" s="637">
        <v>0</v>
      </c>
      <c r="AM21" s="640"/>
      <c r="AN21" s="640"/>
      <c r="AO21" s="658"/>
      <c r="AP21" s="721" t="s">
        <v>278</v>
      </c>
      <c r="AQ21" s="724"/>
      <c r="AR21" s="724"/>
      <c r="AS21" s="724"/>
      <c r="AT21" s="724"/>
      <c r="AU21" s="724"/>
      <c r="AV21" s="724"/>
      <c r="AW21" s="724"/>
      <c r="AX21" s="724"/>
      <c r="AY21" s="724"/>
      <c r="AZ21" s="724"/>
      <c r="BA21" s="724"/>
      <c r="BB21" s="724"/>
      <c r="BC21" s="724"/>
      <c r="BD21" s="724"/>
      <c r="BE21" s="724"/>
      <c r="BF21" s="723"/>
      <c r="BG21" s="636" t="s">
        <v>126</v>
      </c>
      <c r="BH21" s="606"/>
      <c r="BI21" s="606"/>
      <c r="BJ21" s="606"/>
      <c r="BK21" s="606"/>
      <c r="BL21" s="606"/>
      <c r="BM21" s="606"/>
      <c r="BN21" s="607"/>
      <c r="BO21" s="656" t="s">
        <v>126</v>
      </c>
      <c r="BP21" s="656"/>
      <c r="BQ21" s="656"/>
      <c r="BR21" s="656"/>
      <c r="BS21" s="657" t="s">
        <v>126</v>
      </c>
      <c r="BT21" s="657"/>
      <c r="BU21" s="657"/>
      <c r="BV21" s="657"/>
      <c r="BW21" s="657"/>
      <c r="BX21" s="657"/>
      <c r="BY21" s="657"/>
      <c r="BZ21" s="657"/>
      <c r="CA21" s="657"/>
      <c r="CB21" s="720"/>
      <c r="CD21" s="736"/>
      <c r="CE21" s="676"/>
      <c r="CF21" s="676"/>
      <c r="CG21" s="676"/>
      <c r="CH21" s="676"/>
      <c r="CI21" s="676"/>
      <c r="CJ21" s="676"/>
      <c r="CK21" s="676"/>
      <c r="CL21" s="676"/>
      <c r="CM21" s="676"/>
      <c r="CN21" s="676"/>
      <c r="CO21" s="676"/>
      <c r="CP21" s="676"/>
      <c r="CQ21" s="677"/>
      <c r="CR21" s="737"/>
      <c r="CS21" s="738"/>
      <c r="CT21" s="738"/>
      <c r="CU21" s="738"/>
      <c r="CV21" s="738"/>
      <c r="CW21" s="738"/>
      <c r="CX21" s="738"/>
      <c r="CY21" s="739"/>
      <c r="CZ21" s="740"/>
      <c r="DA21" s="740"/>
      <c r="DB21" s="740"/>
      <c r="DC21" s="740"/>
      <c r="DD21" s="741"/>
      <c r="DE21" s="738"/>
      <c r="DF21" s="738"/>
      <c r="DG21" s="738"/>
      <c r="DH21" s="738"/>
      <c r="DI21" s="738"/>
      <c r="DJ21" s="738"/>
      <c r="DK21" s="738"/>
      <c r="DL21" s="738"/>
      <c r="DM21" s="738"/>
      <c r="DN21" s="738"/>
      <c r="DO21" s="738"/>
      <c r="DP21" s="739"/>
      <c r="DQ21" s="741"/>
      <c r="DR21" s="738"/>
      <c r="DS21" s="738"/>
      <c r="DT21" s="738"/>
      <c r="DU21" s="738"/>
      <c r="DV21" s="738"/>
      <c r="DW21" s="738"/>
      <c r="DX21" s="738"/>
      <c r="DY21" s="738"/>
      <c r="DZ21" s="738"/>
      <c r="EA21" s="738"/>
      <c r="EB21" s="738"/>
      <c r="EC21" s="742"/>
    </row>
    <row r="22" spans="2:133" ht="11.25" customHeight="1">
      <c r="B22" s="709" t="s">
        <v>279</v>
      </c>
      <c r="C22" s="710"/>
      <c r="D22" s="710"/>
      <c r="E22" s="710"/>
      <c r="F22" s="710"/>
      <c r="G22" s="710"/>
      <c r="H22" s="710"/>
      <c r="I22" s="710"/>
      <c r="J22" s="710"/>
      <c r="K22" s="710"/>
      <c r="L22" s="710"/>
      <c r="M22" s="710"/>
      <c r="N22" s="710"/>
      <c r="O22" s="710"/>
      <c r="P22" s="710"/>
      <c r="Q22" s="711"/>
      <c r="R22" s="636">
        <v>24738</v>
      </c>
      <c r="S22" s="606"/>
      <c r="T22" s="606"/>
      <c r="U22" s="606"/>
      <c r="V22" s="606"/>
      <c r="W22" s="606"/>
      <c r="X22" s="606"/>
      <c r="Y22" s="607"/>
      <c r="Z22" s="656">
        <v>0.2</v>
      </c>
      <c r="AA22" s="656"/>
      <c r="AB22" s="656"/>
      <c r="AC22" s="656"/>
      <c r="AD22" s="657">
        <v>24738</v>
      </c>
      <c r="AE22" s="657"/>
      <c r="AF22" s="657"/>
      <c r="AG22" s="657"/>
      <c r="AH22" s="657"/>
      <c r="AI22" s="657"/>
      <c r="AJ22" s="657"/>
      <c r="AK22" s="657"/>
      <c r="AL22" s="637">
        <v>0.40000000596046448</v>
      </c>
      <c r="AM22" s="640"/>
      <c r="AN22" s="640"/>
      <c r="AO22" s="658"/>
      <c r="AP22" s="721" t="s">
        <v>280</v>
      </c>
      <c r="AQ22" s="724"/>
      <c r="AR22" s="724"/>
      <c r="AS22" s="724"/>
      <c r="AT22" s="724"/>
      <c r="AU22" s="724"/>
      <c r="AV22" s="724"/>
      <c r="AW22" s="724"/>
      <c r="AX22" s="724"/>
      <c r="AY22" s="724"/>
      <c r="AZ22" s="724"/>
      <c r="BA22" s="724"/>
      <c r="BB22" s="724"/>
      <c r="BC22" s="724"/>
      <c r="BD22" s="724"/>
      <c r="BE22" s="724"/>
      <c r="BF22" s="723"/>
      <c r="BG22" s="636" t="s">
        <v>126</v>
      </c>
      <c r="BH22" s="606"/>
      <c r="BI22" s="606"/>
      <c r="BJ22" s="606"/>
      <c r="BK22" s="606"/>
      <c r="BL22" s="606"/>
      <c r="BM22" s="606"/>
      <c r="BN22" s="607"/>
      <c r="BO22" s="656" t="s">
        <v>126</v>
      </c>
      <c r="BP22" s="656"/>
      <c r="BQ22" s="656"/>
      <c r="BR22" s="656"/>
      <c r="BS22" s="657" t="s">
        <v>126</v>
      </c>
      <c r="BT22" s="657"/>
      <c r="BU22" s="657"/>
      <c r="BV22" s="657"/>
      <c r="BW22" s="657"/>
      <c r="BX22" s="657"/>
      <c r="BY22" s="657"/>
      <c r="BZ22" s="657"/>
      <c r="CA22" s="657"/>
      <c r="CB22" s="720"/>
      <c r="CD22" s="725" t="s">
        <v>281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5" t="s">
        <v>282</v>
      </c>
      <c r="C23" s="616"/>
      <c r="D23" s="616"/>
      <c r="E23" s="616"/>
      <c r="F23" s="616"/>
      <c r="G23" s="616"/>
      <c r="H23" s="616"/>
      <c r="I23" s="616"/>
      <c r="J23" s="616"/>
      <c r="K23" s="616"/>
      <c r="L23" s="616"/>
      <c r="M23" s="616"/>
      <c r="N23" s="616"/>
      <c r="O23" s="616"/>
      <c r="P23" s="616"/>
      <c r="Q23" s="617"/>
      <c r="R23" s="636">
        <v>1853833</v>
      </c>
      <c r="S23" s="606"/>
      <c r="T23" s="606"/>
      <c r="U23" s="606"/>
      <c r="V23" s="606"/>
      <c r="W23" s="606"/>
      <c r="X23" s="606"/>
      <c r="Y23" s="607"/>
      <c r="Z23" s="656">
        <v>13.7</v>
      </c>
      <c r="AA23" s="656"/>
      <c r="AB23" s="656"/>
      <c r="AC23" s="656"/>
      <c r="AD23" s="657">
        <v>1680684</v>
      </c>
      <c r="AE23" s="657"/>
      <c r="AF23" s="657"/>
      <c r="AG23" s="657"/>
      <c r="AH23" s="657"/>
      <c r="AI23" s="657"/>
      <c r="AJ23" s="657"/>
      <c r="AK23" s="657"/>
      <c r="AL23" s="637">
        <v>23.8</v>
      </c>
      <c r="AM23" s="640"/>
      <c r="AN23" s="640"/>
      <c r="AO23" s="658"/>
      <c r="AP23" s="721" t="s">
        <v>283</v>
      </c>
      <c r="AQ23" s="724"/>
      <c r="AR23" s="724"/>
      <c r="AS23" s="724"/>
      <c r="AT23" s="724"/>
      <c r="AU23" s="724"/>
      <c r="AV23" s="724"/>
      <c r="AW23" s="724"/>
      <c r="AX23" s="724"/>
      <c r="AY23" s="724"/>
      <c r="AZ23" s="724"/>
      <c r="BA23" s="724"/>
      <c r="BB23" s="724"/>
      <c r="BC23" s="724"/>
      <c r="BD23" s="724"/>
      <c r="BE23" s="724"/>
      <c r="BF23" s="723"/>
      <c r="BG23" s="636" t="s">
        <v>126</v>
      </c>
      <c r="BH23" s="606"/>
      <c r="BI23" s="606"/>
      <c r="BJ23" s="606"/>
      <c r="BK23" s="606"/>
      <c r="BL23" s="606"/>
      <c r="BM23" s="606"/>
      <c r="BN23" s="607"/>
      <c r="BO23" s="656" t="s">
        <v>126</v>
      </c>
      <c r="BP23" s="656"/>
      <c r="BQ23" s="656"/>
      <c r="BR23" s="656"/>
      <c r="BS23" s="657" t="s">
        <v>126</v>
      </c>
      <c r="BT23" s="657"/>
      <c r="BU23" s="657"/>
      <c r="BV23" s="657"/>
      <c r="BW23" s="657"/>
      <c r="BX23" s="657"/>
      <c r="BY23" s="657"/>
      <c r="BZ23" s="657"/>
      <c r="CA23" s="657"/>
      <c r="CB23" s="720"/>
      <c r="CD23" s="725" t="s">
        <v>223</v>
      </c>
      <c r="CE23" s="726"/>
      <c r="CF23" s="726"/>
      <c r="CG23" s="726"/>
      <c r="CH23" s="726"/>
      <c r="CI23" s="726"/>
      <c r="CJ23" s="726"/>
      <c r="CK23" s="726"/>
      <c r="CL23" s="726"/>
      <c r="CM23" s="726"/>
      <c r="CN23" s="726"/>
      <c r="CO23" s="726"/>
      <c r="CP23" s="726"/>
      <c r="CQ23" s="727"/>
      <c r="CR23" s="725" t="s">
        <v>284</v>
      </c>
      <c r="CS23" s="726"/>
      <c r="CT23" s="726"/>
      <c r="CU23" s="726"/>
      <c r="CV23" s="726"/>
      <c r="CW23" s="726"/>
      <c r="CX23" s="726"/>
      <c r="CY23" s="727"/>
      <c r="CZ23" s="725" t="s">
        <v>285</v>
      </c>
      <c r="DA23" s="726"/>
      <c r="DB23" s="726"/>
      <c r="DC23" s="727"/>
      <c r="DD23" s="725" t="s">
        <v>286</v>
      </c>
      <c r="DE23" s="726"/>
      <c r="DF23" s="726"/>
      <c r="DG23" s="726"/>
      <c r="DH23" s="726"/>
      <c r="DI23" s="726"/>
      <c r="DJ23" s="726"/>
      <c r="DK23" s="727"/>
      <c r="DL23" s="728" t="s">
        <v>287</v>
      </c>
      <c r="DM23" s="729"/>
      <c r="DN23" s="729"/>
      <c r="DO23" s="729"/>
      <c r="DP23" s="729"/>
      <c r="DQ23" s="729"/>
      <c r="DR23" s="729"/>
      <c r="DS23" s="729"/>
      <c r="DT23" s="729"/>
      <c r="DU23" s="729"/>
      <c r="DV23" s="730"/>
      <c r="DW23" s="725" t="s">
        <v>288</v>
      </c>
      <c r="DX23" s="726"/>
      <c r="DY23" s="726"/>
      <c r="DZ23" s="726"/>
      <c r="EA23" s="726"/>
      <c r="EB23" s="726"/>
      <c r="EC23" s="727"/>
    </row>
    <row r="24" spans="2:133" ht="11.25" customHeight="1">
      <c r="B24" s="615" t="s">
        <v>289</v>
      </c>
      <c r="C24" s="616"/>
      <c r="D24" s="616"/>
      <c r="E24" s="616"/>
      <c r="F24" s="616"/>
      <c r="G24" s="616"/>
      <c r="H24" s="616"/>
      <c r="I24" s="616"/>
      <c r="J24" s="616"/>
      <c r="K24" s="616"/>
      <c r="L24" s="616"/>
      <c r="M24" s="616"/>
      <c r="N24" s="616"/>
      <c r="O24" s="616"/>
      <c r="P24" s="616"/>
      <c r="Q24" s="617"/>
      <c r="R24" s="636">
        <v>1680684</v>
      </c>
      <c r="S24" s="606"/>
      <c r="T24" s="606"/>
      <c r="U24" s="606"/>
      <c r="V24" s="606"/>
      <c r="W24" s="606"/>
      <c r="X24" s="606"/>
      <c r="Y24" s="607"/>
      <c r="Z24" s="656">
        <v>12.4</v>
      </c>
      <c r="AA24" s="656"/>
      <c r="AB24" s="656"/>
      <c r="AC24" s="656"/>
      <c r="AD24" s="657">
        <v>1680684</v>
      </c>
      <c r="AE24" s="657"/>
      <c r="AF24" s="657"/>
      <c r="AG24" s="657"/>
      <c r="AH24" s="657"/>
      <c r="AI24" s="657"/>
      <c r="AJ24" s="657"/>
      <c r="AK24" s="657"/>
      <c r="AL24" s="637">
        <v>23.8</v>
      </c>
      <c r="AM24" s="640"/>
      <c r="AN24" s="640"/>
      <c r="AO24" s="658"/>
      <c r="AP24" s="721" t="s">
        <v>290</v>
      </c>
      <c r="AQ24" s="724"/>
      <c r="AR24" s="724"/>
      <c r="AS24" s="724"/>
      <c r="AT24" s="724"/>
      <c r="AU24" s="724"/>
      <c r="AV24" s="724"/>
      <c r="AW24" s="724"/>
      <c r="AX24" s="724"/>
      <c r="AY24" s="724"/>
      <c r="AZ24" s="724"/>
      <c r="BA24" s="724"/>
      <c r="BB24" s="724"/>
      <c r="BC24" s="724"/>
      <c r="BD24" s="724"/>
      <c r="BE24" s="724"/>
      <c r="BF24" s="723"/>
      <c r="BG24" s="636" t="s">
        <v>126</v>
      </c>
      <c r="BH24" s="606"/>
      <c r="BI24" s="606"/>
      <c r="BJ24" s="606"/>
      <c r="BK24" s="606"/>
      <c r="BL24" s="606"/>
      <c r="BM24" s="606"/>
      <c r="BN24" s="607"/>
      <c r="BO24" s="656" t="s">
        <v>126</v>
      </c>
      <c r="BP24" s="656"/>
      <c r="BQ24" s="656"/>
      <c r="BR24" s="656"/>
      <c r="BS24" s="657" t="s">
        <v>126</v>
      </c>
      <c r="BT24" s="657"/>
      <c r="BU24" s="657"/>
      <c r="BV24" s="657"/>
      <c r="BW24" s="657"/>
      <c r="BX24" s="657"/>
      <c r="BY24" s="657"/>
      <c r="BZ24" s="657"/>
      <c r="CA24" s="657"/>
      <c r="CB24" s="720"/>
      <c r="CD24" s="681" t="s">
        <v>291</v>
      </c>
      <c r="CE24" s="682"/>
      <c r="CF24" s="682"/>
      <c r="CG24" s="682"/>
      <c r="CH24" s="682"/>
      <c r="CI24" s="682"/>
      <c r="CJ24" s="682"/>
      <c r="CK24" s="682"/>
      <c r="CL24" s="682"/>
      <c r="CM24" s="682"/>
      <c r="CN24" s="682"/>
      <c r="CO24" s="682"/>
      <c r="CP24" s="682"/>
      <c r="CQ24" s="683"/>
      <c r="CR24" s="678">
        <v>5964771</v>
      </c>
      <c r="CS24" s="679"/>
      <c r="CT24" s="679"/>
      <c r="CU24" s="679"/>
      <c r="CV24" s="679"/>
      <c r="CW24" s="679"/>
      <c r="CX24" s="679"/>
      <c r="CY24" s="731"/>
      <c r="CZ24" s="732">
        <v>46.5</v>
      </c>
      <c r="DA24" s="693"/>
      <c r="DB24" s="693"/>
      <c r="DC24" s="733"/>
      <c r="DD24" s="734">
        <v>3438900</v>
      </c>
      <c r="DE24" s="679"/>
      <c r="DF24" s="679"/>
      <c r="DG24" s="679"/>
      <c r="DH24" s="679"/>
      <c r="DI24" s="679"/>
      <c r="DJ24" s="679"/>
      <c r="DK24" s="731"/>
      <c r="DL24" s="734">
        <v>3088053</v>
      </c>
      <c r="DM24" s="679"/>
      <c r="DN24" s="679"/>
      <c r="DO24" s="679"/>
      <c r="DP24" s="679"/>
      <c r="DQ24" s="679"/>
      <c r="DR24" s="679"/>
      <c r="DS24" s="679"/>
      <c r="DT24" s="679"/>
      <c r="DU24" s="679"/>
      <c r="DV24" s="731"/>
      <c r="DW24" s="732">
        <v>40.1</v>
      </c>
      <c r="DX24" s="693"/>
      <c r="DY24" s="693"/>
      <c r="DZ24" s="693"/>
      <c r="EA24" s="693"/>
      <c r="EB24" s="693"/>
      <c r="EC24" s="735"/>
    </row>
    <row r="25" spans="2:133" ht="11.25" customHeight="1">
      <c r="B25" s="615" t="s">
        <v>292</v>
      </c>
      <c r="C25" s="616"/>
      <c r="D25" s="616"/>
      <c r="E25" s="616"/>
      <c r="F25" s="616"/>
      <c r="G25" s="616"/>
      <c r="H25" s="616"/>
      <c r="I25" s="616"/>
      <c r="J25" s="616"/>
      <c r="K25" s="616"/>
      <c r="L25" s="616"/>
      <c r="M25" s="616"/>
      <c r="N25" s="616"/>
      <c r="O25" s="616"/>
      <c r="P25" s="616"/>
      <c r="Q25" s="617"/>
      <c r="R25" s="636">
        <v>173149</v>
      </c>
      <c r="S25" s="606"/>
      <c r="T25" s="606"/>
      <c r="U25" s="606"/>
      <c r="V25" s="606"/>
      <c r="W25" s="606"/>
      <c r="X25" s="606"/>
      <c r="Y25" s="607"/>
      <c r="Z25" s="656">
        <v>1.3</v>
      </c>
      <c r="AA25" s="656"/>
      <c r="AB25" s="656"/>
      <c r="AC25" s="656"/>
      <c r="AD25" s="657" t="s">
        <v>126</v>
      </c>
      <c r="AE25" s="657"/>
      <c r="AF25" s="657"/>
      <c r="AG25" s="657"/>
      <c r="AH25" s="657"/>
      <c r="AI25" s="657"/>
      <c r="AJ25" s="657"/>
      <c r="AK25" s="657"/>
      <c r="AL25" s="637" t="s">
        <v>126</v>
      </c>
      <c r="AM25" s="640"/>
      <c r="AN25" s="640"/>
      <c r="AO25" s="658"/>
      <c r="AP25" s="721" t="s">
        <v>293</v>
      </c>
      <c r="AQ25" s="724"/>
      <c r="AR25" s="724"/>
      <c r="AS25" s="724"/>
      <c r="AT25" s="724"/>
      <c r="AU25" s="724"/>
      <c r="AV25" s="724"/>
      <c r="AW25" s="724"/>
      <c r="AX25" s="724"/>
      <c r="AY25" s="724"/>
      <c r="AZ25" s="724"/>
      <c r="BA25" s="724"/>
      <c r="BB25" s="724"/>
      <c r="BC25" s="724"/>
      <c r="BD25" s="724"/>
      <c r="BE25" s="724"/>
      <c r="BF25" s="723"/>
      <c r="BG25" s="636" t="s">
        <v>126</v>
      </c>
      <c r="BH25" s="606"/>
      <c r="BI25" s="606"/>
      <c r="BJ25" s="606"/>
      <c r="BK25" s="606"/>
      <c r="BL25" s="606"/>
      <c r="BM25" s="606"/>
      <c r="BN25" s="607"/>
      <c r="BO25" s="656" t="s">
        <v>126</v>
      </c>
      <c r="BP25" s="656"/>
      <c r="BQ25" s="656"/>
      <c r="BR25" s="656"/>
      <c r="BS25" s="657" t="s">
        <v>126</v>
      </c>
      <c r="BT25" s="657"/>
      <c r="BU25" s="657"/>
      <c r="BV25" s="657"/>
      <c r="BW25" s="657"/>
      <c r="BX25" s="657"/>
      <c r="BY25" s="657"/>
      <c r="BZ25" s="657"/>
      <c r="CA25" s="657"/>
      <c r="CB25" s="720"/>
      <c r="CD25" s="660" t="s">
        <v>294</v>
      </c>
      <c r="CE25" s="661"/>
      <c r="CF25" s="661"/>
      <c r="CG25" s="661"/>
      <c r="CH25" s="661"/>
      <c r="CI25" s="661"/>
      <c r="CJ25" s="661"/>
      <c r="CK25" s="661"/>
      <c r="CL25" s="661"/>
      <c r="CM25" s="661"/>
      <c r="CN25" s="661"/>
      <c r="CO25" s="661"/>
      <c r="CP25" s="661"/>
      <c r="CQ25" s="662"/>
      <c r="CR25" s="636">
        <v>1926066</v>
      </c>
      <c r="CS25" s="634"/>
      <c r="CT25" s="634"/>
      <c r="CU25" s="634"/>
      <c r="CV25" s="634"/>
      <c r="CW25" s="634"/>
      <c r="CX25" s="634"/>
      <c r="CY25" s="635"/>
      <c r="CZ25" s="637">
        <v>15</v>
      </c>
      <c r="DA25" s="638"/>
      <c r="DB25" s="638"/>
      <c r="DC25" s="639"/>
      <c r="DD25" s="605">
        <v>1691295</v>
      </c>
      <c r="DE25" s="634"/>
      <c r="DF25" s="634"/>
      <c r="DG25" s="634"/>
      <c r="DH25" s="634"/>
      <c r="DI25" s="634"/>
      <c r="DJ25" s="634"/>
      <c r="DK25" s="635"/>
      <c r="DL25" s="605">
        <v>1366744</v>
      </c>
      <c r="DM25" s="634"/>
      <c r="DN25" s="634"/>
      <c r="DO25" s="634"/>
      <c r="DP25" s="634"/>
      <c r="DQ25" s="634"/>
      <c r="DR25" s="634"/>
      <c r="DS25" s="634"/>
      <c r="DT25" s="634"/>
      <c r="DU25" s="634"/>
      <c r="DV25" s="635"/>
      <c r="DW25" s="637">
        <v>17.7</v>
      </c>
      <c r="DX25" s="638"/>
      <c r="DY25" s="638"/>
      <c r="DZ25" s="638"/>
      <c r="EA25" s="638"/>
      <c r="EB25" s="638"/>
      <c r="EC25" s="663"/>
    </row>
    <row r="26" spans="2:133" ht="11.25" customHeight="1">
      <c r="B26" s="615" t="s">
        <v>295</v>
      </c>
      <c r="C26" s="616"/>
      <c r="D26" s="616"/>
      <c r="E26" s="616"/>
      <c r="F26" s="616"/>
      <c r="G26" s="616"/>
      <c r="H26" s="616"/>
      <c r="I26" s="616"/>
      <c r="J26" s="616"/>
      <c r="K26" s="616"/>
      <c r="L26" s="616"/>
      <c r="M26" s="616"/>
      <c r="N26" s="616"/>
      <c r="O26" s="616"/>
      <c r="P26" s="616"/>
      <c r="Q26" s="617"/>
      <c r="R26" s="636" t="s">
        <v>126</v>
      </c>
      <c r="S26" s="606"/>
      <c r="T26" s="606"/>
      <c r="U26" s="606"/>
      <c r="V26" s="606"/>
      <c r="W26" s="606"/>
      <c r="X26" s="606"/>
      <c r="Y26" s="607"/>
      <c r="Z26" s="656" t="s">
        <v>126</v>
      </c>
      <c r="AA26" s="656"/>
      <c r="AB26" s="656"/>
      <c r="AC26" s="656"/>
      <c r="AD26" s="657" t="s">
        <v>126</v>
      </c>
      <c r="AE26" s="657"/>
      <c r="AF26" s="657"/>
      <c r="AG26" s="657"/>
      <c r="AH26" s="657"/>
      <c r="AI26" s="657"/>
      <c r="AJ26" s="657"/>
      <c r="AK26" s="657"/>
      <c r="AL26" s="637" t="s">
        <v>126</v>
      </c>
      <c r="AM26" s="640"/>
      <c r="AN26" s="640"/>
      <c r="AO26" s="658"/>
      <c r="AP26" s="721" t="s">
        <v>296</v>
      </c>
      <c r="AQ26" s="722"/>
      <c r="AR26" s="722"/>
      <c r="AS26" s="722"/>
      <c r="AT26" s="722"/>
      <c r="AU26" s="722"/>
      <c r="AV26" s="722"/>
      <c r="AW26" s="722"/>
      <c r="AX26" s="722"/>
      <c r="AY26" s="722"/>
      <c r="AZ26" s="722"/>
      <c r="BA26" s="722"/>
      <c r="BB26" s="722"/>
      <c r="BC26" s="722"/>
      <c r="BD26" s="722"/>
      <c r="BE26" s="722"/>
      <c r="BF26" s="723"/>
      <c r="BG26" s="636" t="s">
        <v>126</v>
      </c>
      <c r="BH26" s="606"/>
      <c r="BI26" s="606"/>
      <c r="BJ26" s="606"/>
      <c r="BK26" s="606"/>
      <c r="BL26" s="606"/>
      <c r="BM26" s="606"/>
      <c r="BN26" s="607"/>
      <c r="BO26" s="656" t="s">
        <v>126</v>
      </c>
      <c r="BP26" s="656"/>
      <c r="BQ26" s="656"/>
      <c r="BR26" s="656"/>
      <c r="BS26" s="657" t="s">
        <v>126</v>
      </c>
      <c r="BT26" s="657"/>
      <c r="BU26" s="657"/>
      <c r="BV26" s="657"/>
      <c r="BW26" s="657"/>
      <c r="BX26" s="657"/>
      <c r="BY26" s="657"/>
      <c r="BZ26" s="657"/>
      <c r="CA26" s="657"/>
      <c r="CB26" s="720"/>
      <c r="CD26" s="660" t="s">
        <v>297</v>
      </c>
      <c r="CE26" s="661"/>
      <c r="CF26" s="661"/>
      <c r="CG26" s="661"/>
      <c r="CH26" s="661"/>
      <c r="CI26" s="661"/>
      <c r="CJ26" s="661"/>
      <c r="CK26" s="661"/>
      <c r="CL26" s="661"/>
      <c r="CM26" s="661"/>
      <c r="CN26" s="661"/>
      <c r="CO26" s="661"/>
      <c r="CP26" s="661"/>
      <c r="CQ26" s="662"/>
      <c r="CR26" s="636">
        <v>1155993</v>
      </c>
      <c r="CS26" s="606"/>
      <c r="CT26" s="606"/>
      <c r="CU26" s="606"/>
      <c r="CV26" s="606"/>
      <c r="CW26" s="606"/>
      <c r="CX26" s="606"/>
      <c r="CY26" s="607"/>
      <c r="CZ26" s="637">
        <v>9</v>
      </c>
      <c r="DA26" s="638"/>
      <c r="DB26" s="638"/>
      <c r="DC26" s="639"/>
      <c r="DD26" s="605">
        <v>988935</v>
      </c>
      <c r="DE26" s="606"/>
      <c r="DF26" s="606"/>
      <c r="DG26" s="606"/>
      <c r="DH26" s="606"/>
      <c r="DI26" s="606"/>
      <c r="DJ26" s="606"/>
      <c r="DK26" s="607"/>
      <c r="DL26" s="605" t="s">
        <v>126</v>
      </c>
      <c r="DM26" s="606"/>
      <c r="DN26" s="606"/>
      <c r="DO26" s="606"/>
      <c r="DP26" s="606"/>
      <c r="DQ26" s="606"/>
      <c r="DR26" s="606"/>
      <c r="DS26" s="606"/>
      <c r="DT26" s="606"/>
      <c r="DU26" s="606"/>
      <c r="DV26" s="607"/>
      <c r="DW26" s="637" t="s">
        <v>126</v>
      </c>
      <c r="DX26" s="638"/>
      <c r="DY26" s="638"/>
      <c r="DZ26" s="638"/>
      <c r="EA26" s="638"/>
      <c r="EB26" s="638"/>
      <c r="EC26" s="663"/>
    </row>
    <row r="27" spans="2:133" ht="11.25" customHeight="1">
      <c r="B27" s="615" t="s">
        <v>298</v>
      </c>
      <c r="C27" s="616"/>
      <c r="D27" s="616"/>
      <c r="E27" s="616"/>
      <c r="F27" s="616"/>
      <c r="G27" s="616"/>
      <c r="H27" s="616"/>
      <c r="I27" s="616"/>
      <c r="J27" s="616"/>
      <c r="K27" s="616"/>
      <c r="L27" s="616"/>
      <c r="M27" s="616"/>
      <c r="N27" s="616"/>
      <c r="O27" s="616"/>
      <c r="P27" s="616"/>
      <c r="Q27" s="617"/>
      <c r="R27" s="636">
        <v>7193811</v>
      </c>
      <c r="S27" s="606"/>
      <c r="T27" s="606"/>
      <c r="U27" s="606"/>
      <c r="V27" s="606"/>
      <c r="W27" s="606"/>
      <c r="X27" s="606"/>
      <c r="Y27" s="607"/>
      <c r="Z27" s="656">
        <v>53</v>
      </c>
      <c r="AA27" s="656"/>
      <c r="AB27" s="656"/>
      <c r="AC27" s="656"/>
      <c r="AD27" s="657">
        <v>7020662</v>
      </c>
      <c r="AE27" s="657"/>
      <c r="AF27" s="657"/>
      <c r="AG27" s="657"/>
      <c r="AH27" s="657"/>
      <c r="AI27" s="657"/>
      <c r="AJ27" s="657"/>
      <c r="AK27" s="657"/>
      <c r="AL27" s="637">
        <v>99.400001525878906</v>
      </c>
      <c r="AM27" s="640"/>
      <c r="AN27" s="640"/>
      <c r="AO27" s="658"/>
      <c r="AP27" s="615" t="s">
        <v>299</v>
      </c>
      <c r="AQ27" s="616"/>
      <c r="AR27" s="616"/>
      <c r="AS27" s="616"/>
      <c r="AT27" s="616"/>
      <c r="AU27" s="616"/>
      <c r="AV27" s="616"/>
      <c r="AW27" s="616"/>
      <c r="AX27" s="616"/>
      <c r="AY27" s="616"/>
      <c r="AZ27" s="616"/>
      <c r="BA27" s="616"/>
      <c r="BB27" s="616"/>
      <c r="BC27" s="616"/>
      <c r="BD27" s="616"/>
      <c r="BE27" s="616"/>
      <c r="BF27" s="617"/>
      <c r="BG27" s="636">
        <v>4358272</v>
      </c>
      <c r="BH27" s="606"/>
      <c r="BI27" s="606"/>
      <c r="BJ27" s="606"/>
      <c r="BK27" s="606"/>
      <c r="BL27" s="606"/>
      <c r="BM27" s="606"/>
      <c r="BN27" s="607"/>
      <c r="BO27" s="656">
        <v>100</v>
      </c>
      <c r="BP27" s="656"/>
      <c r="BQ27" s="656"/>
      <c r="BR27" s="656"/>
      <c r="BS27" s="657">
        <v>65510</v>
      </c>
      <c r="BT27" s="657"/>
      <c r="BU27" s="657"/>
      <c r="BV27" s="657"/>
      <c r="BW27" s="657"/>
      <c r="BX27" s="657"/>
      <c r="BY27" s="657"/>
      <c r="BZ27" s="657"/>
      <c r="CA27" s="657"/>
      <c r="CB27" s="720"/>
      <c r="CD27" s="660" t="s">
        <v>300</v>
      </c>
      <c r="CE27" s="661"/>
      <c r="CF27" s="661"/>
      <c r="CG27" s="661"/>
      <c r="CH27" s="661"/>
      <c r="CI27" s="661"/>
      <c r="CJ27" s="661"/>
      <c r="CK27" s="661"/>
      <c r="CL27" s="661"/>
      <c r="CM27" s="661"/>
      <c r="CN27" s="661"/>
      <c r="CO27" s="661"/>
      <c r="CP27" s="661"/>
      <c r="CQ27" s="662"/>
      <c r="CR27" s="636">
        <v>2951928</v>
      </c>
      <c r="CS27" s="634"/>
      <c r="CT27" s="634"/>
      <c r="CU27" s="634"/>
      <c r="CV27" s="634"/>
      <c r="CW27" s="634"/>
      <c r="CX27" s="634"/>
      <c r="CY27" s="635"/>
      <c r="CZ27" s="637">
        <v>23</v>
      </c>
      <c r="DA27" s="638"/>
      <c r="DB27" s="638"/>
      <c r="DC27" s="639"/>
      <c r="DD27" s="605">
        <v>660828</v>
      </c>
      <c r="DE27" s="634"/>
      <c r="DF27" s="634"/>
      <c r="DG27" s="634"/>
      <c r="DH27" s="634"/>
      <c r="DI27" s="634"/>
      <c r="DJ27" s="634"/>
      <c r="DK27" s="635"/>
      <c r="DL27" s="605">
        <v>634532</v>
      </c>
      <c r="DM27" s="634"/>
      <c r="DN27" s="634"/>
      <c r="DO27" s="634"/>
      <c r="DP27" s="634"/>
      <c r="DQ27" s="634"/>
      <c r="DR27" s="634"/>
      <c r="DS27" s="634"/>
      <c r="DT27" s="634"/>
      <c r="DU27" s="634"/>
      <c r="DV27" s="635"/>
      <c r="DW27" s="637">
        <v>8.1999999999999993</v>
      </c>
      <c r="DX27" s="638"/>
      <c r="DY27" s="638"/>
      <c r="DZ27" s="638"/>
      <c r="EA27" s="638"/>
      <c r="EB27" s="638"/>
      <c r="EC27" s="663"/>
    </row>
    <row r="28" spans="2:133" ht="11.25" customHeight="1">
      <c r="B28" s="615" t="s">
        <v>301</v>
      </c>
      <c r="C28" s="616"/>
      <c r="D28" s="616"/>
      <c r="E28" s="616"/>
      <c r="F28" s="616"/>
      <c r="G28" s="616"/>
      <c r="H28" s="616"/>
      <c r="I28" s="616"/>
      <c r="J28" s="616"/>
      <c r="K28" s="616"/>
      <c r="L28" s="616"/>
      <c r="M28" s="616"/>
      <c r="N28" s="616"/>
      <c r="O28" s="616"/>
      <c r="P28" s="616"/>
      <c r="Q28" s="617"/>
      <c r="R28" s="636">
        <v>3035</v>
      </c>
      <c r="S28" s="606"/>
      <c r="T28" s="606"/>
      <c r="U28" s="606"/>
      <c r="V28" s="606"/>
      <c r="W28" s="606"/>
      <c r="X28" s="606"/>
      <c r="Y28" s="607"/>
      <c r="Z28" s="656">
        <v>0</v>
      </c>
      <c r="AA28" s="656"/>
      <c r="AB28" s="656"/>
      <c r="AC28" s="656"/>
      <c r="AD28" s="657">
        <v>3035</v>
      </c>
      <c r="AE28" s="657"/>
      <c r="AF28" s="657"/>
      <c r="AG28" s="657"/>
      <c r="AH28" s="657"/>
      <c r="AI28" s="657"/>
      <c r="AJ28" s="657"/>
      <c r="AK28" s="657"/>
      <c r="AL28" s="637">
        <v>0</v>
      </c>
      <c r="AM28" s="640"/>
      <c r="AN28" s="640"/>
      <c r="AO28" s="658"/>
      <c r="AP28" s="615"/>
      <c r="AQ28" s="616"/>
      <c r="AR28" s="616"/>
      <c r="AS28" s="616"/>
      <c r="AT28" s="616"/>
      <c r="AU28" s="616"/>
      <c r="AV28" s="616"/>
      <c r="AW28" s="616"/>
      <c r="AX28" s="616"/>
      <c r="AY28" s="616"/>
      <c r="AZ28" s="616"/>
      <c r="BA28" s="616"/>
      <c r="BB28" s="616"/>
      <c r="BC28" s="616"/>
      <c r="BD28" s="616"/>
      <c r="BE28" s="616"/>
      <c r="BF28" s="617"/>
      <c r="BG28" s="636"/>
      <c r="BH28" s="606"/>
      <c r="BI28" s="606"/>
      <c r="BJ28" s="606"/>
      <c r="BK28" s="606"/>
      <c r="BL28" s="606"/>
      <c r="BM28" s="606"/>
      <c r="BN28" s="607"/>
      <c r="BO28" s="656"/>
      <c r="BP28" s="656"/>
      <c r="BQ28" s="656"/>
      <c r="BR28" s="656"/>
      <c r="BS28" s="605"/>
      <c r="BT28" s="606"/>
      <c r="BU28" s="606"/>
      <c r="BV28" s="606"/>
      <c r="BW28" s="606"/>
      <c r="BX28" s="606"/>
      <c r="BY28" s="606"/>
      <c r="BZ28" s="606"/>
      <c r="CA28" s="606"/>
      <c r="CB28" s="659"/>
      <c r="CD28" s="660" t="s">
        <v>302</v>
      </c>
      <c r="CE28" s="661"/>
      <c r="CF28" s="661"/>
      <c r="CG28" s="661"/>
      <c r="CH28" s="661"/>
      <c r="CI28" s="661"/>
      <c r="CJ28" s="661"/>
      <c r="CK28" s="661"/>
      <c r="CL28" s="661"/>
      <c r="CM28" s="661"/>
      <c r="CN28" s="661"/>
      <c r="CO28" s="661"/>
      <c r="CP28" s="661"/>
      <c r="CQ28" s="662"/>
      <c r="CR28" s="636">
        <v>1086777</v>
      </c>
      <c r="CS28" s="606"/>
      <c r="CT28" s="606"/>
      <c r="CU28" s="606"/>
      <c r="CV28" s="606"/>
      <c r="CW28" s="606"/>
      <c r="CX28" s="606"/>
      <c r="CY28" s="607"/>
      <c r="CZ28" s="637">
        <v>8.5</v>
      </c>
      <c r="DA28" s="638"/>
      <c r="DB28" s="638"/>
      <c r="DC28" s="639"/>
      <c r="DD28" s="605">
        <v>1086777</v>
      </c>
      <c r="DE28" s="606"/>
      <c r="DF28" s="606"/>
      <c r="DG28" s="606"/>
      <c r="DH28" s="606"/>
      <c r="DI28" s="606"/>
      <c r="DJ28" s="606"/>
      <c r="DK28" s="607"/>
      <c r="DL28" s="605">
        <v>1086777</v>
      </c>
      <c r="DM28" s="606"/>
      <c r="DN28" s="606"/>
      <c r="DO28" s="606"/>
      <c r="DP28" s="606"/>
      <c r="DQ28" s="606"/>
      <c r="DR28" s="606"/>
      <c r="DS28" s="606"/>
      <c r="DT28" s="606"/>
      <c r="DU28" s="606"/>
      <c r="DV28" s="607"/>
      <c r="DW28" s="637">
        <v>14.1</v>
      </c>
      <c r="DX28" s="638"/>
      <c r="DY28" s="638"/>
      <c r="DZ28" s="638"/>
      <c r="EA28" s="638"/>
      <c r="EB28" s="638"/>
      <c r="EC28" s="663"/>
    </row>
    <row r="29" spans="2:133" ht="11.25" customHeight="1">
      <c r="B29" s="615" t="s">
        <v>303</v>
      </c>
      <c r="C29" s="616"/>
      <c r="D29" s="616"/>
      <c r="E29" s="616"/>
      <c r="F29" s="616"/>
      <c r="G29" s="616"/>
      <c r="H29" s="616"/>
      <c r="I29" s="616"/>
      <c r="J29" s="616"/>
      <c r="K29" s="616"/>
      <c r="L29" s="616"/>
      <c r="M29" s="616"/>
      <c r="N29" s="616"/>
      <c r="O29" s="616"/>
      <c r="P29" s="616"/>
      <c r="Q29" s="617"/>
      <c r="R29" s="636">
        <v>24651</v>
      </c>
      <c r="S29" s="606"/>
      <c r="T29" s="606"/>
      <c r="U29" s="606"/>
      <c r="V29" s="606"/>
      <c r="W29" s="606"/>
      <c r="X29" s="606"/>
      <c r="Y29" s="607"/>
      <c r="Z29" s="656">
        <v>0.2</v>
      </c>
      <c r="AA29" s="656"/>
      <c r="AB29" s="656"/>
      <c r="AC29" s="656"/>
      <c r="AD29" s="657" t="s">
        <v>126</v>
      </c>
      <c r="AE29" s="657"/>
      <c r="AF29" s="657"/>
      <c r="AG29" s="657"/>
      <c r="AH29" s="657"/>
      <c r="AI29" s="657"/>
      <c r="AJ29" s="657"/>
      <c r="AK29" s="657"/>
      <c r="AL29" s="637" t="s">
        <v>126</v>
      </c>
      <c r="AM29" s="640"/>
      <c r="AN29" s="640"/>
      <c r="AO29" s="658"/>
      <c r="AP29" s="618"/>
      <c r="AQ29" s="619"/>
      <c r="AR29" s="619"/>
      <c r="AS29" s="619"/>
      <c r="AT29" s="619"/>
      <c r="AU29" s="619"/>
      <c r="AV29" s="619"/>
      <c r="AW29" s="619"/>
      <c r="AX29" s="619"/>
      <c r="AY29" s="619"/>
      <c r="AZ29" s="619"/>
      <c r="BA29" s="619"/>
      <c r="BB29" s="619"/>
      <c r="BC29" s="619"/>
      <c r="BD29" s="619"/>
      <c r="BE29" s="619"/>
      <c r="BF29" s="620"/>
      <c r="BG29" s="636"/>
      <c r="BH29" s="606"/>
      <c r="BI29" s="606"/>
      <c r="BJ29" s="606"/>
      <c r="BK29" s="606"/>
      <c r="BL29" s="606"/>
      <c r="BM29" s="606"/>
      <c r="BN29" s="607"/>
      <c r="BO29" s="656"/>
      <c r="BP29" s="656"/>
      <c r="BQ29" s="656"/>
      <c r="BR29" s="656"/>
      <c r="BS29" s="657"/>
      <c r="BT29" s="657"/>
      <c r="BU29" s="657"/>
      <c r="BV29" s="657"/>
      <c r="BW29" s="657"/>
      <c r="BX29" s="657"/>
      <c r="BY29" s="657"/>
      <c r="BZ29" s="657"/>
      <c r="CA29" s="657"/>
      <c r="CB29" s="720"/>
      <c r="CD29" s="714" t="s">
        <v>304</v>
      </c>
      <c r="CE29" s="715"/>
      <c r="CF29" s="660" t="s">
        <v>70</v>
      </c>
      <c r="CG29" s="661"/>
      <c r="CH29" s="661"/>
      <c r="CI29" s="661"/>
      <c r="CJ29" s="661"/>
      <c r="CK29" s="661"/>
      <c r="CL29" s="661"/>
      <c r="CM29" s="661"/>
      <c r="CN29" s="661"/>
      <c r="CO29" s="661"/>
      <c r="CP29" s="661"/>
      <c r="CQ29" s="662"/>
      <c r="CR29" s="636">
        <v>1086771</v>
      </c>
      <c r="CS29" s="634"/>
      <c r="CT29" s="634"/>
      <c r="CU29" s="634"/>
      <c r="CV29" s="634"/>
      <c r="CW29" s="634"/>
      <c r="CX29" s="634"/>
      <c r="CY29" s="635"/>
      <c r="CZ29" s="637">
        <v>8.5</v>
      </c>
      <c r="DA29" s="638"/>
      <c r="DB29" s="638"/>
      <c r="DC29" s="639"/>
      <c r="DD29" s="605">
        <v>1086771</v>
      </c>
      <c r="DE29" s="634"/>
      <c r="DF29" s="634"/>
      <c r="DG29" s="634"/>
      <c r="DH29" s="634"/>
      <c r="DI29" s="634"/>
      <c r="DJ29" s="634"/>
      <c r="DK29" s="635"/>
      <c r="DL29" s="605">
        <v>1086771</v>
      </c>
      <c r="DM29" s="634"/>
      <c r="DN29" s="634"/>
      <c r="DO29" s="634"/>
      <c r="DP29" s="634"/>
      <c r="DQ29" s="634"/>
      <c r="DR29" s="634"/>
      <c r="DS29" s="634"/>
      <c r="DT29" s="634"/>
      <c r="DU29" s="634"/>
      <c r="DV29" s="635"/>
      <c r="DW29" s="637">
        <v>14.1</v>
      </c>
      <c r="DX29" s="638"/>
      <c r="DY29" s="638"/>
      <c r="DZ29" s="638"/>
      <c r="EA29" s="638"/>
      <c r="EB29" s="638"/>
      <c r="EC29" s="663"/>
    </row>
    <row r="30" spans="2:133" ht="11.25" customHeight="1">
      <c r="B30" s="615" t="s">
        <v>305</v>
      </c>
      <c r="C30" s="616"/>
      <c r="D30" s="616"/>
      <c r="E30" s="616"/>
      <c r="F30" s="616"/>
      <c r="G30" s="616"/>
      <c r="H30" s="616"/>
      <c r="I30" s="616"/>
      <c r="J30" s="616"/>
      <c r="K30" s="616"/>
      <c r="L30" s="616"/>
      <c r="M30" s="616"/>
      <c r="N30" s="616"/>
      <c r="O30" s="616"/>
      <c r="P30" s="616"/>
      <c r="Q30" s="617"/>
      <c r="R30" s="636">
        <v>87772</v>
      </c>
      <c r="S30" s="606"/>
      <c r="T30" s="606"/>
      <c r="U30" s="606"/>
      <c r="V30" s="606"/>
      <c r="W30" s="606"/>
      <c r="X30" s="606"/>
      <c r="Y30" s="607"/>
      <c r="Z30" s="656">
        <v>0.6</v>
      </c>
      <c r="AA30" s="656"/>
      <c r="AB30" s="656"/>
      <c r="AC30" s="656"/>
      <c r="AD30" s="657">
        <v>4924</v>
      </c>
      <c r="AE30" s="657"/>
      <c r="AF30" s="657"/>
      <c r="AG30" s="657"/>
      <c r="AH30" s="657"/>
      <c r="AI30" s="657"/>
      <c r="AJ30" s="657"/>
      <c r="AK30" s="657"/>
      <c r="AL30" s="637">
        <v>0.1</v>
      </c>
      <c r="AM30" s="640"/>
      <c r="AN30" s="640"/>
      <c r="AO30" s="658"/>
      <c r="AP30" s="687" t="s">
        <v>223</v>
      </c>
      <c r="AQ30" s="688"/>
      <c r="AR30" s="688"/>
      <c r="AS30" s="688"/>
      <c r="AT30" s="688"/>
      <c r="AU30" s="688"/>
      <c r="AV30" s="688"/>
      <c r="AW30" s="688"/>
      <c r="AX30" s="688"/>
      <c r="AY30" s="688"/>
      <c r="AZ30" s="688"/>
      <c r="BA30" s="688"/>
      <c r="BB30" s="688"/>
      <c r="BC30" s="688"/>
      <c r="BD30" s="688"/>
      <c r="BE30" s="688"/>
      <c r="BF30" s="689"/>
      <c r="BG30" s="687" t="s">
        <v>306</v>
      </c>
      <c r="BH30" s="712"/>
      <c r="BI30" s="712"/>
      <c r="BJ30" s="712"/>
      <c r="BK30" s="712"/>
      <c r="BL30" s="712"/>
      <c r="BM30" s="712"/>
      <c r="BN30" s="712"/>
      <c r="BO30" s="712"/>
      <c r="BP30" s="712"/>
      <c r="BQ30" s="713"/>
      <c r="BR30" s="687" t="s">
        <v>307</v>
      </c>
      <c r="BS30" s="712"/>
      <c r="BT30" s="712"/>
      <c r="BU30" s="712"/>
      <c r="BV30" s="712"/>
      <c r="BW30" s="712"/>
      <c r="BX30" s="712"/>
      <c r="BY30" s="712"/>
      <c r="BZ30" s="712"/>
      <c r="CA30" s="712"/>
      <c r="CB30" s="713"/>
      <c r="CD30" s="716"/>
      <c r="CE30" s="717"/>
      <c r="CF30" s="660" t="s">
        <v>308</v>
      </c>
      <c r="CG30" s="661"/>
      <c r="CH30" s="661"/>
      <c r="CI30" s="661"/>
      <c r="CJ30" s="661"/>
      <c r="CK30" s="661"/>
      <c r="CL30" s="661"/>
      <c r="CM30" s="661"/>
      <c r="CN30" s="661"/>
      <c r="CO30" s="661"/>
      <c r="CP30" s="661"/>
      <c r="CQ30" s="662"/>
      <c r="CR30" s="636">
        <v>1027559</v>
      </c>
      <c r="CS30" s="606"/>
      <c r="CT30" s="606"/>
      <c r="CU30" s="606"/>
      <c r="CV30" s="606"/>
      <c r="CW30" s="606"/>
      <c r="CX30" s="606"/>
      <c r="CY30" s="607"/>
      <c r="CZ30" s="637">
        <v>8</v>
      </c>
      <c r="DA30" s="638"/>
      <c r="DB30" s="638"/>
      <c r="DC30" s="639"/>
      <c r="DD30" s="605">
        <v>1027559</v>
      </c>
      <c r="DE30" s="606"/>
      <c r="DF30" s="606"/>
      <c r="DG30" s="606"/>
      <c r="DH30" s="606"/>
      <c r="DI30" s="606"/>
      <c r="DJ30" s="606"/>
      <c r="DK30" s="607"/>
      <c r="DL30" s="605">
        <v>1027559</v>
      </c>
      <c r="DM30" s="606"/>
      <c r="DN30" s="606"/>
      <c r="DO30" s="606"/>
      <c r="DP30" s="606"/>
      <c r="DQ30" s="606"/>
      <c r="DR30" s="606"/>
      <c r="DS30" s="606"/>
      <c r="DT30" s="606"/>
      <c r="DU30" s="606"/>
      <c r="DV30" s="607"/>
      <c r="DW30" s="637">
        <v>13.3</v>
      </c>
      <c r="DX30" s="638"/>
      <c r="DY30" s="638"/>
      <c r="DZ30" s="638"/>
      <c r="EA30" s="638"/>
      <c r="EB30" s="638"/>
      <c r="EC30" s="663"/>
    </row>
    <row r="31" spans="2:133" ht="11.25" customHeight="1">
      <c r="B31" s="615" t="s">
        <v>309</v>
      </c>
      <c r="C31" s="616"/>
      <c r="D31" s="616"/>
      <c r="E31" s="616"/>
      <c r="F31" s="616"/>
      <c r="G31" s="616"/>
      <c r="H31" s="616"/>
      <c r="I31" s="616"/>
      <c r="J31" s="616"/>
      <c r="K31" s="616"/>
      <c r="L31" s="616"/>
      <c r="M31" s="616"/>
      <c r="N31" s="616"/>
      <c r="O31" s="616"/>
      <c r="P31" s="616"/>
      <c r="Q31" s="617"/>
      <c r="R31" s="636">
        <v>50527</v>
      </c>
      <c r="S31" s="606"/>
      <c r="T31" s="606"/>
      <c r="U31" s="606"/>
      <c r="V31" s="606"/>
      <c r="W31" s="606"/>
      <c r="X31" s="606"/>
      <c r="Y31" s="607"/>
      <c r="Z31" s="656">
        <v>0.4</v>
      </c>
      <c r="AA31" s="656"/>
      <c r="AB31" s="656"/>
      <c r="AC31" s="656"/>
      <c r="AD31" s="657" t="s">
        <v>126</v>
      </c>
      <c r="AE31" s="657"/>
      <c r="AF31" s="657"/>
      <c r="AG31" s="657"/>
      <c r="AH31" s="657"/>
      <c r="AI31" s="657"/>
      <c r="AJ31" s="657"/>
      <c r="AK31" s="657"/>
      <c r="AL31" s="637" t="s">
        <v>126</v>
      </c>
      <c r="AM31" s="640"/>
      <c r="AN31" s="640"/>
      <c r="AO31" s="658"/>
      <c r="AP31" s="697" t="s">
        <v>310</v>
      </c>
      <c r="AQ31" s="698"/>
      <c r="AR31" s="698"/>
      <c r="AS31" s="698"/>
      <c r="AT31" s="703" t="s">
        <v>311</v>
      </c>
      <c r="AU31" s="366"/>
      <c r="AV31" s="366"/>
      <c r="AW31" s="366"/>
      <c r="AX31" s="706" t="s">
        <v>187</v>
      </c>
      <c r="AY31" s="707"/>
      <c r="AZ31" s="707"/>
      <c r="BA31" s="707"/>
      <c r="BB31" s="707"/>
      <c r="BC31" s="707"/>
      <c r="BD31" s="707"/>
      <c r="BE31" s="707"/>
      <c r="BF31" s="708"/>
      <c r="BG31" s="696">
        <v>99.6</v>
      </c>
      <c r="BH31" s="694"/>
      <c r="BI31" s="694"/>
      <c r="BJ31" s="694"/>
      <c r="BK31" s="694"/>
      <c r="BL31" s="694"/>
      <c r="BM31" s="693">
        <v>99</v>
      </c>
      <c r="BN31" s="694"/>
      <c r="BO31" s="694"/>
      <c r="BP31" s="694"/>
      <c r="BQ31" s="695"/>
      <c r="BR31" s="696">
        <v>99.5</v>
      </c>
      <c r="BS31" s="694"/>
      <c r="BT31" s="694"/>
      <c r="BU31" s="694"/>
      <c r="BV31" s="694"/>
      <c r="BW31" s="694"/>
      <c r="BX31" s="693">
        <v>99</v>
      </c>
      <c r="BY31" s="694"/>
      <c r="BZ31" s="694"/>
      <c r="CA31" s="694"/>
      <c r="CB31" s="695"/>
      <c r="CD31" s="716"/>
      <c r="CE31" s="717"/>
      <c r="CF31" s="660" t="s">
        <v>312</v>
      </c>
      <c r="CG31" s="661"/>
      <c r="CH31" s="661"/>
      <c r="CI31" s="661"/>
      <c r="CJ31" s="661"/>
      <c r="CK31" s="661"/>
      <c r="CL31" s="661"/>
      <c r="CM31" s="661"/>
      <c r="CN31" s="661"/>
      <c r="CO31" s="661"/>
      <c r="CP31" s="661"/>
      <c r="CQ31" s="662"/>
      <c r="CR31" s="636">
        <v>59212</v>
      </c>
      <c r="CS31" s="634"/>
      <c r="CT31" s="634"/>
      <c r="CU31" s="634"/>
      <c r="CV31" s="634"/>
      <c r="CW31" s="634"/>
      <c r="CX31" s="634"/>
      <c r="CY31" s="635"/>
      <c r="CZ31" s="637">
        <v>0.5</v>
      </c>
      <c r="DA31" s="638"/>
      <c r="DB31" s="638"/>
      <c r="DC31" s="639"/>
      <c r="DD31" s="605">
        <v>59212</v>
      </c>
      <c r="DE31" s="634"/>
      <c r="DF31" s="634"/>
      <c r="DG31" s="634"/>
      <c r="DH31" s="634"/>
      <c r="DI31" s="634"/>
      <c r="DJ31" s="634"/>
      <c r="DK31" s="635"/>
      <c r="DL31" s="605">
        <v>59212</v>
      </c>
      <c r="DM31" s="634"/>
      <c r="DN31" s="634"/>
      <c r="DO31" s="634"/>
      <c r="DP31" s="634"/>
      <c r="DQ31" s="634"/>
      <c r="DR31" s="634"/>
      <c r="DS31" s="634"/>
      <c r="DT31" s="634"/>
      <c r="DU31" s="634"/>
      <c r="DV31" s="635"/>
      <c r="DW31" s="637">
        <v>0.8</v>
      </c>
      <c r="DX31" s="638"/>
      <c r="DY31" s="638"/>
      <c r="DZ31" s="638"/>
      <c r="EA31" s="638"/>
      <c r="EB31" s="638"/>
      <c r="EC31" s="663"/>
    </row>
    <row r="32" spans="2:133" ht="11.25" customHeight="1">
      <c r="B32" s="615" t="s">
        <v>313</v>
      </c>
      <c r="C32" s="616"/>
      <c r="D32" s="616"/>
      <c r="E32" s="616"/>
      <c r="F32" s="616"/>
      <c r="G32" s="616"/>
      <c r="H32" s="616"/>
      <c r="I32" s="616"/>
      <c r="J32" s="616"/>
      <c r="K32" s="616"/>
      <c r="L32" s="616"/>
      <c r="M32" s="616"/>
      <c r="N32" s="616"/>
      <c r="O32" s="616"/>
      <c r="P32" s="616"/>
      <c r="Q32" s="617"/>
      <c r="R32" s="636">
        <v>2865568</v>
      </c>
      <c r="S32" s="606"/>
      <c r="T32" s="606"/>
      <c r="U32" s="606"/>
      <c r="V32" s="606"/>
      <c r="W32" s="606"/>
      <c r="X32" s="606"/>
      <c r="Y32" s="607"/>
      <c r="Z32" s="656">
        <v>21.1</v>
      </c>
      <c r="AA32" s="656"/>
      <c r="AB32" s="656"/>
      <c r="AC32" s="656"/>
      <c r="AD32" s="657" t="s">
        <v>126</v>
      </c>
      <c r="AE32" s="657"/>
      <c r="AF32" s="657"/>
      <c r="AG32" s="657"/>
      <c r="AH32" s="657"/>
      <c r="AI32" s="657"/>
      <c r="AJ32" s="657"/>
      <c r="AK32" s="657"/>
      <c r="AL32" s="637" t="s">
        <v>126</v>
      </c>
      <c r="AM32" s="640"/>
      <c r="AN32" s="640"/>
      <c r="AO32" s="658"/>
      <c r="AP32" s="699"/>
      <c r="AQ32" s="700"/>
      <c r="AR32" s="700"/>
      <c r="AS32" s="700"/>
      <c r="AT32" s="704"/>
      <c r="AU32" s="362" t="s">
        <v>314</v>
      </c>
      <c r="AV32" s="362"/>
      <c r="AW32" s="362"/>
      <c r="AX32" s="615" t="s">
        <v>315</v>
      </c>
      <c r="AY32" s="616"/>
      <c r="AZ32" s="616"/>
      <c r="BA32" s="616"/>
      <c r="BB32" s="616"/>
      <c r="BC32" s="616"/>
      <c r="BD32" s="616"/>
      <c r="BE32" s="616"/>
      <c r="BF32" s="617"/>
      <c r="BG32" s="692">
        <v>99.4</v>
      </c>
      <c r="BH32" s="634"/>
      <c r="BI32" s="634"/>
      <c r="BJ32" s="634"/>
      <c r="BK32" s="634"/>
      <c r="BL32" s="634"/>
      <c r="BM32" s="640">
        <v>98.2</v>
      </c>
      <c r="BN32" s="691"/>
      <c r="BO32" s="691"/>
      <c r="BP32" s="691"/>
      <c r="BQ32" s="667"/>
      <c r="BR32" s="692">
        <v>99.2</v>
      </c>
      <c r="BS32" s="634"/>
      <c r="BT32" s="634"/>
      <c r="BU32" s="634"/>
      <c r="BV32" s="634"/>
      <c r="BW32" s="634"/>
      <c r="BX32" s="640">
        <v>98.2</v>
      </c>
      <c r="BY32" s="691"/>
      <c r="BZ32" s="691"/>
      <c r="CA32" s="691"/>
      <c r="CB32" s="667"/>
      <c r="CD32" s="718"/>
      <c r="CE32" s="719"/>
      <c r="CF32" s="660" t="s">
        <v>316</v>
      </c>
      <c r="CG32" s="661"/>
      <c r="CH32" s="661"/>
      <c r="CI32" s="661"/>
      <c r="CJ32" s="661"/>
      <c r="CK32" s="661"/>
      <c r="CL32" s="661"/>
      <c r="CM32" s="661"/>
      <c r="CN32" s="661"/>
      <c r="CO32" s="661"/>
      <c r="CP32" s="661"/>
      <c r="CQ32" s="662"/>
      <c r="CR32" s="636">
        <v>6</v>
      </c>
      <c r="CS32" s="606"/>
      <c r="CT32" s="606"/>
      <c r="CU32" s="606"/>
      <c r="CV32" s="606"/>
      <c r="CW32" s="606"/>
      <c r="CX32" s="606"/>
      <c r="CY32" s="607"/>
      <c r="CZ32" s="637">
        <v>0</v>
      </c>
      <c r="DA32" s="638"/>
      <c r="DB32" s="638"/>
      <c r="DC32" s="639"/>
      <c r="DD32" s="605">
        <v>6</v>
      </c>
      <c r="DE32" s="606"/>
      <c r="DF32" s="606"/>
      <c r="DG32" s="606"/>
      <c r="DH32" s="606"/>
      <c r="DI32" s="606"/>
      <c r="DJ32" s="606"/>
      <c r="DK32" s="607"/>
      <c r="DL32" s="605">
        <v>6</v>
      </c>
      <c r="DM32" s="606"/>
      <c r="DN32" s="606"/>
      <c r="DO32" s="606"/>
      <c r="DP32" s="606"/>
      <c r="DQ32" s="606"/>
      <c r="DR32" s="606"/>
      <c r="DS32" s="606"/>
      <c r="DT32" s="606"/>
      <c r="DU32" s="606"/>
      <c r="DV32" s="607"/>
      <c r="DW32" s="637">
        <v>0</v>
      </c>
      <c r="DX32" s="638"/>
      <c r="DY32" s="638"/>
      <c r="DZ32" s="638"/>
      <c r="EA32" s="638"/>
      <c r="EB32" s="638"/>
      <c r="EC32" s="663"/>
    </row>
    <row r="33" spans="2:133" ht="11.25" customHeight="1">
      <c r="B33" s="709" t="s">
        <v>317</v>
      </c>
      <c r="C33" s="710"/>
      <c r="D33" s="710"/>
      <c r="E33" s="710"/>
      <c r="F33" s="710"/>
      <c r="G33" s="710"/>
      <c r="H33" s="710"/>
      <c r="I33" s="710"/>
      <c r="J33" s="710"/>
      <c r="K33" s="710"/>
      <c r="L33" s="710"/>
      <c r="M33" s="710"/>
      <c r="N33" s="710"/>
      <c r="O33" s="710"/>
      <c r="P33" s="710"/>
      <c r="Q33" s="711"/>
      <c r="R33" s="636" t="s">
        <v>126</v>
      </c>
      <c r="S33" s="606"/>
      <c r="T33" s="606"/>
      <c r="U33" s="606"/>
      <c r="V33" s="606"/>
      <c r="W33" s="606"/>
      <c r="X33" s="606"/>
      <c r="Y33" s="607"/>
      <c r="Z33" s="656" t="s">
        <v>126</v>
      </c>
      <c r="AA33" s="656"/>
      <c r="AB33" s="656"/>
      <c r="AC33" s="656"/>
      <c r="AD33" s="657" t="s">
        <v>126</v>
      </c>
      <c r="AE33" s="657"/>
      <c r="AF33" s="657"/>
      <c r="AG33" s="657"/>
      <c r="AH33" s="657"/>
      <c r="AI33" s="657"/>
      <c r="AJ33" s="657"/>
      <c r="AK33" s="657"/>
      <c r="AL33" s="637" t="s">
        <v>126</v>
      </c>
      <c r="AM33" s="640"/>
      <c r="AN33" s="640"/>
      <c r="AO33" s="658"/>
      <c r="AP33" s="701"/>
      <c r="AQ33" s="702"/>
      <c r="AR33" s="702"/>
      <c r="AS33" s="702"/>
      <c r="AT33" s="705"/>
      <c r="AU33" s="360"/>
      <c r="AV33" s="360"/>
      <c r="AW33" s="360"/>
      <c r="AX33" s="618" t="s">
        <v>318</v>
      </c>
      <c r="AY33" s="619"/>
      <c r="AZ33" s="619"/>
      <c r="BA33" s="619"/>
      <c r="BB33" s="619"/>
      <c r="BC33" s="619"/>
      <c r="BD33" s="619"/>
      <c r="BE33" s="619"/>
      <c r="BF33" s="620"/>
      <c r="BG33" s="690">
        <v>99.7</v>
      </c>
      <c r="BH33" s="622"/>
      <c r="BI33" s="622"/>
      <c r="BJ33" s="622"/>
      <c r="BK33" s="622"/>
      <c r="BL33" s="622"/>
      <c r="BM33" s="646">
        <v>99.4</v>
      </c>
      <c r="BN33" s="622"/>
      <c r="BO33" s="622"/>
      <c r="BP33" s="622"/>
      <c r="BQ33" s="675"/>
      <c r="BR33" s="690">
        <v>99.7</v>
      </c>
      <c r="BS33" s="622"/>
      <c r="BT33" s="622"/>
      <c r="BU33" s="622"/>
      <c r="BV33" s="622"/>
      <c r="BW33" s="622"/>
      <c r="BX33" s="646">
        <v>99.4</v>
      </c>
      <c r="BY33" s="622"/>
      <c r="BZ33" s="622"/>
      <c r="CA33" s="622"/>
      <c r="CB33" s="675"/>
      <c r="CD33" s="660" t="s">
        <v>319</v>
      </c>
      <c r="CE33" s="661"/>
      <c r="CF33" s="661"/>
      <c r="CG33" s="661"/>
      <c r="CH33" s="661"/>
      <c r="CI33" s="661"/>
      <c r="CJ33" s="661"/>
      <c r="CK33" s="661"/>
      <c r="CL33" s="661"/>
      <c r="CM33" s="661"/>
      <c r="CN33" s="661"/>
      <c r="CO33" s="661"/>
      <c r="CP33" s="661"/>
      <c r="CQ33" s="662"/>
      <c r="CR33" s="636">
        <v>5057817</v>
      </c>
      <c r="CS33" s="634"/>
      <c r="CT33" s="634"/>
      <c r="CU33" s="634"/>
      <c r="CV33" s="634"/>
      <c r="CW33" s="634"/>
      <c r="CX33" s="634"/>
      <c r="CY33" s="635"/>
      <c r="CZ33" s="637">
        <v>39.4</v>
      </c>
      <c r="DA33" s="638"/>
      <c r="DB33" s="638"/>
      <c r="DC33" s="639"/>
      <c r="DD33" s="605">
        <v>4122208</v>
      </c>
      <c r="DE33" s="634"/>
      <c r="DF33" s="634"/>
      <c r="DG33" s="634"/>
      <c r="DH33" s="634"/>
      <c r="DI33" s="634"/>
      <c r="DJ33" s="634"/>
      <c r="DK33" s="635"/>
      <c r="DL33" s="605">
        <v>3016249</v>
      </c>
      <c r="DM33" s="634"/>
      <c r="DN33" s="634"/>
      <c r="DO33" s="634"/>
      <c r="DP33" s="634"/>
      <c r="DQ33" s="634"/>
      <c r="DR33" s="634"/>
      <c r="DS33" s="634"/>
      <c r="DT33" s="634"/>
      <c r="DU33" s="634"/>
      <c r="DV33" s="635"/>
      <c r="DW33" s="637">
        <v>39.200000000000003</v>
      </c>
      <c r="DX33" s="638"/>
      <c r="DY33" s="638"/>
      <c r="DZ33" s="638"/>
      <c r="EA33" s="638"/>
      <c r="EB33" s="638"/>
      <c r="EC33" s="663"/>
    </row>
    <row r="34" spans="2:133" ht="11.25" customHeight="1">
      <c r="B34" s="615" t="s">
        <v>320</v>
      </c>
      <c r="C34" s="616"/>
      <c r="D34" s="616"/>
      <c r="E34" s="616"/>
      <c r="F34" s="616"/>
      <c r="G34" s="616"/>
      <c r="H34" s="616"/>
      <c r="I34" s="616"/>
      <c r="J34" s="616"/>
      <c r="K34" s="616"/>
      <c r="L34" s="616"/>
      <c r="M34" s="616"/>
      <c r="N34" s="616"/>
      <c r="O34" s="616"/>
      <c r="P34" s="616"/>
      <c r="Q34" s="617"/>
      <c r="R34" s="636">
        <v>965643</v>
      </c>
      <c r="S34" s="606"/>
      <c r="T34" s="606"/>
      <c r="U34" s="606"/>
      <c r="V34" s="606"/>
      <c r="W34" s="606"/>
      <c r="X34" s="606"/>
      <c r="Y34" s="607"/>
      <c r="Z34" s="656">
        <v>7.1</v>
      </c>
      <c r="AA34" s="656"/>
      <c r="AB34" s="656"/>
      <c r="AC34" s="656"/>
      <c r="AD34" s="657" t="s">
        <v>126</v>
      </c>
      <c r="AE34" s="657"/>
      <c r="AF34" s="657"/>
      <c r="AG34" s="657"/>
      <c r="AH34" s="657"/>
      <c r="AI34" s="657"/>
      <c r="AJ34" s="657"/>
      <c r="AK34" s="657"/>
      <c r="AL34" s="637" t="s">
        <v>126</v>
      </c>
      <c r="AM34" s="640"/>
      <c r="AN34" s="640"/>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0" t="s">
        <v>321</v>
      </c>
      <c r="CE34" s="661"/>
      <c r="CF34" s="661"/>
      <c r="CG34" s="661"/>
      <c r="CH34" s="661"/>
      <c r="CI34" s="661"/>
      <c r="CJ34" s="661"/>
      <c r="CK34" s="661"/>
      <c r="CL34" s="661"/>
      <c r="CM34" s="661"/>
      <c r="CN34" s="661"/>
      <c r="CO34" s="661"/>
      <c r="CP34" s="661"/>
      <c r="CQ34" s="662"/>
      <c r="CR34" s="636">
        <v>1501392</v>
      </c>
      <c r="CS34" s="606"/>
      <c r="CT34" s="606"/>
      <c r="CU34" s="606"/>
      <c r="CV34" s="606"/>
      <c r="CW34" s="606"/>
      <c r="CX34" s="606"/>
      <c r="CY34" s="607"/>
      <c r="CZ34" s="637">
        <v>11.7</v>
      </c>
      <c r="DA34" s="638"/>
      <c r="DB34" s="638"/>
      <c r="DC34" s="639"/>
      <c r="DD34" s="605">
        <v>1166589</v>
      </c>
      <c r="DE34" s="606"/>
      <c r="DF34" s="606"/>
      <c r="DG34" s="606"/>
      <c r="DH34" s="606"/>
      <c r="DI34" s="606"/>
      <c r="DJ34" s="606"/>
      <c r="DK34" s="607"/>
      <c r="DL34" s="605">
        <v>1022677</v>
      </c>
      <c r="DM34" s="606"/>
      <c r="DN34" s="606"/>
      <c r="DO34" s="606"/>
      <c r="DP34" s="606"/>
      <c r="DQ34" s="606"/>
      <c r="DR34" s="606"/>
      <c r="DS34" s="606"/>
      <c r="DT34" s="606"/>
      <c r="DU34" s="606"/>
      <c r="DV34" s="607"/>
      <c r="DW34" s="637">
        <v>13.3</v>
      </c>
      <c r="DX34" s="638"/>
      <c r="DY34" s="638"/>
      <c r="DZ34" s="638"/>
      <c r="EA34" s="638"/>
      <c r="EB34" s="638"/>
      <c r="EC34" s="663"/>
    </row>
    <row r="35" spans="2:133" ht="11.25" customHeight="1">
      <c r="B35" s="615" t="s">
        <v>322</v>
      </c>
      <c r="C35" s="616"/>
      <c r="D35" s="616"/>
      <c r="E35" s="616"/>
      <c r="F35" s="616"/>
      <c r="G35" s="616"/>
      <c r="H35" s="616"/>
      <c r="I35" s="616"/>
      <c r="J35" s="616"/>
      <c r="K35" s="616"/>
      <c r="L35" s="616"/>
      <c r="M35" s="616"/>
      <c r="N35" s="616"/>
      <c r="O35" s="616"/>
      <c r="P35" s="616"/>
      <c r="Q35" s="617"/>
      <c r="R35" s="636">
        <v>24562</v>
      </c>
      <c r="S35" s="606"/>
      <c r="T35" s="606"/>
      <c r="U35" s="606"/>
      <c r="V35" s="606"/>
      <c r="W35" s="606"/>
      <c r="X35" s="606"/>
      <c r="Y35" s="607"/>
      <c r="Z35" s="656">
        <v>0.2</v>
      </c>
      <c r="AA35" s="656"/>
      <c r="AB35" s="656"/>
      <c r="AC35" s="656"/>
      <c r="AD35" s="657">
        <v>3791</v>
      </c>
      <c r="AE35" s="657"/>
      <c r="AF35" s="657"/>
      <c r="AG35" s="657"/>
      <c r="AH35" s="657"/>
      <c r="AI35" s="657"/>
      <c r="AJ35" s="657"/>
      <c r="AK35" s="657"/>
      <c r="AL35" s="637">
        <v>0.1</v>
      </c>
      <c r="AM35" s="640"/>
      <c r="AN35" s="640"/>
      <c r="AO35" s="658"/>
      <c r="AP35" s="218"/>
      <c r="AQ35" s="687" t="s">
        <v>323</v>
      </c>
      <c r="AR35" s="688"/>
      <c r="AS35" s="688"/>
      <c r="AT35" s="688"/>
      <c r="AU35" s="688"/>
      <c r="AV35" s="688"/>
      <c r="AW35" s="688"/>
      <c r="AX35" s="688"/>
      <c r="AY35" s="688"/>
      <c r="AZ35" s="688"/>
      <c r="BA35" s="688"/>
      <c r="BB35" s="688"/>
      <c r="BC35" s="688"/>
      <c r="BD35" s="688"/>
      <c r="BE35" s="688"/>
      <c r="BF35" s="689"/>
      <c r="BG35" s="687" t="s">
        <v>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0" t="s">
        <v>325</v>
      </c>
      <c r="CE35" s="661"/>
      <c r="CF35" s="661"/>
      <c r="CG35" s="661"/>
      <c r="CH35" s="661"/>
      <c r="CI35" s="661"/>
      <c r="CJ35" s="661"/>
      <c r="CK35" s="661"/>
      <c r="CL35" s="661"/>
      <c r="CM35" s="661"/>
      <c r="CN35" s="661"/>
      <c r="CO35" s="661"/>
      <c r="CP35" s="661"/>
      <c r="CQ35" s="662"/>
      <c r="CR35" s="636">
        <v>89902</v>
      </c>
      <c r="CS35" s="634"/>
      <c r="CT35" s="634"/>
      <c r="CU35" s="634"/>
      <c r="CV35" s="634"/>
      <c r="CW35" s="634"/>
      <c r="CX35" s="634"/>
      <c r="CY35" s="635"/>
      <c r="CZ35" s="637">
        <v>0.7</v>
      </c>
      <c r="DA35" s="638"/>
      <c r="DB35" s="638"/>
      <c r="DC35" s="639"/>
      <c r="DD35" s="605">
        <v>84911</v>
      </c>
      <c r="DE35" s="634"/>
      <c r="DF35" s="634"/>
      <c r="DG35" s="634"/>
      <c r="DH35" s="634"/>
      <c r="DI35" s="634"/>
      <c r="DJ35" s="634"/>
      <c r="DK35" s="635"/>
      <c r="DL35" s="605">
        <v>83979</v>
      </c>
      <c r="DM35" s="634"/>
      <c r="DN35" s="634"/>
      <c r="DO35" s="634"/>
      <c r="DP35" s="634"/>
      <c r="DQ35" s="634"/>
      <c r="DR35" s="634"/>
      <c r="DS35" s="634"/>
      <c r="DT35" s="634"/>
      <c r="DU35" s="634"/>
      <c r="DV35" s="635"/>
      <c r="DW35" s="637">
        <v>1.1000000000000001</v>
      </c>
      <c r="DX35" s="638"/>
      <c r="DY35" s="638"/>
      <c r="DZ35" s="638"/>
      <c r="EA35" s="638"/>
      <c r="EB35" s="638"/>
      <c r="EC35" s="663"/>
    </row>
    <row r="36" spans="2:133" ht="11.25" customHeight="1">
      <c r="B36" s="615" t="s">
        <v>326</v>
      </c>
      <c r="C36" s="616"/>
      <c r="D36" s="616"/>
      <c r="E36" s="616"/>
      <c r="F36" s="616"/>
      <c r="G36" s="616"/>
      <c r="H36" s="616"/>
      <c r="I36" s="616"/>
      <c r="J36" s="616"/>
      <c r="K36" s="616"/>
      <c r="L36" s="616"/>
      <c r="M36" s="616"/>
      <c r="N36" s="616"/>
      <c r="O36" s="616"/>
      <c r="P36" s="616"/>
      <c r="Q36" s="617"/>
      <c r="R36" s="636">
        <v>22654</v>
      </c>
      <c r="S36" s="606"/>
      <c r="T36" s="606"/>
      <c r="U36" s="606"/>
      <c r="V36" s="606"/>
      <c r="W36" s="606"/>
      <c r="X36" s="606"/>
      <c r="Y36" s="607"/>
      <c r="Z36" s="656">
        <v>0.2</v>
      </c>
      <c r="AA36" s="656"/>
      <c r="AB36" s="656"/>
      <c r="AC36" s="656"/>
      <c r="AD36" s="657" t="s">
        <v>126</v>
      </c>
      <c r="AE36" s="657"/>
      <c r="AF36" s="657"/>
      <c r="AG36" s="657"/>
      <c r="AH36" s="657"/>
      <c r="AI36" s="657"/>
      <c r="AJ36" s="657"/>
      <c r="AK36" s="657"/>
      <c r="AL36" s="637" t="s">
        <v>126</v>
      </c>
      <c r="AM36" s="640"/>
      <c r="AN36" s="640"/>
      <c r="AO36" s="658"/>
      <c r="AP36" s="218"/>
      <c r="AQ36" s="684" t="s">
        <v>327</v>
      </c>
      <c r="AR36" s="685"/>
      <c r="AS36" s="685"/>
      <c r="AT36" s="685"/>
      <c r="AU36" s="685"/>
      <c r="AV36" s="685"/>
      <c r="AW36" s="685"/>
      <c r="AX36" s="685"/>
      <c r="AY36" s="686"/>
      <c r="AZ36" s="678">
        <v>1594042</v>
      </c>
      <c r="BA36" s="679"/>
      <c r="BB36" s="679"/>
      <c r="BC36" s="679"/>
      <c r="BD36" s="679"/>
      <c r="BE36" s="679"/>
      <c r="BF36" s="680"/>
      <c r="BG36" s="681" t="s">
        <v>328</v>
      </c>
      <c r="BH36" s="682"/>
      <c r="BI36" s="682"/>
      <c r="BJ36" s="682"/>
      <c r="BK36" s="682"/>
      <c r="BL36" s="682"/>
      <c r="BM36" s="682"/>
      <c r="BN36" s="682"/>
      <c r="BO36" s="682"/>
      <c r="BP36" s="682"/>
      <c r="BQ36" s="682"/>
      <c r="BR36" s="682"/>
      <c r="BS36" s="682"/>
      <c r="BT36" s="682"/>
      <c r="BU36" s="683"/>
      <c r="BV36" s="678">
        <v>149222</v>
      </c>
      <c r="BW36" s="679"/>
      <c r="BX36" s="679"/>
      <c r="BY36" s="679"/>
      <c r="BZ36" s="679"/>
      <c r="CA36" s="679"/>
      <c r="CB36" s="680"/>
      <c r="CD36" s="660" t="s">
        <v>329</v>
      </c>
      <c r="CE36" s="661"/>
      <c r="CF36" s="661"/>
      <c r="CG36" s="661"/>
      <c r="CH36" s="661"/>
      <c r="CI36" s="661"/>
      <c r="CJ36" s="661"/>
      <c r="CK36" s="661"/>
      <c r="CL36" s="661"/>
      <c r="CM36" s="661"/>
      <c r="CN36" s="661"/>
      <c r="CO36" s="661"/>
      <c r="CP36" s="661"/>
      <c r="CQ36" s="662"/>
      <c r="CR36" s="636">
        <v>1778607</v>
      </c>
      <c r="CS36" s="606"/>
      <c r="CT36" s="606"/>
      <c r="CU36" s="606"/>
      <c r="CV36" s="606"/>
      <c r="CW36" s="606"/>
      <c r="CX36" s="606"/>
      <c r="CY36" s="607"/>
      <c r="CZ36" s="637">
        <v>13.9</v>
      </c>
      <c r="DA36" s="638"/>
      <c r="DB36" s="638"/>
      <c r="DC36" s="639"/>
      <c r="DD36" s="605">
        <v>1418531</v>
      </c>
      <c r="DE36" s="606"/>
      <c r="DF36" s="606"/>
      <c r="DG36" s="606"/>
      <c r="DH36" s="606"/>
      <c r="DI36" s="606"/>
      <c r="DJ36" s="606"/>
      <c r="DK36" s="607"/>
      <c r="DL36" s="605">
        <v>944810</v>
      </c>
      <c r="DM36" s="606"/>
      <c r="DN36" s="606"/>
      <c r="DO36" s="606"/>
      <c r="DP36" s="606"/>
      <c r="DQ36" s="606"/>
      <c r="DR36" s="606"/>
      <c r="DS36" s="606"/>
      <c r="DT36" s="606"/>
      <c r="DU36" s="606"/>
      <c r="DV36" s="607"/>
      <c r="DW36" s="637">
        <v>12.3</v>
      </c>
      <c r="DX36" s="638"/>
      <c r="DY36" s="638"/>
      <c r="DZ36" s="638"/>
      <c r="EA36" s="638"/>
      <c r="EB36" s="638"/>
      <c r="EC36" s="663"/>
    </row>
    <row r="37" spans="2:133" ht="11.25" customHeight="1">
      <c r="B37" s="615" t="s">
        <v>330</v>
      </c>
      <c r="C37" s="616"/>
      <c r="D37" s="616"/>
      <c r="E37" s="616"/>
      <c r="F37" s="616"/>
      <c r="G37" s="616"/>
      <c r="H37" s="616"/>
      <c r="I37" s="616"/>
      <c r="J37" s="616"/>
      <c r="K37" s="616"/>
      <c r="L37" s="616"/>
      <c r="M37" s="616"/>
      <c r="N37" s="616"/>
      <c r="O37" s="616"/>
      <c r="P37" s="616"/>
      <c r="Q37" s="617"/>
      <c r="R37" s="636">
        <v>91524</v>
      </c>
      <c r="S37" s="606"/>
      <c r="T37" s="606"/>
      <c r="U37" s="606"/>
      <c r="V37" s="606"/>
      <c r="W37" s="606"/>
      <c r="X37" s="606"/>
      <c r="Y37" s="607"/>
      <c r="Z37" s="656">
        <v>0.7</v>
      </c>
      <c r="AA37" s="656"/>
      <c r="AB37" s="656"/>
      <c r="AC37" s="656"/>
      <c r="AD37" s="657" t="s">
        <v>126</v>
      </c>
      <c r="AE37" s="657"/>
      <c r="AF37" s="657"/>
      <c r="AG37" s="657"/>
      <c r="AH37" s="657"/>
      <c r="AI37" s="657"/>
      <c r="AJ37" s="657"/>
      <c r="AK37" s="657"/>
      <c r="AL37" s="637" t="s">
        <v>126</v>
      </c>
      <c r="AM37" s="640"/>
      <c r="AN37" s="640"/>
      <c r="AO37" s="658"/>
      <c r="AQ37" s="664" t="s">
        <v>331</v>
      </c>
      <c r="AR37" s="665"/>
      <c r="AS37" s="665"/>
      <c r="AT37" s="665"/>
      <c r="AU37" s="665"/>
      <c r="AV37" s="665"/>
      <c r="AW37" s="665"/>
      <c r="AX37" s="665"/>
      <c r="AY37" s="666"/>
      <c r="AZ37" s="636">
        <v>317486</v>
      </c>
      <c r="BA37" s="606"/>
      <c r="BB37" s="606"/>
      <c r="BC37" s="606"/>
      <c r="BD37" s="634"/>
      <c r="BE37" s="634"/>
      <c r="BF37" s="667"/>
      <c r="BG37" s="660" t="s">
        <v>332</v>
      </c>
      <c r="BH37" s="661"/>
      <c r="BI37" s="661"/>
      <c r="BJ37" s="661"/>
      <c r="BK37" s="661"/>
      <c r="BL37" s="661"/>
      <c r="BM37" s="661"/>
      <c r="BN37" s="661"/>
      <c r="BO37" s="661"/>
      <c r="BP37" s="661"/>
      <c r="BQ37" s="661"/>
      <c r="BR37" s="661"/>
      <c r="BS37" s="661"/>
      <c r="BT37" s="661"/>
      <c r="BU37" s="662"/>
      <c r="BV37" s="636">
        <v>102947</v>
      </c>
      <c r="BW37" s="606"/>
      <c r="BX37" s="606"/>
      <c r="BY37" s="606"/>
      <c r="BZ37" s="606"/>
      <c r="CA37" s="606"/>
      <c r="CB37" s="659"/>
      <c r="CD37" s="660" t="s">
        <v>333</v>
      </c>
      <c r="CE37" s="661"/>
      <c r="CF37" s="661"/>
      <c r="CG37" s="661"/>
      <c r="CH37" s="661"/>
      <c r="CI37" s="661"/>
      <c r="CJ37" s="661"/>
      <c r="CK37" s="661"/>
      <c r="CL37" s="661"/>
      <c r="CM37" s="661"/>
      <c r="CN37" s="661"/>
      <c r="CO37" s="661"/>
      <c r="CP37" s="661"/>
      <c r="CQ37" s="662"/>
      <c r="CR37" s="636">
        <v>789637</v>
      </c>
      <c r="CS37" s="634"/>
      <c r="CT37" s="634"/>
      <c r="CU37" s="634"/>
      <c r="CV37" s="634"/>
      <c r="CW37" s="634"/>
      <c r="CX37" s="634"/>
      <c r="CY37" s="635"/>
      <c r="CZ37" s="637">
        <v>6.2</v>
      </c>
      <c r="DA37" s="638"/>
      <c r="DB37" s="638"/>
      <c r="DC37" s="639"/>
      <c r="DD37" s="605">
        <v>776304</v>
      </c>
      <c r="DE37" s="634"/>
      <c r="DF37" s="634"/>
      <c r="DG37" s="634"/>
      <c r="DH37" s="634"/>
      <c r="DI37" s="634"/>
      <c r="DJ37" s="634"/>
      <c r="DK37" s="635"/>
      <c r="DL37" s="605">
        <v>742974</v>
      </c>
      <c r="DM37" s="634"/>
      <c r="DN37" s="634"/>
      <c r="DO37" s="634"/>
      <c r="DP37" s="634"/>
      <c r="DQ37" s="634"/>
      <c r="DR37" s="634"/>
      <c r="DS37" s="634"/>
      <c r="DT37" s="634"/>
      <c r="DU37" s="634"/>
      <c r="DV37" s="635"/>
      <c r="DW37" s="637">
        <v>9.6</v>
      </c>
      <c r="DX37" s="638"/>
      <c r="DY37" s="638"/>
      <c r="DZ37" s="638"/>
      <c r="EA37" s="638"/>
      <c r="EB37" s="638"/>
      <c r="EC37" s="663"/>
    </row>
    <row r="38" spans="2:133" ht="11.25" customHeight="1">
      <c r="B38" s="615" t="s">
        <v>334</v>
      </c>
      <c r="C38" s="616"/>
      <c r="D38" s="616"/>
      <c r="E38" s="616"/>
      <c r="F38" s="616"/>
      <c r="G38" s="616"/>
      <c r="H38" s="616"/>
      <c r="I38" s="616"/>
      <c r="J38" s="616"/>
      <c r="K38" s="616"/>
      <c r="L38" s="616"/>
      <c r="M38" s="616"/>
      <c r="N38" s="616"/>
      <c r="O38" s="616"/>
      <c r="P38" s="616"/>
      <c r="Q38" s="617"/>
      <c r="R38" s="636">
        <v>437735</v>
      </c>
      <c r="S38" s="606"/>
      <c r="T38" s="606"/>
      <c r="U38" s="606"/>
      <c r="V38" s="606"/>
      <c r="W38" s="606"/>
      <c r="X38" s="606"/>
      <c r="Y38" s="607"/>
      <c r="Z38" s="656">
        <v>3.2</v>
      </c>
      <c r="AA38" s="656"/>
      <c r="AB38" s="656"/>
      <c r="AC38" s="656"/>
      <c r="AD38" s="657" t="s">
        <v>126</v>
      </c>
      <c r="AE38" s="657"/>
      <c r="AF38" s="657"/>
      <c r="AG38" s="657"/>
      <c r="AH38" s="657"/>
      <c r="AI38" s="657"/>
      <c r="AJ38" s="657"/>
      <c r="AK38" s="657"/>
      <c r="AL38" s="637" t="s">
        <v>126</v>
      </c>
      <c r="AM38" s="640"/>
      <c r="AN38" s="640"/>
      <c r="AO38" s="658"/>
      <c r="AQ38" s="664" t="s">
        <v>335</v>
      </c>
      <c r="AR38" s="665"/>
      <c r="AS38" s="665"/>
      <c r="AT38" s="665"/>
      <c r="AU38" s="665"/>
      <c r="AV38" s="665"/>
      <c r="AW38" s="665"/>
      <c r="AX38" s="665"/>
      <c r="AY38" s="666"/>
      <c r="AZ38" s="636">
        <v>15882</v>
      </c>
      <c r="BA38" s="606"/>
      <c r="BB38" s="606"/>
      <c r="BC38" s="606"/>
      <c r="BD38" s="634"/>
      <c r="BE38" s="634"/>
      <c r="BF38" s="667"/>
      <c r="BG38" s="660" t="s">
        <v>336</v>
      </c>
      <c r="BH38" s="661"/>
      <c r="BI38" s="661"/>
      <c r="BJ38" s="661"/>
      <c r="BK38" s="661"/>
      <c r="BL38" s="661"/>
      <c r="BM38" s="661"/>
      <c r="BN38" s="661"/>
      <c r="BO38" s="661"/>
      <c r="BP38" s="661"/>
      <c r="BQ38" s="661"/>
      <c r="BR38" s="661"/>
      <c r="BS38" s="661"/>
      <c r="BT38" s="661"/>
      <c r="BU38" s="662"/>
      <c r="BV38" s="636">
        <v>3966</v>
      </c>
      <c r="BW38" s="606"/>
      <c r="BX38" s="606"/>
      <c r="BY38" s="606"/>
      <c r="BZ38" s="606"/>
      <c r="CA38" s="606"/>
      <c r="CB38" s="659"/>
      <c r="CD38" s="660" t="s">
        <v>337</v>
      </c>
      <c r="CE38" s="661"/>
      <c r="CF38" s="661"/>
      <c r="CG38" s="661"/>
      <c r="CH38" s="661"/>
      <c r="CI38" s="661"/>
      <c r="CJ38" s="661"/>
      <c r="CK38" s="661"/>
      <c r="CL38" s="661"/>
      <c r="CM38" s="661"/>
      <c r="CN38" s="661"/>
      <c r="CO38" s="661"/>
      <c r="CP38" s="661"/>
      <c r="CQ38" s="662"/>
      <c r="CR38" s="636">
        <v>1260674</v>
      </c>
      <c r="CS38" s="606"/>
      <c r="CT38" s="606"/>
      <c r="CU38" s="606"/>
      <c r="CV38" s="606"/>
      <c r="CW38" s="606"/>
      <c r="CX38" s="606"/>
      <c r="CY38" s="607"/>
      <c r="CZ38" s="637">
        <v>9.8000000000000007</v>
      </c>
      <c r="DA38" s="638"/>
      <c r="DB38" s="638"/>
      <c r="DC38" s="639"/>
      <c r="DD38" s="605">
        <v>1039937</v>
      </c>
      <c r="DE38" s="606"/>
      <c r="DF38" s="606"/>
      <c r="DG38" s="606"/>
      <c r="DH38" s="606"/>
      <c r="DI38" s="606"/>
      <c r="DJ38" s="606"/>
      <c r="DK38" s="607"/>
      <c r="DL38" s="605">
        <v>964783</v>
      </c>
      <c r="DM38" s="606"/>
      <c r="DN38" s="606"/>
      <c r="DO38" s="606"/>
      <c r="DP38" s="606"/>
      <c r="DQ38" s="606"/>
      <c r="DR38" s="606"/>
      <c r="DS38" s="606"/>
      <c r="DT38" s="606"/>
      <c r="DU38" s="606"/>
      <c r="DV38" s="607"/>
      <c r="DW38" s="637">
        <v>12.5</v>
      </c>
      <c r="DX38" s="638"/>
      <c r="DY38" s="638"/>
      <c r="DZ38" s="638"/>
      <c r="EA38" s="638"/>
      <c r="EB38" s="638"/>
      <c r="EC38" s="663"/>
    </row>
    <row r="39" spans="2:133" ht="11.25" customHeight="1">
      <c r="B39" s="615" t="s">
        <v>338</v>
      </c>
      <c r="C39" s="616"/>
      <c r="D39" s="616"/>
      <c r="E39" s="616"/>
      <c r="F39" s="616"/>
      <c r="G39" s="616"/>
      <c r="H39" s="616"/>
      <c r="I39" s="616"/>
      <c r="J39" s="616"/>
      <c r="K39" s="616"/>
      <c r="L39" s="616"/>
      <c r="M39" s="616"/>
      <c r="N39" s="616"/>
      <c r="O39" s="616"/>
      <c r="P39" s="616"/>
      <c r="Q39" s="617"/>
      <c r="R39" s="636">
        <v>165402</v>
      </c>
      <c r="S39" s="606"/>
      <c r="T39" s="606"/>
      <c r="U39" s="606"/>
      <c r="V39" s="606"/>
      <c r="W39" s="606"/>
      <c r="X39" s="606"/>
      <c r="Y39" s="607"/>
      <c r="Z39" s="656">
        <v>1.2</v>
      </c>
      <c r="AA39" s="656"/>
      <c r="AB39" s="656"/>
      <c r="AC39" s="656"/>
      <c r="AD39" s="657">
        <v>28557</v>
      </c>
      <c r="AE39" s="657"/>
      <c r="AF39" s="657"/>
      <c r="AG39" s="657"/>
      <c r="AH39" s="657"/>
      <c r="AI39" s="657"/>
      <c r="AJ39" s="657"/>
      <c r="AK39" s="657"/>
      <c r="AL39" s="637">
        <v>0.4</v>
      </c>
      <c r="AM39" s="640"/>
      <c r="AN39" s="640"/>
      <c r="AO39" s="658"/>
      <c r="AQ39" s="664" t="s">
        <v>339</v>
      </c>
      <c r="AR39" s="665"/>
      <c r="AS39" s="665"/>
      <c r="AT39" s="665"/>
      <c r="AU39" s="665"/>
      <c r="AV39" s="665"/>
      <c r="AW39" s="665"/>
      <c r="AX39" s="665"/>
      <c r="AY39" s="666"/>
      <c r="AZ39" s="636" t="s">
        <v>126</v>
      </c>
      <c r="BA39" s="606"/>
      <c r="BB39" s="606"/>
      <c r="BC39" s="606"/>
      <c r="BD39" s="634"/>
      <c r="BE39" s="634"/>
      <c r="BF39" s="667"/>
      <c r="BG39" s="660" t="s">
        <v>340</v>
      </c>
      <c r="BH39" s="661"/>
      <c r="BI39" s="661"/>
      <c r="BJ39" s="661"/>
      <c r="BK39" s="661"/>
      <c r="BL39" s="661"/>
      <c r="BM39" s="661"/>
      <c r="BN39" s="661"/>
      <c r="BO39" s="661"/>
      <c r="BP39" s="661"/>
      <c r="BQ39" s="661"/>
      <c r="BR39" s="661"/>
      <c r="BS39" s="661"/>
      <c r="BT39" s="661"/>
      <c r="BU39" s="662"/>
      <c r="BV39" s="636">
        <v>6109</v>
      </c>
      <c r="BW39" s="606"/>
      <c r="BX39" s="606"/>
      <c r="BY39" s="606"/>
      <c r="BZ39" s="606"/>
      <c r="CA39" s="606"/>
      <c r="CB39" s="659"/>
      <c r="CD39" s="660" t="s">
        <v>341</v>
      </c>
      <c r="CE39" s="661"/>
      <c r="CF39" s="661"/>
      <c r="CG39" s="661"/>
      <c r="CH39" s="661"/>
      <c r="CI39" s="661"/>
      <c r="CJ39" s="661"/>
      <c r="CK39" s="661"/>
      <c r="CL39" s="661"/>
      <c r="CM39" s="661"/>
      <c r="CN39" s="661"/>
      <c r="CO39" s="661"/>
      <c r="CP39" s="661"/>
      <c r="CQ39" s="662"/>
      <c r="CR39" s="636">
        <v>412642</v>
      </c>
      <c r="CS39" s="634"/>
      <c r="CT39" s="634"/>
      <c r="CU39" s="634"/>
      <c r="CV39" s="634"/>
      <c r="CW39" s="634"/>
      <c r="CX39" s="634"/>
      <c r="CY39" s="635"/>
      <c r="CZ39" s="637">
        <v>3.2</v>
      </c>
      <c r="DA39" s="638"/>
      <c r="DB39" s="638"/>
      <c r="DC39" s="639"/>
      <c r="DD39" s="605">
        <v>412240</v>
      </c>
      <c r="DE39" s="634"/>
      <c r="DF39" s="634"/>
      <c r="DG39" s="634"/>
      <c r="DH39" s="634"/>
      <c r="DI39" s="634"/>
      <c r="DJ39" s="634"/>
      <c r="DK39" s="635"/>
      <c r="DL39" s="605" t="s">
        <v>126</v>
      </c>
      <c r="DM39" s="634"/>
      <c r="DN39" s="634"/>
      <c r="DO39" s="634"/>
      <c r="DP39" s="634"/>
      <c r="DQ39" s="634"/>
      <c r="DR39" s="634"/>
      <c r="DS39" s="634"/>
      <c r="DT39" s="634"/>
      <c r="DU39" s="634"/>
      <c r="DV39" s="635"/>
      <c r="DW39" s="637" t="s">
        <v>126</v>
      </c>
      <c r="DX39" s="638"/>
      <c r="DY39" s="638"/>
      <c r="DZ39" s="638"/>
      <c r="EA39" s="638"/>
      <c r="EB39" s="638"/>
      <c r="EC39" s="663"/>
    </row>
    <row r="40" spans="2:133" ht="11.25" customHeight="1">
      <c r="B40" s="615" t="s">
        <v>342</v>
      </c>
      <c r="C40" s="616"/>
      <c r="D40" s="616"/>
      <c r="E40" s="616"/>
      <c r="F40" s="616"/>
      <c r="G40" s="616"/>
      <c r="H40" s="616"/>
      <c r="I40" s="616"/>
      <c r="J40" s="616"/>
      <c r="K40" s="616"/>
      <c r="L40" s="616"/>
      <c r="M40" s="616"/>
      <c r="N40" s="616"/>
      <c r="O40" s="616"/>
      <c r="P40" s="616"/>
      <c r="Q40" s="617"/>
      <c r="R40" s="636">
        <v>1643041</v>
      </c>
      <c r="S40" s="606"/>
      <c r="T40" s="606"/>
      <c r="U40" s="606"/>
      <c r="V40" s="606"/>
      <c r="W40" s="606"/>
      <c r="X40" s="606"/>
      <c r="Y40" s="607"/>
      <c r="Z40" s="656">
        <v>12.1</v>
      </c>
      <c r="AA40" s="656"/>
      <c r="AB40" s="656"/>
      <c r="AC40" s="656"/>
      <c r="AD40" s="657" t="s">
        <v>126</v>
      </c>
      <c r="AE40" s="657"/>
      <c r="AF40" s="657"/>
      <c r="AG40" s="657"/>
      <c r="AH40" s="657"/>
      <c r="AI40" s="657"/>
      <c r="AJ40" s="657"/>
      <c r="AK40" s="657"/>
      <c r="AL40" s="637" t="s">
        <v>126</v>
      </c>
      <c r="AM40" s="640"/>
      <c r="AN40" s="640"/>
      <c r="AO40" s="658"/>
      <c r="AQ40" s="664" t="s">
        <v>343</v>
      </c>
      <c r="AR40" s="665"/>
      <c r="AS40" s="665"/>
      <c r="AT40" s="665"/>
      <c r="AU40" s="665"/>
      <c r="AV40" s="665"/>
      <c r="AW40" s="665"/>
      <c r="AX40" s="665"/>
      <c r="AY40" s="666"/>
      <c r="AZ40" s="636" t="s">
        <v>126</v>
      </c>
      <c r="BA40" s="606"/>
      <c r="BB40" s="606"/>
      <c r="BC40" s="606"/>
      <c r="BD40" s="634"/>
      <c r="BE40" s="634"/>
      <c r="BF40" s="667"/>
      <c r="BG40" s="668" t="s">
        <v>344</v>
      </c>
      <c r="BH40" s="669"/>
      <c r="BI40" s="669"/>
      <c r="BJ40" s="669"/>
      <c r="BK40" s="669"/>
      <c r="BL40" s="364"/>
      <c r="BM40" s="661" t="s">
        <v>345</v>
      </c>
      <c r="BN40" s="661"/>
      <c r="BO40" s="661"/>
      <c r="BP40" s="661"/>
      <c r="BQ40" s="661"/>
      <c r="BR40" s="661"/>
      <c r="BS40" s="661"/>
      <c r="BT40" s="661"/>
      <c r="BU40" s="662"/>
      <c r="BV40" s="636">
        <v>88</v>
      </c>
      <c r="BW40" s="606"/>
      <c r="BX40" s="606"/>
      <c r="BY40" s="606"/>
      <c r="BZ40" s="606"/>
      <c r="CA40" s="606"/>
      <c r="CB40" s="659"/>
      <c r="CD40" s="660" t="s">
        <v>346</v>
      </c>
      <c r="CE40" s="661"/>
      <c r="CF40" s="661"/>
      <c r="CG40" s="661"/>
      <c r="CH40" s="661"/>
      <c r="CI40" s="661"/>
      <c r="CJ40" s="661"/>
      <c r="CK40" s="661"/>
      <c r="CL40" s="661"/>
      <c r="CM40" s="661"/>
      <c r="CN40" s="661"/>
      <c r="CO40" s="661"/>
      <c r="CP40" s="661"/>
      <c r="CQ40" s="662"/>
      <c r="CR40" s="636">
        <v>14600</v>
      </c>
      <c r="CS40" s="606"/>
      <c r="CT40" s="606"/>
      <c r="CU40" s="606"/>
      <c r="CV40" s="606"/>
      <c r="CW40" s="606"/>
      <c r="CX40" s="606"/>
      <c r="CY40" s="607"/>
      <c r="CZ40" s="637">
        <v>0.1</v>
      </c>
      <c r="DA40" s="638"/>
      <c r="DB40" s="638"/>
      <c r="DC40" s="639"/>
      <c r="DD40" s="605" t="s">
        <v>126</v>
      </c>
      <c r="DE40" s="606"/>
      <c r="DF40" s="606"/>
      <c r="DG40" s="606"/>
      <c r="DH40" s="606"/>
      <c r="DI40" s="606"/>
      <c r="DJ40" s="606"/>
      <c r="DK40" s="607"/>
      <c r="DL40" s="605" t="s">
        <v>126</v>
      </c>
      <c r="DM40" s="606"/>
      <c r="DN40" s="606"/>
      <c r="DO40" s="606"/>
      <c r="DP40" s="606"/>
      <c r="DQ40" s="606"/>
      <c r="DR40" s="606"/>
      <c r="DS40" s="606"/>
      <c r="DT40" s="606"/>
      <c r="DU40" s="606"/>
      <c r="DV40" s="607"/>
      <c r="DW40" s="637" t="s">
        <v>126</v>
      </c>
      <c r="DX40" s="638"/>
      <c r="DY40" s="638"/>
      <c r="DZ40" s="638"/>
      <c r="EA40" s="638"/>
      <c r="EB40" s="638"/>
      <c r="EC40" s="663"/>
    </row>
    <row r="41" spans="2:133" ht="11.25" customHeight="1">
      <c r="B41" s="615" t="s">
        <v>347</v>
      </c>
      <c r="C41" s="616"/>
      <c r="D41" s="616"/>
      <c r="E41" s="616"/>
      <c r="F41" s="616"/>
      <c r="G41" s="616"/>
      <c r="H41" s="616"/>
      <c r="I41" s="616"/>
      <c r="J41" s="616"/>
      <c r="K41" s="616"/>
      <c r="L41" s="616"/>
      <c r="M41" s="616"/>
      <c r="N41" s="616"/>
      <c r="O41" s="616"/>
      <c r="P41" s="616"/>
      <c r="Q41" s="617"/>
      <c r="R41" s="636" t="s">
        <v>126</v>
      </c>
      <c r="S41" s="606"/>
      <c r="T41" s="606"/>
      <c r="U41" s="606"/>
      <c r="V41" s="606"/>
      <c r="W41" s="606"/>
      <c r="X41" s="606"/>
      <c r="Y41" s="607"/>
      <c r="Z41" s="656" t="s">
        <v>126</v>
      </c>
      <c r="AA41" s="656"/>
      <c r="AB41" s="656"/>
      <c r="AC41" s="656"/>
      <c r="AD41" s="657" t="s">
        <v>126</v>
      </c>
      <c r="AE41" s="657"/>
      <c r="AF41" s="657"/>
      <c r="AG41" s="657"/>
      <c r="AH41" s="657"/>
      <c r="AI41" s="657"/>
      <c r="AJ41" s="657"/>
      <c r="AK41" s="657"/>
      <c r="AL41" s="637" t="s">
        <v>126</v>
      </c>
      <c r="AM41" s="640"/>
      <c r="AN41" s="640"/>
      <c r="AO41" s="658"/>
      <c r="AQ41" s="664" t="s">
        <v>348</v>
      </c>
      <c r="AR41" s="665"/>
      <c r="AS41" s="665"/>
      <c r="AT41" s="665"/>
      <c r="AU41" s="665"/>
      <c r="AV41" s="665"/>
      <c r="AW41" s="665"/>
      <c r="AX41" s="665"/>
      <c r="AY41" s="666"/>
      <c r="AZ41" s="636">
        <v>260227</v>
      </c>
      <c r="BA41" s="606"/>
      <c r="BB41" s="606"/>
      <c r="BC41" s="606"/>
      <c r="BD41" s="634"/>
      <c r="BE41" s="634"/>
      <c r="BF41" s="667"/>
      <c r="BG41" s="668"/>
      <c r="BH41" s="669"/>
      <c r="BI41" s="669"/>
      <c r="BJ41" s="669"/>
      <c r="BK41" s="669"/>
      <c r="BL41" s="364"/>
      <c r="BM41" s="661" t="s">
        <v>349</v>
      </c>
      <c r="BN41" s="661"/>
      <c r="BO41" s="661"/>
      <c r="BP41" s="661"/>
      <c r="BQ41" s="661"/>
      <c r="BR41" s="661"/>
      <c r="BS41" s="661"/>
      <c r="BT41" s="661"/>
      <c r="BU41" s="662"/>
      <c r="BV41" s="636" t="s">
        <v>126</v>
      </c>
      <c r="BW41" s="606"/>
      <c r="BX41" s="606"/>
      <c r="BY41" s="606"/>
      <c r="BZ41" s="606"/>
      <c r="CA41" s="606"/>
      <c r="CB41" s="659"/>
      <c r="CD41" s="660" t="s">
        <v>350</v>
      </c>
      <c r="CE41" s="661"/>
      <c r="CF41" s="661"/>
      <c r="CG41" s="661"/>
      <c r="CH41" s="661"/>
      <c r="CI41" s="661"/>
      <c r="CJ41" s="661"/>
      <c r="CK41" s="661"/>
      <c r="CL41" s="661"/>
      <c r="CM41" s="661"/>
      <c r="CN41" s="661"/>
      <c r="CO41" s="661"/>
      <c r="CP41" s="661"/>
      <c r="CQ41" s="662"/>
      <c r="CR41" s="636" t="s">
        <v>126</v>
      </c>
      <c r="CS41" s="634"/>
      <c r="CT41" s="634"/>
      <c r="CU41" s="634"/>
      <c r="CV41" s="634"/>
      <c r="CW41" s="634"/>
      <c r="CX41" s="634"/>
      <c r="CY41" s="635"/>
      <c r="CZ41" s="637" t="s">
        <v>126</v>
      </c>
      <c r="DA41" s="638"/>
      <c r="DB41" s="638"/>
      <c r="DC41" s="639"/>
      <c r="DD41" s="605" t="s">
        <v>126</v>
      </c>
      <c r="DE41" s="634"/>
      <c r="DF41" s="634"/>
      <c r="DG41" s="634"/>
      <c r="DH41" s="634"/>
      <c r="DI41" s="634"/>
      <c r="DJ41" s="634"/>
      <c r="DK41" s="635"/>
      <c r="DL41" s="608"/>
      <c r="DM41" s="609"/>
      <c r="DN41" s="609"/>
      <c r="DO41" s="609"/>
      <c r="DP41" s="609"/>
      <c r="DQ41" s="609"/>
      <c r="DR41" s="609"/>
      <c r="DS41" s="609"/>
      <c r="DT41" s="609"/>
      <c r="DU41" s="609"/>
      <c r="DV41" s="610"/>
      <c r="DW41" s="611"/>
      <c r="DX41" s="612"/>
      <c r="DY41" s="612"/>
      <c r="DZ41" s="612"/>
      <c r="EA41" s="612"/>
      <c r="EB41" s="612"/>
      <c r="EC41" s="613"/>
    </row>
    <row r="42" spans="2:133" ht="11.25" customHeight="1">
      <c r="B42" s="615" t="s">
        <v>351</v>
      </c>
      <c r="C42" s="616"/>
      <c r="D42" s="616"/>
      <c r="E42" s="616"/>
      <c r="F42" s="616"/>
      <c r="G42" s="616"/>
      <c r="H42" s="616"/>
      <c r="I42" s="616"/>
      <c r="J42" s="616"/>
      <c r="K42" s="616"/>
      <c r="L42" s="616"/>
      <c r="M42" s="616"/>
      <c r="N42" s="616"/>
      <c r="O42" s="616"/>
      <c r="P42" s="616"/>
      <c r="Q42" s="617"/>
      <c r="R42" s="636" t="s">
        <v>126</v>
      </c>
      <c r="S42" s="606"/>
      <c r="T42" s="606"/>
      <c r="U42" s="606"/>
      <c r="V42" s="606"/>
      <c r="W42" s="606"/>
      <c r="X42" s="606"/>
      <c r="Y42" s="607"/>
      <c r="Z42" s="656" t="s">
        <v>126</v>
      </c>
      <c r="AA42" s="656"/>
      <c r="AB42" s="656"/>
      <c r="AC42" s="656"/>
      <c r="AD42" s="657" t="s">
        <v>126</v>
      </c>
      <c r="AE42" s="657"/>
      <c r="AF42" s="657"/>
      <c r="AG42" s="657"/>
      <c r="AH42" s="657"/>
      <c r="AI42" s="657"/>
      <c r="AJ42" s="657"/>
      <c r="AK42" s="657"/>
      <c r="AL42" s="637" t="s">
        <v>126</v>
      </c>
      <c r="AM42" s="640"/>
      <c r="AN42" s="640"/>
      <c r="AO42" s="658"/>
      <c r="AQ42" s="672" t="s">
        <v>352</v>
      </c>
      <c r="AR42" s="673"/>
      <c r="AS42" s="673"/>
      <c r="AT42" s="673"/>
      <c r="AU42" s="673"/>
      <c r="AV42" s="673"/>
      <c r="AW42" s="673"/>
      <c r="AX42" s="673"/>
      <c r="AY42" s="674"/>
      <c r="AZ42" s="621">
        <v>1000447</v>
      </c>
      <c r="BA42" s="642"/>
      <c r="BB42" s="642"/>
      <c r="BC42" s="642"/>
      <c r="BD42" s="622"/>
      <c r="BE42" s="622"/>
      <c r="BF42" s="675"/>
      <c r="BG42" s="670"/>
      <c r="BH42" s="671"/>
      <c r="BI42" s="671"/>
      <c r="BJ42" s="671"/>
      <c r="BK42" s="671"/>
      <c r="BL42" s="365"/>
      <c r="BM42" s="676" t="s">
        <v>353</v>
      </c>
      <c r="BN42" s="676"/>
      <c r="BO42" s="676"/>
      <c r="BP42" s="676"/>
      <c r="BQ42" s="676"/>
      <c r="BR42" s="676"/>
      <c r="BS42" s="676"/>
      <c r="BT42" s="676"/>
      <c r="BU42" s="677"/>
      <c r="BV42" s="621">
        <v>377</v>
      </c>
      <c r="BW42" s="642"/>
      <c r="BX42" s="642"/>
      <c r="BY42" s="642"/>
      <c r="BZ42" s="642"/>
      <c r="CA42" s="642"/>
      <c r="CB42" s="655"/>
      <c r="CD42" s="615" t="s">
        <v>354</v>
      </c>
      <c r="CE42" s="616"/>
      <c r="CF42" s="616"/>
      <c r="CG42" s="616"/>
      <c r="CH42" s="616"/>
      <c r="CI42" s="616"/>
      <c r="CJ42" s="616"/>
      <c r="CK42" s="616"/>
      <c r="CL42" s="616"/>
      <c r="CM42" s="616"/>
      <c r="CN42" s="616"/>
      <c r="CO42" s="616"/>
      <c r="CP42" s="616"/>
      <c r="CQ42" s="617"/>
      <c r="CR42" s="636">
        <v>1802863</v>
      </c>
      <c r="CS42" s="634"/>
      <c r="CT42" s="634"/>
      <c r="CU42" s="634"/>
      <c r="CV42" s="634"/>
      <c r="CW42" s="634"/>
      <c r="CX42" s="634"/>
      <c r="CY42" s="635"/>
      <c r="CZ42" s="637">
        <v>14.1</v>
      </c>
      <c r="DA42" s="638"/>
      <c r="DB42" s="638"/>
      <c r="DC42" s="639"/>
      <c r="DD42" s="605">
        <v>354499</v>
      </c>
      <c r="DE42" s="634"/>
      <c r="DF42" s="634"/>
      <c r="DG42" s="634"/>
      <c r="DH42" s="634"/>
      <c r="DI42" s="634"/>
      <c r="DJ42" s="634"/>
      <c r="DK42" s="635"/>
      <c r="DL42" s="608"/>
      <c r="DM42" s="609"/>
      <c r="DN42" s="609"/>
      <c r="DO42" s="609"/>
      <c r="DP42" s="609"/>
      <c r="DQ42" s="609"/>
      <c r="DR42" s="609"/>
      <c r="DS42" s="609"/>
      <c r="DT42" s="609"/>
      <c r="DU42" s="609"/>
      <c r="DV42" s="610"/>
      <c r="DW42" s="611"/>
      <c r="DX42" s="612"/>
      <c r="DY42" s="612"/>
      <c r="DZ42" s="612"/>
      <c r="EA42" s="612"/>
      <c r="EB42" s="612"/>
      <c r="EC42" s="613"/>
    </row>
    <row r="43" spans="2:133" ht="11.25" customHeight="1">
      <c r="B43" s="615" t="s">
        <v>355</v>
      </c>
      <c r="C43" s="616"/>
      <c r="D43" s="616"/>
      <c r="E43" s="616"/>
      <c r="F43" s="616"/>
      <c r="G43" s="616"/>
      <c r="H43" s="616"/>
      <c r="I43" s="616"/>
      <c r="J43" s="616"/>
      <c r="K43" s="616"/>
      <c r="L43" s="616"/>
      <c r="M43" s="616"/>
      <c r="N43" s="616"/>
      <c r="O43" s="616"/>
      <c r="P43" s="616"/>
      <c r="Q43" s="617"/>
      <c r="R43" s="636">
        <v>641741</v>
      </c>
      <c r="S43" s="606"/>
      <c r="T43" s="606"/>
      <c r="U43" s="606"/>
      <c r="V43" s="606"/>
      <c r="W43" s="606"/>
      <c r="X43" s="606"/>
      <c r="Y43" s="607"/>
      <c r="Z43" s="656">
        <v>4.7</v>
      </c>
      <c r="AA43" s="656"/>
      <c r="AB43" s="656"/>
      <c r="AC43" s="656"/>
      <c r="AD43" s="657" t="s">
        <v>126</v>
      </c>
      <c r="AE43" s="657"/>
      <c r="AF43" s="657"/>
      <c r="AG43" s="657"/>
      <c r="AH43" s="657"/>
      <c r="AI43" s="657"/>
      <c r="AJ43" s="657"/>
      <c r="AK43" s="657"/>
      <c r="AL43" s="637" t="s">
        <v>126</v>
      </c>
      <c r="AM43" s="640"/>
      <c r="AN43" s="640"/>
      <c r="AO43" s="658"/>
      <c r="BV43" s="219"/>
      <c r="BW43" s="219"/>
      <c r="BX43" s="219"/>
      <c r="BY43" s="219"/>
      <c r="BZ43" s="219"/>
      <c r="CA43" s="219"/>
      <c r="CB43" s="219"/>
      <c r="CD43" s="615" t="s">
        <v>356</v>
      </c>
      <c r="CE43" s="616"/>
      <c r="CF43" s="616"/>
      <c r="CG43" s="616"/>
      <c r="CH43" s="616"/>
      <c r="CI43" s="616"/>
      <c r="CJ43" s="616"/>
      <c r="CK43" s="616"/>
      <c r="CL43" s="616"/>
      <c r="CM43" s="616"/>
      <c r="CN43" s="616"/>
      <c r="CO43" s="616"/>
      <c r="CP43" s="616"/>
      <c r="CQ43" s="617"/>
      <c r="CR43" s="636">
        <v>38537</v>
      </c>
      <c r="CS43" s="634"/>
      <c r="CT43" s="634"/>
      <c r="CU43" s="634"/>
      <c r="CV43" s="634"/>
      <c r="CW43" s="634"/>
      <c r="CX43" s="634"/>
      <c r="CY43" s="635"/>
      <c r="CZ43" s="637">
        <v>0.3</v>
      </c>
      <c r="DA43" s="638"/>
      <c r="DB43" s="638"/>
      <c r="DC43" s="639"/>
      <c r="DD43" s="605">
        <v>38537</v>
      </c>
      <c r="DE43" s="634"/>
      <c r="DF43" s="634"/>
      <c r="DG43" s="634"/>
      <c r="DH43" s="634"/>
      <c r="DI43" s="634"/>
      <c r="DJ43" s="634"/>
      <c r="DK43" s="635"/>
      <c r="DL43" s="608"/>
      <c r="DM43" s="609"/>
      <c r="DN43" s="609"/>
      <c r="DO43" s="609"/>
      <c r="DP43" s="609"/>
      <c r="DQ43" s="609"/>
      <c r="DR43" s="609"/>
      <c r="DS43" s="609"/>
      <c r="DT43" s="609"/>
      <c r="DU43" s="609"/>
      <c r="DV43" s="610"/>
      <c r="DW43" s="611"/>
      <c r="DX43" s="612"/>
      <c r="DY43" s="612"/>
      <c r="DZ43" s="612"/>
      <c r="EA43" s="612"/>
      <c r="EB43" s="612"/>
      <c r="EC43" s="613"/>
    </row>
    <row r="44" spans="2:133" ht="11.25" customHeight="1">
      <c r="B44" s="618" t="s">
        <v>357</v>
      </c>
      <c r="C44" s="619"/>
      <c r="D44" s="619"/>
      <c r="E44" s="619"/>
      <c r="F44" s="619"/>
      <c r="G44" s="619"/>
      <c r="H44" s="619"/>
      <c r="I44" s="619"/>
      <c r="J44" s="619"/>
      <c r="K44" s="619"/>
      <c r="L44" s="619"/>
      <c r="M44" s="619"/>
      <c r="N44" s="619"/>
      <c r="O44" s="619"/>
      <c r="P44" s="619"/>
      <c r="Q44" s="620"/>
      <c r="R44" s="621">
        <v>13575925</v>
      </c>
      <c r="S44" s="642"/>
      <c r="T44" s="642"/>
      <c r="U44" s="642"/>
      <c r="V44" s="642"/>
      <c r="W44" s="642"/>
      <c r="X44" s="642"/>
      <c r="Y44" s="643"/>
      <c r="Z44" s="644">
        <v>100</v>
      </c>
      <c r="AA44" s="644"/>
      <c r="AB44" s="644"/>
      <c r="AC44" s="644"/>
      <c r="AD44" s="645">
        <v>7060969</v>
      </c>
      <c r="AE44" s="645"/>
      <c r="AF44" s="645"/>
      <c r="AG44" s="645"/>
      <c r="AH44" s="645"/>
      <c r="AI44" s="645"/>
      <c r="AJ44" s="645"/>
      <c r="AK44" s="645"/>
      <c r="AL44" s="624">
        <v>100</v>
      </c>
      <c r="AM44" s="646"/>
      <c r="AN44" s="646"/>
      <c r="AO44" s="647"/>
      <c r="CD44" s="648" t="s">
        <v>304</v>
      </c>
      <c r="CE44" s="649"/>
      <c r="CF44" s="615" t="s">
        <v>358</v>
      </c>
      <c r="CG44" s="616"/>
      <c r="CH44" s="616"/>
      <c r="CI44" s="616"/>
      <c r="CJ44" s="616"/>
      <c r="CK44" s="616"/>
      <c r="CL44" s="616"/>
      <c r="CM44" s="616"/>
      <c r="CN44" s="616"/>
      <c r="CO44" s="616"/>
      <c r="CP44" s="616"/>
      <c r="CQ44" s="617"/>
      <c r="CR44" s="636">
        <v>1802863</v>
      </c>
      <c r="CS44" s="606"/>
      <c r="CT44" s="606"/>
      <c r="CU44" s="606"/>
      <c r="CV44" s="606"/>
      <c r="CW44" s="606"/>
      <c r="CX44" s="606"/>
      <c r="CY44" s="607"/>
      <c r="CZ44" s="637">
        <v>14.1</v>
      </c>
      <c r="DA44" s="640"/>
      <c r="DB44" s="640"/>
      <c r="DC44" s="641"/>
      <c r="DD44" s="605">
        <v>354499</v>
      </c>
      <c r="DE44" s="606"/>
      <c r="DF44" s="606"/>
      <c r="DG44" s="606"/>
      <c r="DH44" s="606"/>
      <c r="DI44" s="606"/>
      <c r="DJ44" s="606"/>
      <c r="DK44" s="607"/>
      <c r="DL44" s="608"/>
      <c r="DM44" s="609"/>
      <c r="DN44" s="609"/>
      <c r="DO44" s="609"/>
      <c r="DP44" s="609"/>
      <c r="DQ44" s="609"/>
      <c r="DR44" s="609"/>
      <c r="DS44" s="609"/>
      <c r="DT44" s="609"/>
      <c r="DU44" s="609"/>
      <c r="DV44" s="610"/>
      <c r="DW44" s="611"/>
      <c r="DX44" s="612"/>
      <c r="DY44" s="612"/>
      <c r="DZ44" s="612"/>
      <c r="EA44" s="612"/>
      <c r="EB44" s="612"/>
      <c r="EC44" s="61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0"/>
      <c r="CE45" s="651"/>
      <c r="CF45" s="615" t="s">
        <v>359</v>
      </c>
      <c r="CG45" s="616"/>
      <c r="CH45" s="616"/>
      <c r="CI45" s="616"/>
      <c r="CJ45" s="616"/>
      <c r="CK45" s="616"/>
      <c r="CL45" s="616"/>
      <c r="CM45" s="616"/>
      <c r="CN45" s="616"/>
      <c r="CO45" s="616"/>
      <c r="CP45" s="616"/>
      <c r="CQ45" s="617"/>
      <c r="CR45" s="636">
        <v>864755</v>
      </c>
      <c r="CS45" s="634"/>
      <c r="CT45" s="634"/>
      <c r="CU45" s="634"/>
      <c r="CV45" s="634"/>
      <c r="CW45" s="634"/>
      <c r="CX45" s="634"/>
      <c r="CY45" s="635"/>
      <c r="CZ45" s="637">
        <v>6.7</v>
      </c>
      <c r="DA45" s="638"/>
      <c r="DB45" s="638"/>
      <c r="DC45" s="639"/>
      <c r="DD45" s="605">
        <v>46663</v>
      </c>
      <c r="DE45" s="634"/>
      <c r="DF45" s="634"/>
      <c r="DG45" s="634"/>
      <c r="DH45" s="634"/>
      <c r="DI45" s="634"/>
      <c r="DJ45" s="634"/>
      <c r="DK45" s="635"/>
      <c r="DL45" s="608"/>
      <c r="DM45" s="609"/>
      <c r="DN45" s="609"/>
      <c r="DO45" s="609"/>
      <c r="DP45" s="609"/>
      <c r="DQ45" s="609"/>
      <c r="DR45" s="609"/>
      <c r="DS45" s="609"/>
      <c r="DT45" s="609"/>
      <c r="DU45" s="609"/>
      <c r="DV45" s="610"/>
      <c r="DW45" s="611"/>
      <c r="DX45" s="612"/>
      <c r="DY45" s="612"/>
      <c r="DZ45" s="612"/>
      <c r="EA45" s="612"/>
      <c r="EB45" s="612"/>
      <c r="EC45" s="613"/>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0"/>
      <c r="CE46" s="651"/>
      <c r="CF46" s="615" t="s">
        <v>361</v>
      </c>
      <c r="CG46" s="616"/>
      <c r="CH46" s="616"/>
      <c r="CI46" s="616"/>
      <c r="CJ46" s="616"/>
      <c r="CK46" s="616"/>
      <c r="CL46" s="616"/>
      <c r="CM46" s="616"/>
      <c r="CN46" s="616"/>
      <c r="CO46" s="616"/>
      <c r="CP46" s="616"/>
      <c r="CQ46" s="617"/>
      <c r="CR46" s="636">
        <v>929053</v>
      </c>
      <c r="CS46" s="606"/>
      <c r="CT46" s="606"/>
      <c r="CU46" s="606"/>
      <c r="CV46" s="606"/>
      <c r="CW46" s="606"/>
      <c r="CX46" s="606"/>
      <c r="CY46" s="607"/>
      <c r="CZ46" s="637">
        <v>7.2</v>
      </c>
      <c r="DA46" s="640"/>
      <c r="DB46" s="640"/>
      <c r="DC46" s="641"/>
      <c r="DD46" s="605">
        <v>299281</v>
      </c>
      <c r="DE46" s="606"/>
      <c r="DF46" s="606"/>
      <c r="DG46" s="606"/>
      <c r="DH46" s="606"/>
      <c r="DI46" s="606"/>
      <c r="DJ46" s="606"/>
      <c r="DK46" s="607"/>
      <c r="DL46" s="608"/>
      <c r="DM46" s="609"/>
      <c r="DN46" s="609"/>
      <c r="DO46" s="609"/>
      <c r="DP46" s="609"/>
      <c r="DQ46" s="609"/>
      <c r="DR46" s="609"/>
      <c r="DS46" s="609"/>
      <c r="DT46" s="609"/>
      <c r="DU46" s="609"/>
      <c r="DV46" s="610"/>
      <c r="DW46" s="611"/>
      <c r="DX46" s="612"/>
      <c r="DY46" s="612"/>
      <c r="DZ46" s="612"/>
      <c r="EA46" s="612"/>
      <c r="EB46" s="612"/>
      <c r="EC46" s="613"/>
    </row>
    <row r="47" spans="2:133" ht="11.25" customHeight="1">
      <c r="B47" s="614" t="s">
        <v>362</v>
      </c>
      <c r="C47" s="614"/>
      <c r="D47" s="614"/>
      <c r="E47" s="614"/>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D47" s="650"/>
      <c r="CE47" s="651"/>
      <c r="CF47" s="615" t="s">
        <v>363</v>
      </c>
      <c r="CG47" s="616"/>
      <c r="CH47" s="616"/>
      <c r="CI47" s="616"/>
      <c r="CJ47" s="616"/>
      <c r="CK47" s="616"/>
      <c r="CL47" s="616"/>
      <c r="CM47" s="616"/>
      <c r="CN47" s="616"/>
      <c r="CO47" s="616"/>
      <c r="CP47" s="616"/>
      <c r="CQ47" s="617"/>
      <c r="CR47" s="636" t="s">
        <v>126</v>
      </c>
      <c r="CS47" s="634"/>
      <c r="CT47" s="634"/>
      <c r="CU47" s="634"/>
      <c r="CV47" s="634"/>
      <c r="CW47" s="634"/>
      <c r="CX47" s="634"/>
      <c r="CY47" s="635"/>
      <c r="CZ47" s="637" t="s">
        <v>126</v>
      </c>
      <c r="DA47" s="638"/>
      <c r="DB47" s="638"/>
      <c r="DC47" s="639"/>
      <c r="DD47" s="605" t="s">
        <v>126</v>
      </c>
      <c r="DE47" s="634"/>
      <c r="DF47" s="634"/>
      <c r="DG47" s="634"/>
      <c r="DH47" s="634"/>
      <c r="DI47" s="634"/>
      <c r="DJ47" s="634"/>
      <c r="DK47" s="635"/>
      <c r="DL47" s="608"/>
      <c r="DM47" s="609"/>
      <c r="DN47" s="609"/>
      <c r="DO47" s="609"/>
      <c r="DP47" s="609"/>
      <c r="DQ47" s="609"/>
      <c r="DR47" s="609"/>
      <c r="DS47" s="609"/>
      <c r="DT47" s="609"/>
      <c r="DU47" s="609"/>
      <c r="DV47" s="610"/>
      <c r="DW47" s="611"/>
      <c r="DX47" s="612"/>
      <c r="DY47" s="612"/>
      <c r="DZ47" s="612"/>
      <c r="EA47" s="612"/>
      <c r="EB47" s="612"/>
      <c r="EC47" s="613"/>
    </row>
    <row r="48" spans="2:133" ht="11.25">
      <c r="B48" s="654" t="s">
        <v>364</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52"/>
      <c r="CE48" s="653"/>
      <c r="CF48" s="615" t="s">
        <v>365</v>
      </c>
      <c r="CG48" s="616"/>
      <c r="CH48" s="616"/>
      <c r="CI48" s="616"/>
      <c r="CJ48" s="616"/>
      <c r="CK48" s="616"/>
      <c r="CL48" s="616"/>
      <c r="CM48" s="616"/>
      <c r="CN48" s="616"/>
      <c r="CO48" s="616"/>
      <c r="CP48" s="616"/>
      <c r="CQ48" s="617"/>
      <c r="CR48" s="636" t="s">
        <v>126</v>
      </c>
      <c r="CS48" s="606"/>
      <c r="CT48" s="606"/>
      <c r="CU48" s="606"/>
      <c r="CV48" s="606"/>
      <c r="CW48" s="606"/>
      <c r="CX48" s="606"/>
      <c r="CY48" s="607"/>
      <c r="CZ48" s="637" t="s">
        <v>126</v>
      </c>
      <c r="DA48" s="640"/>
      <c r="DB48" s="640"/>
      <c r="DC48" s="641"/>
      <c r="DD48" s="605" t="s">
        <v>126</v>
      </c>
      <c r="DE48" s="606"/>
      <c r="DF48" s="606"/>
      <c r="DG48" s="606"/>
      <c r="DH48" s="606"/>
      <c r="DI48" s="606"/>
      <c r="DJ48" s="606"/>
      <c r="DK48" s="607"/>
      <c r="DL48" s="608"/>
      <c r="DM48" s="609"/>
      <c r="DN48" s="609"/>
      <c r="DO48" s="609"/>
      <c r="DP48" s="609"/>
      <c r="DQ48" s="609"/>
      <c r="DR48" s="609"/>
      <c r="DS48" s="609"/>
      <c r="DT48" s="609"/>
      <c r="DU48" s="609"/>
      <c r="DV48" s="610"/>
      <c r="DW48" s="611"/>
      <c r="DX48" s="612"/>
      <c r="DY48" s="612"/>
      <c r="DZ48" s="612"/>
      <c r="EA48" s="612"/>
      <c r="EB48" s="612"/>
      <c r="EC48" s="613"/>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18" t="s">
        <v>366</v>
      </c>
      <c r="CE49" s="619"/>
      <c r="CF49" s="619"/>
      <c r="CG49" s="619"/>
      <c r="CH49" s="619"/>
      <c r="CI49" s="619"/>
      <c r="CJ49" s="619"/>
      <c r="CK49" s="619"/>
      <c r="CL49" s="619"/>
      <c r="CM49" s="619"/>
      <c r="CN49" s="619"/>
      <c r="CO49" s="619"/>
      <c r="CP49" s="619"/>
      <c r="CQ49" s="620"/>
      <c r="CR49" s="621">
        <v>12825451</v>
      </c>
      <c r="CS49" s="622"/>
      <c r="CT49" s="622"/>
      <c r="CU49" s="622"/>
      <c r="CV49" s="622"/>
      <c r="CW49" s="622"/>
      <c r="CX49" s="622"/>
      <c r="CY49" s="623"/>
      <c r="CZ49" s="624">
        <v>100</v>
      </c>
      <c r="DA49" s="625"/>
      <c r="DB49" s="625"/>
      <c r="DC49" s="626"/>
      <c r="DD49" s="627">
        <v>7915607</v>
      </c>
      <c r="DE49" s="622"/>
      <c r="DF49" s="622"/>
      <c r="DG49" s="622"/>
      <c r="DH49" s="622"/>
      <c r="DI49" s="622"/>
      <c r="DJ49" s="622"/>
      <c r="DK49" s="623"/>
      <c r="DL49" s="628"/>
      <c r="DM49" s="629"/>
      <c r="DN49" s="629"/>
      <c r="DO49" s="629"/>
      <c r="DP49" s="629"/>
      <c r="DQ49" s="629"/>
      <c r="DR49" s="629"/>
      <c r="DS49" s="629"/>
      <c r="DT49" s="629"/>
      <c r="DU49" s="629"/>
      <c r="DV49" s="630"/>
      <c r="DW49" s="631"/>
      <c r="DX49" s="632"/>
      <c r="DY49" s="632"/>
      <c r="DZ49" s="632"/>
      <c r="EA49" s="632"/>
      <c r="EB49" s="632"/>
      <c r="EC49" s="633"/>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N29"/>
    <mergeCell ref="BO29:BR29"/>
    <mergeCell ref="BS29:CB29"/>
    <mergeCell ref="CD27:CQ27"/>
    <mergeCell ref="CR27:CY27"/>
    <mergeCell ref="CZ27:DC27"/>
    <mergeCell ref="BG27:BN27"/>
    <mergeCell ref="BO27:BR27"/>
    <mergeCell ref="BS27:CB27"/>
    <mergeCell ref="DL29:DV29"/>
    <mergeCell ref="DW29:EC29"/>
    <mergeCell ref="B30:Q30"/>
    <mergeCell ref="R30:Y30"/>
    <mergeCell ref="Z30:AC30"/>
    <mergeCell ref="AD30:AK30"/>
    <mergeCell ref="AL30:AO30"/>
    <mergeCell ref="AP30:BF30"/>
    <mergeCell ref="BG30:BQ30"/>
    <mergeCell ref="DD30:DK30"/>
    <mergeCell ref="DL30:DV30"/>
    <mergeCell ref="DW30:EC30"/>
    <mergeCell ref="CD29:CE32"/>
    <mergeCell ref="CF29:CQ29"/>
    <mergeCell ref="CR29:CY29"/>
    <mergeCell ref="CZ29:DC29"/>
    <mergeCell ref="BR30:CB30"/>
    <mergeCell ref="CF30:CQ30"/>
    <mergeCell ref="CR30:CY30"/>
    <mergeCell ref="CZ30:DC30"/>
    <mergeCell ref="DD29:DK29"/>
    <mergeCell ref="B29:Q29"/>
    <mergeCell ref="R29:Y29"/>
    <mergeCell ref="Z29:AC29"/>
    <mergeCell ref="B31:Q31"/>
    <mergeCell ref="R31:Y31"/>
    <mergeCell ref="Z31:AC31"/>
    <mergeCell ref="AD31:AK31"/>
    <mergeCell ref="AL31:AO31"/>
    <mergeCell ref="AP31:AS33"/>
    <mergeCell ref="AT31:AT33"/>
    <mergeCell ref="AX31:BF31"/>
    <mergeCell ref="BG31:BL31"/>
    <mergeCell ref="B32:Q32"/>
    <mergeCell ref="R32:Y32"/>
    <mergeCell ref="Z32:AC32"/>
    <mergeCell ref="AD32:AK32"/>
    <mergeCell ref="AL32:AO32"/>
    <mergeCell ref="AX32:BF32"/>
    <mergeCell ref="BG32:BL32"/>
    <mergeCell ref="B33:Q33"/>
    <mergeCell ref="R33:Y33"/>
    <mergeCell ref="Z33:AC33"/>
    <mergeCell ref="AD33:AK33"/>
    <mergeCell ref="AL33:AO33"/>
    <mergeCell ref="AX33:BF33"/>
    <mergeCell ref="BG33:BL33"/>
    <mergeCell ref="BM31:BQ31"/>
    <mergeCell ref="BR31:BW31"/>
    <mergeCell ref="BX31:CB31"/>
    <mergeCell ref="CF31:CQ31"/>
    <mergeCell ref="CR31:CY31"/>
    <mergeCell ref="CZ31:DC31"/>
    <mergeCell ref="DD31:DK31"/>
    <mergeCell ref="DL31:DV31"/>
    <mergeCell ref="DW31:EC31"/>
    <mergeCell ref="BM32:BQ32"/>
    <mergeCell ref="BR32:BW32"/>
    <mergeCell ref="BX32:CB32"/>
    <mergeCell ref="CF32:CQ32"/>
    <mergeCell ref="CR32:CY32"/>
    <mergeCell ref="CZ32:DC32"/>
    <mergeCell ref="DD32:DK32"/>
    <mergeCell ref="DL32:DV32"/>
    <mergeCell ref="DW32:EC32"/>
    <mergeCell ref="BM33:BQ33"/>
    <mergeCell ref="BR33:BW33"/>
    <mergeCell ref="BX33:CB33"/>
    <mergeCell ref="CD33:CQ33"/>
    <mergeCell ref="CR33:CY33"/>
    <mergeCell ref="CZ33:DC33"/>
    <mergeCell ref="DD33:DK33"/>
    <mergeCell ref="DL33:DV33"/>
    <mergeCell ref="DW33:EC33"/>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4:Q34"/>
    <mergeCell ref="R34:Y34"/>
    <mergeCell ref="Z34:AC34"/>
    <mergeCell ref="AD34:AK34"/>
    <mergeCell ref="AL34:AO34"/>
    <mergeCell ref="CD34:CQ34"/>
    <mergeCell ref="CR34:CY34"/>
    <mergeCell ref="CZ34:DC34"/>
    <mergeCell ref="DD34:DK34"/>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6:Q36"/>
    <mergeCell ref="R36:Y36"/>
    <mergeCell ref="Z36:AC36"/>
    <mergeCell ref="AD36:AK36"/>
    <mergeCell ref="AL36:AO36"/>
    <mergeCell ref="AQ36:AY36"/>
    <mergeCell ref="AZ38:BF38"/>
    <mergeCell ref="BG38:BU38"/>
    <mergeCell ref="BV38:CB38"/>
    <mergeCell ref="CD36:CQ36"/>
    <mergeCell ref="CR36:CY36"/>
    <mergeCell ref="CZ36:DC36"/>
    <mergeCell ref="AZ36:BF36"/>
    <mergeCell ref="BG36:BU36"/>
    <mergeCell ref="BV36:CB36"/>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38:Q38"/>
    <mergeCell ref="R38:Y38"/>
    <mergeCell ref="Z38:AC38"/>
    <mergeCell ref="AD38:AK38"/>
    <mergeCell ref="AL38:AO38"/>
    <mergeCell ref="AQ38:AY38"/>
    <mergeCell ref="Z40:AC40"/>
    <mergeCell ref="AD40:AK40"/>
    <mergeCell ref="AL40:AO40"/>
    <mergeCell ref="AQ40:AY40"/>
    <mergeCell ref="AZ40:BF40"/>
    <mergeCell ref="BG40:BK42"/>
    <mergeCell ref="BM40:BU40"/>
    <mergeCell ref="B42:Q42"/>
    <mergeCell ref="R42:Y42"/>
    <mergeCell ref="Z42:AC42"/>
    <mergeCell ref="AD42:AK42"/>
    <mergeCell ref="AL42:AO42"/>
    <mergeCell ref="AQ42:AY42"/>
    <mergeCell ref="AZ42:BF42"/>
    <mergeCell ref="BM42:BU42"/>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0:Q40"/>
    <mergeCell ref="R40:Y40"/>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367</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368</v>
      </c>
      <c r="DK2" s="751"/>
      <c r="DL2" s="751"/>
      <c r="DM2" s="751"/>
      <c r="DN2" s="751"/>
      <c r="DO2" s="752"/>
      <c r="DP2" s="224"/>
      <c r="DQ2" s="750" t="s">
        <v>369</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370</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371</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372</v>
      </c>
      <c r="B5" s="756"/>
      <c r="C5" s="756"/>
      <c r="D5" s="756"/>
      <c r="E5" s="756"/>
      <c r="F5" s="756"/>
      <c r="G5" s="756"/>
      <c r="H5" s="756"/>
      <c r="I5" s="756"/>
      <c r="J5" s="756"/>
      <c r="K5" s="756"/>
      <c r="L5" s="756"/>
      <c r="M5" s="756"/>
      <c r="N5" s="756"/>
      <c r="O5" s="756"/>
      <c r="P5" s="757"/>
      <c r="Q5" s="761" t="s">
        <v>373</v>
      </c>
      <c r="R5" s="762"/>
      <c r="S5" s="762"/>
      <c r="T5" s="762"/>
      <c r="U5" s="763"/>
      <c r="V5" s="761" t="s">
        <v>374</v>
      </c>
      <c r="W5" s="762"/>
      <c r="X5" s="762"/>
      <c r="Y5" s="762"/>
      <c r="Z5" s="763"/>
      <c r="AA5" s="761" t="s">
        <v>375</v>
      </c>
      <c r="AB5" s="762"/>
      <c r="AC5" s="762"/>
      <c r="AD5" s="762"/>
      <c r="AE5" s="762"/>
      <c r="AF5" s="767" t="s">
        <v>376</v>
      </c>
      <c r="AG5" s="762"/>
      <c r="AH5" s="762"/>
      <c r="AI5" s="762"/>
      <c r="AJ5" s="768"/>
      <c r="AK5" s="762" t="s">
        <v>377</v>
      </c>
      <c r="AL5" s="762"/>
      <c r="AM5" s="762"/>
      <c r="AN5" s="762"/>
      <c r="AO5" s="763"/>
      <c r="AP5" s="761" t="s">
        <v>378</v>
      </c>
      <c r="AQ5" s="762"/>
      <c r="AR5" s="762"/>
      <c r="AS5" s="762"/>
      <c r="AT5" s="763"/>
      <c r="AU5" s="761" t="s">
        <v>379</v>
      </c>
      <c r="AV5" s="762"/>
      <c r="AW5" s="762"/>
      <c r="AX5" s="762"/>
      <c r="AY5" s="768"/>
      <c r="AZ5" s="228"/>
      <c r="BA5" s="228"/>
      <c r="BB5" s="228"/>
      <c r="BC5" s="228"/>
      <c r="BD5" s="228"/>
      <c r="BE5" s="229"/>
      <c r="BF5" s="229"/>
      <c r="BG5" s="229"/>
      <c r="BH5" s="229"/>
      <c r="BI5" s="229"/>
      <c r="BJ5" s="229"/>
      <c r="BK5" s="229"/>
      <c r="BL5" s="229"/>
      <c r="BM5" s="229"/>
      <c r="BN5" s="229"/>
      <c r="BO5" s="229"/>
      <c r="BP5" s="229"/>
      <c r="BQ5" s="755" t="s">
        <v>380</v>
      </c>
      <c r="BR5" s="756"/>
      <c r="BS5" s="756"/>
      <c r="BT5" s="756"/>
      <c r="BU5" s="756"/>
      <c r="BV5" s="756"/>
      <c r="BW5" s="756"/>
      <c r="BX5" s="756"/>
      <c r="BY5" s="756"/>
      <c r="BZ5" s="756"/>
      <c r="CA5" s="756"/>
      <c r="CB5" s="756"/>
      <c r="CC5" s="756"/>
      <c r="CD5" s="756"/>
      <c r="CE5" s="756"/>
      <c r="CF5" s="756"/>
      <c r="CG5" s="757"/>
      <c r="CH5" s="761" t="s">
        <v>381</v>
      </c>
      <c r="CI5" s="762"/>
      <c r="CJ5" s="762"/>
      <c r="CK5" s="762"/>
      <c r="CL5" s="763"/>
      <c r="CM5" s="761" t="s">
        <v>382</v>
      </c>
      <c r="CN5" s="762"/>
      <c r="CO5" s="762"/>
      <c r="CP5" s="762"/>
      <c r="CQ5" s="763"/>
      <c r="CR5" s="761" t="s">
        <v>383</v>
      </c>
      <c r="CS5" s="762"/>
      <c r="CT5" s="762"/>
      <c r="CU5" s="762"/>
      <c r="CV5" s="763"/>
      <c r="CW5" s="761" t="s">
        <v>384</v>
      </c>
      <c r="CX5" s="762"/>
      <c r="CY5" s="762"/>
      <c r="CZ5" s="762"/>
      <c r="DA5" s="763"/>
      <c r="DB5" s="761" t="s">
        <v>385</v>
      </c>
      <c r="DC5" s="762"/>
      <c r="DD5" s="762"/>
      <c r="DE5" s="762"/>
      <c r="DF5" s="763"/>
      <c r="DG5" s="791" t="s">
        <v>386</v>
      </c>
      <c r="DH5" s="792"/>
      <c r="DI5" s="792"/>
      <c r="DJ5" s="792"/>
      <c r="DK5" s="793"/>
      <c r="DL5" s="791" t="s">
        <v>387</v>
      </c>
      <c r="DM5" s="792"/>
      <c r="DN5" s="792"/>
      <c r="DO5" s="792"/>
      <c r="DP5" s="793"/>
      <c r="DQ5" s="761" t="s">
        <v>388</v>
      </c>
      <c r="DR5" s="762"/>
      <c r="DS5" s="762"/>
      <c r="DT5" s="762"/>
      <c r="DU5" s="763"/>
      <c r="DV5" s="761" t="s">
        <v>379</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c r="A7" s="232">
        <v>1</v>
      </c>
      <c r="B7" s="777" t="s">
        <v>389</v>
      </c>
      <c r="C7" s="778"/>
      <c r="D7" s="778"/>
      <c r="E7" s="778"/>
      <c r="F7" s="778"/>
      <c r="G7" s="778"/>
      <c r="H7" s="778"/>
      <c r="I7" s="778"/>
      <c r="J7" s="778"/>
      <c r="K7" s="778"/>
      <c r="L7" s="778"/>
      <c r="M7" s="778"/>
      <c r="N7" s="778"/>
      <c r="O7" s="778"/>
      <c r="P7" s="779"/>
      <c r="Q7" s="780">
        <v>13575</v>
      </c>
      <c r="R7" s="781"/>
      <c r="S7" s="781"/>
      <c r="T7" s="781"/>
      <c r="U7" s="781"/>
      <c r="V7" s="781">
        <v>12825</v>
      </c>
      <c r="W7" s="781"/>
      <c r="X7" s="781"/>
      <c r="Y7" s="781"/>
      <c r="Z7" s="781"/>
      <c r="AA7" s="781">
        <f>Q7-V7</f>
        <v>750</v>
      </c>
      <c r="AB7" s="781"/>
      <c r="AC7" s="781"/>
      <c r="AD7" s="781"/>
      <c r="AE7" s="782"/>
      <c r="AF7" s="783">
        <v>738</v>
      </c>
      <c r="AG7" s="784"/>
      <c r="AH7" s="784"/>
      <c r="AI7" s="784"/>
      <c r="AJ7" s="785"/>
      <c r="AK7" s="786">
        <v>20</v>
      </c>
      <c r="AL7" s="787"/>
      <c r="AM7" s="787"/>
      <c r="AN7" s="787"/>
      <c r="AO7" s="787"/>
      <c r="AP7" s="787">
        <v>13026</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611</v>
      </c>
      <c r="BT7" s="775"/>
      <c r="BU7" s="775"/>
      <c r="BV7" s="775"/>
      <c r="BW7" s="775"/>
      <c r="BX7" s="775"/>
      <c r="BY7" s="775"/>
      <c r="BZ7" s="775"/>
      <c r="CA7" s="775"/>
      <c r="CB7" s="775"/>
      <c r="CC7" s="775"/>
      <c r="CD7" s="775"/>
      <c r="CE7" s="775"/>
      <c r="CF7" s="775"/>
      <c r="CG7" s="790"/>
      <c r="CH7" s="771" t="s">
        <v>612</v>
      </c>
      <c r="CI7" s="772"/>
      <c r="CJ7" s="772"/>
      <c r="CK7" s="772"/>
      <c r="CL7" s="773"/>
      <c r="CM7" s="771">
        <v>14</v>
      </c>
      <c r="CN7" s="772"/>
      <c r="CO7" s="772"/>
      <c r="CP7" s="772"/>
      <c r="CQ7" s="773"/>
      <c r="CR7" s="771">
        <v>5</v>
      </c>
      <c r="CS7" s="772"/>
      <c r="CT7" s="772"/>
      <c r="CU7" s="772"/>
      <c r="CV7" s="773"/>
      <c r="CW7" s="771" t="s">
        <v>612</v>
      </c>
      <c r="CX7" s="772"/>
      <c r="CY7" s="772"/>
      <c r="CZ7" s="772"/>
      <c r="DA7" s="773"/>
      <c r="DB7" s="771">
        <v>53</v>
      </c>
      <c r="DC7" s="772"/>
      <c r="DD7" s="772"/>
      <c r="DE7" s="772"/>
      <c r="DF7" s="773"/>
      <c r="DG7" s="771" t="s">
        <v>612</v>
      </c>
      <c r="DH7" s="772"/>
      <c r="DI7" s="772"/>
      <c r="DJ7" s="772"/>
      <c r="DK7" s="773"/>
      <c r="DL7" s="771" t="s">
        <v>612</v>
      </c>
      <c r="DM7" s="772"/>
      <c r="DN7" s="772"/>
      <c r="DO7" s="772"/>
      <c r="DP7" s="773"/>
      <c r="DQ7" s="771" t="s">
        <v>612</v>
      </c>
      <c r="DR7" s="772"/>
      <c r="DS7" s="772"/>
      <c r="DT7" s="772"/>
      <c r="DU7" s="773"/>
      <c r="DV7" s="774"/>
      <c r="DW7" s="775"/>
      <c r="DX7" s="775"/>
      <c r="DY7" s="775"/>
      <c r="DZ7" s="776"/>
      <c r="EA7" s="230"/>
    </row>
    <row r="8" spans="1:131" s="231" customFormat="1" ht="26.25" customHeight="1">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390</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c r="A23" s="236" t="s">
        <v>391</v>
      </c>
      <c r="B23" s="817" t="s">
        <v>392</v>
      </c>
      <c r="C23" s="818"/>
      <c r="D23" s="818"/>
      <c r="E23" s="818"/>
      <c r="F23" s="818"/>
      <c r="G23" s="818"/>
      <c r="H23" s="818"/>
      <c r="I23" s="818"/>
      <c r="J23" s="818"/>
      <c r="K23" s="818"/>
      <c r="L23" s="818"/>
      <c r="M23" s="818"/>
      <c r="N23" s="818"/>
      <c r="O23" s="818"/>
      <c r="P23" s="819"/>
      <c r="Q23" s="820">
        <v>13575</v>
      </c>
      <c r="R23" s="821"/>
      <c r="S23" s="821"/>
      <c r="T23" s="821"/>
      <c r="U23" s="821"/>
      <c r="V23" s="821">
        <v>12825</v>
      </c>
      <c r="W23" s="821"/>
      <c r="X23" s="821"/>
      <c r="Y23" s="821"/>
      <c r="Z23" s="821"/>
      <c r="AA23" s="821">
        <v>750</v>
      </c>
      <c r="AB23" s="821"/>
      <c r="AC23" s="821"/>
      <c r="AD23" s="821"/>
      <c r="AE23" s="822"/>
      <c r="AF23" s="823">
        <v>738</v>
      </c>
      <c r="AG23" s="821"/>
      <c r="AH23" s="821"/>
      <c r="AI23" s="821"/>
      <c r="AJ23" s="824"/>
      <c r="AK23" s="825"/>
      <c r="AL23" s="826"/>
      <c r="AM23" s="826"/>
      <c r="AN23" s="826"/>
      <c r="AO23" s="826"/>
      <c r="AP23" s="821">
        <v>13026</v>
      </c>
      <c r="AQ23" s="821"/>
      <c r="AR23" s="821"/>
      <c r="AS23" s="821"/>
      <c r="AT23" s="821"/>
      <c r="AU23" s="837"/>
      <c r="AV23" s="837"/>
      <c r="AW23" s="837"/>
      <c r="AX23" s="837"/>
      <c r="AY23" s="838"/>
      <c r="AZ23" s="839" t="s">
        <v>393</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c r="A24" s="836" t="s">
        <v>394</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c r="A25" s="753" t="s">
        <v>395</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c r="A26" s="755" t="s">
        <v>372</v>
      </c>
      <c r="B26" s="756"/>
      <c r="C26" s="756"/>
      <c r="D26" s="756"/>
      <c r="E26" s="756"/>
      <c r="F26" s="756"/>
      <c r="G26" s="756"/>
      <c r="H26" s="756"/>
      <c r="I26" s="756"/>
      <c r="J26" s="756"/>
      <c r="K26" s="756"/>
      <c r="L26" s="756"/>
      <c r="M26" s="756"/>
      <c r="N26" s="756"/>
      <c r="O26" s="756"/>
      <c r="P26" s="757"/>
      <c r="Q26" s="761" t="s">
        <v>396</v>
      </c>
      <c r="R26" s="762"/>
      <c r="S26" s="762"/>
      <c r="T26" s="762"/>
      <c r="U26" s="763"/>
      <c r="V26" s="761" t="s">
        <v>397</v>
      </c>
      <c r="W26" s="762"/>
      <c r="X26" s="762"/>
      <c r="Y26" s="762"/>
      <c r="Z26" s="763"/>
      <c r="AA26" s="761" t="s">
        <v>398</v>
      </c>
      <c r="AB26" s="762"/>
      <c r="AC26" s="762"/>
      <c r="AD26" s="762"/>
      <c r="AE26" s="762"/>
      <c r="AF26" s="842" t="s">
        <v>399</v>
      </c>
      <c r="AG26" s="843"/>
      <c r="AH26" s="843"/>
      <c r="AI26" s="843"/>
      <c r="AJ26" s="844"/>
      <c r="AK26" s="762" t="s">
        <v>400</v>
      </c>
      <c r="AL26" s="762"/>
      <c r="AM26" s="762"/>
      <c r="AN26" s="762"/>
      <c r="AO26" s="763"/>
      <c r="AP26" s="761" t="s">
        <v>401</v>
      </c>
      <c r="AQ26" s="762"/>
      <c r="AR26" s="762"/>
      <c r="AS26" s="762"/>
      <c r="AT26" s="763"/>
      <c r="AU26" s="761" t="s">
        <v>402</v>
      </c>
      <c r="AV26" s="762"/>
      <c r="AW26" s="762"/>
      <c r="AX26" s="762"/>
      <c r="AY26" s="763"/>
      <c r="AZ26" s="761" t="s">
        <v>403</v>
      </c>
      <c r="BA26" s="762"/>
      <c r="BB26" s="762"/>
      <c r="BC26" s="762"/>
      <c r="BD26" s="763"/>
      <c r="BE26" s="761" t="s">
        <v>379</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c r="A28" s="238">
        <v>1</v>
      </c>
      <c r="B28" s="777" t="s">
        <v>404</v>
      </c>
      <c r="C28" s="778"/>
      <c r="D28" s="778"/>
      <c r="E28" s="778"/>
      <c r="F28" s="778"/>
      <c r="G28" s="778"/>
      <c r="H28" s="778"/>
      <c r="I28" s="778"/>
      <c r="J28" s="778"/>
      <c r="K28" s="778"/>
      <c r="L28" s="778"/>
      <c r="M28" s="778"/>
      <c r="N28" s="778"/>
      <c r="O28" s="778"/>
      <c r="P28" s="779"/>
      <c r="Q28" s="850">
        <v>3317</v>
      </c>
      <c r="R28" s="851"/>
      <c r="S28" s="851"/>
      <c r="T28" s="851"/>
      <c r="U28" s="851"/>
      <c r="V28" s="851">
        <v>3168</v>
      </c>
      <c r="W28" s="851"/>
      <c r="X28" s="851"/>
      <c r="Y28" s="851"/>
      <c r="Z28" s="851"/>
      <c r="AA28" s="851">
        <v>149</v>
      </c>
      <c r="AB28" s="851"/>
      <c r="AC28" s="851"/>
      <c r="AD28" s="851"/>
      <c r="AE28" s="852"/>
      <c r="AF28" s="853">
        <v>149</v>
      </c>
      <c r="AG28" s="851"/>
      <c r="AH28" s="851"/>
      <c r="AI28" s="851"/>
      <c r="AJ28" s="854"/>
      <c r="AK28" s="855"/>
      <c r="AL28" s="856"/>
      <c r="AM28" s="856"/>
      <c r="AN28" s="856"/>
      <c r="AO28" s="856"/>
      <c r="AP28" s="856"/>
      <c r="AQ28" s="856"/>
      <c r="AR28" s="856"/>
      <c r="AS28" s="856"/>
      <c r="AT28" s="856"/>
      <c r="AU28" s="856"/>
      <c r="AV28" s="856"/>
      <c r="AW28" s="856"/>
      <c r="AX28" s="856"/>
      <c r="AY28" s="856"/>
      <c r="AZ28" s="857"/>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c r="A29" s="238">
        <v>2</v>
      </c>
      <c r="B29" s="808" t="s">
        <v>405</v>
      </c>
      <c r="C29" s="809"/>
      <c r="D29" s="809"/>
      <c r="E29" s="809"/>
      <c r="F29" s="809"/>
      <c r="G29" s="809"/>
      <c r="H29" s="809"/>
      <c r="I29" s="809"/>
      <c r="J29" s="809"/>
      <c r="K29" s="809"/>
      <c r="L29" s="809"/>
      <c r="M29" s="809"/>
      <c r="N29" s="809"/>
      <c r="O29" s="809"/>
      <c r="P29" s="810"/>
      <c r="Q29" s="811">
        <v>2977</v>
      </c>
      <c r="R29" s="812"/>
      <c r="S29" s="812"/>
      <c r="T29" s="812"/>
      <c r="U29" s="812"/>
      <c r="V29" s="812">
        <v>2897</v>
      </c>
      <c r="W29" s="812"/>
      <c r="X29" s="812"/>
      <c r="Y29" s="812"/>
      <c r="Z29" s="812"/>
      <c r="AA29" s="812">
        <v>80</v>
      </c>
      <c r="AB29" s="812"/>
      <c r="AC29" s="812"/>
      <c r="AD29" s="812"/>
      <c r="AE29" s="813"/>
      <c r="AF29" s="814">
        <v>80</v>
      </c>
      <c r="AG29" s="815"/>
      <c r="AH29" s="815"/>
      <c r="AI29" s="815"/>
      <c r="AJ29" s="816"/>
      <c r="AK29" s="862"/>
      <c r="AL29" s="858"/>
      <c r="AM29" s="858"/>
      <c r="AN29" s="858"/>
      <c r="AO29" s="858"/>
      <c r="AP29" s="858"/>
      <c r="AQ29" s="858"/>
      <c r="AR29" s="858"/>
      <c r="AS29" s="858"/>
      <c r="AT29" s="858"/>
      <c r="AU29" s="858"/>
      <c r="AV29" s="858"/>
      <c r="AW29" s="858"/>
      <c r="AX29" s="858"/>
      <c r="AY29" s="858"/>
      <c r="AZ29" s="859"/>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c r="A30" s="238">
        <v>3</v>
      </c>
      <c r="B30" s="808" t="s">
        <v>406</v>
      </c>
      <c r="C30" s="809"/>
      <c r="D30" s="809"/>
      <c r="E30" s="809"/>
      <c r="F30" s="809"/>
      <c r="G30" s="809"/>
      <c r="H30" s="809"/>
      <c r="I30" s="809"/>
      <c r="J30" s="809"/>
      <c r="K30" s="809"/>
      <c r="L30" s="809"/>
      <c r="M30" s="809"/>
      <c r="N30" s="809"/>
      <c r="O30" s="809"/>
      <c r="P30" s="810"/>
      <c r="Q30" s="811">
        <v>491</v>
      </c>
      <c r="R30" s="812"/>
      <c r="S30" s="812"/>
      <c r="T30" s="812"/>
      <c r="U30" s="812"/>
      <c r="V30" s="812">
        <v>472</v>
      </c>
      <c r="W30" s="812"/>
      <c r="X30" s="812"/>
      <c r="Y30" s="812"/>
      <c r="Z30" s="812"/>
      <c r="AA30" s="812">
        <v>19</v>
      </c>
      <c r="AB30" s="812"/>
      <c r="AC30" s="812"/>
      <c r="AD30" s="812"/>
      <c r="AE30" s="813"/>
      <c r="AF30" s="814">
        <v>19</v>
      </c>
      <c r="AG30" s="815"/>
      <c r="AH30" s="815"/>
      <c r="AI30" s="815"/>
      <c r="AJ30" s="816"/>
      <c r="AK30" s="862"/>
      <c r="AL30" s="858"/>
      <c r="AM30" s="858"/>
      <c r="AN30" s="858"/>
      <c r="AO30" s="858"/>
      <c r="AP30" s="858"/>
      <c r="AQ30" s="858"/>
      <c r="AR30" s="858"/>
      <c r="AS30" s="858"/>
      <c r="AT30" s="858"/>
      <c r="AU30" s="858"/>
      <c r="AV30" s="858"/>
      <c r="AW30" s="858"/>
      <c r="AX30" s="858"/>
      <c r="AY30" s="858"/>
      <c r="AZ30" s="859"/>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c r="A31" s="238">
        <v>4</v>
      </c>
      <c r="B31" s="808" t="s">
        <v>407</v>
      </c>
      <c r="C31" s="809"/>
      <c r="D31" s="809"/>
      <c r="E31" s="809"/>
      <c r="F31" s="809"/>
      <c r="G31" s="809"/>
      <c r="H31" s="809"/>
      <c r="I31" s="809"/>
      <c r="J31" s="809"/>
      <c r="K31" s="809"/>
      <c r="L31" s="809"/>
      <c r="M31" s="809"/>
      <c r="N31" s="809"/>
      <c r="O31" s="809"/>
      <c r="P31" s="810"/>
      <c r="Q31" s="811">
        <v>14</v>
      </c>
      <c r="R31" s="812"/>
      <c r="S31" s="812"/>
      <c r="T31" s="812"/>
      <c r="U31" s="812"/>
      <c r="V31" s="812">
        <v>11</v>
      </c>
      <c r="W31" s="812"/>
      <c r="X31" s="812"/>
      <c r="Y31" s="812"/>
      <c r="Z31" s="812"/>
      <c r="AA31" s="812">
        <v>3</v>
      </c>
      <c r="AB31" s="812"/>
      <c r="AC31" s="812"/>
      <c r="AD31" s="812"/>
      <c r="AE31" s="813"/>
      <c r="AF31" s="814">
        <v>3</v>
      </c>
      <c r="AG31" s="815"/>
      <c r="AH31" s="815"/>
      <c r="AI31" s="815"/>
      <c r="AJ31" s="816"/>
      <c r="AK31" s="862"/>
      <c r="AL31" s="858"/>
      <c r="AM31" s="858"/>
      <c r="AN31" s="858"/>
      <c r="AO31" s="858"/>
      <c r="AP31" s="858"/>
      <c r="AQ31" s="858"/>
      <c r="AR31" s="858"/>
      <c r="AS31" s="858"/>
      <c r="AT31" s="858"/>
      <c r="AU31" s="858"/>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c r="A32" s="238">
        <v>5</v>
      </c>
      <c r="B32" s="808" t="s">
        <v>408</v>
      </c>
      <c r="C32" s="809"/>
      <c r="D32" s="809"/>
      <c r="E32" s="809"/>
      <c r="F32" s="809"/>
      <c r="G32" s="809"/>
      <c r="H32" s="809"/>
      <c r="I32" s="809"/>
      <c r="J32" s="809"/>
      <c r="K32" s="809"/>
      <c r="L32" s="809"/>
      <c r="M32" s="809"/>
      <c r="N32" s="809"/>
      <c r="O32" s="809"/>
      <c r="P32" s="810"/>
      <c r="Q32" s="811">
        <v>413</v>
      </c>
      <c r="R32" s="812"/>
      <c r="S32" s="812"/>
      <c r="T32" s="812"/>
      <c r="U32" s="812"/>
      <c r="V32" s="812">
        <v>436</v>
      </c>
      <c r="W32" s="812"/>
      <c r="X32" s="812"/>
      <c r="Y32" s="812"/>
      <c r="Z32" s="812"/>
      <c r="AA32" s="812">
        <v>-23</v>
      </c>
      <c r="AB32" s="812"/>
      <c r="AC32" s="812"/>
      <c r="AD32" s="812"/>
      <c r="AE32" s="813"/>
      <c r="AF32" s="814">
        <v>951</v>
      </c>
      <c r="AG32" s="815"/>
      <c r="AH32" s="815"/>
      <c r="AI32" s="815"/>
      <c r="AJ32" s="816"/>
      <c r="AK32" s="862">
        <v>15</v>
      </c>
      <c r="AL32" s="858"/>
      <c r="AM32" s="858"/>
      <c r="AN32" s="858"/>
      <c r="AO32" s="858"/>
      <c r="AP32" s="858">
        <v>3013</v>
      </c>
      <c r="AQ32" s="858"/>
      <c r="AR32" s="858"/>
      <c r="AS32" s="858"/>
      <c r="AT32" s="858"/>
      <c r="AU32" s="858">
        <v>9</v>
      </c>
      <c r="AV32" s="858"/>
      <c r="AW32" s="858"/>
      <c r="AX32" s="858"/>
      <c r="AY32" s="858"/>
      <c r="AZ32" s="859"/>
      <c r="BA32" s="859"/>
      <c r="BB32" s="859"/>
      <c r="BC32" s="859"/>
      <c r="BD32" s="859"/>
      <c r="BE32" s="860" t="s">
        <v>409</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c r="A33" s="238">
        <v>6</v>
      </c>
      <c r="B33" s="808" t="s">
        <v>410</v>
      </c>
      <c r="C33" s="809"/>
      <c r="D33" s="809"/>
      <c r="E33" s="809"/>
      <c r="F33" s="809"/>
      <c r="G33" s="809"/>
      <c r="H33" s="809"/>
      <c r="I33" s="809"/>
      <c r="J33" s="809"/>
      <c r="K33" s="809"/>
      <c r="L33" s="809"/>
      <c r="M33" s="809"/>
      <c r="N33" s="809"/>
      <c r="O33" s="809"/>
      <c r="P33" s="810"/>
      <c r="Q33" s="811">
        <v>529</v>
      </c>
      <c r="R33" s="812"/>
      <c r="S33" s="812"/>
      <c r="T33" s="812"/>
      <c r="U33" s="812"/>
      <c r="V33" s="812">
        <v>461</v>
      </c>
      <c r="W33" s="812"/>
      <c r="X33" s="812"/>
      <c r="Y33" s="812"/>
      <c r="Z33" s="812"/>
      <c r="AA33" s="812">
        <v>68</v>
      </c>
      <c r="AB33" s="812"/>
      <c r="AC33" s="812"/>
      <c r="AD33" s="812"/>
      <c r="AE33" s="813"/>
      <c r="AF33" s="814">
        <v>66</v>
      </c>
      <c r="AG33" s="815"/>
      <c r="AH33" s="815"/>
      <c r="AI33" s="815"/>
      <c r="AJ33" s="816"/>
      <c r="AK33" s="862">
        <v>317</v>
      </c>
      <c r="AL33" s="858"/>
      <c r="AM33" s="858"/>
      <c r="AN33" s="858"/>
      <c r="AO33" s="858"/>
      <c r="AP33" s="858">
        <v>4516</v>
      </c>
      <c r="AQ33" s="858"/>
      <c r="AR33" s="858"/>
      <c r="AS33" s="858"/>
      <c r="AT33" s="858"/>
      <c r="AU33" s="858">
        <v>3288</v>
      </c>
      <c r="AV33" s="858"/>
      <c r="AW33" s="858"/>
      <c r="AX33" s="858"/>
      <c r="AY33" s="858"/>
      <c r="AZ33" s="859"/>
      <c r="BA33" s="859"/>
      <c r="BB33" s="859"/>
      <c r="BC33" s="859"/>
      <c r="BD33" s="859"/>
      <c r="BE33" s="860" t="s">
        <v>411</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412</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c r="A63" s="236" t="s">
        <v>391</v>
      </c>
      <c r="B63" s="817" t="s">
        <v>413</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1268</v>
      </c>
      <c r="AG63" s="872"/>
      <c r="AH63" s="872"/>
      <c r="AI63" s="872"/>
      <c r="AJ63" s="873"/>
      <c r="AK63" s="874"/>
      <c r="AL63" s="869"/>
      <c r="AM63" s="869"/>
      <c r="AN63" s="869"/>
      <c r="AO63" s="869"/>
      <c r="AP63" s="872">
        <v>7529</v>
      </c>
      <c r="AQ63" s="872"/>
      <c r="AR63" s="872"/>
      <c r="AS63" s="872"/>
      <c r="AT63" s="872"/>
      <c r="AU63" s="872">
        <v>3297</v>
      </c>
      <c r="AV63" s="872"/>
      <c r="AW63" s="872"/>
      <c r="AX63" s="872"/>
      <c r="AY63" s="872"/>
      <c r="AZ63" s="876"/>
      <c r="BA63" s="876"/>
      <c r="BB63" s="876"/>
      <c r="BC63" s="876"/>
      <c r="BD63" s="876"/>
      <c r="BE63" s="877"/>
      <c r="BF63" s="877"/>
      <c r="BG63" s="877"/>
      <c r="BH63" s="877"/>
      <c r="BI63" s="878"/>
      <c r="BJ63" s="879" t="s">
        <v>393</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c r="A66" s="755" t="s">
        <v>415</v>
      </c>
      <c r="B66" s="756"/>
      <c r="C66" s="756"/>
      <c r="D66" s="756"/>
      <c r="E66" s="756"/>
      <c r="F66" s="756"/>
      <c r="G66" s="756"/>
      <c r="H66" s="756"/>
      <c r="I66" s="756"/>
      <c r="J66" s="756"/>
      <c r="K66" s="756"/>
      <c r="L66" s="756"/>
      <c r="M66" s="756"/>
      <c r="N66" s="756"/>
      <c r="O66" s="756"/>
      <c r="P66" s="757"/>
      <c r="Q66" s="761" t="s">
        <v>416</v>
      </c>
      <c r="R66" s="762"/>
      <c r="S66" s="762"/>
      <c r="T66" s="762"/>
      <c r="U66" s="763"/>
      <c r="V66" s="761" t="s">
        <v>417</v>
      </c>
      <c r="W66" s="762"/>
      <c r="X66" s="762"/>
      <c r="Y66" s="762"/>
      <c r="Z66" s="763"/>
      <c r="AA66" s="761" t="s">
        <v>418</v>
      </c>
      <c r="AB66" s="762"/>
      <c r="AC66" s="762"/>
      <c r="AD66" s="762"/>
      <c r="AE66" s="763"/>
      <c r="AF66" s="882" t="s">
        <v>419</v>
      </c>
      <c r="AG66" s="843"/>
      <c r="AH66" s="843"/>
      <c r="AI66" s="843"/>
      <c r="AJ66" s="883"/>
      <c r="AK66" s="761" t="s">
        <v>420</v>
      </c>
      <c r="AL66" s="756"/>
      <c r="AM66" s="756"/>
      <c r="AN66" s="756"/>
      <c r="AO66" s="757"/>
      <c r="AP66" s="761" t="s">
        <v>401</v>
      </c>
      <c r="AQ66" s="762"/>
      <c r="AR66" s="762"/>
      <c r="AS66" s="762"/>
      <c r="AT66" s="763"/>
      <c r="AU66" s="761" t="s">
        <v>421</v>
      </c>
      <c r="AV66" s="762"/>
      <c r="AW66" s="762"/>
      <c r="AX66" s="762"/>
      <c r="AY66" s="763"/>
      <c r="AZ66" s="761" t="s">
        <v>379</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c r="A68" s="232">
        <v>1</v>
      </c>
      <c r="B68" s="897" t="s">
        <v>595</v>
      </c>
      <c r="C68" s="898"/>
      <c r="D68" s="898"/>
      <c r="E68" s="898"/>
      <c r="F68" s="898"/>
      <c r="G68" s="898"/>
      <c r="H68" s="898"/>
      <c r="I68" s="898"/>
      <c r="J68" s="898"/>
      <c r="K68" s="898"/>
      <c r="L68" s="898"/>
      <c r="M68" s="898"/>
      <c r="N68" s="898"/>
      <c r="O68" s="898"/>
      <c r="P68" s="899"/>
      <c r="Q68" s="900">
        <v>485</v>
      </c>
      <c r="R68" s="894"/>
      <c r="S68" s="894"/>
      <c r="T68" s="894"/>
      <c r="U68" s="894"/>
      <c r="V68" s="894">
        <v>402</v>
      </c>
      <c r="W68" s="894"/>
      <c r="X68" s="894"/>
      <c r="Y68" s="894"/>
      <c r="Z68" s="894"/>
      <c r="AA68" s="894">
        <v>83</v>
      </c>
      <c r="AB68" s="894"/>
      <c r="AC68" s="894"/>
      <c r="AD68" s="894"/>
      <c r="AE68" s="894"/>
      <c r="AF68" s="894">
        <v>83</v>
      </c>
      <c r="AG68" s="894"/>
      <c r="AH68" s="894"/>
      <c r="AI68" s="894"/>
      <c r="AJ68" s="894"/>
      <c r="AK68" s="894">
        <v>0</v>
      </c>
      <c r="AL68" s="894"/>
      <c r="AM68" s="894"/>
      <c r="AN68" s="894"/>
      <c r="AO68" s="894"/>
      <c r="AP68" s="894">
        <v>0</v>
      </c>
      <c r="AQ68" s="894"/>
      <c r="AR68" s="894"/>
      <c r="AS68" s="894"/>
      <c r="AT68" s="894"/>
      <c r="AU68" s="894">
        <v>0</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c r="A69" s="234">
        <v>2</v>
      </c>
      <c r="B69" s="901" t="s">
        <v>596</v>
      </c>
      <c r="C69" s="902"/>
      <c r="D69" s="902"/>
      <c r="E69" s="902"/>
      <c r="F69" s="902"/>
      <c r="G69" s="902"/>
      <c r="H69" s="902"/>
      <c r="I69" s="902"/>
      <c r="J69" s="902"/>
      <c r="K69" s="902"/>
      <c r="L69" s="902"/>
      <c r="M69" s="902"/>
      <c r="N69" s="902"/>
      <c r="O69" s="902"/>
      <c r="P69" s="903"/>
      <c r="Q69" s="904">
        <v>561</v>
      </c>
      <c r="R69" s="858"/>
      <c r="S69" s="858"/>
      <c r="T69" s="858"/>
      <c r="U69" s="858"/>
      <c r="V69" s="858">
        <v>561</v>
      </c>
      <c r="W69" s="858"/>
      <c r="X69" s="858"/>
      <c r="Y69" s="858"/>
      <c r="Z69" s="858"/>
      <c r="AA69" s="858">
        <v>0</v>
      </c>
      <c r="AB69" s="858"/>
      <c r="AC69" s="858"/>
      <c r="AD69" s="858"/>
      <c r="AE69" s="858"/>
      <c r="AF69" s="858">
        <v>0</v>
      </c>
      <c r="AG69" s="858"/>
      <c r="AH69" s="858"/>
      <c r="AI69" s="858"/>
      <c r="AJ69" s="858"/>
      <c r="AK69" s="858">
        <v>16</v>
      </c>
      <c r="AL69" s="858"/>
      <c r="AM69" s="858"/>
      <c r="AN69" s="858"/>
      <c r="AO69" s="858"/>
      <c r="AP69" s="858">
        <v>0</v>
      </c>
      <c r="AQ69" s="858"/>
      <c r="AR69" s="858"/>
      <c r="AS69" s="858"/>
      <c r="AT69" s="858"/>
      <c r="AU69" s="858">
        <v>0</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c r="A70" s="234">
        <v>3</v>
      </c>
      <c r="B70" s="901" t="s">
        <v>597</v>
      </c>
      <c r="C70" s="902"/>
      <c r="D70" s="902"/>
      <c r="E70" s="902"/>
      <c r="F70" s="902"/>
      <c r="G70" s="902"/>
      <c r="H70" s="902"/>
      <c r="I70" s="902"/>
      <c r="J70" s="902"/>
      <c r="K70" s="902"/>
      <c r="L70" s="902"/>
      <c r="M70" s="902"/>
      <c r="N70" s="902"/>
      <c r="O70" s="902"/>
      <c r="P70" s="903"/>
      <c r="Q70" s="904">
        <v>8128</v>
      </c>
      <c r="R70" s="858"/>
      <c r="S70" s="858"/>
      <c r="T70" s="858"/>
      <c r="U70" s="858"/>
      <c r="V70" s="858">
        <v>7814</v>
      </c>
      <c r="W70" s="858"/>
      <c r="X70" s="858"/>
      <c r="Y70" s="858"/>
      <c r="Z70" s="858"/>
      <c r="AA70" s="858">
        <v>314</v>
      </c>
      <c r="AB70" s="858"/>
      <c r="AC70" s="858"/>
      <c r="AD70" s="858"/>
      <c r="AE70" s="858"/>
      <c r="AF70" s="858">
        <v>314</v>
      </c>
      <c r="AG70" s="858"/>
      <c r="AH70" s="858"/>
      <c r="AI70" s="858"/>
      <c r="AJ70" s="858"/>
      <c r="AK70" s="858">
        <v>3300</v>
      </c>
      <c r="AL70" s="858"/>
      <c r="AM70" s="858"/>
      <c r="AN70" s="858"/>
      <c r="AO70" s="858"/>
      <c r="AP70" s="858">
        <v>0</v>
      </c>
      <c r="AQ70" s="858"/>
      <c r="AR70" s="858"/>
      <c r="AS70" s="858"/>
      <c r="AT70" s="858"/>
      <c r="AU70" s="858">
        <v>0</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c r="A71" s="234">
        <v>4</v>
      </c>
      <c r="B71" s="901" t="s">
        <v>598</v>
      </c>
      <c r="C71" s="902"/>
      <c r="D71" s="902"/>
      <c r="E71" s="902"/>
      <c r="F71" s="902"/>
      <c r="G71" s="902"/>
      <c r="H71" s="902"/>
      <c r="I71" s="902"/>
      <c r="J71" s="902"/>
      <c r="K71" s="902"/>
      <c r="L71" s="902"/>
      <c r="M71" s="902"/>
      <c r="N71" s="902"/>
      <c r="O71" s="902"/>
      <c r="P71" s="903"/>
      <c r="Q71" s="904">
        <v>529</v>
      </c>
      <c r="R71" s="858"/>
      <c r="S71" s="858"/>
      <c r="T71" s="858"/>
      <c r="U71" s="858"/>
      <c r="V71" s="858">
        <v>526</v>
      </c>
      <c r="W71" s="858"/>
      <c r="X71" s="858"/>
      <c r="Y71" s="858"/>
      <c r="Z71" s="858"/>
      <c r="AA71" s="858">
        <v>3</v>
      </c>
      <c r="AB71" s="858"/>
      <c r="AC71" s="858"/>
      <c r="AD71" s="858"/>
      <c r="AE71" s="858"/>
      <c r="AF71" s="858">
        <v>3</v>
      </c>
      <c r="AG71" s="858"/>
      <c r="AH71" s="858"/>
      <c r="AI71" s="858"/>
      <c r="AJ71" s="858"/>
      <c r="AK71" s="858">
        <v>0</v>
      </c>
      <c r="AL71" s="858"/>
      <c r="AM71" s="858"/>
      <c r="AN71" s="858"/>
      <c r="AO71" s="858"/>
      <c r="AP71" s="858">
        <v>0</v>
      </c>
      <c r="AQ71" s="858"/>
      <c r="AR71" s="858"/>
      <c r="AS71" s="858"/>
      <c r="AT71" s="858"/>
      <c r="AU71" s="858">
        <v>0</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c r="A72" s="234">
        <v>5</v>
      </c>
      <c r="B72" s="901" t="s">
        <v>599</v>
      </c>
      <c r="C72" s="902"/>
      <c r="D72" s="902"/>
      <c r="E72" s="902"/>
      <c r="F72" s="902"/>
      <c r="G72" s="902"/>
      <c r="H72" s="902"/>
      <c r="I72" s="902"/>
      <c r="J72" s="902"/>
      <c r="K72" s="902"/>
      <c r="L72" s="902"/>
      <c r="M72" s="902"/>
      <c r="N72" s="902"/>
      <c r="O72" s="902"/>
      <c r="P72" s="903"/>
      <c r="Q72" s="904">
        <v>33</v>
      </c>
      <c r="R72" s="858"/>
      <c r="S72" s="858"/>
      <c r="T72" s="858"/>
      <c r="U72" s="858"/>
      <c r="V72" s="858">
        <v>29</v>
      </c>
      <c r="W72" s="858"/>
      <c r="X72" s="858"/>
      <c r="Y72" s="858"/>
      <c r="Z72" s="858"/>
      <c r="AA72" s="858">
        <v>4</v>
      </c>
      <c r="AB72" s="858"/>
      <c r="AC72" s="858"/>
      <c r="AD72" s="858"/>
      <c r="AE72" s="858"/>
      <c r="AF72" s="858">
        <v>4</v>
      </c>
      <c r="AG72" s="858"/>
      <c r="AH72" s="858"/>
      <c r="AI72" s="858"/>
      <c r="AJ72" s="858"/>
      <c r="AK72" s="858">
        <v>0</v>
      </c>
      <c r="AL72" s="858"/>
      <c r="AM72" s="858"/>
      <c r="AN72" s="858"/>
      <c r="AO72" s="858"/>
      <c r="AP72" s="858">
        <v>0</v>
      </c>
      <c r="AQ72" s="858"/>
      <c r="AR72" s="858"/>
      <c r="AS72" s="858"/>
      <c r="AT72" s="858"/>
      <c r="AU72" s="858">
        <v>0</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c r="A73" s="234">
        <v>6</v>
      </c>
      <c r="B73" s="901" t="s">
        <v>600</v>
      </c>
      <c r="C73" s="902"/>
      <c r="D73" s="902"/>
      <c r="E73" s="902"/>
      <c r="F73" s="902"/>
      <c r="G73" s="902"/>
      <c r="H73" s="902"/>
      <c r="I73" s="902"/>
      <c r="J73" s="902"/>
      <c r="K73" s="902"/>
      <c r="L73" s="902"/>
      <c r="M73" s="902"/>
      <c r="N73" s="902"/>
      <c r="O73" s="902"/>
      <c r="P73" s="903"/>
      <c r="Q73" s="904">
        <v>738</v>
      </c>
      <c r="R73" s="858"/>
      <c r="S73" s="858"/>
      <c r="T73" s="858"/>
      <c r="U73" s="858"/>
      <c r="V73" s="858">
        <v>736</v>
      </c>
      <c r="W73" s="858"/>
      <c r="X73" s="858"/>
      <c r="Y73" s="858"/>
      <c r="Z73" s="858"/>
      <c r="AA73" s="858">
        <v>3</v>
      </c>
      <c r="AB73" s="858"/>
      <c r="AC73" s="858"/>
      <c r="AD73" s="858"/>
      <c r="AE73" s="858"/>
      <c r="AF73" s="858">
        <v>3</v>
      </c>
      <c r="AG73" s="858"/>
      <c r="AH73" s="858"/>
      <c r="AI73" s="858"/>
      <c r="AJ73" s="858"/>
      <c r="AK73" s="858">
        <v>571</v>
      </c>
      <c r="AL73" s="858"/>
      <c r="AM73" s="858"/>
      <c r="AN73" s="858"/>
      <c r="AO73" s="858"/>
      <c r="AP73" s="858">
        <v>0</v>
      </c>
      <c r="AQ73" s="858"/>
      <c r="AR73" s="858"/>
      <c r="AS73" s="858"/>
      <c r="AT73" s="858"/>
      <c r="AU73" s="858">
        <v>0</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c r="A74" s="234">
        <v>7</v>
      </c>
      <c r="B74" s="901" t="s">
        <v>601</v>
      </c>
      <c r="C74" s="902"/>
      <c r="D74" s="902"/>
      <c r="E74" s="902"/>
      <c r="F74" s="902"/>
      <c r="G74" s="902"/>
      <c r="H74" s="902"/>
      <c r="I74" s="902"/>
      <c r="J74" s="902"/>
      <c r="K74" s="902"/>
      <c r="L74" s="902"/>
      <c r="M74" s="902"/>
      <c r="N74" s="902"/>
      <c r="O74" s="902"/>
      <c r="P74" s="903"/>
      <c r="Q74" s="904">
        <v>1</v>
      </c>
      <c r="R74" s="858"/>
      <c r="S74" s="858"/>
      <c r="T74" s="858"/>
      <c r="U74" s="858"/>
      <c r="V74" s="858">
        <v>0</v>
      </c>
      <c r="W74" s="858"/>
      <c r="X74" s="858"/>
      <c r="Y74" s="858"/>
      <c r="Z74" s="858"/>
      <c r="AA74" s="858">
        <v>0</v>
      </c>
      <c r="AB74" s="858"/>
      <c r="AC74" s="858"/>
      <c r="AD74" s="858"/>
      <c r="AE74" s="858"/>
      <c r="AF74" s="858">
        <v>0</v>
      </c>
      <c r="AG74" s="858"/>
      <c r="AH74" s="858"/>
      <c r="AI74" s="858"/>
      <c r="AJ74" s="858"/>
      <c r="AK74" s="858">
        <v>0</v>
      </c>
      <c r="AL74" s="858"/>
      <c r="AM74" s="858"/>
      <c r="AN74" s="858"/>
      <c r="AO74" s="858"/>
      <c r="AP74" s="858">
        <v>0</v>
      </c>
      <c r="AQ74" s="858"/>
      <c r="AR74" s="858"/>
      <c r="AS74" s="858"/>
      <c r="AT74" s="858"/>
      <c r="AU74" s="858">
        <v>0</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c r="A75" s="234">
        <v>8</v>
      </c>
      <c r="B75" s="901" t="s">
        <v>602</v>
      </c>
      <c r="C75" s="902"/>
      <c r="D75" s="902"/>
      <c r="E75" s="902"/>
      <c r="F75" s="902"/>
      <c r="G75" s="902"/>
      <c r="H75" s="902"/>
      <c r="I75" s="902"/>
      <c r="J75" s="902"/>
      <c r="K75" s="902"/>
      <c r="L75" s="902"/>
      <c r="M75" s="902"/>
      <c r="N75" s="902"/>
      <c r="O75" s="902"/>
      <c r="P75" s="903"/>
      <c r="Q75" s="905">
        <v>37</v>
      </c>
      <c r="R75" s="906"/>
      <c r="S75" s="906"/>
      <c r="T75" s="906"/>
      <c r="U75" s="862"/>
      <c r="V75" s="907">
        <v>37</v>
      </c>
      <c r="W75" s="906"/>
      <c r="X75" s="906"/>
      <c r="Y75" s="906"/>
      <c r="Z75" s="862"/>
      <c r="AA75" s="907">
        <v>0</v>
      </c>
      <c r="AB75" s="906"/>
      <c r="AC75" s="906"/>
      <c r="AD75" s="906"/>
      <c r="AE75" s="862"/>
      <c r="AF75" s="907">
        <v>0</v>
      </c>
      <c r="AG75" s="906"/>
      <c r="AH75" s="906"/>
      <c r="AI75" s="906"/>
      <c r="AJ75" s="862"/>
      <c r="AK75" s="907">
        <v>0</v>
      </c>
      <c r="AL75" s="906"/>
      <c r="AM75" s="906"/>
      <c r="AN75" s="906"/>
      <c r="AO75" s="862"/>
      <c r="AP75" s="907">
        <v>0</v>
      </c>
      <c r="AQ75" s="906"/>
      <c r="AR75" s="906"/>
      <c r="AS75" s="906"/>
      <c r="AT75" s="862"/>
      <c r="AU75" s="907">
        <v>0</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c r="A76" s="234">
        <v>9</v>
      </c>
      <c r="B76" s="901" t="s">
        <v>603</v>
      </c>
      <c r="C76" s="902"/>
      <c r="D76" s="902"/>
      <c r="E76" s="902"/>
      <c r="F76" s="902"/>
      <c r="G76" s="902"/>
      <c r="H76" s="902"/>
      <c r="I76" s="902"/>
      <c r="J76" s="902"/>
      <c r="K76" s="902"/>
      <c r="L76" s="902"/>
      <c r="M76" s="902"/>
      <c r="N76" s="902"/>
      <c r="O76" s="902"/>
      <c r="P76" s="903"/>
      <c r="Q76" s="905">
        <v>184</v>
      </c>
      <c r="R76" s="906"/>
      <c r="S76" s="906"/>
      <c r="T76" s="906"/>
      <c r="U76" s="862"/>
      <c r="V76" s="907">
        <v>178</v>
      </c>
      <c r="W76" s="906"/>
      <c r="X76" s="906"/>
      <c r="Y76" s="906"/>
      <c r="Z76" s="862"/>
      <c r="AA76" s="907">
        <v>5</v>
      </c>
      <c r="AB76" s="906"/>
      <c r="AC76" s="906"/>
      <c r="AD76" s="906"/>
      <c r="AE76" s="862"/>
      <c r="AF76" s="907">
        <v>5</v>
      </c>
      <c r="AG76" s="906"/>
      <c r="AH76" s="906"/>
      <c r="AI76" s="906"/>
      <c r="AJ76" s="862"/>
      <c r="AK76" s="907">
        <v>0</v>
      </c>
      <c r="AL76" s="906"/>
      <c r="AM76" s="906"/>
      <c r="AN76" s="906"/>
      <c r="AO76" s="862"/>
      <c r="AP76" s="907">
        <v>272</v>
      </c>
      <c r="AQ76" s="906"/>
      <c r="AR76" s="906"/>
      <c r="AS76" s="906"/>
      <c r="AT76" s="862"/>
      <c r="AU76" s="907">
        <v>202</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c r="A77" s="234">
        <v>10</v>
      </c>
      <c r="B77" s="901" t="s">
        <v>604</v>
      </c>
      <c r="C77" s="902"/>
      <c r="D77" s="902"/>
      <c r="E77" s="902"/>
      <c r="F77" s="902"/>
      <c r="G77" s="902"/>
      <c r="H77" s="902"/>
      <c r="I77" s="902"/>
      <c r="J77" s="902"/>
      <c r="K77" s="902"/>
      <c r="L77" s="902"/>
      <c r="M77" s="902"/>
      <c r="N77" s="902"/>
      <c r="O77" s="902"/>
      <c r="P77" s="903"/>
      <c r="Q77" s="905">
        <v>283</v>
      </c>
      <c r="R77" s="906"/>
      <c r="S77" s="906"/>
      <c r="T77" s="906"/>
      <c r="U77" s="862"/>
      <c r="V77" s="907">
        <v>270</v>
      </c>
      <c r="W77" s="906"/>
      <c r="X77" s="906"/>
      <c r="Y77" s="906"/>
      <c r="Z77" s="862"/>
      <c r="AA77" s="907">
        <v>12</v>
      </c>
      <c r="AB77" s="906"/>
      <c r="AC77" s="906"/>
      <c r="AD77" s="906"/>
      <c r="AE77" s="862"/>
      <c r="AF77" s="907">
        <v>12</v>
      </c>
      <c r="AG77" s="906"/>
      <c r="AH77" s="906"/>
      <c r="AI77" s="906"/>
      <c r="AJ77" s="862"/>
      <c r="AK77" s="907">
        <v>0</v>
      </c>
      <c r="AL77" s="906"/>
      <c r="AM77" s="906"/>
      <c r="AN77" s="906"/>
      <c r="AO77" s="862"/>
      <c r="AP77" s="907">
        <v>99</v>
      </c>
      <c r="AQ77" s="906"/>
      <c r="AR77" s="906"/>
      <c r="AS77" s="906"/>
      <c r="AT77" s="862"/>
      <c r="AU77" s="907">
        <v>54</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c r="A78" s="234">
        <v>11</v>
      </c>
      <c r="B78" s="901" t="s">
        <v>605</v>
      </c>
      <c r="C78" s="902"/>
      <c r="D78" s="902"/>
      <c r="E78" s="902"/>
      <c r="F78" s="902"/>
      <c r="G78" s="902"/>
      <c r="H78" s="902"/>
      <c r="I78" s="902"/>
      <c r="J78" s="902"/>
      <c r="K78" s="902"/>
      <c r="L78" s="902"/>
      <c r="M78" s="902"/>
      <c r="N78" s="902"/>
      <c r="O78" s="902"/>
      <c r="P78" s="903"/>
      <c r="Q78" s="904">
        <v>471</v>
      </c>
      <c r="R78" s="858"/>
      <c r="S78" s="858"/>
      <c r="T78" s="858"/>
      <c r="U78" s="858"/>
      <c r="V78" s="858">
        <v>410</v>
      </c>
      <c r="W78" s="858"/>
      <c r="X78" s="858"/>
      <c r="Y78" s="858"/>
      <c r="Z78" s="858"/>
      <c r="AA78" s="858">
        <v>61</v>
      </c>
      <c r="AB78" s="858"/>
      <c r="AC78" s="858"/>
      <c r="AD78" s="858"/>
      <c r="AE78" s="858"/>
      <c r="AF78" s="858">
        <v>61</v>
      </c>
      <c r="AG78" s="858"/>
      <c r="AH78" s="858"/>
      <c r="AI78" s="858"/>
      <c r="AJ78" s="858"/>
      <c r="AK78" s="858">
        <v>0</v>
      </c>
      <c r="AL78" s="858"/>
      <c r="AM78" s="858"/>
      <c r="AN78" s="858"/>
      <c r="AO78" s="858"/>
      <c r="AP78" s="858">
        <v>322</v>
      </c>
      <c r="AQ78" s="858"/>
      <c r="AR78" s="858"/>
      <c r="AS78" s="858"/>
      <c r="AT78" s="858"/>
      <c r="AU78" s="858">
        <v>86</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c r="A79" s="234">
        <v>12</v>
      </c>
      <c r="B79" s="901" t="s">
        <v>606</v>
      </c>
      <c r="C79" s="902"/>
      <c r="D79" s="902"/>
      <c r="E79" s="902"/>
      <c r="F79" s="902"/>
      <c r="G79" s="902"/>
      <c r="H79" s="902"/>
      <c r="I79" s="902"/>
      <c r="J79" s="902"/>
      <c r="K79" s="902"/>
      <c r="L79" s="902"/>
      <c r="M79" s="902"/>
      <c r="N79" s="902"/>
      <c r="O79" s="902"/>
      <c r="P79" s="903"/>
      <c r="Q79" s="904">
        <v>1639</v>
      </c>
      <c r="R79" s="858"/>
      <c r="S79" s="858"/>
      <c r="T79" s="858"/>
      <c r="U79" s="858"/>
      <c r="V79" s="858">
        <v>1604</v>
      </c>
      <c r="W79" s="858"/>
      <c r="X79" s="858"/>
      <c r="Y79" s="858"/>
      <c r="Z79" s="858"/>
      <c r="AA79" s="858">
        <v>34</v>
      </c>
      <c r="AB79" s="858"/>
      <c r="AC79" s="858"/>
      <c r="AD79" s="858"/>
      <c r="AE79" s="858"/>
      <c r="AF79" s="858">
        <v>34</v>
      </c>
      <c r="AG79" s="858"/>
      <c r="AH79" s="858"/>
      <c r="AI79" s="858"/>
      <c r="AJ79" s="858"/>
      <c r="AK79" s="858">
        <v>14</v>
      </c>
      <c r="AL79" s="858"/>
      <c r="AM79" s="858"/>
      <c r="AN79" s="858"/>
      <c r="AO79" s="858"/>
      <c r="AP79" s="858">
        <v>328</v>
      </c>
      <c r="AQ79" s="858"/>
      <c r="AR79" s="858"/>
      <c r="AS79" s="858"/>
      <c r="AT79" s="858"/>
      <c r="AU79" s="858">
        <v>67</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c r="A80" s="234">
        <v>13</v>
      </c>
      <c r="B80" s="901" t="s">
        <v>607</v>
      </c>
      <c r="C80" s="902"/>
      <c r="D80" s="902"/>
      <c r="E80" s="902"/>
      <c r="F80" s="902"/>
      <c r="G80" s="902"/>
      <c r="H80" s="902"/>
      <c r="I80" s="902"/>
      <c r="J80" s="902"/>
      <c r="K80" s="902"/>
      <c r="L80" s="902"/>
      <c r="M80" s="902"/>
      <c r="N80" s="902"/>
      <c r="O80" s="902"/>
      <c r="P80" s="903"/>
      <c r="Q80" s="904">
        <v>10</v>
      </c>
      <c r="R80" s="858"/>
      <c r="S80" s="858"/>
      <c r="T80" s="858"/>
      <c r="U80" s="858"/>
      <c r="V80" s="858">
        <v>6</v>
      </c>
      <c r="W80" s="858"/>
      <c r="X80" s="858"/>
      <c r="Y80" s="858"/>
      <c r="Z80" s="858"/>
      <c r="AA80" s="858">
        <v>4</v>
      </c>
      <c r="AB80" s="858"/>
      <c r="AC80" s="858"/>
      <c r="AD80" s="858"/>
      <c r="AE80" s="858"/>
      <c r="AF80" s="858">
        <v>4</v>
      </c>
      <c r="AG80" s="858"/>
      <c r="AH80" s="858"/>
      <c r="AI80" s="858"/>
      <c r="AJ80" s="858"/>
      <c r="AK80" s="858">
        <v>0</v>
      </c>
      <c r="AL80" s="858"/>
      <c r="AM80" s="858"/>
      <c r="AN80" s="858"/>
      <c r="AO80" s="858"/>
      <c r="AP80" s="858">
        <v>0</v>
      </c>
      <c r="AQ80" s="858"/>
      <c r="AR80" s="858"/>
      <c r="AS80" s="858"/>
      <c r="AT80" s="858"/>
      <c r="AU80" s="858">
        <v>0</v>
      </c>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c r="A81" s="234">
        <v>14</v>
      </c>
      <c r="B81" s="901" t="s">
        <v>608</v>
      </c>
      <c r="C81" s="902"/>
      <c r="D81" s="902"/>
      <c r="E81" s="902"/>
      <c r="F81" s="902"/>
      <c r="G81" s="902"/>
      <c r="H81" s="902"/>
      <c r="I81" s="902"/>
      <c r="J81" s="902"/>
      <c r="K81" s="902"/>
      <c r="L81" s="902"/>
      <c r="M81" s="902"/>
      <c r="N81" s="902"/>
      <c r="O81" s="902"/>
      <c r="P81" s="903"/>
      <c r="Q81" s="904">
        <v>163</v>
      </c>
      <c r="R81" s="858"/>
      <c r="S81" s="858"/>
      <c r="T81" s="858"/>
      <c r="U81" s="858"/>
      <c r="V81" s="858">
        <v>96</v>
      </c>
      <c r="W81" s="858"/>
      <c r="X81" s="858"/>
      <c r="Y81" s="858"/>
      <c r="Z81" s="858"/>
      <c r="AA81" s="858">
        <v>68</v>
      </c>
      <c r="AB81" s="858"/>
      <c r="AC81" s="858"/>
      <c r="AD81" s="858"/>
      <c r="AE81" s="858"/>
      <c r="AF81" s="858">
        <v>68</v>
      </c>
      <c r="AG81" s="858"/>
      <c r="AH81" s="858"/>
      <c r="AI81" s="858"/>
      <c r="AJ81" s="858"/>
      <c r="AK81" s="858">
        <v>0</v>
      </c>
      <c r="AL81" s="858"/>
      <c r="AM81" s="858"/>
      <c r="AN81" s="858"/>
      <c r="AO81" s="858"/>
      <c r="AP81" s="858">
        <v>0</v>
      </c>
      <c r="AQ81" s="858"/>
      <c r="AR81" s="858"/>
      <c r="AS81" s="858"/>
      <c r="AT81" s="858"/>
      <c r="AU81" s="858">
        <v>0</v>
      </c>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c r="A82" s="234">
        <v>15</v>
      </c>
      <c r="B82" s="901" t="s">
        <v>609</v>
      </c>
      <c r="C82" s="902"/>
      <c r="D82" s="902"/>
      <c r="E82" s="902"/>
      <c r="F82" s="902"/>
      <c r="G82" s="902"/>
      <c r="H82" s="902"/>
      <c r="I82" s="902"/>
      <c r="J82" s="902"/>
      <c r="K82" s="902"/>
      <c r="L82" s="902"/>
      <c r="M82" s="902"/>
      <c r="N82" s="902"/>
      <c r="O82" s="902"/>
      <c r="P82" s="903"/>
      <c r="Q82" s="904">
        <v>82</v>
      </c>
      <c r="R82" s="858"/>
      <c r="S82" s="858"/>
      <c r="T82" s="858"/>
      <c r="U82" s="858"/>
      <c r="V82" s="858">
        <v>68</v>
      </c>
      <c r="W82" s="858"/>
      <c r="X82" s="858"/>
      <c r="Y82" s="858"/>
      <c r="Z82" s="858"/>
      <c r="AA82" s="858">
        <v>14</v>
      </c>
      <c r="AB82" s="858"/>
      <c r="AC82" s="858"/>
      <c r="AD82" s="858"/>
      <c r="AE82" s="858"/>
      <c r="AF82" s="858">
        <v>14</v>
      </c>
      <c r="AG82" s="858"/>
      <c r="AH82" s="858"/>
      <c r="AI82" s="858"/>
      <c r="AJ82" s="858"/>
      <c r="AK82" s="858">
        <v>0</v>
      </c>
      <c r="AL82" s="858"/>
      <c r="AM82" s="858"/>
      <c r="AN82" s="858"/>
      <c r="AO82" s="858"/>
      <c r="AP82" s="858">
        <v>0</v>
      </c>
      <c r="AQ82" s="858"/>
      <c r="AR82" s="858"/>
      <c r="AS82" s="858"/>
      <c r="AT82" s="858"/>
      <c r="AU82" s="858">
        <v>0</v>
      </c>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c r="A83" s="234">
        <v>16</v>
      </c>
      <c r="B83" s="901" t="s">
        <v>610</v>
      </c>
      <c r="C83" s="902"/>
      <c r="D83" s="902"/>
      <c r="E83" s="902"/>
      <c r="F83" s="902"/>
      <c r="G83" s="902"/>
      <c r="H83" s="902"/>
      <c r="I83" s="902"/>
      <c r="J83" s="902"/>
      <c r="K83" s="902"/>
      <c r="L83" s="902"/>
      <c r="M83" s="902"/>
      <c r="N83" s="902"/>
      <c r="O83" s="902"/>
      <c r="P83" s="903"/>
      <c r="Q83" s="904">
        <v>225844</v>
      </c>
      <c r="R83" s="858"/>
      <c r="S83" s="858"/>
      <c r="T83" s="858"/>
      <c r="U83" s="858"/>
      <c r="V83" s="858">
        <v>215538</v>
      </c>
      <c r="W83" s="858"/>
      <c r="X83" s="858"/>
      <c r="Y83" s="858"/>
      <c r="Z83" s="858"/>
      <c r="AA83" s="858">
        <v>10306</v>
      </c>
      <c r="AB83" s="858"/>
      <c r="AC83" s="858"/>
      <c r="AD83" s="858"/>
      <c r="AE83" s="858"/>
      <c r="AF83" s="858">
        <v>10306</v>
      </c>
      <c r="AG83" s="858"/>
      <c r="AH83" s="858"/>
      <c r="AI83" s="858"/>
      <c r="AJ83" s="858"/>
      <c r="AK83" s="858">
        <v>0</v>
      </c>
      <c r="AL83" s="858"/>
      <c r="AM83" s="858"/>
      <c r="AN83" s="858"/>
      <c r="AO83" s="858"/>
      <c r="AP83" s="858">
        <v>0</v>
      </c>
      <c r="AQ83" s="858"/>
      <c r="AR83" s="858"/>
      <c r="AS83" s="858"/>
      <c r="AT83" s="858"/>
      <c r="AU83" s="858">
        <v>0</v>
      </c>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c r="A88" s="236" t="s">
        <v>391</v>
      </c>
      <c r="B88" s="817" t="s">
        <v>422</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10911</v>
      </c>
      <c r="AG88" s="872"/>
      <c r="AH88" s="872"/>
      <c r="AI88" s="872"/>
      <c r="AJ88" s="872"/>
      <c r="AK88" s="869"/>
      <c r="AL88" s="869"/>
      <c r="AM88" s="869"/>
      <c r="AN88" s="869"/>
      <c r="AO88" s="869"/>
      <c r="AP88" s="872">
        <v>1021</v>
      </c>
      <c r="AQ88" s="872"/>
      <c r="AR88" s="872"/>
      <c r="AS88" s="872"/>
      <c r="AT88" s="872"/>
      <c r="AU88" s="872">
        <v>409</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17" t="s">
        <v>423</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v>
      </c>
      <c r="CS102" s="880"/>
      <c r="CT102" s="880"/>
      <c r="CU102" s="880"/>
      <c r="CV102" s="919"/>
      <c r="CW102" s="918" t="s">
        <v>612</v>
      </c>
      <c r="CX102" s="880"/>
      <c r="CY102" s="880"/>
      <c r="CZ102" s="880"/>
      <c r="DA102" s="919"/>
      <c r="DB102" s="918">
        <v>53</v>
      </c>
      <c r="DC102" s="880"/>
      <c r="DD102" s="880"/>
      <c r="DE102" s="880"/>
      <c r="DF102" s="919"/>
      <c r="DG102" s="918" t="s">
        <v>612</v>
      </c>
      <c r="DH102" s="880"/>
      <c r="DI102" s="880"/>
      <c r="DJ102" s="880"/>
      <c r="DK102" s="919"/>
      <c r="DL102" s="918" t="s">
        <v>612</v>
      </c>
      <c r="DM102" s="880"/>
      <c r="DN102" s="880"/>
      <c r="DO102" s="880"/>
      <c r="DP102" s="919"/>
      <c r="DQ102" s="918" t="s">
        <v>612</v>
      </c>
      <c r="DR102" s="880"/>
      <c r="DS102" s="880"/>
      <c r="DT102" s="880"/>
      <c r="DU102" s="919"/>
      <c r="DV102" s="817"/>
      <c r="DW102" s="818"/>
      <c r="DX102" s="818"/>
      <c r="DY102" s="818"/>
      <c r="DZ102" s="94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5" t="s">
        <v>428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40" t="s">
        <v>430</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431</v>
      </c>
      <c r="AB109" s="921"/>
      <c r="AC109" s="921"/>
      <c r="AD109" s="921"/>
      <c r="AE109" s="922"/>
      <c r="AF109" s="920" t="s">
        <v>432</v>
      </c>
      <c r="AG109" s="921"/>
      <c r="AH109" s="921"/>
      <c r="AI109" s="921"/>
      <c r="AJ109" s="922"/>
      <c r="AK109" s="920" t="s">
        <v>306</v>
      </c>
      <c r="AL109" s="921"/>
      <c r="AM109" s="921"/>
      <c r="AN109" s="921"/>
      <c r="AO109" s="922"/>
      <c r="AP109" s="920" t="s">
        <v>433</v>
      </c>
      <c r="AQ109" s="921"/>
      <c r="AR109" s="921"/>
      <c r="AS109" s="921"/>
      <c r="AT109" s="923"/>
      <c r="AU109" s="940" t="s">
        <v>430</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431</v>
      </c>
      <c r="BR109" s="921"/>
      <c r="BS109" s="921"/>
      <c r="BT109" s="921"/>
      <c r="BU109" s="922"/>
      <c r="BV109" s="920" t="s">
        <v>432</v>
      </c>
      <c r="BW109" s="921"/>
      <c r="BX109" s="921"/>
      <c r="BY109" s="921"/>
      <c r="BZ109" s="922"/>
      <c r="CA109" s="920" t="s">
        <v>306</v>
      </c>
      <c r="CB109" s="921"/>
      <c r="CC109" s="921"/>
      <c r="CD109" s="921"/>
      <c r="CE109" s="922"/>
      <c r="CF109" s="941" t="s">
        <v>433</v>
      </c>
      <c r="CG109" s="941"/>
      <c r="CH109" s="941"/>
      <c r="CI109" s="941"/>
      <c r="CJ109" s="941"/>
      <c r="CK109" s="920" t="s">
        <v>434</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431</v>
      </c>
      <c r="DH109" s="921"/>
      <c r="DI109" s="921"/>
      <c r="DJ109" s="921"/>
      <c r="DK109" s="922"/>
      <c r="DL109" s="920" t="s">
        <v>432</v>
      </c>
      <c r="DM109" s="921"/>
      <c r="DN109" s="921"/>
      <c r="DO109" s="921"/>
      <c r="DP109" s="922"/>
      <c r="DQ109" s="920" t="s">
        <v>306</v>
      </c>
      <c r="DR109" s="921"/>
      <c r="DS109" s="921"/>
      <c r="DT109" s="921"/>
      <c r="DU109" s="922"/>
      <c r="DV109" s="920" t="s">
        <v>433</v>
      </c>
      <c r="DW109" s="921"/>
      <c r="DX109" s="921"/>
      <c r="DY109" s="921"/>
      <c r="DZ109" s="923"/>
    </row>
    <row r="110" spans="1:131" s="226" customFormat="1" ht="26.25" customHeight="1">
      <c r="A110" s="924" t="s">
        <v>435</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1009238</v>
      </c>
      <c r="AB110" s="928"/>
      <c r="AC110" s="928"/>
      <c r="AD110" s="928"/>
      <c r="AE110" s="929"/>
      <c r="AF110" s="930">
        <v>1052008</v>
      </c>
      <c r="AG110" s="928"/>
      <c r="AH110" s="928"/>
      <c r="AI110" s="928"/>
      <c r="AJ110" s="929"/>
      <c r="AK110" s="930">
        <v>1086771</v>
      </c>
      <c r="AL110" s="928"/>
      <c r="AM110" s="928"/>
      <c r="AN110" s="928"/>
      <c r="AO110" s="929"/>
      <c r="AP110" s="931">
        <v>16.5</v>
      </c>
      <c r="AQ110" s="932"/>
      <c r="AR110" s="932"/>
      <c r="AS110" s="932"/>
      <c r="AT110" s="933"/>
      <c r="AU110" s="934" t="s">
        <v>73</v>
      </c>
      <c r="AV110" s="935"/>
      <c r="AW110" s="935"/>
      <c r="AX110" s="935"/>
      <c r="AY110" s="935"/>
      <c r="AZ110" s="957" t="s">
        <v>436</v>
      </c>
      <c r="BA110" s="925"/>
      <c r="BB110" s="925"/>
      <c r="BC110" s="925"/>
      <c r="BD110" s="925"/>
      <c r="BE110" s="925"/>
      <c r="BF110" s="925"/>
      <c r="BG110" s="925"/>
      <c r="BH110" s="925"/>
      <c r="BI110" s="925"/>
      <c r="BJ110" s="925"/>
      <c r="BK110" s="925"/>
      <c r="BL110" s="925"/>
      <c r="BM110" s="925"/>
      <c r="BN110" s="925"/>
      <c r="BO110" s="925"/>
      <c r="BP110" s="926"/>
      <c r="BQ110" s="958">
        <v>11477131</v>
      </c>
      <c r="BR110" s="959"/>
      <c r="BS110" s="959"/>
      <c r="BT110" s="959"/>
      <c r="BU110" s="959"/>
      <c r="BV110" s="959">
        <v>12410257</v>
      </c>
      <c r="BW110" s="959"/>
      <c r="BX110" s="959"/>
      <c r="BY110" s="959"/>
      <c r="BZ110" s="959"/>
      <c r="CA110" s="959">
        <v>13025739</v>
      </c>
      <c r="CB110" s="959"/>
      <c r="CC110" s="959"/>
      <c r="CD110" s="959"/>
      <c r="CE110" s="959"/>
      <c r="CF110" s="972">
        <v>197.4</v>
      </c>
      <c r="CG110" s="973"/>
      <c r="CH110" s="973"/>
      <c r="CI110" s="973"/>
      <c r="CJ110" s="973"/>
      <c r="CK110" s="974" t="s">
        <v>437</v>
      </c>
      <c r="CL110" s="975"/>
      <c r="CM110" s="957" t="s">
        <v>438</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439</v>
      </c>
      <c r="DH110" s="959"/>
      <c r="DI110" s="959"/>
      <c r="DJ110" s="959"/>
      <c r="DK110" s="959"/>
      <c r="DL110" s="959" t="s">
        <v>440</v>
      </c>
      <c r="DM110" s="959"/>
      <c r="DN110" s="959"/>
      <c r="DO110" s="959"/>
      <c r="DP110" s="959"/>
      <c r="DQ110" s="959" t="s">
        <v>441</v>
      </c>
      <c r="DR110" s="959"/>
      <c r="DS110" s="959"/>
      <c r="DT110" s="959"/>
      <c r="DU110" s="959"/>
      <c r="DV110" s="960" t="s">
        <v>442</v>
      </c>
      <c r="DW110" s="960"/>
      <c r="DX110" s="960"/>
      <c r="DY110" s="960"/>
      <c r="DZ110" s="961"/>
    </row>
    <row r="111" spans="1:131" s="226" customFormat="1" ht="26.25" customHeight="1">
      <c r="A111" s="962" t="s">
        <v>443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442</v>
      </c>
      <c r="AB111" s="966"/>
      <c r="AC111" s="966"/>
      <c r="AD111" s="966"/>
      <c r="AE111" s="967"/>
      <c r="AF111" s="968" t="s">
        <v>442</v>
      </c>
      <c r="AG111" s="966"/>
      <c r="AH111" s="966"/>
      <c r="AI111" s="966"/>
      <c r="AJ111" s="967"/>
      <c r="AK111" s="968" t="s">
        <v>442</v>
      </c>
      <c r="AL111" s="966"/>
      <c r="AM111" s="966"/>
      <c r="AN111" s="966"/>
      <c r="AO111" s="967"/>
      <c r="AP111" s="969" t="s">
        <v>442</v>
      </c>
      <c r="AQ111" s="970"/>
      <c r="AR111" s="970"/>
      <c r="AS111" s="970"/>
      <c r="AT111" s="971"/>
      <c r="AU111" s="936"/>
      <c r="AV111" s="937"/>
      <c r="AW111" s="937"/>
      <c r="AX111" s="937"/>
      <c r="AY111" s="937"/>
      <c r="AZ111" s="950" t="s">
        <v>444</v>
      </c>
      <c r="BA111" s="951"/>
      <c r="BB111" s="951"/>
      <c r="BC111" s="951"/>
      <c r="BD111" s="951"/>
      <c r="BE111" s="951"/>
      <c r="BF111" s="951"/>
      <c r="BG111" s="951"/>
      <c r="BH111" s="951"/>
      <c r="BI111" s="951"/>
      <c r="BJ111" s="951"/>
      <c r="BK111" s="951"/>
      <c r="BL111" s="951"/>
      <c r="BM111" s="951"/>
      <c r="BN111" s="951"/>
      <c r="BO111" s="951"/>
      <c r="BP111" s="952"/>
      <c r="BQ111" s="953">
        <v>1955338</v>
      </c>
      <c r="BR111" s="954"/>
      <c r="BS111" s="954"/>
      <c r="BT111" s="954"/>
      <c r="BU111" s="954"/>
      <c r="BV111" s="954" t="s">
        <v>440</v>
      </c>
      <c r="BW111" s="954"/>
      <c r="BX111" s="954"/>
      <c r="BY111" s="954"/>
      <c r="BZ111" s="954"/>
      <c r="CA111" s="954" t="s">
        <v>445</v>
      </c>
      <c r="CB111" s="954"/>
      <c r="CC111" s="954"/>
      <c r="CD111" s="954"/>
      <c r="CE111" s="954"/>
      <c r="CF111" s="948" t="s">
        <v>442</v>
      </c>
      <c r="CG111" s="949"/>
      <c r="CH111" s="949"/>
      <c r="CI111" s="949"/>
      <c r="CJ111" s="949"/>
      <c r="CK111" s="976"/>
      <c r="CL111" s="977"/>
      <c r="CM111" s="950" t="s">
        <v>446</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439</v>
      </c>
      <c r="DH111" s="954"/>
      <c r="DI111" s="954"/>
      <c r="DJ111" s="954"/>
      <c r="DK111" s="954"/>
      <c r="DL111" s="954" t="s">
        <v>445</v>
      </c>
      <c r="DM111" s="954"/>
      <c r="DN111" s="954"/>
      <c r="DO111" s="954"/>
      <c r="DP111" s="954"/>
      <c r="DQ111" s="954" t="s">
        <v>442</v>
      </c>
      <c r="DR111" s="954"/>
      <c r="DS111" s="954"/>
      <c r="DT111" s="954"/>
      <c r="DU111" s="954"/>
      <c r="DV111" s="955" t="s">
        <v>442</v>
      </c>
      <c r="DW111" s="955"/>
      <c r="DX111" s="955"/>
      <c r="DY111" s="955"/>
      <c r="DZ111" s="956"/>
    </row>
    <row r="112" spans="1:131" s="226" customFormat="1" ht="26.25" customHeight="1">
      <c r="A112" s="980" t="s">
        <v>447</v>
      </c>
      <c r="B112" s="981"/>
      <c r="C112" s="951" t="s">
        <v>448</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445</v>
      </c>
      <c r="AB112" s="987"/>
      <c r="AC112" s="987"/>
      <c r="AD112" s="987"/>
      <c r="AE112" s="988"/>
      <c r="AF112" s="989" t="s">
        <v>449</v>
      </c>
      <c r="AG112" s="987"/>
      <c r="AH112" s="987"/>
      <c r="AI112" s="987"/>
      <c r="AJ112" s="988"/>
      <c r="AK112" s="989" t="s">
        <v>449</v>
      </c>
      <c r="AL112" s="987"/>
      <c r="AM112" s="987"/>
      <c r="AN112" s="987"/>
      <c r="AO112" s="988"/>
      <c r="AP112" s="990" t="s">
        <v>449</v>
      </c>
      <c r="AQ112" s="991"/>
      <c r="AR112" s="991"/>
      <c r="AS112" s="991"/>
      <c r="AT112" s="992"/>
      <c r="AU112" s="936"/>
      <c r="AV112" s="937"/>
      <c r="AW112" s="937"/>
      <c r="AX112" s="937"/>
      <c r="AY112" s="937"/>
      <c r="AZ112" s="950" t="s">
        <v>450</v>
      </c>
      <c r="BA112" s="951"/>
      <c r="BB112" s="951"/>
      <c r="BC112" s="951"/>
      <c r="BD112" s="951"/>
      <c r="BE112" s="951"/>
      <c r="BF112" s="951"/>
      <c r="BG112" s="951"/>
      <c r="BH112" s="951"/>
      <c r="BI112" s="951"/>
      <c r="BJ112" s="951"/>
      <c r="BK112" s="951"/>
      <c r="BL112" s="951"/>
      <c r="BM112" s="951"/>
      <c r="BN112" s="951"/>
      <c r="BO112" s="951"/>
      <c r="BP112" s="952"/>
      <c r="BQ112" s="953">
        <v>3931277</v>
      </c>
      <c r="BR112" s="954"/>
      <c r="BS112" s="954"/>
      <c r="BT112" s="954"/>
      <c r="BU112" s="954"/>
      <c r="BV112" s="954">
        <v>3636275</v>
      </c>
      <c r="BW112" s="954"/>
      <c r="BX112" s="954"/>
      <c r="BY112" s="954"/>
      <c r="BZ112" s="954"/>
      <c r="CA112" s="954">
        <v>3296720</v>
      </c>
      <c r="CB112" s="954"/>
      <c r="CC112" s="954"/>
      <c r="CD112" s="954"/>
      <c r="CE112" s="954"/>
      <c r="CF112" s="948">
        <v>50</v>
      </c>
      <c r="CG112" s="949"/>
      <c r="CH112" s="949"/>
      <c r="CI112" s="949"/>
      <c r="CJ112" s="949"/>
      <c r="CK112" s="976"/>
      <c r="CL112" s="977"/>
      <c r="CM112" s="950" t="s">
        <v>451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445</v>
      </c>
      <c r="DH112" s="954"/>
      <c r="DI112" s="954"/>
      <c r="DJ112" s="954"/>
      <c r="DK112" s="954"/>
      <c r="DL112" s="954" t="s">
        <v>452</v>
      </c>
      <c r="DM112" s="954"/>
      <c r="DN112" s="954"/>
      <c r="DO112" s="954"/>
      <c r="DP112" s="954"/>
      <c r="DQ112" s="954" t="s">
        <v>449</v>
      </c>
      <c r="DR112" s="954"/>
      <c r="DS112" s="954"/>
      <c r="DT112" s="954"/>
      <c r="DU112" s="954"/>
      <c r="DV112" s="955" t="s">
        <v>439</v>
      </c>
      <c r="DW112" s="955"/>
      <c r="DX112" s="955"/>
      <c r="DY112" s="955"/>
      <c r="DZ112" s="956"/>
    </row>
    <row r="113" spans="1:130" s="226" customFormat="1" ht="26.25" customHeight="1">
      <c r="A113" s="982"/>
      <c r="B113" s="983"/>
      <c r="C113" s="951" t="s">
        <v>453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256978</v>
      </c>
      <c r="AB113" s="966"/>
      <c r="AC113" s="966"/>
      <c r="AD113" s="966"/>
      <c r="AE113" s="967"/>
      <c r="AF113" s="968">
        <v>248931</v>
      </c>
      <c r="AG113" s="966"/>
      <c r="AH113" s="966"/>
      <c r="AI113" s="966"/>
      <c r="AJ113" s="967"/>
      <c r="AK113" s="968">
        <v>242250</v>
      </c>
      <c r="AL113" s="966"/>
      <c r="AM113" s="966"/>
      <c r="AN113" s="966"/>
      <c r="AO113" s="967"/>
      <c r="AP113" s="969">
        <v>3.7</v>
      </c>
      <c r="AQ113" s="970"/>
      <c r="AR113" s="970"/>
      <c r="AS113" s="970"/>
      <c r="AT113" s="971"/>
      <c r="AU113" s="936"/>
      <c r="AV113" s="937"/>
      <c r="AW113" s="937"/>
      <c r="AX113" s="937"/>
      <c r="AY113" s="937"/>
      <c r="AZ113" s="950" t="s">
        <v>454</v>
      </c>
      <c r="BA113" s="951"/>
      <c r="BB113" s="951"/>
      <c r="BC113" s="951"/>
      <c r="BD113" s="951"/>
      <c r="BE113" s="951"/>
      <c r="BF113" s="951"/>
      <c r="BG113" s="951"/>
      <c r="BH113" s="951"/>
      <c r="BI113" s="951"/>
      <c r="BJ113" s="951"/>
      <c r="BK113" s="951"/>
      <c r="BL113" s="951"/>
      <c r="BM113" s="951"/>
      <c r="BN113" s="951"/>
      <c r="BO113" s="951"/>
      <c r="BP113" s="952"/>
      <c r="BQ113" s="953">
        <v>493658</v>
      </c>
      <c r="BR113" s="954"/>
      <c r="BS113" s="954"/>
      <c r="BT113" s="954"/>
      <c r="BU113" s="954"/>
      <c r="BV113" s="954">
        <v>485907</v>
      </c>
      <c r="BW113" s="954"/>
      <c r="BX113" s="954"/>
      <c r="BY113" s="954"/>
      <c r="BZ113" s="954"/>
      <c r="CA113" s="954">
        <v>409714</v>
      </c>
      <c r="CB113" s="954"/>
      <c r="CC113" s="954"/>
      <c r="CD113" s="954"/>
      <c r="CE113" s="954"/>
      <c r="CF113" s="948">
        <v>6.2</v>
      </c>
      <c r="CG113" s="949"/>
      <c r="CH113" s="949"/>
      <c r="CI113" s="949"/>
      <c r="CJ113" s="949"/>
      <c r="CK113" s="976"/>
      <c r="CL113" s="977"/>
      <c r="CM113" s="950" t="s">
        <v>455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449</v>
      </c>
      <c r="DH113" s="987"/>
      <c r="DI113" s="987"/>
      <c r="DJ113" s="987"/>
      <c r="DK113" s="988"/>
      <c r="DL113" s="989" t="s">
        <v>449</v>
      </c>
      <c r="DM113" s="987"/>
      <c r="DN113" s="987"/>
      <c r="DO113" s="987"/>
      <c r="DP113" s="988"/>
      <c r="DQ113" s="989" t="s">
        <v>445</v>
      </c>
      <c r="DR113" s="987"/>
      <c r="DS113" s="987"/>
      <c r="DT113" s="987"/>
      <c r="DU113" s="988"/>
      <c r="DV113" s="990" t="s">
        <v>449</v>
      </c>
      <c r="DW113" s="991"/>
      <c r="DX113" s="991"/>
      <c r="DY113" s="991"/>
      <c r="DZ113" s="992"/>
    </row>
    <row r="114" spans="1:130" s="226" customFormat="1" ht="26.25" customHeight="1">
      <c r="A114" s="982"/>
      <c r="B114" s="983"/>
      <c r="C114" s="951" t="s">
        <v>456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58978</v>
      </c>
      <c r="AB114" s="987"/>
      <c r="AC114" s="987"/>
      <c r="AD114" s="987"/>
      <c r="AE114" s="988"/>
      <c r="AF114" s="989">
        <v>61381</v>
      </c>
      <c r="AG114" s="987"/>
      <c r="AH114" s="987"/>
      <c r="AI114" s="987"/>
      <c r="AJ114" s="988"/>
      <c r="AK114" s="989">
        <v>69649</v>
      </c>
      <c r="AL114" s="987"/>
      <c r="AM114" s="987"/>
      <c r="AN114" s="987"/>
      <c r="AO114" s="988"/>
      <c r="AP114" s="990">
        <v>1.1000000000000001</v>
      </c>
      <c r="AQ114" s="991"/>
      <c r="AR114" s="991"/>
      <c r="AS114" s="991"/>
      <c r="AT114" s="992"/>
      <c r="AU114" s="936"/>
      <c r="AV114" s="937"/>
      <c r="AW114" s="937"/>
      <c r="AX114" s="937"/>
      <c r="AY114" s="937"/>
      <c r="AZ114" s="950" t="s">
        <v>457</v>
      </c>
      <c r="BA114" s="951"/>
      <c r="BB114" s="951"/>
      <c r="BC114" s="951"/>
      <c r="BD114" s="951"/>
      <c r="BE114" s="951"/>
      <c r="BF114" s="951"/>
      <c r="BG114" s="951"/>
      <c r="BH114" s="951"/>
      <c r="BI114" s="951"/>
      <c r="BJ114" s="951"/>
      <c r="BK114" s="951"/>
      <c r="BL114" s="951"/>
      <c r="BM114" s="951"/>
      <c r="BN114" s="951"/>
      <c r="BO114" s="951"/>
      <c r="BP114" s="952"/>
      <c r="BQ114" s="953">
        <v>611769</v>
      </c>
      <c r="BR114" s="954"/>
      <c r="BS114" s="954"/>
      <c r="BT114" s="954"/>
      <c r="BU114" s="954"/>
      <c r="BV114" s="954">
        <v>638589</v>
      </c>
      <c r="BW114" s="954"/>
      <c r="BX114" s="954"/>
      <c r="BY114" s="954"/>
      <c r="BZ114" s="954"/>
      <c r="CA114" s="954">
        <v>566961</v>
      </c>
      <c r="CB114" s="954"/>
      <c r="CC114" s="954"/>
      <c r="CD114" s="954"/>
      <c r="CE114" s="954"/>
      <c r="CF114" s="948">
        <v>8.6</v>
      </c>
      <c r="CG114" s="949"/>
      <c r="CH114" s="949"/>
      <c r="CI114" s="949"/>
      <c r="CJ114" s="949"/>
      <c r="CK114" s="976"/>
      <c r="CL114" s="977"/>
      <c r="CM114" s="950" t="s">
        <v>458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449</v>
      </c>
      <c r="DH114" s="987"/>
      <c r="DI114" s="987"/>
      <c r="DJ114" s="987"/>
      <c r="DK114" s="988"/>
      <c r="DL114" s="989" t="s">
        <v>449</v>
      </c>
      <c r="DM114" s="987"/>
      <c r="DN114" s="987"/>
      <c r="DO114" s="987"/>
      <c r="DP114" s="988"/>
      <c r="DQ114" s="989" t="s">
        <v>452</v>
      </c>
      <c r="DR114" s="987"/>
      <c r="DS114" s="987"/>
      <c r="DT114" s="987"/>
      <c r="DU114" s="988"/>
      <c r="DV114" s="990" t="s">
        <v>449</v>
      </c>
      <c r="DW114" s="991"/>
      <c r="DX114" s="991"/>
      <c r="DY114" s="991"/>
      <c r="DZ114" s="992"/>
    </row>
    <row r="115" spans="1:130" s="226" customFormat="1" ht="26.25" customHeight="1">
      <c r="A115" s="982"/>
      <c r="B115" s="983"/>
      <c r="C115" s="951" t="s">
        <v>459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449</v>
      </c>
      <c r="AB115" s="966"/>
      <c r="AC115" s="966"/>
      <c r="AD115" s="966"/>
      <c r="AE115" s="967"/>
      <c r="AF115" s="968" t="s">
        <v>439</v>
      </c>
      <c r="AG115" s="966"/>
      <c r="AH115" s="966"/>
      <c r="AI115" s="966"/>
      <c r="AJ115" s="967"/>
      <c r="AK115" s="968" t="s">
        <v>442</v>
      </c>
      <c r="AL115" s="966"/>
      <c r="AM115" s="966"/>
      <c r="AN115" s="966"/>
      <c r="AO115" s="967"/>
      <c r="AP115" s="969" t="s">
        <v>442</v>
      </c>
      <c r="AQ115" s="970"/>
      <c r="AR115" s="970"/>
      <c r="AS115" s="970"/>
      <c r="AT115" s="971"/>
      <c r="AU115" s="936"/>
      <c r="AV115" s="937"/>
      <c r="AW115" s="937"/>
      <c r="AX115" s="937"/>
      <c r="AY115" s="937"/>
      <c r="AZ115" s="950" t="s">
        <v>460</v>
      </c>
      <c r="BA115" s="951"/>
      <c r="BB115" s="951"/>
      <c r="BC115" s="951"/>
      <c r="BD115" s="951"/>
      <c r="BE115" s="951"/>
      <c r="BF115" s="951"/>
      <c r="BG115" s="951"/>
      <c r="BH115" s="951"/>
      <c r="BI115" s="951"/>
      <c r="BJ115" s="951"/>
      <c r="BK115" s="951"/>
      <c r="BL115" s="951"/>
      <c r="BM115" s="951"/>
      <c r="BN115" s="951"/>
      <c r="BO115" s="951"/>
      <c r="BP115" s="952"/>
      <c r="BQ115" s="953" t="s">
        <v>439</v>
      </c>
      <c r="BR115" s="954"/>
      <c r="BS115" s="954"/>
      <c r="BT115" s="954"/>
      <c r="BU115" s="954"/>
      <c r="BV115" s="954" t="s">
        <v>452</v>
      </c>
      <c r="BW115" s="954"/>
      <c r="BX115" s="954"/>
      <c r="BY115" s="954"/>
      <c r="BZ115" s="954"/>
      <c r="CA115" s="954" t="s">
        <v>449</v>
      </c>
      <c r="CB115" s="954"/>
      <c r="CC115" s="954"/>
      <c r="CD115" s="954"/>
      <c r="CE115" s="954"/>
      <c r="CF115" s="948" t="s">
        <v>449</v>
      </c>
      <c r="CG115" s="949"/>
      <c r="CH115" s="949"/>
      <c r="CI115" s="949"/>
      <c r="CJ115" s="949"/>
      <c r="CK115" s="976"/>
      <c r="CL115" s="977"/>
      <c r="CM115" s="950" t="s">
        <v>461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449</v>
      </c>
      <c r="DH115" s="987"/>
      <c r="DI115" s="987"/>
      <c r="DJ115" s="987"/>
      <c r="DK115" s="988"/>
      <c r="DL115" s="989" t="s">
        <v>442</v>
      </c>
      <c r="DM115" s="987"/>
      <c r="DN115" s="987"/>
      <c r="DO115" s="987"/>
      <c r="DP115" s="988"/>
      <c r="DQ115" s="989" t="s">
        <v>449</v>
      </c>
      <c r="DR115" s="987"/>
      <c r="DS115" s="987"/>
      <c r="DT115" s="987"/>
      <c r="DU115" s="988"/>
      <c r="DV115" s="990" t="s">
        <v>449</v>
      </c>
      <c r="DW115" s="991"/>
      <c r="DX115" s="991"/>
      <c r="DY115" s="991"/>
      <c r="DZ115" s="992"/>
    </row>
    <row r="116" spans="1:130" s="226" customFormat="1" ht="26.25" customHeight="1">
      <c r="A116" s="984"/>
      <c r="B116" s="985"/>
      <c r="C116" s="993" t="s">
        <v>462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14</v>
      </c>
      <c r="AB116" s="987"/>
      <c r="AC116" s="987"/>
      <c r="AD116" s="987"/>
      <c r="AE116" s="988"/>
      <c r="AF116" s="989">
        <v>65</v>
      </c>
      <c r="AG116" s="987"/>
      <c r="AH116" s="987"/>
      <c r="AI116" s="987"/>
      <c r="AJ116" s="988"/>
      <c r="AK116" s="989" t="s">
        <v>449</v>
      </c>
      <c r="AL116" s="987"/>
      <c r="AM116" s="987"/>
      <c r="AN116" s="987"/>
      <c r="AO116" s="988"/>
      <c r="AP116" s="990" t="s">
        <v>442</v>
      </c>
      <c r="AQ116" s="991"/>
      <c r="AR116" s="991"/>
      <c r="AS116" s="991"/>
      <c r="AT116" s="992"/>
      <c r="AU116" s="936"/>
      <c r="AV116" s="937"/>
      <c r="AW116" s="937"/>
      <c r="AX116" s="937"/>
      <c r="AY116" s="937"/>
      <c r="AZ116" s="995" t="s">
        <v>463</v>
      </c>
      <c r="BA116" s="996"/>
      <c r="BB116" s="996"/>
      <c r="BC116" s="996"/>
      <c r="BD116" s="996"/>
      <c r="BE116" s="996"/>
      <c r="BF116" s="996"/>
      <c r="BG116" s="996"/>
      <c r="BH116" s="996"/>
      <c r="BI116" s="996"/>
      <c r="BJ116" s="996"/>
      <c r="BK116" s="996"/>
      <c r="BL116" s="996"/>
      <c r="BM116" s="996"/>
      <c r="BN116" s="996"/>
      <c r="BO116" s="996"/>
      <c r="BP116" s="997"/>
      <c r="BQ116" s="953" t="s">
        <v>449</v>
      </c>
      <c r="BR116" s="954"/>
      <c r="BS116" s="954"/>
      <c r="BT116" s="954"/>
      <c r="BU116" s="954"/>
      <c r="BV116" s="954" t="s">
        <v>445</v>
      </c>
      <c r="BW116" s="954"/>
      <c r="BX116" s="954"/>
      <c r="BY116" s="954"/>
      <c r="BZ116" s="954"/>
      <c r="CA116" s="954" t="s">
        <v>442</v>
      </c>
      <c r="CB116" s="954"/>
      <c r="CC116" s="954"/>
      <c r="CD116" s="954"/>
      <c r="CE116" s="954"/>
      <c r="CF116" s="948" t="s">
        <v>445</v>
      </c>
      <c r="CG116" s="949"/>
      <c r="CH116" s="949"/>
      <c r="CI116" s="949"/>
      <c r="CJ116" s="949"/>
      <c r="CK116" s="976"/>
      <c r="CL116" s="977"/>
      <c r="CM116" s="950" t="s">
        <v>464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439</v>
      </c>
      <c r="DH116" s="987"/>
      <c r="DI116" s="987"/>
      <c r="DJ116" s="987"/>
      <c r="DK116" s="988"/>
      <c r="DL116" s="989" t="s">
        <v>449</v>
      </c>
      <c r="DM116" s="987"/>
      <c r="DN116" s="987"/>
      <c r="DO116" s="987"/>
      <c r="DP116" s="988"/>
      <c r="DQ116" s="989" t="s">
        <v>442</v>
      </c>
      <c r="DR116" s="987"/>
      <c r="DS116" s="987"/>
      <c r="DT116" s="987"/>
      <c r="DU116" s="988"/>
      <c r="DV116" s="990" t="s">
        <v>445</v>
      </c>
      <c r="DW116" s="991"/>
      <c r="DX116" s="991"/>
      <c r="DY116" s="991"/>
      <c r="DZ116" s="992"/>
    </row>
    <row r="117" spans="1:130" s="226" customFormat="1" ht="26.25" customHeight="1">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465</v>
      </c>
      <c r="Z117" s="922"/>
      <c r="AA117" s="1006">
        <v>1325208</v>
      </c>
      <c r="AB117" s="1007"/>
      <c r="AC117" s="1007"/>
      <c r="AD117" s="1007"/>
      <c r="AE117" s="1008"/>
      <c r="AF117" s="1009">
        <v>1362385</v>
      </c>
      <c r="AG117" s="1007"/>
      <c r="AH117" s="1007"/>
      <c r="AI117" s="1007"/>
      <c r="AJ117" s="1008"/>
      <c r="AK117" s="1009">
        <v>1398670</v>
      </c>
      <c r="AL117" s="1007"/>
      <c r="AM117" s="1007"/>
      <c r="AN117" s="1007"/>
      <c r="AO117" s="1008"/>
      <c r="AP117" s="1010"/>
      <c r="AQ117" s="1011"/>
      <c r="AR117" s="1011"/>
      <c r="AS117" s="1011"/>
      <c r="AT117" s="1012"/>
      <c r="AU117" s="936"/>
      <c r="AV117" s="937"/>
      <c r="AW117" s="937"/>
      <c r="AX117" s="937"/>
      <c r="AY117" s="937"/>
      <c r="AZ117" s="1002" t="s">
        <v>466</v>
      </c>
      <c r="BA117" s="1003"/>
      <c r="BB117" s="1003"/>
      <c r="BC117" s="1003"/>
      <c r="BD117" s="1003"/>
      <c r="BE117" s="1003"/>
      <c r="BF117" s="1003"/>
      <c r="BG117" s="1003"/>
      <c r="BH117" s="1003"/>
      <c r="BI117" s="1003"/>
      <c r="BJ117" s="1003"/>
      <c r="BK117" s="1003"/>
      <c r="BL117" s="1003"/>
      <c r="BM117" s="1003"/>
      <c r="BN117" s="1003"/>
      <c r="BO117" s="1003"/>
      <c r="BP117" s="1004"/>
      <c r="BQ117" s="953" t="s">
        <v>452</v>
      </c>
      <c r="BR117" s="954"/>
      <c r="BS117" s="954"/>
      <c r="BT117" s="954"/>
      <c r="BU117" s="954"/>
      <c r="BV117" s="954" t="s">
        <v>452</v>
      </c>
      <c r="BW117" s="954"/>
      <c r="BX117" s="954"/>
      <c r="BY117" s="954"/>
      <c r="BZ117" s="954"/>
      <c r="CA117" s="954" t="s">
        <v>452</v>
      </c>
      <c r="CB117" s="954"/>
      <c r="CC117" s="954"/>
      <c r="CD117" s="954"/>
      <c r="CE117" s="954"/>
      <c r="CF117" s="948" t="s">
        <v>452</v>
      </c>
      <c r="CG117" s="949"/>
      <c r="CH117" s="949"/>
      <c r="CI117" s="949"/>
      <c r="CJ117" s="949"/>
      <c r="CK117" s="976"/>
      <c r="CL117" s="977"/>
      <c r="CM117" s="950" t="s">
        <v>467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452</v>
      </c>
      <c r="DH117" s="987"/>
      <c r="DI117" s="987"/>
      <c r="DJ117" s="987"/>
      <c r="DK117" s="988"/>
      <c r="DL117" s="989" t="s">
        <v>452</v>
      </c>
      <c r="DM117" s="987"/>
      <c r="DN117" s="987"/>
      <c r="DO117" s="987"/>
      <c r="DP117" s="988"/>
      <c r="DQ117" s="989" t="s">
        <v>452</v>
      </c>
      <c r="DR117" s="987"/>
      <c r="DS117" s="987"/>
      <c r="DT117" s="987"/>
      <c r="DU117" s="988"/>
      <c r="DV117" s="990" t="s">
        <v>439</v>
      </c>
      <c r="DW117" s="991"/>
      <c r="DX117" s="991"/>
      <c r="DY117" s="991"/>
      <c r="DZ117" s="992"/>
    </row>
    <row r="118" spans="1:130" s="226" customFormat="1" ht="26.25" customHeight="1">
      <c r="A118" s="940" t="s">
        <v>434</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431</v>
      </c>
      <c r="AB118" s="921"/>
      <c r="AC118" s="921"/>
      <c r="AD118" s="921"/>
      <c r="AE118" s="922"/>
      <c r="AF118" s="920" t="s">
        <v>432</v>
      </c>
      <c r="AG118" s="921"/>
      <c r="AH118" s="921"/>
      <c r="AI118" s="921"/>
      <c r="AJ118" s="922"/>
      <c r="AK118" s="920" t="s">
        <v>306</v>
      </c>
      <c r="AL118" s="921"/>
      <c r="AM118" s="921"/>
      <c r="AN118" s="921"/>
      <c r="AO118" s="922"/>
      <c r="AP118" s="998" t="s">
        <v>433</v>
      </c>
      <c r="AQ118" s="999"/>
      <c r="AR118" s="999"/>
      <c r="AS118" s="999"/>
      <c r="AT118" s="1000"/>
      <c r="AU118" s="936"/>
      <c r="AV118" s="937"/>
      <c r="AW118" s="937"/>
      <c r="AX118" s="937"/>
      <c r="AY118" s="937"/>
      <c r="AZ118" s="1001" t="s">
        <v>468</v>
      </c>
      <c r="BA118" s="993"/>
      <c r="BB118" s="993"/>
      <c r="BC118" s="993"/>
      <c r="BD118" s="993"/>
      <c r="BE118" s="993"/>
      <c r="BF118" s="993"/>
      <c r="BG118" s="993"/>
      <c r="BH118" s="993"/>
      <c r="BI118" s="993"/>
      <c r="BJ118" s="993"/>
      <c r="BK118" s="993"/>
      <c r="BL118" s="993"/>
      <c r="BM118" s="993"/>
      <c r="BN118" s="993"/>
      <c r="BO118" s="993"/>
      <c r="BP118" s="994"/>
      <c r="BQ118" s="1027" t="s">
        <v>440</v>
      </c>
      <c r="BR118" s="1028"/>
      <c r="BS118" s="1028"/>
      <c r="BT118" s="1028"/>
      <c r="BU118" s="1028"/>
      <c r="BV118" s="1028" t="s">
        <v>440</v>
      </c>
      <c r="BW118" s="1028"/>
      <c r="BX118" s="1028"/>
      <c r="BY118" s="1028"/>
      <c r="BZ118" s="1028"/>
      <c r="CA118" s="1028" t="s">
        <v>440</v>
      </c>
      <c r="CB118" s="1028"/>
      <c r="CC118" s="1028"/>
      <c r="CD118" s="1028"/>
      <c r="CE118" s="1028"/>
      <c r="CF118" s="948" t="s">
        <v>440</v>
      </c>
      <c r="CG118" s="949"/>
      <c r="CH118" s="949"/>
      <c r="CI118" s="949"/>
      <c r="CJ118" s="949"/>
      <c r="CK118" s="976"/>
      <c r="CL118" s="977"/>
      <c r="CM118" s="950" t="s">
        <v>469</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440</v>
      </c>
      <c r="DH118" s="987"/>
      <c r="DI118" s="987"/>
      <c r="DJ118" s="987"/>
      <c r="DK118" s="988"/>
      <c r="DL118" s="989" t="s">
        <v>452</v>
      </c>
      <c r="DM118" s="987"/>
      <c r="DN118" s="987"/>
      <c r="DO118" s="987"/>
      <c r="DP118" s="988"/>
      <c r="DQ118" s="989" t="s">
        <v>440</v>
      </c>
      <c r="DR118" s="987"/>
      <c r="DS118" s="987"/>
      <c r="DT118" s="987"/>
      <c r="DU118" s="988"/>
      <c r="DV118" s="990" t="s">
        <v>440</v>
      </c>
      <c r="DW118" s="991"/>
      <c r="DX118" s="991"/>
      <c r="DY118" s="991"/>
      <c r="DZ118" s="992"/>
    </row>
    <row r="119" spans="1:130" s="226" customFormat="1" ht="26.25" customHeight="1">
      <c r="A119" s="1084" t="s">
        <v>437</v>
      </c>
      <c r="B119" s="975"/>
      <c r="C119" s="957" t="s">
        <v>438</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440</v>
      </c>
      <c r="AB119" s="928"/>
      <c r="AC119" s="928"/>
      <c r="AD119" s="928"/>
      <c r="AE119" s="929"/>
      <c r="AF119" s="930" t="s">
        <v>440</v>
      </c>
      <c r="AG119" s="928"/>
      <c r="AH119" s="928"/>
      <c r="AI119" s="928"/>
      <c r="AJ119" s="929"/>
      <c r="AK119" s="930" t="s">
        <v>440</v>
      </c>
      <c r="AL119" s="928"/>
      <c r="AM119" s="928"/>
      <c r="AN119" s="928"/>
      <c r="AO119" s="929"/>
      <c r="AP119" s="931" t="s">
        <v>440</v>
      </c>
      <c r="AQ119" s="932"/>
      <c r="AR119" s="932"/>
      <c r="AS119" s="932"/>
      <c r="AT119" s="933"/>
      <c r="AU119" s="938"/>
      <c r="AV119" s="939"/>
      <c r="AW119" s="939"/>
      <c r="AX119" s="939"/>
      <c r="AY119" s="939"/>
      <c r="AZ119" s="247" t="s">
        <v>187</v>
      </c>
      <c r="BA119" s="247"/>
      <c r="BB119" s="247"/>
      <c r="BC119" s="247"/>
      <c r="BD119" s="247"/>
      <c r="BE119" s="247"/>
      <c r="BF119" s="247"/>
      <c r="BG119" s="247"/>
      <c r="BH119" s="247"/>
      <c r="BI119" s="247"/>
      <c r="BJ119" s="247"/>
      <c r="BK119" s="247"/>
      <c r="BL119" s="247"/>
      <c r="BM119" s="247"/>
      <c r="BN119" s="247"/>
      <c r="BO119" s="1005" t="s">
        <v>470</v>
      </c>
      <c r="BP119" s="1033"/>
      <c r="BQ119" s="1027">
        <v>18469173</v>
      </c>
      <c r="BR119" s="1028"/>
      <c r="BS119" s="1028"/>
      <c r="BT119" s="1028"/>
      <c r="BU119" s="1028"/>
      <c r="BV119" s="1028">
        <v>17171028</v>
      </c>
      <c r="BW119" s="1028"/>
      <c r="BX119" s="1028"/>
      <c r="BY119" s="1028"/>
      <c r="BZ119" s="1028"/>
      <c r="CA119" s="1028">
        <v>17299134</v>
      </c>
      <c r="CB119" s="1028"/>
      <c r="CC119" s="1028"/>
      <c r="CD119" s="1028"/>
      <c r="CE119" s="1028"/>
      <c r="CF119" s="1029"/>
      <c r="CG119" s="1030"/>
      <c r="CH119" s="1030"/>
      <c r="CI119" s="1030"/>
      <c r="CJ119" s="1031"/>
      <c r="CK119" s="978"/>
      <c r="CL119" s="979"/>
      <c r="CM119" s="1001" t="s">
        <v>471</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1955338</v>
      </c>
      <c r="DH119" s="1014"/>
      <c r="DI119" s="1014"/>
      <c r="DJ119" s="1014"/>
      <c r="DK119" s="1015"/>
      <c r="DL119" s="1013" t="s">
        <v>445</v>
      </c>
      <c r="DM119" s="1014"/>
      <c r="DN119" s="1014"/>
      <c r="DO119" s="1014"/>
      <c r="DP119" s="1015"/>
      <c r="DQ119" s="1013" t="s">
        <v>445</v>
      </c>
      <c r="DR119" s="1014"/>
      <c r="DS119" s="1014"/>
      <c r="DT119" s="1014"/>
      <c r="DU119" s="1015"/>
      <c r="DV119" s="1016" t="s">
        <v>445</v>
      </c>
      <c r="DW119" s="1017"/>
      <c r="DX119" s="1017"/>
      <c r="DY119" s="1017"/>
      <c r="DZ119" s="1018"/>
    </row>
    <row r="120" spans="1:130" s="226" customFormat="1" ht="26.25" customHeight="1">
      <c r="A120" s="1085"/>
      <c r="B120" s="977"/>
      <c r="C120" s="950" t="s">
        <v>446</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445</v>
      </c>
      <c r="AB120" s="987"/>
      <c r="AC120" s="987"/>
      <c r="AD120" s="987"/>
      <c r="AE120" s="988"/>
      <c r="AF120" s="989" t="s">
        <v>445</v>
      </c>
      <c r="AG120" s="987"/>
      <c r="AH120" s="987"/>
      <c r="AI120" s="987"/>
      <c r="AJ120" s="988"/>
      <c r="AK120" s="989" t="s">
        <v>445</v>
      </c>
      <c r="AL120" s="987"/>
      <c r="AM120" s="987"/>
      <c r="AN120" s="987"/>
      <c r="AO120" s="988"/>
      <c r="AP120" s="990" t="s">
        <v>445</v>
      </c>
      <c r="AQ120" s="991"/>
      <c r="AR120" s="991"/>
      <c r="AS120" s="991"/>
      <c r="AT120" s="992"/>
      <c r="AU120" s="1019" t="s">
        <v>472</v>
      </c>
      <c r="AV120" s="1020"/>
      <c r="AW120" s="1020"/>
      <c r="AX120" s="1020"/>
      <c r="AY120" s="1021"/>
      <c r="AZ120" s="957" t="s">
        <v>473</v>
      </c>
      <c r="BA120" s="925"/>
      <c r="BB120" s="925"/>
      <c r="BC120" s="925"/>
      <c r="BD120" s="925"/>
      <c r="BE120" s="925"/>
      <c r="BF120" s="925"/>
      <c r="BG120" s="925"/>
      <c r="BH120" s="925"/>
      <c r="BI120" s="925"/>
      <c r="BJ120" s="925"/>
      <c r="BK120" s="925"/>
      <c r="BL120" s="925"/>
      <c r="BM120" s="925"/>
      <c r="BN120" s="925"/>
      <c r="BO120" s="925"/>
      <c r="BP120" s="926"/>
      <c r="BQ120" s="958">
        <v>1987439</v>
      </c>
      <c r="BR120" s="959"/>
      <c r="BS120" s="959"/>
      <c r="BT120" s="959"/>
      <c r="BU120" s="959"/>
      <c r="BV120" s="959">
        <v>1930118</v>
      </c>
      <c r="BW120" s="959"/>
      <c r="BX120" s="959"/>
      <c r="BY120" s="959"/>
      <c r="BZ120" s="959"/>
      <c r="CA120" s="959">
        <v>2265815</v>
      </c>
      <c r="CB120" s="959"/>
      <c r="CC120" s="959"/>
      <c r="CD120" s="959"/>
      <c r="CE120" s="959"/>
      <c r="CF120" s="972">
        <v>34.299999999999997</v>
      </c>
      <c r="CG120" s="973"/>
      <c r="CH120" s="973"/>
      <c r="CI120" s="973"/>
      <c r="CJ120" s="973"/>
      <c r="CK120" s="1034" t="s">
        <v>474</v>
      </c>
      <c r="CL120" s="1035"/>
      <c r="CM120" s="1035"/>
      <c r="CN120" s="1035"/>
      <c r="CO120" s="1036"/>
      <c r="CP120" s="1042" t="s">
        <v>475</v>
      </c>
      <c r="CQ120" s="1043"/>
      <c r="CR120" s="1043"/>
      <c r="CS120" s="1043"/>
      <c r="CT120" s="1043"/>
      <c r="CU120" s="1043"/>
      <c r="CV120" s="1043"/>
      <c r="CW120" s="1043"/>
      <c r="CX120" s="1043"/>
      <c r="CY120" s="1043"/>
      <c r="CZ120" s="1043"/>
      <c r="DA120" s="1043"/>
      <c r="DB120" s="1043"/>
      <c r="DC120" s="1043"/>
      <c r="DD120" s="1043"/>
      <c r="DE120" s="1043"/>
      <c r="DF120" s="1044"/>
      <c r="DG120" s="958" t="s">
        <v>445</v>
      </c>
      <c r="DH120" s="959"/>
      <c r="DI120" s="959"/>
      <c r="DJ120" s="959"/>
      <c r="DK120" s="959"/>
      <c r="DL120" s="959">
        <v>3627067</v>
      </c>
      <c r="DM120" s="959"/>
      <c r="DN120" s="959"/>
      <c r="DO120" s="959"/>
      <c r="DP120" s="959"/>
      <c r="DQ120" s="959">
        <v>3287683</v>
      </c>
      <c r="DR120" s="959"/>
      <c r="DS120" s="959"/>
      <c r="DT120" s="959"/>
      <c r="DU120" s="959"/>
      <c r="DV120" s="960">
        <v>49.8</v>
      </c>
      <c r="DW120" s="960"/>
      <c r="DX120" s="960"/>
      <c r="DY120" s="960"/>
      <c r="DZ120" s="961"/>
    </row>
    <row r="121" spans="1:130" s="226" customFormat="1" ht="26.25" customHeight="1">
      <c r="A121" s="1085"/>
      <c r="B121" s="977"/>
      <c r="C121" s="1002" t="s">
        <v>476</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445</v>
      </c>
      <c r="AB121" s="987"/>
      <c r="AC121" s="987"/>
      <c r="AD121" s="987"/>
      <c r="AE121" s="988"/>
      <c r="AF121" s="989" t="s">
        <v>445</v>
      </c>
      <c r="AG121" s="987"/>
      <c r="AH121" s="987"/>
      <c r="AI121" s="987"/>
      <c r="AJ121" s="988"/>
      <c r="AK121" s="989" t="s">
        <v>445</v>
      </c>
      <c r="AL121" s="987"/>
      <c r="AM121" s="987"/>
      <c r="AN121" s="987"/>
      <c r="AO121" s="988"/>
      <c r="AP121" s="990" t="s">
        <v>445</v>
      </c>
      <c r="AQ121" s="991"/>
      <c r="AR121" s="991"/>
      <c r="AS121" s="991"/>
      <c r="AT121" s="992"/>
      <c r="AU121" s="1022"/>
      <c r="AV121" s="1023"/>
      <c r="AW121" s="1023"/>
      <c r="AX121" s="1023"/>
      <c r="AY121" s="1024"/>
      <c r="AZ121" s="950" t="s">
        <v>477</v>
      </c>
      <c r="BA121" s="951"/>
      <c r="BB121" s="951"/>
      <c r="BC121" s="951"/>
      <c r="BD121" s="951"/>
      <c r="BE121" s="951"/>
      <c r="BF121" s="951"/>
      <c r="BG121" s="951"/>
      <c r="BH121" s="951"/>
      <c r="BI121" s="951"/>
      <c r="BJ121" s="951"/>
      <c r="BK121" s="951"/>
      <c r="BL121" s="951"/>
      <c r="BM121" s="951"/>
      <c r="BN121" s="951"/>
      <c r="BO121" s="951"/>
      <c r="BP121" s="952"/>
      <c r="BQ121" s="953" t="s">
        <v>445</v>
      </c>
      <c r="BR121" s="954"/>
      <c r="BS121" s="954"/>
      <c r="BT121" s="954"/>
      <c r="BU121" s="954"/>
      <c r="BV121" s="954" t="s">
        <v>445</v>
      </c>
      <c r="BW121" s="954"/>
      <c r="BX121" s="954"/>
      <c r="BY121" s="954"/>
      <c r="BZ121" s="954"/>
      <c r="CA121" s="954" t="s">
        <v>445</v>
      </c>
      <c r="CB121" s="954"/>
      <c r="CC121" s="954"/>
      <c r="CD121" s="954"/>
      <c r="CE121" s="954"/>
      <c r="CF121" s="948" t="s">
        <v>445</v>
      </c>
      <c r="CG121" s="949"/>
      <c r="CH121" s="949"/>
      <c r="CI121" s="949"/>
      <c r="CJ121" s="949"/>
      <c r="CK121" s="1037"/>
      <c r="CL121" s="1038"/>
      <c r="CM121" s="1038"/>
      <c r="CN121" s="1038"/>
      <c r="CO121" s="1039"/>
      <c r="CP121" s="1047" t="s">
        <v>478</v>
      </c>
      <c r="CQ121" s="1048"/>
      <c r="CR121" s="1048"/>
      <c r="CS121" s="1048"/>
      <c r="CT121" s="1048"/>
      <c r="CU121" s="1048"/>
      <c r="CV121" s="1048"/>
      <c r="CW121" s="1048"/>
      <c r="CX121" s="1048"/>
      <c r="CY121" s="1048"/>
      <c r="CZ121" s="1048"/>
      <c r="DA121" s="1048"/>
      <c r="DB121" s="1048"/>
      <c r="DC121" s="1048"/>
      <c r="DD121" s="1048"/>
      <c r="DE121" s="1048"/>
      <c r="DF121" s="1049"/>
      <c r="DG121" s="953">
        <v>9014</v>
      </c>
      <c r="DH121" s="954"/>
      <c r="DI121" s="954"/>
      <c r="DJ121" s="954"/>
      <c r="DK121" s="954"/>
      <c r="DL121" s="954">
        <v>9208</v>
      </c>
      <c r="DM121" s="954"/>
      <c r="DN121" s="954"/>
      <c r="DO121" s="954"/>
      <c r="DP121" s="954"/>
      <c r="DQ121" s="954">
        <v>9037</v>
      </c>
      <c r="DR121" s="954"/>
      <c r="DS121" s="954"/>
      <c r="DT121" s="954"/>
      <c r="DU121" s="954"/>
      <c r="DV121" s="955">
        <v>0.1</v>
      </c>
      <c r="DW121" s="955"/>
      <c r="DX121" s="955"/>
      <c r="DY121" s="955"/>
      <c r="DZ121" s="956"/>
    </row>
    <row r="122" spans="1:130" s="226" customFormat="1" ht="26.25" customHeight="1">
      <c r="A122" s="1085"/>
      <c r="B122" s="977"/>
      <c r="C122" s="950" t="s">
        <v>458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445</v>
      </c>
      <c r="AB122" s="987"/>
      <c r="AC122" s="987"/>
      <c r="AD122" s="987"/>
      <c r="AE122" s="988"/>
      <c r="AF122" s="989" t="s">
        <v>445</v>
      </c>
      <c r="AG122" s="987"/>
      <c r="AH122" s="987"/>
      <c r="AI122" s="987"/>
      <c r="AJ122" s="988"/>
      <c r="AK122" s="989" t="s">
        <v>445</v>
      </c>
      <c r="AL122" s="987"/>
      <c r="AM122" s="987"/>
      <c r="AN122" s="987"/>
      <c r="AO122" s="988"/>
      <c r="AP122" s="990" t="s">
        <v>440</v>
      </c>
      <c r="AQ122" s="991"/>
      <c r="AR122" s="991"/>
      <c r="AS122" s="991"/>
      <c r="AT122" s="992"/>
      <c r="AU122" s="1022"/>
      <c r="AV122" s="1023"/>
      <c r="AW122" s="1023"/>
      <c r="AX122" s="1023"/>
      <c r="AY122" s="1024"/>
      <c r="AZ122" s="1001" t="s">
        <v>479</v>
      </c>
      <c r="BA122" s="993"/>
      <c r="BB122" s="993"/>
      <c r="BC122" s="993"/>
      <c r="BD122" s="993"/>
      <c r="BE122" s="993"/>
      <c r="BF122" s="993"/>
      <c r="BG122" s="993"/>
      <c r="BH122" s="993"/>
      <c r="BI122" s="993"/>
      <c r="BJ122" s="993"/>
      <c r="BK122" s="993"/>
      <c r="BL122" s="993"/>
      <c r="BM122" s="993"/>
      <c r="BN122" s="993"/>
      <c r="BO122" s="993"/>
      <c r="BP122" s="994"/>
      <c r="BQ122" s="1027">
        <v>9629549</v>
      </c>
      <c r="BR122" s="1028"/>
      <c r="BS122" s="1028"/>
      <c r="BT122" s="1028"/>
      <c r="BU122" s="1028"/>
      <c r="BV122" s="1028">
        <v>9909970</v>
      </c>
      <c r="BW122" s="1028"/>
      <c r="BX122" s="1028"/>
      <c r="BY122" s="1028"/>
      <c r="BZ122" s="1028"/>
      <c r="CA122" s="1028">
        <v>9879741</v>
      </c>
      <c r="CB122" s="1028"/>
      <c r="CC122" s="1028"/>
      <c r="CD122" s="1028"/>
      <c r="CE122" s="1028"/>
      <c r="CF122" s="1045">
        <v>149.80000000000001</v>
      </c>
      <c r="CG122" s="1046"/>
      <c r="CH122" s="1046"/>
      <c r="CI122" s="1046"/>
      <c r="CJ122" s="1046"/>
      <c r="CK122" s="1037"/>
      <c r="CL122" s="1038"/>
      <c r="CM122" s="1038"/>
      <c r="CN122" s="1038"/>
      <c r="CO122" s="1039"/>
      <c r="CP122" s="1047" t="s">
        <v>480</v>
      </c>
      <c r="CQ122" s="1048"/>
      <c r="CR122" s="1048"/>
      <c r="CS122" s="1048"/>
      <c r="CT122" s="1048"/>
      <c r="CU122" s="1048"/>
      <c r="CV122" s="1048"/>
      <c r="CW122" s="1048"/>
      <c r="CX122" s="1048"/>
      <c r="CY122" s="1048"/>
      <c r="CZ122" s="1048"/>
      <c r="DA122" s="1048"/>
      <c r="DB122" s="1048"/>
      <c r="DC122" s="1048"/>
      <c r="DD122" s="1048"/>
      <c r="DE122" s="1048"/>
      <c r="DF122" s="1049"/>
      <c r="DG122" s="953" t="s">
        <v>481</v>
      </c>
      <c r="DH122" s="954"/>
      <c r="DI122" s="954"/>
      <c r="DJ122" s="954"/>
      <c r="DK122" s="954"/>
      <c r="DL122" s="954" t="s">
        <v>482</v>
      </c>
      <c r="DM122" s="954"/>
      <c r="DN122" s="954"/>
      <c r="DO122" s="954"/>
      <c r="DP122" s="954"/>
      <c r="DQ122" s="954" t="s">
        <v>483</v>
      </c>
      <c r="DR122" s="954"/>
      <c r="DS122" s="954"/>
      <c r="DT122" s="954"/>
      <c r="DU122" s="954"/>
      <c r="DV122" s="955" t="s">
        <v>483</v>
      </c>
      <c r="DW122" s="955"/>
      <c r="DX122" s="955"/>
      <c r="DY122" s="955"/>
      <c r="DZ122" s="956"/>
    </row>
    <row r="123" spans="1:130" s="226" customFormat="1" ht="26.25" customHeight="1">
      <c r="A123" s="1085"/>
      <c r="B123" s="977"/>
      <c r="C123" s="950" t="s">
        <v>464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482</v>
      </c>
      <c r="AB123" s="987"/>
      <c r="AC123" s="987"/>
      <c r="AD123" s="987"/>
      <c r="AE123" s="988"/>
      <c r="AF123" s="989" t="s">
        <v>126</v>
      </c>
      <c r="AG123" s="987"/>
      <c r="AH123" s="987"/>
      <c r="AI123" s="987"/>
      <c r="AJ123" s="988"/>
      <c r="AK123" s="989" t="s">
        <v>482</v>
      </c>
      <c r="AL123" s="987"/>
      <c r="AM123" s="987"/>
      <c r="AN123" s="987"/>
      <c r="AO123" s="988"/>
      <c r="AP123" s="990" t="s">
        <v>482</v>
      </c>
      <c r="AQ123" s="991"/>
      <c r="AR123" s="991"/>
      <c r="AS123" s="991"/>
      <c r="AT123" s="992"/>
      <c r="AU123" s="1025"/>
      <c r="AV123" s="1026"/>
      <c r="AW123" s="1026"/>
      <c r="AX123" s="1026"/>
      <c r="AY123" s="1026"/>
      <c r="AZ123" s="247" t="s">
        <v>187</v>
      </c>
      <c r="BA123" s="247"/>
      <c r="BB123" s="247"/>
      <c r="BC123" s="247"/>
      <c r="BD123" s="247"/>
      <c r="BE123" s="247"/>
      <c r="BF123" s="247"/>
      <c r="BG123" s="247"/>
      <c r="BH123" s="247"/>
      <c r="BI123" s="247"/>
      <c r="BJ123" s="247"/>
      <c r="BK123" s="247"/>
      <c r="BL123" s="247"/>
      <c r="BM123" s="247"/>
      <c r="BN123" s="247"/>
      <c r="BO123" s="1005" t="s">
        <v>484</v>
      </c>
      <c r="BP123" s="1033"/>
      <c r="BQ123" s="1091">
        <v>11616988</v>
      </c>
      <c r="BR123" s="1092"/>
      <c r="BS123" s="1092"/>
      <c r="BT123" s="1092"/>
      <c r="BU123" s="1092"/>
      <c r="BV123" s="1092">
        <v>11840088</v>
      </c>
      <c r="BW123" s="1092"/>
      <c r="BX123" s="1092"/>
      <c r="BY123" s="1092"/>
      <c r="BZ123" s="1092"/>
      <c r="CA123" s="1092">
        <v>12145556</v>
      </c>
      <c r="CB123" s="1092"/>
      <c r="CC123" s="1092"/>
      <c r="CD123" s="1092"/>
      <c r="CE123" s="1092"/>
      <c r="CF123" s="1029"/>
      <c r="CG123" s="1030"/>
      <c r="CH123" s="1030"/>
      <c r="CI123" s="1030"/>
      <c r="CJ123" s="1031"/>
      <c r="CK123" s="1037"/>
      <c r="CL123" s="1038"/>
      <c r="CM123" s="1038"/>
      <c r="CN123" s="1038"/>
      <c r="CO123" s="1039"/>
      <c r="CP123" s="1047" t="s">
        <v>485</v>
      </c>
      <c r="CQ123" s="1048"/>
      <c r="CR123" s="1048"/>
      <c r="CS123" s="1048"/>
      <c r="CT123" s="1048"/>
      <c r="CU123" s="1048"/>
      <c r="CV123" s="1048"/>
      <c r="CW123" s="1048"/>
      <c r="CX123" s="1048"/>
      <c r="CY123" s="1048"/>
      <c r="CZ123" s="1048"/>
      <c r="DA123" s="1048"/>
      <c r="DB123" s="1048"/>
      <c r="DC123" s="1048"/>
      <c r="DD123" s="1048"/>
      <c r="DE123" s="1048"/>
      <c r="DF123" s="1049"/>
      <c r="DG123" s="986" t="s">
        <v>481</v>
      </c>
      <c r="DH123" s="987"/>
      <c r="DI123" s="987"/>
      <c r="DJ123" s="987"/>
      <c r="DK123" s="988"/>
      <c r="DL123" s="989" t="s">
        <v>486</v>
      </c>
      <c r="DM123" s="987"/>
      <c r="DN123" s="987"/>
      <c r="DO123" s="987"/>
      <c r="DP123" s="988"/>
      <c r="DQ123" s="989" t="s">
        <v>487</v>
      </c>
      <c r="DR123" s="987"/>
      <c r="DS123" s="987"/>
      <c r="DT123" s="987"/>
      <c r="DU123" s="988"/>
      <c r="DV123" s="990" t="s">
        <v>487</v>
      </c>
      <c r="DW123" s="991"/>
      <c r="DX123" s="991"/>
      <c r="DY123" s="991"/>
      <c r="DZ123" s="992"/>
    </row>
    <row r="124" spans="1:130" s="226" customFormat="1" ht="26.25" customHeight="1" thickBot="1">
      <c r="A124" s="1085"/>
      <c r="B124" s="977"/>
      <c r="C124" s="950" t="s">
        <v>467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481</v>
      </c>
      <c r="AB124" s="987"/>
      <c r="AC124" s="987"/>
      <c r="AD124" s="987"/>
      <c r="AE124" s="988"/>
      <c r="AF124" s="989" t="s">
        <v>445</v>
      </c>
      <c r="AG124" s="987"/>
      <c r="AH124" s="987"/>
      <c r="AI124" s="987"/>
      <c r="AJ124" s="988"/>
      <c r="AK124" s="989" t="s">
        <v>482</v>
      </c>
      <c r="AL124" s="987"/>
      <c r="AM124" s="987"/>
      <c r="AN124" s="987"/>
      <c r="AO124" s="988"/>
      <c r="AP124" s="990" t="s">
        <v>483</v>
      </c>
      <c r="AQ124" s="991"/>
      <c r="AR124" s="991"/>
      <c r="AS124" s="991"/>
      <c r="AT124" s="992"/>
      <c r="AU124" s="1087" t="s">
        <v>488</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116.6</v>
      </c>
      <c r="BR124" s="1055"/>
      <c r="BS124" s="1055"/>
      <c r="BT124" s="1055"/>
      <c r="BU124" s="1055"/>
      <c r="BV124" s="1055">
        <v>85.7</v>
      </c>
      <c r="BW124" s="1055"/>
      <c r="BX124" s="1055"/>
      <c r="BY124" s="1055"/>
      <c r="BZ124" s="1055"/>
      <c r="CA124" s="1055">
        <v>78.099999999999994</v>
      </c>
      <c r="CB124" s="1055"/>
      <c r="CC124" s="1055"/>
      <c r="CD124" s="1055"/>
      <c r="CE124" s="1055"/>
      <c r="CF124" s="1056"/>
      <c r="CG124" s="1057"/>
      <c r="CH124" s="1057"/>
      <c r="CI124" s="1057"/>
      <c r="CJ124" s="1058"/>
      <c r="CK124" s="1040"/>
      <c r="CL124" s="1040"/>
      <c r="CM124" s="1040"/>
      <c r="CN124" s="1040"/>
      <c r="CO124" s="1041"/>
      <c r="CP124" s="1047" t="s">
        <v>489</v>
      </c>
      <c r="CQ124" s="1048"/>
      <c r="CR124" s="1048"/>
      <c r="CS124" s="1048"/>
      <c r="CT124" s="1048"/>
      <c r="CU124" s="1048"/>
      <c r="CV124" s="1048"/>
      <c r="CW124" s="1048"/>
      <c r="CX124" s="1048"/>
      <c r="CY124" s="1048"/>
      <c r="CZ124" s="1048"/>
      <c r="DA124" s="1048"/>
      <c r="DB124" s="1048"/>
      <c r="DC124" s="1048"/>
      <c r="DD124" s="1048"/>
      <c r="DE124" s="1048"/>
      <c r="DF124" s="1049"/>
      <c r="DG124" s="1032">
        <v>3922263</v>
      </c>
      <c r="DH124" s="1014"/>
      <c r="DI124" s="1014"/>
      <c r="DJ124" s="1014"/>
      <c r="DK124" s="1015"/>
      <c r="DL124" s="1013" t="s">
        <v>490</v>
      </c>
      <c r="DM124" s="1014"/>
      <c r="DN124" s="1014"/>
      <c r="DO124" s="1014"/>
      <c r="DP124" s="1015"/>
      <c r="DQ124" s="1013" t="s">
        <v>483</v>
      </c>
      <c r="DR124" s="1014"/>
      <c r="DS124" s="1014"/>
      <c r="DT124" s="1014"/>
      <c r="DU124" s="1015"/>
      <c r="DV124" s="1016" t="s">
        <v>483</v>
      </c>
      <c r="DW124" s="1017"/>
      <c r="DX124" s="1017"/>
      <c r="DY124" s="1017"/>
      <c r="DZ124" s="1018"/>
    </row>
    <row r="125" spans="1:130" s="226" customFormat="1" ht="26.25" customHeight="1">
      <c r="A125" s="1085"/>
      <c r="B125" s="977"/>
      <c r="C125" s="950" t="s">
        <v>469</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490</v>
      </c>
      <c r="AB125" s="987"/>
      <c r="AC125" s="987"/>
      <c r="AD125" s="987"/>
      <c r="AE125" s="988"/>
      <c r="AF125" s="989" t="s">
        <v>483</v>
      </c>
      <c r="AG125" s="987"/>
      <c r="AH125" s="987"/>
      <c r="AI125" s="987"/>
      <c r="AJ125" s="988"/>
      <c r="AK125" s="989" t="s">
        <v>486</v>
      </c>
      <c r="AL125" s="987"/>
      <c r="AM125" s="987"/>
      <c r="AN125" s="987"/>
      <c r="AO125" s="988"/>
      <c r="AP125" s="990" t="s">
        <v>483</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491</v>
      </c>
      <c r="CL125" s="1035"/>
      <c r="CM125" s="1035"/>
      <c r="CN125" s="1035"/>
      <c r="CO125" s="1036"/>
      <c r="CP125" s="957" t="s">
        <v>492</v>
      </c>
      <c r="CQ125" s="925"/>
      <c r="CR125" s="925"/>
      <c r="CS125" s="925"/>
      <c r="CT125" s="925"/>
      <c r="CU125" s="925"/>
      <c r="CV125" s="925"/>
      <c r="CW125" s="925"/>
      <c r="CX125" s="925"/>
      <c r="CY125" s="925"/>
      <c r="CZ125" s="925"/>
      <c r="DA125" s="925"/>
      <c r="DB125" s="925"/>
      <c r="DC125" s="925"/>
      <c r="DD125" s="925"/>
      <c r="DE125" s="925"/>
      <c r="DF125" s="926"/>
      <c r="DG125" s="958" t="s">
        <v>481</v>
      </c>
      <c r="DH125" s="959"/>
      <c r="DI125" s="959"/>
      <c r="DJ125" s="959"/>
      <c r="DK125" s="959"/>
      <c r="DL125" s="959" t="s">
        <v>486</v>
      </c>
      <c r="DM125" s="959"/>
      <c r="DN125" s="959"/>
      <c r="DO125" s="959"/>
      <c r="DP125" s="959"/>
      <c r="DQ125" s="959" t="s">
        <v>486</v>
      </c>
      <c r="DR125" s="959"/>
      <c r="DS125" s="959"/>
      <c r="DT125" s="959"/>
      <c r="DU125" s="959"/>
      <c r="DV125" s="960" t="s">
        <v>481</v>
      </c>
      <c r="DW125" s="960"/>
      <c r="DX125" s="960"/>
      <c r="DY125" s="960"/>
      <c r="DZ125" s="961"/>
    </row>
    <row r="126" spans="1:130" s="226" customFormat="1" ht="26.25" customHeight="1" thickBot="1">
      <c r="A126" s="1085"/>
      <c r="B126" s="977"/>
      <c r="C126" s="950" t="s">
        <v>471</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445</v>
      </c>
      <c r="AB126" s="987"/>
      <c r="AC126" s="987"/>
      <c r="AD126" s="987"/>
      <c r="AE126" s="988"/>
      <c r="AF126" s="989" t="s">
        <v>126</v>
      </c>
      <c r="AG126" s="987"/>
      <c r="AH126" s="987"/>
      <c r="AI126" s="987"/>
      <c r="AJ126" s="988"/>
      <c r="AK126" s="989" t="s">
        <v>486</v>
      </c>
      <c r="AL126" s="987"/>
      <c r="AM126" s="987"/>
      <c r="AN126" s="987"/>
      <c r="AO126" s="988"/>
      <c r="AP126" s="990" t="s">
        <v>490</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493</v>
      </c>
      <c r="CQ126" s="951"/>
      <c r="CR126" s="951"/>
      <c r="CS126" s="951"/>
      <c r="CT126" s="951"/>
      <c r="CU126" s="951"/>
      <c r="CV126" s="951"/>
      <c r="CW126" s="951"/>
      <c r="CX126" s="951"/>
      <c r="CY126" s="951"/>
      <c r="CZ126" s="951"/>
      <c r="DA126" s="951"/>
      <c r="DB126" s="951"/>
      <c r="DC126" s="951"/>
      <c r="DD126" s="951"/>
      <c r="DE126" s="951"/>
      <c r="DF126" s="952"/>
      <c r="DG126" s="953" t="s">
        <v>441</v>
      </c>
      <c r="DH126" s="954"/>
      <c r="DI126" s="954"/>
      <c r="DJ126" s="954"/>
      <c r="DK126" s="954"/>
      <c r="DL126" s="954" t="s">
        <v>487</v>
      </c>
      <c r="DM126" s="954"/>
      <c r="DN126" s="954"/>
      <c r="DO126" s="954"/>
      <c r="DP126" s="954"/>
      <c r="DQ126" s="954" t="s">
        <v>126</v>
      </c>
      <c r="DR126" s="954"/>
      <c r="DS126" s="954"/>
      <c r="DT126" s="954"/>
      <c r="DU126" s="954"/>
      <c r="DV126" s="955" t="s">
        <v>483</v>
      </c>
      <c r="DW126" s="955"/>
      <c r="DX126" s="955"/>
      <c r="DY126" s="955"/>
      <c r="DZ126" s="956"/>
    </row>
    <row r="127" spans="1:130" s="226" customFormat="1" ht="26.25" customHeight="1">
      <c r="A127" s="1086"/>
      <c r="B127" s="979"/>
      <c r="C127" s="1001" t="s">
        <v>494</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482</v>
      </c>
      <c r="AB127" s="987"/>
      <c r="AC127" s="987"/>
      <c r="AD127" s="987"/>
      <c r="AE127" s="988"/>
      <c r="AF127" s="989" t="s">
        <v>486</v>
      </c>
      <c r="AG127" s="987"/>
      <c r="AH127" s="987"/>
      <c r="AI127" s="987"/>
      <c r="AJ127" s="988"/>
      <c r="AK127" s="989" t="s">
        <v>481</v>
      </c>
      <c r="AL127" s="987"/>
      <c r="AM127" s="987"/>
      <c r="AN127" s="987"/>
      <c r="AO127" s="988"/>
      <c r="AP127" s="990" t="s">
        <v>486</v>
      </c>
      <c r="AQ127" s="991"/>
      <c r="AR127" s="991"/>
      <c r="AS127" s="991"/>
      <c r="AT127" s="992"/>
      <c r="AU127" s="228"/>
      <c r="AV127" s="228"/>
      <c r="AW127" s="228"/>
      <c r="AX127" s="1059" t="s">
        <v>495</v>
      </c>
      <c r="AY127" s="1060"/>
      <c r="AZ127" s="1060"/>
      <c r="BA127" s="1060"/>
      <c r="BB127" s="1060"/>
      <c r="BC127" s="1060"/>
      <c r="BD127" s="1060"/>
      <c r="BE127" s="1061"/>
      <c r="BF127" s="1062" t="s">
        <v>496</v>
      </c>
      <c r="BG127" s="1060"/>
      <c r="BH127" s="1060"/>
      <c r="BI127" s="1060"/>
      <c r="BJ127" s="1060"/>
      <c r="BK127" s="1060"/>
      <c r="BL127" s="1061"/>
      <c r="BM127" s="1062" t="s">
        <v>497</v>
      </c>
      <c r="BN127" s="1060"/>
      <c r="BO127" s="1060"/>
      <c r="BP127" s="1060"/>
      <c r="BQ127" s="1060"/>
      <c r="BR127" s="1060"/>
      <c r="BS127" s="1061"/>
      <c r="BT127" s="1062" t="s">
        <v>498</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499</v>
      </c>
      <c r="CQ127" s="951"/>
      <c r="CR127" s="951"/>
      <c r="CS127" s="951"/>
      <c r="CT127" s="951"/>
      <c r="CU127" s="951"/>
      <c r="CV127" s="951"/>
      <c r="CW127" s="951"/>
      <c r="CX127" s="951"/>
      <c r="CY127" s="951"/>
      <c r="CZ127" s="951"/>
      <c r="DA127" s="951"/>
      <c r="DB127" s="951"/>
      <c r="DC127" s="951"/>
      <c r="DD127" s="951"/>
      <c r="DE127" s="951"/>
      <c r="DF127" s="952"/>
      <c r="DG127" s="953" t="s">
        <v>482</v>
      </c>
      <c r="DH127" s="954"/>
      <c r="DI127" s="954"/>
      <c r="DJ127" s="954"/>
      <c r="DK127" s="954"/>
      <c r="DL127" s="954" t="s">
        <v>482</v>
      </c>
      <c r="DM127" s="954"/>
      <c r="DN127" s="954"/>
      <c r="DO127" s="954"/>
      <c r="DP127" s="954"/>
      <c r="DQ127" s="954" t="s">
        <v>126</v>
      </c>
      <c r="DR127" s="954"/>
      <c r="DS127" s="954"/>
      <c r="DT127" s="954"/>
      <c r="DU127" s="954"/>
      <c r="DV127" s="955" t="s">
        <v>483</v>
      </c>
      <c r="DW127" s="955"/>
      <c r="DX127" s="955"/>
      <c r="DY127" s="955"/>
      <c r="DZ127" s="956"/>
    </row>
    <row r="128" spans="1:130" s="226" customFormat="1" ht="26.25" customHeight="1" thickBot="1">
      <c r="A128" s="1069" t="s">
        <v>500</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501</v>
      </c>
      <c r="X128" s="1071"/>
      <c r="Y128" s="1071"/>
      <c r="Z128" s="1072"/>
      <c r="AA128" s="1073" t="s">
        <v>445</v>
      </c>
      <c r="AB128" s="1074"/>
      <c r="AC128" s="1074"/>
      <c r="AD128" s="1074"/>
      <c r="AE128" s="1075"/>
      <c r="AF128" s="1076" t="s">
        <v>481</v>
      </c>
      <c r="AG128" s="1074"/>
      <c r="AH128" s="1074"/>
      <c r="AI128" s="1074"/>
      <c r="AJ128" s="1075"/>
      <c r="AK128" s="1076" t="s">
        <v>445</v>
      </c>
      <c r="AL128" s="1074"/>
      <c r="AM128" s="1074"/>
      <c r="AN128" s="1074"/>
      <c r="AO128" s="1075"/>
      <c r="AP128" s="1077"/>
      <c r="AQ128" s="1078"/>
      <c r="AR128" s="1078"/>
      <c r="AS128" s="1078"/>
      <c r="AT128" s="1079"/>
      <c r="AU128" s="228"/>
      <c r="AV128" s="228"/>
      <c r="AW128" s="228"/>
      <c r="AX128" s="924" t="s">
        <v>502</v>
      </c>
      <c r="AY128" s="925"/>
      <c r="AZ128" s="925"/>
      <c r="BA128" s="925"/>
      <c r="BB128" s="925"/>
      <c r="BC128" s="925"/>
      <c r="BD128" s="925"/>
      <c r="BE128" s="926"/>
      <c r="BF128" s="1080" t="s">
        <v>481</v>
      </c>
      <c r="BG128" s="1081"/>
      <c r="BH128" s="1081"/>
      <c r="BI128" s="1081"/>
      <c r="BJ128" s="1081"/>
      <c r="BK128" s="1081"/>
      <c r="BL128" s="1082"/>
      <c r="BM128" s="1080">
        <v>13.92</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503</v>
      </c>
      <c r="CQ128" s="754"/>
      <c r="CR128" s="754"/>
      <c r="CS128" s="754"/>
      <c r="CT128" s="754"/>
      <c r="CU128" s="754"/>
      <c r="CV128" s="754"/>
      <c r="CW128" s="754"/>
      <c r="CX128" s="754"/>
      <c r="CY128" s="754"/>
      <c r="CZ128" s="754"/>
      <c r="DA128" s="754"/>
      <c r="DB128" s="754"/>
      <c r="DC128" s="754"/>
      <c r="DD128" s="754"/>
      <c r="DE128" s="754"/>
      <c r="DF128" s="1064"/>
      <c r="DG128" s="1065" t="s">
        <v>441</v>
      </c>
      <c r="DH128" s="1066"/>
      <c r="DI128" s="1066"/>
      <c r="DJ128" s="1066"/>
      <c r="DK128" s="1066"/>
      <c r="DL128" s="1066" t="s">
        <v>481</v>
      </c>
      <c r="DM128" s="1066"/>
      <c r="DN128" s="1066"/>
      <c r="DO128" s="1066"/>
      <c r="DP128" s="1066"/>
      <c r="DQ128" s="1066" t="s">
        <v>481</v>
      </c>
      <c r="DR128" s="1066"/>
      <c r="DS128" s="1066"/>
      <c r="DT128" s="1066"/>
      <c r="DU128" s="1066"/>
      <c r="DV128" s="1067" t="s">
        <v>486</v>
      </c>
      <c r="DW128" s="1067"/>
      <c r="DX128" s="1067"/>
      <c r="DY128" s="1067"/>
      <c r="DZ128" s="1068"/>
    </row>
    <row r="129" spans="1:131" s="226" customFormat="1" ht="26.25" customHeight="1">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504</v>
      </c>
      <c r="X129" s="1099"/>
      <c r="Y129" s="1099"/>
      <c r="Z129" s="1100"/>
      <c r="AA129" s="986">
        <v>6690877</v>
      </c>
      <c r="AB129" s="987"/>
      <c r="AC129" s="987"/>
      <c r="AD129" s="987"/>
      <c r="AE129" s="988"/>
      <c r="AF129" s="989">
        <v>7014145</v>
      </c>
      <c r="AG129" s="987"/>
      <c r="AH129" s="987"/>
      <c r="AI129" s="987"/>
      <c r="AJ129" s="988"/>
      <c r="AK129" s="989">
        <v>7402550</v>
      </c>
      <c r="AL129" s="987"/>
      <c r="AM129" s="987"/>
      <c r="AN129" s="987"/>
      <c r="AO129" s="988"/>
      <c r="AP129" s="1101"/>
      <c r="AQ129" s="1102"/>
      <c r="AR129" s="1102"/>
      <c r="AS129" s="1102"/>
      <c r="AT129" s="1103"/>
      <c r="AU129" s="229"/>
      <c r="AV129" s="229"/>
      <c r="AW129" s="229"/>
      <c r="AX129" s="1093" t="s">
        <v>505</v>
      </c>
      <c r="AY129" s="951"/>
      <c r="AZ129" s="951"/>
      <c r="BA129" s="951"/>
      <c r="BB129" s="951"/>
      <c r="BC129" s="951"/>
      <c r="BD129" s="951"/>
      <c r="BE129" s="952"/>
      <c r="BF129" s="1094" t="s">
        <v>441</v>
      </c>
      <c r="BG129" s="1095"/>
      <c r="BH129" s="1095"/>
      <c r="BI129" s="1095"/>
      <c r="BJ129" s="1095"/>
      <c r="BK129" s="1095"/>
      <c r="BL129" s="1096"/>
      <c r="BM129" s="1094">
        <v>18.920000000000002</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2" t="s">
        <v>506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507</v>
      </c>
      <c r="X130" s="1099"/>
      <c r="Y130" s="1099"/>
      <c r="Z130" s="1100"/>
      <c r="AA130" s="986">
        <v>818567</v>
      </c>
      <c r="AB130" s="987"/>
      <c r="AC130" s="987"/>
      <c r="AD130" s="987"/>
      <c r="AE130" s="988"/>
      <c r="AF130" s="989">
        <v>797379</v>
      </c>
      <c r="AG130" s="987"/>
      <c r="AH130" s="987"/>
      <c r="AI130" s="987"/>
      <c r="AJ130" s="988"/>
      <c r="AK130" s="989">
        <v>805476</v>
      </c>
      <c r="AL130" s="987"/>
      <c r="AM130" s="987"/>
      <c r="AN130" s="987"/>
      <c r="AO130" s="988"/>
      <c r="AP130" s="1101"/>
      <c r="AQ130" s="1102"/>
      <c r="AR130" s="1102"/>
      <c r="AS130" s="1102"/>
      <c r="AT130" s="1103"/>
      <c r="AU130" s="229"/>
      <c r="AV130" s="229"/>
      <c r="AW130" s="229"/>
      <c r="AX130" s="1093" t="s">
        <v>508</v>
      </c>
      <c r="AY130" s="951"/>
      <c r="AZ130" s="951"/>
      <c r="BA130" s="951"/>
      <c r="BB130" s="951"/>
      <c r="BC130" s="951"/>
      <c r="BD130" s="951"/>
      <c r="BE130" s="952"/>
      <c r="BF130" s="1129">
        <v>8.9</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509</v>
      </c>
      <c r="X131" s="1136"/>
      <c r="Y131" s="1136"/>
      <c r="Z131" s="1137"/>
      <c r="AA131" s="1032">
        <v>5872310</v>
      </c>
      <c r="AB131" s="1014"/>
      <c r="AC131" s="1014"/>
      <c r="AD131" s="1014"/>
      <c r="AE131" s="1015"/>
      <c r="AF131" s="1013">
        <v>6216766</v>
      </c>
      <c r="AG131" s="1014"/>
      <c r="AH131" s="1014"/>
      <c r="AI131" s="1014"/>
      <c r="AJ131" s="1015"/>
      <c r="AK131" s="1013">
        <v>6597074</v>
      </c>
      <c r="AL131" s="1014"/>
      <c r="AM131" s="1014"/>
      <c r="AN131" s="1014"/>
      <c r="AO131" s="1015"/>
      <c r="AP131" s="1138"/>
      <c r="AQ131" s="1139"/>
      <c r="AR131" s="1139"/>
      <c r="AS131" s="1139"/>
      <c r="AT131" s="1140"/>
      <c r="AU131" s="229"/>
      <c r="AV131" s="229"/>
      <c r="AW131" s="229"/>
      <c r="AX131" s="1111" t="s">
        <v>510</v>
      </c>
      <c r="AY131" s="754"/>
      <c r="AZ131" s="754"/>
      <c r="BA131" s="754"/>
      <c r="BB131" s="754"/>
      <c r="BC131" s="754"/>
      <c r="BD131" s="754"/>
      <c r="BE131" s="1064"/>
      <c r="BF131" s="1112">
        <v>78.099999999999994</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8" t="s">
        <v>511</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512</v>
      </c>
      <c r="W132" s="1122"/>
      <c r="X132" s="1122"/>
      <c r="Y132" s="1122"/>
      <c r="Z132" s="1123"/>
      <c r="AA132" s="1124">
        <v>8.6276269469999995</v>
      </c>
      <c r="AB132" s="1125"/>
      <c r="AC132" s="1125"/>
      <c r="AD132" s="1125"/>
      <c r="AE132" s="1126"/>
      <c r="AF132" s="1127">
        <v>9.0884231450000001</v>
      </c>
      <c r="AG132" s="1125"/>
      <c r="AH132" s="1125"/>
      <c r="AI132" s="1125"/>
      <c r="AJ132" s="1126"/>
      <c r="AK132" s="1127">
        <v>8.9917742319999991</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513</v>
      </c>
      <c r="W133" s="1105"/>
      <c r="X133" s="1105"/>
      <c r="Y133" s="1105"/>
      <c r="Z133" s="1106"/>
      <c r="AA133" s="1107">
        <v>8.6999999999999993</v>
      </c>
      <c r="AB133" s="1108"/>
      <c r="AC133" s="1108"/>
      <c r="AD133" s="1108"/>
      <c r="AE133" s="1109"/>
      <c r="AF133" s="1107">
        <v>8.6</v>
      </c>
      <c r="AG133" s="1108"/>
      <c r="AH133" s="1108"/>
      <c r="AI133" s="1108"/>
      <c r="AJ133" s="1109"/>
      <c r="AK133" s="1107">
        <v>8.9</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h8Wg1c9V0C5B0HJqZNBR3yBCNEjmaXW3PRyd6xSjioyw7RO+655NZrczqImSK80Ewq8yhjJkk92li8i2Bl2hA==" saltValue="r7/VJtgsV59mgNOLrl9Y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M5ARsVfZL8fgLN/QnAUNMlPm9szhySe2hq+drv2WREHL0aiayb4K0IlrUVStoxS8pKKX3qUvjN8tIhoR7AOJw==" saltValue="PTnUQGdhUkQaWvR2zERj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517</v>
      </c>
      <c r="AP7" s="268"/>
      <c r="AQ7" s="269" t="s">
        <v>518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519</v>
      </c>
      <c r="AQ8" s="275" t="s">
        <v>520</v>
      </c>
      <c r="AR8" s="276" t="s">
        <v>521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522</v>
      </c>
      <c r="AL9" s="1145"/>
      <c r="AM9" s="1145"/>
      <c r="AN9" s="1146"/>
      <c r="AO9" s="277">
        <v>1926066</v>
      </c>
      <c r="AP9" s="277">
        <v>63295</v>
      </c>
      <c r="AQ9" s="278">
        <v>65075</v>
      </c>
      <c r="AR9" s="279">
        <v>-2.7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523</v>
      </c>
      <c r="AL10" s="1145"/>
      <c r="AM10" s="1145"/>
      <c r="AN10" s="1146"/>
      <c r="AO10" s="280">
        <v>440806</v>
      </c>
      <c r="AP10" s="280">
        <v>14486</v>
      </c>
      <c r="AQ10" s="281">
        <v>8175</v>
      </c>
      <c r="AR10" s="282">
        <v>77.2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524</v>
      </c>
      <c r="AL11" s="1145"/>
      <c r="AM11" s="1145"/>
      <c r="AN11" s="1146"/>
      <c r="AO11" s="280">
        <v>29250</v>
      </c>
      <c r="AP11" s="280">
        <v>961</v>
      </c>
      <c r="AQ11" s="281">
        <v>364</v>
      </c>
      <c r="AR11" s="282">
        <v>164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525</v>
      </c>
      <c r="AL12" s="1145"/>
      <c r="AM12" s="1145"/>
      <c r="AN12" s="1146"/>
      <c r="AO12" s="280" t="s">
        <v>526</v>
      </c>
      <c r="AP12" s="280" t="s">
        <v>526</v>
      </c>
      <c r="AQ12" s="281">
        <v>18</v>
      </c>
      <c r="AR12" s="282" t="s">
        <v>526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527</v>
      </c>
      <c r="AL13" s="1145"/>
      <c r="AM13" s="1145"/>
      <c r="AN13" s="1146"/>
      <c r="AO13" s="280">
        <v>86280</v>
      </c>
      <c r="AP13" s="280">
        <v>2835</v>
      </c>
      <c r="AQ13" s="281">
        <v>2565</v>
      </c>
      <c r="AR13" s="282">
        <v>10.5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528</v>
      </c>
      <c r="AL14" s="1145"/>
      <c r="AM14" s="1145"/>
      <c r="AN14" s="1146"/>
      <c r="AO14" s="280">
        <v>38537</v>
      </c>
      <c r="AP14" s="280">
        <v>1266</v>
      </c>
      <c r="AQ14" s="281">
        <v>1231</v>
      </c>
      <c r="AR14" s="282">
        <v>2.8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529</v>
      </c>
      <c r="AL15" s="1148"/>
      <c r="AM15" s="1148"/>
      <c r="AN15" s="1149"/>
      <c r="AO15" s="280">
        <v>-131543</v>
      </c>
      <c r="AP15" s="280">
        <v>-4323</v>
      </c>
      <c r="AQ15" s="281">
        <v>-4456</v>
      </c>
      <c r="AR15" s="282">
        <v>-3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187</v>
      </c>
      <c r="AL16" s="1148"/>
      <c r="AM16" s="1148"/>
      <c r="AN16" s="1149"/>
      <c r="AO16" s="280">
        <v>2389396</v>
      </c>
      <c r="AP16" s="280">
        <v>78521</v>
      </c>
      <c r="AQ16" s="281">
        <v>72972</v>
      </c>
      <c r="AR16" s="282">
        <v>7.6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531</v>
      </c>
      <c r="AP20" s="289" t="s">
        <v>532</v>
      </c>
      <c r="AQ20" s="290" t="s">
        <v>533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534</v>
      </c>
      <c r="AL21" s="1151"/>
      <c r="AM21" s="1151"/>
      <c r="AN21" s="1152"/>
      <c r="AO21" s="293">
        <v>6.54</v>
      </c>
      <c r="AP21" s="294">
        <v>6.56</v>
      </c>
      <c r="AQ21" s="295">
        <v>-0.02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535</v>
      </c>
      <c r="AL22" s="1151"/>
      <c r="AM22" s="1151"/>
      <c r="AN22" s="1152"/>
      <c r="AO22" s="298">
        <v>95.5</v>
      </c>
      <c r="AP22" s="299">
        <v>97.1</v>
      </c>
      <c r="AQ22" s="300">
        <v>-1.6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1" t="s">
        <v>536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c r="A27" s="305"/>
      <c r="AO27" s="258"/>
      <c r="AP27" s="258"/>
      <c r="AQ27" s="258"/>
      <c r="AR27" s="258"/>
      <c r="AS27" s="258"/>
      <c r="AT27" s="258"/>
    </row>
    <row r="28" spans="1:46" ht="17.25">
      <c r="A28" s="259" t="s">
        <v>537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517</v>
      </c>
      <c r="AP30" s="268"/>
      <c r="AQ30" s="269" t="s">
        <v>518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519</v>
      </c>
      <c r="AQ31" s="275" t="s">
        <v>520</v>
      </c>
      <c r="AR31" s="276" t="s">
        <v>521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539</v>
      </c>
      <c r="AL32" s="1159"/>
      <c r="AM32" s="1159"/>
      <c r="AN32" s="1160"/>
      <c r="AO32" s="308">
        <v>1086771</v>
      </c>
      <c r="AP32" s="308">
        <v>35714</v>
      </c>
      <c r="AQ32" s="309">
        <v>32092</v>
      </c>
      <c r="AR32" s="310">
        <v>11.3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540</v>
      </c>
      <c r="AL33" s="1159"/>
      <c r="AM33" s="1159"/>
      <c r="AN33" s="1160"/>
      <c r="AO33" s="308" t="s">
        <v>526</v>
      </c>
      <c r="AP33" s="308" t="s">
        <v>526</v>
      </c>
      <c r="AQ33" s="309" t="s">
        <v>526</v>
      </c>
      <c r="AR33" s="310" t="s">
        <v>526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541</v>
      </c>
      <c r="AL34" s="1159"/>
      <c r="AM34" s="1159"/>
      <c r="AN34" s="1160"/>
      <c r="AO34" s="308" t="s">
        <v>526</v>
      </c>
      <c r="AP34" s="308" t="s">
        <v>526</v>
      </c>
      <c r="AQ34" s="309" t="s">
        <v>526</v>
      </c>
      <c r="AR34" s="310" t="s">
        <v>526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542</v>
      </c>
      <c r="AL35" s="1159"/>
      <c r="AM35" s="1159"/>
      <c r="AN35" s="1160"/>
      <c r="AO35" s="308">
        <v>242250</v>
      </c>
      <c r="AP35" s="308">
        <v>7961</v>
      </c>
      <c r="AQ35" s="309">
        <v>8882</v>
      </c>
      <c r="AR35" s="310">
        <v>-10.4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543</v>
      </c>
      <c r="AL36" s="1159"/>
      <c r="AM36" s="1159"/>
      <c r="AN36" s="1160"/>
      <c r="AO36" s="308">
        <v>69649</v>
      </c>
      <c r="AP36" s="308">
        <v>2289</v>
      </c>
      <c r="AQ36" s="309">
        <v>1893</v>
      </c>
      <c r="AR36" s="310">
        <v>20.9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544</v>
      </c>
      <c r="AL37" s="1159"/>
      <c r="AM37" s="1159"/>
      <c r="AN37" s="1160"/>
      <c r="AO37" s="308" t="s">
        <v>526</v>
      </c>
      <c r="AP37" s="308" t="s">
        <v>526</v>
      </c>
      <c r="AQ37" s="309">
        <v>971</v>
      </c>
      <c r="AR37" s="310" t="s">
        <v>526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545</v>
      </c>
      <c r="AL38" s="1162"/>
      <c r="AM38" s="1162"/>
      <c r="AN38" s="1163"/>
      <c r="AO38" s="311" t="s">
        <v>526</v>
      </c>
      <c r="AP38" s="311" t="s">
        <v>526</v>
      </c>
      <c r="AQ38" s="312">
        <v>0</v>
      </c>
      <c r="AR38" s="300" t="s">
        <v>526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546</v>
      </c>
      <c r="AL39" s="1162"/>
      <c r="AM39" s="1162"/>
      <c r="AN39" s="1163"/>
      <c r="AO39" s="308" t="s">
        <v>526</v>
      </c>
      <c r="AP39" s="308" t="s">
        <v>526</v>
      </c>
      <c r="AQ39" s="309">
        <v>-3104</v>
      </c>
      <c r="AR39" s="310" t="s">
        <v>526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547</v>
      </c>
      <c r="AL40" s="1159"/>
      <c r="AM40" s="1159"/>
      <c r="AN40" s="1160"/>
      <c r="AO40" s="308">
        <v>-805476</v>
      </c>
      <c r="AP40" s="308">
        <v>-26470</v>
      </c>
      <c r="AQ40" s="309">
        <v>-27365</v>
      </c>
      <c r="AR40" s="310">
        <v>-3.3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299</v>
      </c>
      <c r="AL41" s="1165"/>
      <c r="AM41" s="1165"/>
      <c r="AN41" s="1166"/>
      <c r="AO41" s="308">
        <v>593194</v>
      </c>
      <c r="AP41" s="308">
        <v>19494</v>
      </c>
      <c r="AQ41" s="309">
        <v>13369</v>
      </c>
      <c r="AR41" s="310">
        <v>45.8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517</v>
      </c>
      <c r="AN49" s="1155" t="s">
        <v>551</v>
      </c>
      <c r="AO49" s="1156"/>
      <c r="AP49" s="1156"/>
      <c r="AQ49" s="1156"/>
      <c r="AR49" s="1157"/>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552</v>
      </c>
      <c r="AO50" s="325" t="s">
        <v>553</v>
      </c>
      <c r="AP50" s="326" t="s">
        <v>554</v>
      </c>
      <c r="AQ50" s="327" t="s">
        <v>555</v>
      </c>
      <c r="AR50" s="328" t="s">
        <v>556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1011408</v>
      </c>
      <c r="AN51" s="330">
        <v>32724</v>
      </c>
      <c r="AO51" s="331">
        <v>-35.799999999999997</v>
      </c>
      <c r="AP51" s="332">
        <v>52191</v>
      </c>
      <c r="AQ51" s="333">
        <v>9.3000000000000007</v>
      </c>
      <c r="AR51" s="334">
        <v>-45.1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727928</v>
      </c>
      <c r="AN52" s="338">
        <v>23552</v>
      </c>
      <c r="AO52" s="339">
        <v>10.9</v>
      </c>
      <c r="AP52" s="340">
        <v>24843</v>
      </c>
      <c r="AQ52" s="341">
        <v>-0.4</v>
      </c>
      <c r="AR52" s="342">
        <v>11.3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1037526</v>
      </c>
      <c r="AN53" s="330">
        <v>33563</v>
      </c>
      <c r="AO53" s="331">
        <v>2.6</v>
      </c>
      <c r="AP53" s="332">
        <v>47387</v>
      </c>
      <c r="AQ53" s="333">
        <v>-9.1999999999999993</v>
      </c>
      <c r="AR53" s="334">
        <v>11.8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502235</v>
      </c>
      <c r="AN54" s="338">
        <v>16247</v>
      </c>
      <c r="AO54" s="339">
        <v>-31</v>
      </c>
      <c r="AP54" s="340">
        <v>24928</v>
      </c>
      <c r="AQ54" s="341">
        <v>0.3</v>
      </c>
      <c r="AR54" s="342">
        <v>-31.3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2025505</v>
      </c>
      <c r="AN55" s="330">
        <v>66046</v>
      </c>
      <c r="AO55" s="331">
        <v>96.8</v>
      </c>
      <c r="AP55" s="332">
        <v>51264</v>
      </c>
      <c r="AQ55" s="333">
        <v>8.1999999999999993</v>
      </c>
      <c r="AR55" s="334">
        <v>88.6</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679899</v>
      </c>
      <c r="AN56" s="338">
        <v>22170</v>
      </c>
      <c r="AO56" s="339">
        <v>36.5</v>
      </c>
      <c r="AP56" s="340">
        <v>26040</v>
      </c>
      <c r="AQ56" s="341">
        <v>4.5</v>
      </c>
      <c r="AR56" s="342">
        <v>32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2251119</v>
      </c>
      <c r="AN57" s="330">
        <v>73513</v>
      </c>
      <c r="AO57" s="331">
        <v>11.3</v>
      </c>
      <c r="AP57" s="332">
        <v>52068</v>
      </c>
      <c r="AQ57" s="333">
        <v>1.6</v>
      </c>
      <c r="AR57" s="334">
        <v>9.6999999999999993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1320736</v>
      </c>
      <c r="AN58" s="338">
        <v>43130</v>
      </c>
      <c r="AO58" s="339">
        <v>94.5</v>
      </c>
      <c r="AP58" s="340">
        <v>26936</v>
      </c>
      <c r="AQ58" s="341">
        <v>3.4</v>
      </c>
      <c r="AR58" s="342">
        <v>91.1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1802863</v>
      </c>
      <c r="AN59" s="330">
        <v>59246</v>
      </c>
      <c r="AO59" s="331">
        <v>-19.399999999999999</v>
      </c>
      <c r="AP59" s="332">
        <v>47161</v>
      </c>
      <c r="AQ59" s="333">
        <v>-9.4</v>
      </c>
      <c r="AR59" s="334">
        <v>-10</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929053</v>
      </c>
      <c r="AN60" s="338">
        <v>30531</v>
      </c>
      <c r="AO60" s="339">
        <v>-29.2</v>
      </c>
      <c r="AP60" s="340">
        <v>24595</v>
      </c>
      <c r="AQ60" s="341">
        <v>-8.6999999999999993</v>
      </c>
      <c r="AR60" s="342">
        <v>-20.5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1625684</v>
      </c>
      <c r="AN61" s="345">
        <v>53018</v>
      </c>
      <c r="AO61" s="346">
        <v>11.1</v>
      </c>
      <c r="AP61" s="347">
        <v>50014</v>
      </c>
      <c r="AQ61" s="348">
        <v>0.1</v>
      </c>
      <c r="AR61" s="334">
        <v>11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831970</v>
      </c>
      <c r="AN62" s="338">
        <v>27126</v>
      </c>
      <c r="AO62" s="339">
        <v>16.3</v>
      </c>
      <c r="AP62" s="340">
        <v>25468</v>
      </c>
      <c r="AQ62" s="341">
        <v>-0.2</v>
      </c>
      <c r="AR62" s="342">
        <v>16.5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QCi1vDOGgPZIIXoYO3PvzcW0tV97ElxbzKhKtmQT3Q+RVpTrIbvE6odyRv7JSyOJliKJvucLiFcW6MXSg8ZGrw==" saltValue="/6MGIPsQAA+kTIuM2jXQ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565</v>
      </c>
    </row>
    <row r="120" spans="125:125" ht="13.5" hidden="1" customHeight="1"/>
    <row r="121" spans="125:125" ht="13.5" hidden="1" customHeight="1">
      <c r="DU121" s="255"/>
    </row>
  </sheetData>
  <sheetProtection algorithmName="SHA-512" hashValue="TetEvOUW7o8D3lfO7a2S8uPbUL8uZMKBWGocKVgIuFGvlYiqIdR/D3wT5OhnqHp+VjOlbhZpkGMEEV6HnPLLdQ==" saltValue="GKA9Qn/rDmOkaqcjHHMO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566</v>
      </c>
    </row>
  </sheetData>
  <sheetProtection algorithmName="SHA-512" hashValue="eKG9yaz4u5EDZUK+x8st/uCFLGGkMm36rICOAgVwp/qRJMXI76tgB6YaRik6zuywe14kePJO44TD4orZwr4MJA==" saltValue="ElS6sBks+951ymtPCRCN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67" t="s">
        <v>3</v>
      </c>
      <c r="D47" s="1167"/>
      <c r="E47" s="1168"/>
      <c r="F47" s="11">
        <v>12</v>
      </c>
      <c r="G47" s="12">
        <v>11.34</v>
      </c>
      <c r="H47" s="12">
        <v>10.14</v>
      </c>
      <c r="I47" s="12">
        <v>8.18</v>
      </c>
      <c r="J47" s="13">
        <v>9.75</v>
      </c>
    </row>
    <row r="48" spans="2:10" ht="57.75" customHeight="1">
      <c r="B48" s="14"/>
      <c r="C48" s="1169" t="s">
        <v>4</v>
      </c>
      <c r="D48" s="1169"/>
      <c r="E48" s="1170"/>
      <c r="F48" s="15">
        <v>4.46</v>
      </c>
      <c r="G48" s="16">
        <v>4.6500000000000004</v>
      </c>
      <c r="H48" s="16">
        <v>4.3499999999999996</v>
      </c>
      <c r="I48" s="16">
        <v>5.82</v>
      </c>
      <c r="J48" s="17">
        <v>9.9700000000000006</v>
      </c>
    </row>
    <row r="49" spans="2:10" ht="57.75" customHeight="1" thickBot="1">
      <c r="B49" s="18"/>
      <c r="C49" s="1171" t="s">
        <v>5</v>
      </c>
      <c r="D49" s="1171"/>
      <c r="E49" s="1172"/>
      <c r="F49" s="19" t="s">
        <v>572</v>
      </c>
      <c r="G49" s="20" t="s">
        <v>573</v>
      </c>
      <c r="H49" s="20" t="s">
        <v>574</v>
      </c>
      <c r="I49" s="20">
        <v>0.18</v>
      </c>
      <c r="J49" s="21">
        <v>6.46</v>
      </c>
    </row>
    <row r="50" spans="2:10"/>
  </sheetData>
  <sheetProtection algorithmName="SHA-512" hashValue="6xPrsog/jGDDA0NS7yT5vhBCLS0N2jIKhpWyqPlzOtndgwZOJeM6CWteERebMDxqQ2rPePNDa/XWTEay5lS4pQ==" saltValue="JdYM5J+y4ahrkvmkk3hn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2023-03-14T04:46:04Z</cp:lastPrinted>
  <dcterms:created xsi:type="dcterms:W3CDTF">2023-02-20T07:00:19Z</dcterms:created>
  <dcterms:modified xsi:type="dcterms:W3CDTF">2023-10-02T04:29:55Z</dcterms:modified>
  <cp:category/>
</cp:coreProperties>
</file>