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<sst xmlns="http://schemas.openxmlformats.org/spreadsheetml/2006/main" count="217" uniqueCount="107">
  <si>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</si>
  <si>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</si>
  <si>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</si>
  <si>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</si>
  <si>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</si>
  <si>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</si>
  <si>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</si>
  <si>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</si>
  <si>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</si>
  <si>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</si>
  <si>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</si>
  <si>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</si>
  <si>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</si>
  <si>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</si>
  <si>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</si>
  <si>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</si>
  <si>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</si>
  <si>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</si>
  <si>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</si>
  <si>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</si>
  <si>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</si>
  <si>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</si>
  <si>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</si>
  <si>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</si>
  <si>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</si>
  <si>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</si>
  <si>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</si>
  <si>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</si>
  <si>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</si>
  <si>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</si>
  <si>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</si>
  <si>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</si>
  <si>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</si>
  <si>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</si>
  <si>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</si>
  <si>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</si>
  <si>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</si>
  <si>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</si>
  <si>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</si>
  <si>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</si>
  <si>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</si>
  <si>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</si>
  <si>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</si>
  <si>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</si>
  <si>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</si>
  <si>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</si>
  <si>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</si>
  <si>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</si>
  <si>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</si>
  <si>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</si>
  <si>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</si>
  <si>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</si>
  <si>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</si>
  <si>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</si>
  <si>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</si>
  <si>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</si>
  <si>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</si>
  <si>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</si>
  <si>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</si>
  <si>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</si>
  <si>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</si>
  <si>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</si>
  <si>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</si>
  <si>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</si>
  <si>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</si>
  <si>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</si>
  <si>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</si>
  <si>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</si>
  <si>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</si>
  <si>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</si>
  <si>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</si>
  <si>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</si>
  <si>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</si>
  <si>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</si>
  <si>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</si>
  <si>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</si>
  <si>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</si>
  <si>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</si>
  <si>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</si>
  <si>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</si>
  <si>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</si>
  <si>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</si>
  <si>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</si>
  <si>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</si>
  <si>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</si>
  <si>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</si>
  <si>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</si>
  <si>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</si>
  <si>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</si>
  <si>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</si>
  <si>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</si>
  <si>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</si>
  <si>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</si>
  <si>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</si>
  <si>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</si>
  <si>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</si>
  <si>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</si>
  <si>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</si>
  <si>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</si>
  <si>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</si>
  <si>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</si>
  <si>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</si>
  <si>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</si>
  <si>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</si>
  <si>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現在の簡易水道事業は、島しょ部の９か所と山間部の５か所であり、平成２３年度に給水人口が約９千５百人と規模の大きな久谷地区簡易水道を上水道事業に統合したことで「⑤料金回収率」や「⑥給水原価」等の数値は大きく変わっている。
　まず、給水人口は約３千人と小規模簡易水道施設の纏めた事業であるため、立地条件や施設規模から効率的な経営は難しい状況で、「⑤料金回収率」や「⑦施設利用率」は類似団体平均値と比べて低い水準となっているが、「⑥給水原価」が示すように島しょ部の簡易水道料金は、既に上水道料金の２倍の料金設定となっている。
　更なる料金値上げは、その地域にお住いの住民の方の生活を圧迫することから、一般会計からの財政支援により収支均衡を維持している状況であるため、「②累積欠損金比率」はゼロとなっている。
　また、平成２６年度からの地方公営企業会計制度の見直しにより、新たに長期前受金戻入の収益が設定されたため、平成２６年度の「①経常収支比率」は改善しているものの、貸借対照表での企業債の仕分けが流動負債に変更になったことや未払い金の増加により、平成２６年度の「③流動比率」は大きく減少している。
　</t>
    <rPh sb="1" eb="2">
      <t>ホン</t>
    </rPh>
    <rPh sb="2" eb="3">
      <t>シ</t>
    </rPh>
    <rPh sb="4" eb="6">
      <t>ゲンザイ</t>
    </rPh>
    <rPh sb="7" eb="9">
      <t>カンイ</t>
    </rPh>
    <rPh sb="9" eb="11">
      <t>スイドウ</t>
    </rPh>
    <rPh sb="11" eb="13">
      <t>ジギョウ</t>
    </rPh>
    <rPh sb="35" eb="37">
      <t>ヘイセイ</t>
    </rPh>
    <rPh sb="39" eb="41">
      <t>ネンド</t>
    </rPh>
    <rPh sb="42" eb="44">
      <t>キュウスイ</t>
    </rPh>
    <rPh sb="44" eb="46">
      <t>ジンコウ</t>
    </rPh>
    <rPh sb="47" eb="48">
      <t>ヤク</t>
    </rPh>
    <rPh sb="49" eb="50">
      <t>セン</t>
    </rPh>
    <rPh sb="51" eb="53">
      <t>ヒャクニン</t>
    </rPh>
    <rPh sb="54" eb="56">
      <t>キボ</t>
    </rPh>
    <rPh sb="57" eb="58">
      <t>オオ</t>
    </rPh>
    <rPh sb="60" eb="62">
      <t>クタニ</t>
    </rPh>
    <rPh sb="62" eb="64">
      <t>チク</t>
    </rPh>
    <rPh sb="64" eb="66">
      <t>カンイ</t>
    </rPh>
    <rPh sb="66" eb="68">
      <t>スイドウ</t>
    </rPh>
    <rPh sb="69" eb="72">
      <t>ジョウスイドウ</t>
    </rPh>
    <rPh sb="72" eb="74">
      <t>ジギョウ</t>
    </rPh>
    <rPh sb="75" eb="77">
      <t>トウゴウ</t>
    </rPh>
    <rPh sb="84" eb="86">
      <t>リョウキン</t>
    </rPh>
    <rPh sb="86" eb="88">
      <t>カイシュウ</t>
    </rPh>
    <rPh sb="88" eb="89">
      <t>リツ</t>
    </rPh>
    <rPh sb="93" eb="95">
      <t>キュウスイ</t>
    </rPh>
    <rPh sb="95" eb="96">
      <t>ゲン</t>
    </rPh>
    <rPh sb="96" eb="97">
      <t>カ</t>
    </rPh>
    <rPh sb="98" eb="99">
      <t>トウ</t>
    </rPh>
    <rPh sb="100" eb="102">
      <t>スウチ</t>
    </rPh>
    <rPh sb="103" eb="104">
      <t>オオ</t>
    </rPh>
    <rPh sb="106" eb="107">
      <t>カ</t>
    </rPh>
    <rPh sb="118" eb="120">
      <t>キュウスイ</t>
    </rPh>
    <rPh sb="120" eb="122">
      <t>ジンコウ</t>
    </rPh>
    <rPh sb="123" eb="124">
      <t>ヤク</t>
    </rPh>
    <rPh sb="125" eb="127">
      <t>センニン</t>
    </rPh>
    <rPh sb="128" eb="131">
      <t>ショウキボ</t>
    </rPh>
    <rPh sb="131" eb="133">
      <t>カンイ</t>
    </rPh>
    <rPh sb="133" eb="135">
      <t>スイドウ</t>
    </rPh>
    <rPh sb="135" eb="137">
      <t>シセツ</t>
    </rPh>
    <rPh sb="138" eb="139">
      <t>マト</t>
    </rPh>
    <rPh sb="141" eb="143">
      <t>ジギョウ</t>
    </rPh>
    <rPh sb="149" eb="151">
      <t>リッチ</t>
    </rPh>
    <rPh sb="151" eb="153">
      <t>ジョウケン</t>
    </rPh>
    <rPh sb="154" eb="156">
      <t>シセツ</t>
    </rPh>
    <rPh sb="156" eb="158">
      <t>キボ</t>
    </rPh>
    <rPh sb="160" eb="163">
      <t>コウリツテキ</t>
    </rPh>
    <rPh sb="164" eb="166">
      <t>ケイエイ</t>
    </rPh>
    <rPh sb="167" eb="168">
      <t>ムズカ</t>
    </rPh>
    <rPh sb="170" eb="172">
      <t>ジョウキョウ</t>
    </rPh>
    <rPh sb="176" eb="178">
      <t>リョウキン</t>
    </rPh>
    <rPh sb="178" eb="180">
      <t>カイシュウ</t>
    </rPh>
    <rPh sb="180" eb="181">
      <t>リツ</t>
    </rPh>
    <rPh sb="192" eb="194">
      <t>ルイジ</t>
    </rPh>
    <rPh sb="194" eb="196">
      <t>ダンタイ</t>
    </rPh>
    <rPh sb="196" eb="198">
      <t>ヘイキン</t>
    </rPh>
    <rPh sb="198" eb="199">
      <t>チ</t>
    </rPh>
    <rPh sb="200" eb="201">
      <t>クラ</t>
    </rPh>
    <rPh sb="203" eb="204">
      <t>ヒク</t>
    </rPh>
    <rPh sb="205" eb="207">
      <t>スイジュン</t>
    </rPh>
    <rPh sb="217" eb="219">
      <t>キュウスイ</t>
    </rPh>
    <rPh sb="219" eb="220">
      <t>ゲン</t>
    </rPh>
    <rPh sb="220" eb="221">
      <t>カ</t>
    </rPh>
    <rPh sb="223" eb="224">
      <t>シメ</t>
    </rPh>
    <rPh sb="233" eb="235">
      <t>カンイ</t>
    </rPh>
    <rPh sb="235" eb="237">
      <t>スイドウ</t>
    </rPh>
    <rPh sb="237" eb="239">
      <t>リョウキン</t>
    </rPh>
    <rPh sb="241" eb="242">
      <t>スデ</t>
    </rPh>
    <rPh sb="265" eb="266">
      <t>サラ</t>
    </rPh>
    <rPh sb="277" eb="279">
      <t>チイキ</t>
    </rPh>
    <rPh sb="281" eb="282">
      <t>スマ</t>
    </rPh>
    <rPh sb="284" eb="286">
      <t>ジュウミン</t>
    </rPh>
    <rPh sb="287" eb="288">
      <t>カタ</t>
    </rPh>
    <rPh sb="289" eb="291">
      <t>セイカツ</t>
    </rPh>
    <rPh sb="292" eb="294">
      <t>アッパク</t>
    </rPh>
    <rPh sb="301" eb="303">
      <t>イッパン</t>
    </rPh>
    <rPh sb="303" eb="305">
      <t>カイケイ</t>
    </rPh>
    <rPh sb="308" eb="310">
      <t>ザイセイ</t>
    </rPh>
    <rPh sb="310" eb="312">
      <t>シエン</t>
    </rPh>
    <rPh sb="315" eb="317">
      <t>シュウシ</t>
    </rPh>
    <rPh sb="317" eb="319">
      <t>キンコウ</t>
    </rPh>
    <rPh sb="320" eb="322">
      <t>イジ</t>
    </rPh>
    <rPh sb="326" eb="328">
      <t>ジョウキョウ</t>
    </rPh>
    <rPh sb="336" eb="338">
      <t>ルイセキ</t>
    </rPh>
    <rPh sb="338" eb="340">
      <t>ケッソン</t>
    </rPh>
    <rPh sb="340" eb="341">
      <t>キン</t>
    </rPh>
    <rPh sb="341" eb="343">
      <t>ヒリツ</t>
    </rPh>
    <rPh sb="359" eb="361">
      <t>ヘイセイ</t>
    </rPh>
    <rPh sb="363" eb="365">
      <t>ネンド</t>
    </rPh>
    <rPh sb="368" eb="370">
      <t>チホウ</t>
    </rPh>
    <rPh sb="370" eb="372">
      <t>コウエイ</t>
    </rPh>
    <rPh sb="372" eb="374">
      <t>キギョウ</t>
    </rPh>
    <rPh sb="374" eb="376">
      <t>カイケイ</t>
    </rPh>
    <rPh sb="376" eb="378">
      <t>セイド</t>
    </rPh>
    <rPh sb="379" eb="381">
      <t>ミナオ</t>
    </rPh>
    <rPh sb="386" eb="387">
      <t>アラ</t>
    </rPh>
    <rPh sb="389" eb="391">
      <t>チョウキ</t>
    </rPh>
    <rPh sb="391" eb="394">
      <t>マエウケキン</t>
    </rPh>
    <rPh sb="394" eb="396">
      <t>モドシイレ</t>
    </rPh>
    <rPh sb="417" eb="419">
      <t>ケイジョウ</t>
    </rPh>
    <rPh sb="419" eb="421">
      <t>シュウシ</t>
    </rPh>
    <rPh sb="421" eb="423">
      <t>ヒリツ</t>
    </rPh>
    <rPh sb="425" eb="427">
      <t>カイゼン</t>
    </rPh>
    <rPh sb="435" eb="437">
      <t>タイシャク</t>
    </rPh>
    <rPh sb="437" eb="439">
      <t>タイショウ</t>
    </rPh>
    <rPh sb="439" eb="440">
      <t>ヒョウ</t>
    </rPh>
    <rPh sb="442" eb="444">
      <t>キギョウ</t>
    </rPh>
    <rPh sb="444" eb="445">
      <t>サイ</t>
    </rPh>
    <rPh sb="446" eb="448">
      <t>シワ</t>
    </rPh>
    <rPh sb="450" eb="452">
      <t>リュウドウ</t>
    </rPh>
    <rPh sb="452" eb="454">
      <t>フサイ</t>
    </rPh>
    <rPh sb="455" eb="457">
      <t>ヘンコウ</t>
    </rPh>
    <rPh sb="464" eb="466">
      <t>ミバラ</t>
    </rPh>
    <rPh sb="467" eb="468">
      <t>キン</t>
    </rPh>
    <rPh sb="469" eb="471">
      <t>ゾウカ</t>
    </rPh>
    <rPh sb="475" eb="477">
      <t>ヘイセイ</t>
    </rPh>
    <rPh sb="479" eb="481">
      <t>ネンド</t>
    </rPh>
    <rPh sb="484" eb="486">
      <t>リュウドウ</t>
    </rPh>
    <rPh sb="486" eb="488">
      <t>ヒリツ</t>
    </rPh>
    <rPh sb="490" eb="491">
      <t>オオ</t>
    </rPh>
    <rPh sb="493" eb="495">
      <t>ゲンショウ</t>
    </rPh>
    <phoneticPr fontId="4"/>
  </si>
  <si>
    <t xml:space="preserve">　平成１７年１月の市町合併により引き継いだ簡易水道施設は、「①有形固定資産減価償却率」が示す通り多くの施設で老朽化が進んでおり、合併後から国の補助制度などを活用しながら施設更新を計画的に進めている状況である。
　特に「③管路更新率」で平成２４、２５年度の更新率が高いのは、国の補助制度を活用し島しょ部の怒和地区簡易水道施設の管路更新を行ってきた結果であり、平成２６年度に急激に更新率が減少しているのは、配水池等の施設更新を重点的に行った結果である。
</t>
    <rPh sb="1" eb="3">
      <t>ヘイセイ</t>
    </rPh>
    <rPh sb="5" eb="6">
      <t>ネン</t>
    </rPh>
    <rPh sb="7" eb="8">
      <t>ガツ</t>
    </rPh>
    <rPh sb="9" eb="11">
      <t>シチョウ</t>
    </rPh>
    <rPh sb="11" eb="13">
      <t>ガッペイ</t>
    </rPh>
    <rPh sb="16" eb="17">
      <t>ヒ</t>
    </rPh>
    <rPh sb="18" eb="19">
      <t>ツ</t>
    </rPh>
    <rPh sb="21" eb="23">
      <t>カンイ</t>
    </rPh>
    <rPh sb="23" eb="25">
      <t>スイドウ</t>
    </rPh>
    <rPh sb="25" eb="27">
      <t>シセツ</t>
    </rPh>
    <rPh sb="31" eb="33">
      <t>ユウケイ</t>
    </rPh>
    <rPh sb="33" eb="35">
      <t>コテイ</t>
    </rPh>
    <rPh sb="35" eb="37">
      <t>シサン</t>
    </rPh>
    <rPh sb="37" eb="39">
      <t>ゲンカ</t>
    </rPh>
    <rPh sb="39" eb="41">
      <t>ショウキャク</t>
    </rPh>
    <rPh sb="41" eb="42">
      <t>リツ</t>
    </rPh>
    <rPh sb="44" eb="45">
      <t>シメ</t>
    </rPh>
    <rPh sb="46" eb="47">
      <t>トオ</t>
    </rPh>
    <rPh sb="48" eb="49">
      <t>オオ</t>
    </rPh>
    <rPh sb="51" eb="53">
      <t>シセツ</t>
    </rPh>
    <rPh sb="54" eb="57">
      <t>ロウキュウカ</t>
    </rPh>
    <rPh sb="58" eb="59">
      <t>スス</t>
    </rPh>
    <rPh sb="64" eb="67">
      <t>ガッペイゴ</t>
    </rPh>
    <rPh sb="69" eb="70">
      <t>クニ</t>
    </rPh>
    <rPh sb="71" eb="73">
      <t>ホジョ</t>
    </rPh>
    <rPh sb="73" eb="75">
      <t>セイド</t>
    </rPh>
    <rPh sb="78" eb="80">
      <t>カツヨウ</t>
    </rPh>
    <rPh sb="84" eb="86">
      <t>シセツ</t>
    </rPh>
    <rPh sb="86" eb="88">
      <t>コウシン</t>
    </rPh>
    <rPh sb="89" eb="92">
      <t>ケイカクテキ</t>
    </rPh>
    <rPh sb="93" eb="94">
      <t>スス</t>
    </rPh>
    <rPh sb="98" eb="100">
      <t>ジョウキョウ</t>
    </rPh>
    <rPh sb="106" eb="107">
      <t>トク</t>
    </rPh>
    <rPh sb="110" eb="112">
      <t>カンロ</t>
    </rPh>
    <rPh sb="112" eb="114">
      <t>コウシン</t>
    </rPh>
    <rPh sb="114" eb="115">
      <t>リツ</t>
    </rPh>
    <rPh sb="117" eb="119">
      <t>ヘイセイ</t>
    </rPh>
    <rPh sb="124" eb="126">
      <t>ネンド</t>
    </rPh>
    <rPh sb="127" eb="129">
      <t>コウシン</t>
    </rPh>
    <rPh sb="129" eb="130">
      <t>リツ</t>
    </rPh>
    <rPh sb="131" eb="132">
      <t>タカ</t>
    </rPh>
    <rPh sb="136" eb="137">
      <t>クニ</t>
    </rPh>
    <rPh sb="138" eb="140">
      <t>ホジョ</t>
    </rPh>
    <rPh sb="140" eb="142">
      <t>セイド</t>
    </rPh>
    <rPh sb="143" eb="145">
      <t>カツヨウ</t>
    </rPh>
    <rPh sb="146" eb="147">
      <t>トウ</t>
    </rPh>
    <rPh sb="149" eb="150">
      <t>ブ</t>
    </rPh>
    <rPh sb="151" eb="152">
      <t>オコ</t>
    </rPh>
    <rPh sb="152" eb="153">
      <t>ワ</t>
    </rPh>
    <rPh sb="153" eb="155">
      <t>チク</t>
    </rPh>
    <rPh sb="155" eb="157">
      <t>カンイ</t>
    </rPh>
    <rPh sb="157" eb="159">
      <t>スイドウ</t>
    </rPh>
    <rPh sb="159" eb="161">
      <t>シセツ</t>
    </rPh>
    <rPh sb="162" eb="164">
      <t>カンロ</t>
    </rPh>
    <rPh sb="164" eb="166">
      <t>コウシン</t>
    </rPh>
    <rPh sb="167" eb="168">
      <t>オコナ</t>
    </rPh>
    <rPh sb="172" eb="174">
      <t>ケッカ</t>
    </rPh>
    <rPh sb="178" eb="180">
      <t>ヘイセイ</t>
    </rPh>
    <rPh sb="182" eb="184">
      <t>ネンド</t>
    </rPh>
    <rPh sb="185" eb="187">
      <t>キュウゲキ</t>
    </rPh>
    <rPh sb="188" eb="190">
      <t>コウシン</t>
    </rPh>
    <rPh sb="190" eb="191">
      <t>リツ</t>
    </rPh>
    <rPh sb="192" eb="194">
      <t>ゲンショウ</t>
    </rPh>
    <rPh sb="201" eb="204">
      <t>ハイスイチ</t>
    </rPh>
    <rPh sb="204" eb="205">
      <t>トウ</t>
    </rPh>
    <rPh sb="206" eb="208">
      <t>シセツ</t>
    </rPh>
    <rPh sb="208" eb="210">
      <t>コウシン</t>
    </rPh>
    <rPh sb="211" eb="214">
      <t>ジュウテンテキ</t>
    </rPh>
    <rPh sb="215" eb="216">
      <t>イ</t>
    </rPh>
    <rPh sb="218" eb="220">
      <t>ケッカ</t>
    </rPh>
    <phoneticPr fontId="4"/>
  </si>
  <si>
    <t>　本市の簡易水道事業は、一般会計からの運営補助に大きく依存しているうえ、過疎化等により毎年給水人口の減少するなど、抜本的な経営改善は難しい状況にある。
　水道事業者としては、安全で安心な水道水を安定的に供給するため、引き続き施設を適正に維持管理するとともに、遠隔監視装置を２９年度までに島嶼部の全ての施設に整備することで、情報の集中管理や異常時対応など施設管理の効率化につながる取り組みを進めて行く。</t>
    <rPh sb="1" eb="2">
      <t>ホン</t>
    </rPh>
    <rPh sb="2" eb="3">
      <t>シ</t>
    </rPh>
    <rPh sb="4" eb="6">
      <t>カンイ</t>
    </rPh>
    <rPh sb="6" eb="8">
      <t>スイドウ</t>
    </rPh>
    <rPh sb="8" eb="10">
      <t>ジギョウ</t>
    </rPh>
    <rPh sb="12" eb="14">
      <t>イッパン</t>
    </rPh>
    <rPh sb="14" eb="16">
      <t>カイケイ</t>
    </rPh>
    <rPh sb="19" eb="21">
      <t>ウンエイ</t>
    </rPh>
    <rPh sb="21" eb="23">
      <t>ホジョ</t>
    </rPh>
    <rPh sb="24" eb="25">
      <t>オオ</t>
    </rPh>
    <rPh sb="27" eb="29">
      <t>イゾン</t>
    </rPh>
    <rPh sb="43" eb="45">
      <t>マイトシ</t>
    </rPh>
    <rPh sb="50" eb="52">
      <t>ゲンショウ</t>
    </rPh>
    <rPh sb="57" eb="60">
      <t>バッポンテキ</t>
    </rPh>
    <rPh sb="61" eb="63">
      <t>ケイエイ</t>
    </rPh>
    <rPh sb="63" eb="65">
      <t>カイゼン</t>
    </rPh>
    <rPh sb="66" eb="67">
      <t>ムズカ</t>
    </rPh>
    <rPh sb="69" eb="71">
      <t>ジョウキョウ</t>
    </rPh>
    <rPh sb="77" eb="79">
      <t>スイドウ</t>
    </rPh>
    <rPh sb="79" eb="81">
      <t>ジギョウ</t>
    </rPh>
    <rPh sb="81" eb="82">
      <t>シャ</t>
    </rPh>
    <rPh sb="87" eb="89">
      <t>アンゼン</t>
    </rPh>
    <rPh sb="90" eb="92">
      <t>アンシン</t>
    </rPh>
    <rPh sb="93" eb="95">
      <t>スイドウ</t>
    </rPh>
    <rPh sb="95" eb="96">
      <t>スイ</t>
    </rPh>
    <rPh sb="97" eb="100">
      <t>アンテイテキ</t>
    </rPh>
    <rPh sb="101" eb="103">
      <t>キョウキュウ</t>
    </rPh>
    <rPh sb="108" eb="109">
      <t>ヒ</t>
    </rPh>
    <rPh sb="110" eb="111">
      <t>ツヅ</t>
    </rPh>
    <rPh sb="112" eb="114">
      <t>シセツ</t>
    </rPh>
    <rPh sb="115" eb="117">
      <t>テキセイ</t>
    </rPh>
    <rPh sb="118" eb="120">
      <t>イジ</t>
    </rPh>
    <rPh sb="120" eb="122">
      <t>カンリ</t>
    </rPh>
    <rPh sb="138" eb="140">
      <t>ネンド</t>
    </rPh>
    <rPh sb="147" eb="148">
      <t>スベ</t>
    </rPh>
    <rPh sb="150" eb="152">
      <t>シセツ</t>
    </rPh>
    <rPh sb="153" eb="155">
      <t>セイビ</t>
    </rPh>
    <rPh sb="161" eb="163">
      <t>ジョウホウ</t>
    </rPh>
    <rPh sb="164" eb="166">
      <t>シュウチュウ</t>
    </rPh>
    <rPh sb="166" eb="168">
      <t>カンリ</t>
    </rPh>
    <rPh sb="169" eb="170">
      <t>イ</t>
    </rPh>
    <rPh sb="170" eb="172">
      <t>ジョウジ</t>
    </rPh>
    <rPh sb="172" eb="174">
      <t>タイオウ</t>
    </rPh>
    <rPh sb="176" eb="178">
      <t>シセツ</t>
    </rPh>
    <rPh sb="178" eb="180">
      <t>カンリ</t>
    </rPh>
    <rPh sb="181" eb="184">
      <t>コウリツカ</t>
    </rPh>
    <rPh sb="189" eb="190">
      <t>ト</t>
    </rPh>
    <rPh sb="191" eb="192">
      <t>ク</t>
    </rPh>
    <rPh sb="194" eb="195">
      <t>スス</t>
    </rPh>
    <rPh sb="197" eb="198">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</si>
</sst>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0.87</c:v>
                </c:pt>
                <c:pt idx="1">
                  <c:v>0.39</c:v>
                </c:pt>
                <c:pt idx="2">
                  <c:v>1.7</c:v>
                </c:pt>
                <c:pt idx="3">
                  <c:v>3.48</c:v>
                </c:pt>
                <c:pt idx="4">
                  <c:v>0.14000000000000001</c:v>
                </c:pt>
              </c:numCache>
            </c:numRef>
          </c:val>
        </c:ser>
        <c:dLbls>
          <c:showLegendKey val="0"/>
          <c:showVal val="0"/>
          <c:showCatName val="0"/>
          <c:showSerName val="0"/>
          <c:showPercent val="0"/>
          <c:showBubbleSize val="0"/>
        </c:dLbls>
        <c:gapWidth val="150"/>
        <c:axId val="117700096"/>
        <c:axId val="1177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1.71</c:v>
                </c:pt>
                <c:pt idx="1">
                  <c:v>0.5</c:v>
                </c:pt>
                <c:pt idx="2">
                  <c:v>1.24</c:v>
                </c:pt>
                <c:pt idx="3">
                  <c:v>0.45</c:v>
                </c:pt>
                <c:pt idx="4">
                  <c:v>0.53</c:v>
                </c:pt>
              </c:numCache>
            </c:numRef>
          </c:val>
          <c:smooth val="0"/>
        </c:ser>
        <c:dLbls>
          <c:showLegendKey val="0"/>
          <c:showVal val="0"/>
          <c:showCatName val="0"/>
          <c:showSerName val="0"/>
          <c:showPercent val="0"/>
          <c:showBubbleSize val="0"/>
        </c:dLbls>
        <c:marker val="1"/>
        <c:smooth val="0"/>
        <c:axId val="117700096"/>
        <c:axId val="117702016"/>
      </c:lineChart>
      <c:dateAx>
        <c:axId val="117700096"/>
        <c:scaling>
          <c:orientation val="minMax"/>
        </c:scaling>
        <c:delete val="1"/>
        <c:axPos val="b"/>
        <c:numFmt formatCode="ge" sourceLinked="1"/>
        <c:majorTickMark val="none"/>
        <c:minorTickMark val="none"/>
        <c:tickLblPos val="none"/>
        <c:crossAx val="117702016"/>
        <c:crosses val="autoZero"/>
        <c:auto val="1"/>
        <c:lblOffset val="100"/>
        <c:baseTimeUnit val="years"/>
      </c:dateAx>
      <c:valAx>
        <c:axId val="1177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65.37</c:v>
                </c:pt>
                <c:pt idx="1">
                  <c:v>42.18</c:v>
                </c:pt>
                <c:pt idx="2">
                  <c:v>42.01</c:v>
                </c:pt>
                <c:pt idx="3">
                  <c:v>42.41</c:v>
                </c:pt>
                <c:pt idx="4">
                  <c:v>39.64</c:v>
                </c:pt>
              </c:numCache>
            </c:numRef>
          </c:val>
        </c:ser>
        <c:dLbls>
          <c:showLegendKey val="0"/>
          <c:showVal val="0"/>
          <c:showCatName val="0"/>
          <c:showSerName val="0"/>
          <c:showPercent val="0"/>
          <c:showBubbleSize val="0"/>
        </c:dLbls>
        <c:gapWidth val="150"/>
        <c:axId val="123283328"/>
        <c:axId val="1232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62.92</c:v>
                </c:pt>
                <c:pt idx="1">
                  <c:v>51.06</c:v>
                </c:pt>
                <c:pt idx="2">
                  <c:v>50.96</c:v>
                </c:pt>
                <c:pt idx="3">
                  <c:v>50.84</c:v>
                </c:pt>
                <c:pt idx="4">
                  <c:v>52.25</c:v>
                </c:pt>
              </c:numCache>
            </c:numRef>
          </c:val>
          <c:smooth val="0"/>
        </c:ser>
        <c:dLbls>
          <c:showLegendKey val="0"/>
          <c:showVal val="0"/>
          <c:showCatName val="0"/>
          <c:showSerName val="0"/>
          <c:showPercent val="0"/>
          <c:showBubbleSize val="0"/>
        </c:dLbls>
        <c:marker val="1"/>
        <c:smooth val="0"/>
        <c:axId val="123283328"/>
        <c:axId val="123293696"/>
      </c:lineChart>
      <c:dateAx>
        <c:axId val="123283328"/>
        <c:scaling>
          <c:orientation val="minMax"/>
        </c:scaling>
        <c:delete val="1"/>
        <c:axPos val="b"/>
        <c:numFmt formatCode="ge" sourceLinked="1"/>
        <c:majorTickMark val="none"/>
        <c:minorTickMark val="none"/>
        <c:tickLblPos val="none"/>
        <c:crossAx val="123293696"/>
        <c:crosses val="autoZero"/>
        <c:auto val="1"/>
        <c:lblOffset val="100"/>
        <c:baseTimeUnit val="years"/>
      </c:dateAx>
      <c:valAx>
        <c:axId val="1232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83.73</c:v>
                </c:pt>
                <c:pt idx="1">
                  <c:v>82.23</c:v>
                </c:pt>
                <c:pt idx="2">
                  <c:v>81.650000000000006</c:v>
                </c:pt>
                <c:pt idx="3">
                  <c:v>80.040000000000006</c:v>
                </c:pt>
                <c:pt idx="4">
                  <c:v>82.8</c:v>
                </c:pt>
              </c:numCache>
            </c:numRef>
          </c:val>
        </c:ser>
        <c:dLbls>
          <c:showLegendKey val="0"/>
          <c:showVal val="0"/>
          <c:showCatName val="0"/>
          <c:showSerName val="0"/>
          <c:showPercent val="0"/>
          <c:showBubbleSize val="0"/>
        </c:dLbls>
        <c:gapWidth val="150"/>
        <c:axId val="123315712"/>
        <c:axId val="1233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80.599999999999994</c:v>
                </c:pt>
                <c:pt idx="1">
                  <c:v>83.73</c:v>
                </c:pt>
                <c:pt idx="2">
                  <c:v>84.13</c:v>
                </c:pt>
                <c:pt idx="3">
                  <c:v>85.3</c:v>
                </c:pt>
                <c:pt idx="4">
                  <c:v>86.34</c:v>
                </c:pt>
              </c:numCache>
            </c:numRef>
          </c:val>
          <c:smooth val="0"/>
        </c:ser>
        <c:dLbls>
          <c:showLegendKey val="0"/>
          <c:showVal val="0"/>
          <c:showCatName val="0"/>
          <c:showSerName val="0"/>
          <c:showPercent val="0"/>
          <c:showBubbleSize val="0"/>
        </c:dLbls>
        <c:marker val="1"/>
        <c:smooth val="0"/>
        <c:axId val="123315712"/>
        <c:axId val="123317632"/>
      </c:lineChart>
      <c:dateAx>
        <c:axId val="123315712"/>
        <c:scaling>
          <c:orientation val="minMax"/>
        </c:scaling>
        <c:delete val="1"/>
        <c:axPos val="b"/>
        <c:numFmt formatCode="ge" sourceLinked="1"/>
        <c:majorTickMark val="none"/>
        <c:minorTickMark val="none"/>
        <c:tickLblPos val="none"/>
        <c:crossAx val="123317632"/>
        <c:crosses val="autoZero"/>
        <c:auto val="1"/>
        <c:lblOffset val="100"/>
        <c:baseTimeUnit val="years"/>
      </c:dateAx>
      <c:valAx>
        <c:axId val="1233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99.56</c:v>
                </c:pt>
                <c:pt idx="1">
                  <c:v>99.56</c:v>
                </c:pt>
                <c:pt idx="2">
                  <c:v>99.14</c:v>
                </c:pt>
                <c:pt idx="3">
                  <c:v>99.81</c:v>
                </c:pt>
                <c:pt idx="4">
                  <c:v>106.98</c:v>
                </c:pt>
              </c:numCache>
            </c:numRef>
          </c:val>
        </c:ser>
        <c:dLbls>
          <c:showLegendKey val="0"/>
          <c:showVal val="0"/>
          <c:showCatName val="0"/>
          <c:showSerName val="0"/>
          <c:showPercent val="0"/>
          <c:showBubbleSize val="0"/>
        </c:dLbls>
        <c:gapWidth val="150"/>
        <c:axId val="122008704"/>
        <c:axId val="1220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102.58</c:v>
                </c:pt>
                <c:pt idx="1">
                  <c:v>106.07</c:v>
                </c:pt>
                <c:pt idx="2">
                  <c:v>108.9</c:v>
                </c:pt>
                <c:pt idx="3">
                  <c:v>97.04</c:v>
                </c:pt>
                <c:pt idx="4">
                  <c:v>103.86</c:v>
                </c:pt>
              </c:numCache>
            </c:numRef>
          </c:val>
          <c:smooth val="0"/>
        </c:ser>
        <c:dLbls>
          <c:showLegendKey val="0"/>
          <c:showVal val="0"/>
          <c:showCatName val="0"/>
          <c:showSerName val="0"/>
          <c:showPercent val="0"/>
          <c:showBubbleSize val="0"/>
        </c:dLbls>
        <c:marker val="1"/>
        <c:smooth val="0"/>
        <c:axId val="122008704"/>
        <c:axId val="122010624"/>
      </c:lineChart>
      <c:dateAx>
        <c:axId val="122008704"/>
        <c:scaling>
          <c:orientation val="minMax"/>
        </c:scaling>
        <c:delete val="1"/>
        <c:axPos val="b"/>
        <c:numFmt formatCode="ge" sourceLinked="1"/>
        <c:majorTickMark val="none"/>
        <c:minorTickMark val="none"/>
        <c:tickLblPos val="none"/>
        <c:crossAx val="122010624"/>
        <c:crosses val="autoZero"/>
        <c:auto val="1"/>
        <c:lblOffset val="100"/>
        <c:baseTimeUnit val="years"/>
      </c:dateAx>
      <c:valAx>
        <c:axId val="122010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0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29.71</c:v>
                </c:pt>
                <c:pt idx="1">
                  <c:v>37.15</c:v>
                </c:pt>
                <c:pt idx="2">
                  <c:v>39.880000000000003</c:v>
                </c:pt>
                <c:pt idx="3">
                  <c:v>42.09</c:v>
                </c:pt>
                <c:pt idx="4">
                  <c:v>43.9</c:v>
                </c:pt>
              </c:numCache>
            </c:numRef>
          </c:val>
        </c:ser>
        <c:dLbls>
          <c:showLegendKey val="0"/>
          <c:showVal val="0"/>
          <c:showCatName val="0"/>
          <c:showSerName val="0"/>
          <c:showPercent val="0"/>
          <c:showBubbleSize val="0"/>
        </c:dLbls>
        <c:gapWidth val="150"/>
        <c:axId val="122954496"/>
        <c:axId val="1229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17.989999999999998</c:v>
                </c:pt>
                <c:pt idx="1">
                  <c:v>33.24</c:v>
                </c:pt>
                <c:pt idx="2">
                  <c:v>33.840000000000003</c:v>
                </c:pt>
                <c:pt idx="3">
                  <c:v>34.67</c:v>
                </c:pt>
                <c:pt idx="4">
                  <c:v>39.26</c:v>
                </c:pt>
              </c:numCache>
            </c:numRef>
          </c:val>
          <c:smooth val="0"/>
        </c:ser>
        <c:dLbls>
          <c:showLegendKey val="0"/>
          <c:showVal val="0"/>
          <c:showCatName val="0"/>
          <c:showSerName val="0"/>
          <c:showPercent val="0"/>
          <c:showBubbleSize val="0"/>
        </c:dLbls>
        <c:marker val="1"/>
        <c:smooth val="0"/>
        <c:axId val="122954496"/>
        <c:axId val="122956416"/>
      </c:lineChart>
      <c:dateAx>
        <c:axId val="122954496"/>
        <c:scaling>
          <c:orientation val="minMax"/>
        </c:scaling>
        <c:delete val="1"/>
        <c:axPos val="b"/>
        <c:numFmt formatCode="ge" sourceLinked="1"/>
        <c:majorTickMark val="none"/>
        <c:minorTickMark val="none"/>
        <c:tickLblPos val="none"/>
        <c:crossAx val="122956416"/>
        <c:crosses val="autoZero"/>
        <c:auto val="1"/>
        <c:lblOffset val="100"/>
        <c:baseTimeUnit val="years"/>
      </c:dateAx>
      <c:valAx>
        <c:axId val="1229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995072"/>
        <c:axId val="1229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3.17</c:v>
                </c:pt>
                <c:pt idx="1">
                  <c:v>8.98</c:v>
                </c:pt>
                <c:pt idx="2">
                  <c:v>8.31</c:v>
                </c:pt>
                <c:pt idx="3">
                  <c:v>8.4700000000000006</c:v>
                </c:pt>
                <c:pt idx="4">
                  <c:v>9.1</c:v>
                </c:pt>
              </c:numCache>
            </c:numRef>
          </c:val>
          <c:smooth val="0"/>
        </c:ser>
        <c:dLbls>
          <c:showLegendKey val="0"/>
          <c:showVal val="0"/>
          <c:showCatName val="0"/>
          <c:showSerName val="0"/>
          <c:showPercent val="0"/>
          <c:showBubbleSize val="0"/>
        </c:dLbls>
        <c:marker val="1"/>
        <c:smooth val="0"/>
        <c:axId val="122995072"/>
        <c:axId val="122996992"/>
      </c:lineChart>
      <c:dateAx>
        <c:axId val="122995072"/>
        <c:scaling>
          <c:orientation val="minMax"/>
        </c:scaling>
        <c:delete val="1"/>
        <c:axPos val="b"/>
        <c:numFmt formatCode="ge" sourceLinked="1"/>
        <c:majorTickMark val="none"/>
        <c:minorTickMark val="none"/>
        <c:tickLblPos val="none"/>
        <c:crossAx val="122996992"/>
        <c:crosses val="autoZero"/>
        <c:auto val="1"/>
        <c:lblOffset val="100"/>
        <c:baseTimeUnit val="years"/>
      </c:dateAx>
      <c:valAx>
        <c:axId val="1229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099008"/>
        <c:axId val="1231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formatCode="#,##0.00;&quot;△&quot;#,##0.00">
                  <c:v>0</c:v>
                </c:pt>
                <c:pt idx="1">
                  <c:v>35.659999999999997</c:v>
                </c:pt>
                <c:pt idx="2">
                  <c:v>34.049999999999997</c:v>
                </c:pt>
                <c:pt idx="3">
                  <c:v>103.06</c:v>
                </c:pt>
                <c:pt idx="4">
                  <c:v>42.39</c:v>
                </c:pt>
              </c:numCache>
            </c:numRef>
          </c:val>
          <c:smooth val="0"/>
        </c:ser>
        <c:dLbls>
          <c:showLegendKey val="0"/>
          <c:showVal val="0"/>
          <c:showCatName val="0"/>
          <c:showSerName val="0"/>
          <c:showPercent val="0"/>
          <c:showBubbleSize val="0"/>
        </c:dLbls>
        <c:marker val="1"/>
        <c:smooth val="0"/>
        <c:axId val="123099008"/>
        <c:axId val="123117568"/>
      </c:lineChart>
      <c:dateAx>
        <c:axId val="123099008"/>
        <c:scaling>
          <c:orientation val="minMax"/>
        </c:scaling>
        <c:delete val="1"/>
        <c:axPos val="b"/>
        <c:numFmt formatCode="ge" sourceLinked="1"/>
        <c:majorTickMark val="none"/>
        <c:minorTickMark val="none"/>
        <c:tickLblPos val="none"/>
        <c:crossAx val="123117568"/>
        <c:crosses val="autoZero"/>
        <c:auto val="1"/>
        <c:lblOffset val="100"/>
        <c:baseTimeUnit val="years"/>
      </c:dateAx>
      <c:valAx>
        <c:axId val="123117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0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1593.67</c:v>
                </c:pt>
                <c:pt idx="1">
                  <c:v>1477.62</c:v>
                </c:pt>
                <c:pt idx="2">
                  <c:v>2261.87</c:v>
                </c:pt>
                <c:pt idx="3">
                  <c:v>1458.39</c:v>
                </c:pt>
                <c:pt idx="4">
                  <c:v>357.91</c:v>
                </c:pt>
              </c:numCache>
            </c:numRef>
          </c:val>
        </c:ser>
        <c:dLbls>
          <c:showLegendKey val="0"/>
          <c:showVal val="0"/>
          <c:showCatName val="0"/>
          <c:showSerName val="0"/>
          <c:showPercent val="0"/>
          <c:showBubbleSize val="0"/>
        </c:dLbls>
        <c:gapWidth val="150"/>
        <c:axId val="123144064"/>
        <c:axId val="1231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1258.8800000000001</c:v>
                </c:pt>
                <c:pt idx="1">
                  <c:v>1529.6</c:v>
                </c:pt>
                <c:pt idx="2">
                  <c:v>1025.1400000000001</c:v>
                </c:pt>
                <c:pt idx="3">
                  <c:v>1435.5</c:v>
                </c:pt>
                <c:pt idx="4">
                  <c:v>432.1</c:v>
                </c:pt>
              </c:numCache>
            </c:numRef>
          </c:val>
          <c:smooth val="0"/>
        </c:ser>
        <c:dLbls>
          <c:showLegendKey val="0"/>
          <c:showVal val="0"/>
          <c:showCatName val="0"/>
          <c:showSerName val="0"/>
          <c:showPercent val="0"/>
          <c:showBubbleSize val="0"/>
        </c:dLbls>
        <c:marker val="1"/>
        <c:smooth val="0"/>
        <c:axId val="123144064"/>
        <c:axId val="123146240"/>
      </c:lineChart>
      <c:dateAx>
        <c:axId val="123144064"/>
        <c:scaling>
          <c:orientation val="minMax"/>
        </c:scaling>
        <c:delete val="1"/>
        <c:axPos val="b"/>
        <c:numFmt formatCode="ge" sourceLinked="1"/>
        <c:majorTickMark val="none"/>
        <c:minorTickMark val="none"/>
        <c:tickLblPos val="none"/>
        <c:crossAx val="123146240"/>
        <c:crosses val="autoZero"/>
        <c:auto val="1"/>
        <c:lblOffset val="100"/>
        <c:baseTimeUnit val="years"/>
      </c:dateAx>
      <c:valAx>
        <c:axId val="12314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1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497.14</c:v>
                </c:pt>
                <c:pt idx="1">
                  <c:v>692.21</c:v>
                </c:pt>
                <c:pt idx="2">
                  <c:v>716.25</c:v>
                </c:pt>
                <c:pt idx="3">
                  <c:v>726.93</c:v>
                </c:pt>
                <c:pt idx="4">
                  <c:v>763.53</c:v>
                </c:pt>
              </c:numCache>
            </c:numRef>
          </c:val>
        </c:ser>
        <c:dLbls>
          <c:showLegendKey val="0"/>
          <c:showVal val="0"/>
          <c:showCatName val="0"/>
          <c:showSerName val="0"/>
          <c:showPercent val="0"/>
          <c:showBubbleSize val="0"/>
        </c:dLbls>
        <c:gapWidth val="150"/>
        <c:axId val="123168256"/>
        <c:axId val="1231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901.36</c:v>
                </c:pt>
                <c:pt idx="1">
                  <c:v>783.24</c:v>
                </c:pt>
                <c:pt idx="2">
                  <c:v>801.34</c:v>
                </c:pt>
                <c:pt idx="3">
                  <c:v>1025.47</c:v>
                </c:pt>
                <c:pt idx="4">
                  <c:v>952.88</c:v>
                </c:pt>
              </c:numCache>
            </c:numRef>
          </c:val>
          <c:smooth val="0"/>
        </c:ser>
        <c:dLbls>
          <c:showLegendKey val="0"/>
          <c:showVal val="0"/>
          <c:showCatName val="0"/>
          <c:showSerName val="0"/>
          <c:showPercent val="0"/>
          <c:showBubbleSize val="0"/>
        </c:dLbls>
        <c:marker val="1"/>
        <c:smooth val="0"/>
        <c:axId val="123168256"/>
        <c:axId val="123170176"/>
      </c:lineChart>
      <c:dateAx>
        <c:axId val="123168256"/>
        <c:scaling>
          <c:orientation val="minMax"/>
        </c:scaling>
        <c:delete val="1"/>
        <c:axPos val="b"/>
        <c:numFmt formatCode="ge" sourceLinked="1"/>
        <c:majorTickMark val="none"/>
        <c:minorTickMark val="none"/>
        <c:tickLblPos val="none"/>
        <c:crossAx val="123170176"/>
        <c:crosses val="autoZero"/>
        <c:auto val="1"/>
        <c:lblOffset val="100"/>
        <c:baseTimeUnit val="years"/>
      </c:dateAx>
      <c:valAx>
        <c:axId val="12317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1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46.73</c:v>
                </c:pt>
                <c:pt idx="1">
                  <c:v>28.46</c:v>
                </c:pt>
                <c:pt idx="2">
                  <c:v>27.28</c:v>
                </c:pt>
                <c:pt idx="3">
                  <c:v>27.68</c:v>
                </c:pt>
                <c:pt idx="4">
                  <c:v>29.72</c:v>
                </c:pt>
              </c:numCache>
            </c:numRef>
          </c:val>
        </c:ser>
        <c:dLbls>
          <c:showLegendKey val="0"/>
          <c:showVal val="0"/>
          <c:showCatName val="0"/>
          <c:showSerName val="0"/>
          <c:showPercent val="0"/>
          <c:showBubbleSize val="0"/>
        </c:dLbls>
        <c:gapWidth val="150"/>
        <c:axId val="123190656"/>
        <c:axId val="1234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46.62</c:v>
                </c:pt>
                <c:pt idx="1">
                  <c:v>58.96</c:v>
                </c:pt>
                <c:pt idx="2">
                  <c:v>58.34</c:v>
                </c:pt>
                <c:pt idx="3">
                  <c:v>57.29</c:v>
                </c:pt>
                <c:pt idx="4">
                  <c:v>62.32</c:v>
                </c:pt>
              </c:numCache>
            </c:numRef>
          </c:val>
          <c:smooth val="0"/>
        </c:ser>
        <c:dLbls>
          <c:showLegendKey val="0"/>
          <c:showVal val="0"/>
          <c:showCatName val="0"/>
          <c:showSerName val="0"/>
          <c:showPercent val="0"/>
          <c:showBubbleSize val="0"/>
        </c:dLbls>
        <c:marker val="1"/>
        <c:smooth val="0"/>
        <c:axId val="123190656"/>
        <c:axId val="123487744"/>
      </c:lineChart>
      <c:dateAx>
        <c:axId val="123190656"/>
        <c:scaling>
          <c:orientation val="minMax"/>
        </c:scaling>
        <c:delete val="1"/>
        <c:axPos val="b"/>
        <c:numFmt formatCode="ge" sourceLinked="1"/>
        <c:majorTickMark val="none"/>
        <c:minorTickMark val="none"/>
        <c:tickLblPos val="none"/>
        <c:crossAx val="123487744"/>
        <c:crosses val="autoZero"/>
        <c:auto val="1"/>
        <c:lblOffset val="100"/>
        <c:baseTimeUnit val="years"/>
      </c:dateAx>
      <c:valAx>
        <c:axId val="1234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312.12</c:v>
                </c:pt>
                <c:pt idx="1">
                  <c:v>1165.4000000000001</c:v>
                </c:pt>
                <c:pt idx="2">
                  <c:v>1209.32</c:v>
                </c:pt>
                <c:pt idx="3">
                  <c:v>1198.8599999999999</c:v>
                </c:pt>
                <c:pt idx="4">
                  <c:v>1121.5899999999999</c:v>
                </c:pt>
              </c:numCache>
            </c:numRef>
          </c:val>
        </c:ser>
        <c:dLbls>
          <c:showLegendKey val="0"/>
          <c:showVal val="0"/>
          <c:showCatName val="0"/>
          <c:showSerName val="0"/>
          <c:showPercent val="0"/>
          <c:showBubbleSize val="0"/>
        </c:dLbls>
        <c:gapWidth val="150"/>
        <c:axId val="123508992"/>
        <c:axId val="1235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373.24</c:v>
                </c:pt>
                <c:pt idx="1">
                  <c:v>354.34</c:v>
                </c:pt>
                <c:pt idx="2">
                  <c:v>359.11</c:v>
                </c:pt>
                <c:pt idx="3">
                  <c:v>360.94</c:v>
                </c:pt>
                <c:pt idx="4">
                  <c:v>326.38</c:v>
                </c:pt>
              </c:numCache>
            </c:numRef>
          </c:val>
          <c:smooth val="0"/>
        </c:ser>
        <c:dLbls>
          <c:showLegendKey val="0"/>
          <c:showVal val="0"/>
          <c:showCatName val="0"/>
          <c:showSerName val="0"/>
          <c:showPercent val="0"/>
          <c:showBubbleSize val="0"/>
        </c:dLbls>
        <c:marker val="1"/>
        <c:smooth val="0"/>
        <c:axId val="123508992"/>
        <c:axId val="123519360"/>
      </c:lineChart>
      <c:dateAx>
        <c:axId val="123508992"/>
        <c:scaling>
          <c:orientation val="minMax"/>
        </c:scaling>
        <c:delete val="1"/>
        <c:axPos val="b"/>
        <c:numFmt formatCode="ge" sourceLinked="1"/>
        <c:majorTickMark val="none"/>
        <c:minorTickMark val="none"/>
        <c:tickLblPos val="none"/>
        <c:crossAx val="123519360"/>
        <c:crosses val="autoZero"/>
        <c:auto val="1"/>
        <c:lblOffset val="100"/>
        <c:baseTimeUnit val="years"/>
      </c:dateAx>
      <c:valAx>
        <c:axId val="1235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【102.45】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【44.53】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【299.05】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【911.88】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【56.21】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【64.84】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【33.71】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【5.85】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松山市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C3</v>
      </c>
      <c r="AA8" s="72"/>
      <c r="AB8" s="72"/>
      <c r="AC8" s="72"/>
      <c r="AD8" s="72"/>
      <c r="AE8" s="72"/>
      <c r="AF8" s="72"/>
      <c r="AG8" s="73"/>
      <c r="AH8" s="3"/>
      <c r="AI8" s="74">
        <f>データ!Q6</f>
        <v>517462</v>
      </c>
      <c r="AJ8" s="75"/>
      <c r="AK8" s="75"/>
      <c r="AL8" s="75"/>
      <c r="AM8" s="75"/>
      <c r="AN8" s="75"/>
      <c r="AO8" s="75"/>
      <c r="AP8" s="76"/>
      <c r="AQ8" s="57">
        <f>データ!R6</f>
        <v>429.37</v>
      </c>
      <c r="AR8" s="57"/>
      <c r="AS8" s="57"/>
      <c r="AT8" s="57"/>
      <c r="AU8" s="57"/>
      <c r="AV8" s="57"/>
      <c r="AW8" s="57"/>
      <c r="AX8" s="57"/>
      <c r="AY8" s="57">
        <f>データ!S6</f>
        <v>1205.17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73.73</v>
      </c>
      <c r="K10" s="57"/>
      <c r="L10" s="57"/>
      <c r="M10" s="57"/>
      <c r="N10" s="57"/>
      <c r="O10" s="57"/>
      <c r="P10" s="57"/>
      <c r="Q10" s="57"/>
      <c r="R10" s="57">
        <f>データ!O6</f>
        <v>0.59</v>
      </c>
      <c r="S10" s="57"/>
      <c r="T10" s="57"/>
      <c r="U10" s="57"/>
      <c r="V10" s="57"/>
      <c r="W10" s="57"/>
      <c r="X10" s="57"/>
      <c r="Y10" s="57"/>
      <c r="Z10" s="65">
        <f>データ!P6</f>
        <v>5577</v>
      </c>
      <c r="AA10" s="65"/>
      <c r="AB10" s="65"/>
      <c r="AC10" s="65"/>
      <c r="AD10" s="65"/>
      <c r="AE10" s="65"/>
      <c r="AF10" s="65"/>
      <c r="AG10" s="65"/>
      <c r="AH10" s="2"/>
      <c r="AI10" s="65">
        <f>データ!T6</f>
        <v>3045</v>
      </c>
      <c r="AJ10" s="65"/>
      <c r="AK10" s="65"/>
      <c r="AL10" s="65"/>
      <c r="AM10" s="65"/>
      <c r="AN10" s="65"/>
      <c r="AO10" s="65"/>
      <c r="AP10" s="65"/>
      <c r="AQ10" s="57">
        <f>データ!U6</f>
        <v>6.4</v>
      </c>
      <c r="AR10" s="57"/>
      <c r="AS10" s="57"/>
      <c r="AT10" s="57"/>
      <c r="AU10" s="57"/>
      <c r="AV10" s="57"/>
      <c r="AW10" s="57"/>
      <c r="AX10" s="57"/>
      <c r="AY10" s="57">
        <f>データ!V6</f>
        <v>475.78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382019</v>
      </c>
      <c r="D6" s="31">
        <f t="shared" si="3"/>
        <v>46</v>
      </c>
      <c r="E6" s="31">
        <f t="shared" si="3"/>
        <v>1</v>
      </c>
      <c r="F6" s="31">
        <f t="shared" si="3"/>
        <v>0</v>
      </c>
      <c r="G6" s="31">
        <f t="shared" si="3"/>
        <v>5</v>
      </c>
      <c r="H6" s="31" t="str">
        <f t="shared" si="3"/>
        <v>愛媛県　松山市</v>
      </c>
      <c r="I6" s="31" t="str">
        <f t="shared" si="3"/>
        <v>法適用</v>
      </c>
      <c r="J6" s="31" t="str">
        <f t="shared" si="3"/>
        <v>水道事業</v>
      </c>
      <c r="K6" s="31" t="str">
        <f t="shared" si="3"/>
        <v>簡易水道事業</v>
      </c>
      <c r="L6" s="31" t="str">
        <f t="shared" si="3"/>
        <v>C3</v>
      </c>
      <c r="M6" s="32" t="str">
        <f t="shared" si="3"/>
        <v>-</v>
      </c>
      <c r="N6" s="32">
        <f t="shared" si="3"/>
        <v>73.73</v>
      </c>
      <c r="O6" s="32">
        <f t="shared" si="3"/>
        <v>0.59</v>
      </c>
      <c r="P6" s="32">
        <f t="shared" si="3"/>
        <v>5577</v>
      </c>
      <c r="Q6" s="32">
        <f t="shared" si="3"/>
        <v>517462</v>
      </c>
      <c r="R6" s="32">
        <f t="shared" si="3"/>
        <v>429.37</v>
      </c>
      <c r="S6" s="32">
        <f t="shared" si="3"/>
        <v>1205.17</v>
      </c>
      <c r="T6" s="32">
        <f t="shared" si="3"/>
        <v>3045</v>
      </c>
      <c r="U6" s="32">
        <f t="shared" si="3"/>
        <v>6.4</v>
      </c>
      <c r="V6" s="32">
        <f t="shared" si="3"/>
        <v>475.78</v>
      </c>
      <c r="W6" s="33">
        <f>IF(W7="",NA(),W7)</f>
        <v>99.56</v>
      </c>
      <c r="X6" s="33">
        <f t="shared" ref="X6:AF6" si="4">IF(X7="",NA(),X7)</f>
        <v>99.56</v>
      </c>
      <c r="Y6" s="33">
        <f t="shared" si="4"/>
        <v>99.14</v>
      </c>
      <c r="Z6" s="33">
        <f t="shared" si="4"/>
        <v>99.81</v>
      </c>
      <c r="AA6" s="33">
        <f t="shared" si="4"/>
        <v>106.98</v>
      </c>
      <c r="AB6" s="33">
        <f t="shared" si="4"/>
        <v>102.58</v>
      </c>
      <c r="AC6" s="33">
        <f t="shared" si="4"/>
        <v>106.07</v>
      </c>
      <c r="AD6" s="33">
        <f t="shared" si="4"/>
        <v>108.9</v>
      </c>
      <c r="AE6" s="33">
        <f t="shared" si="4"/>
        <v>97.04</v>
      </c>
      <c r="AF6" s="33">
        <f t="shared" si="4"/>
        <v>103.86</v>
      </c>
      <c r="AG6" s="32" t="str">
        <f>IF(AG7="","",IF(AG7="-","【-】","【"&amp;SUBSTITUTE(TEXT(AG7,"#,##0.00"),"-","△")&amp;"】"))</f>
        <v>【102.45】</v>
      </c>
      <c r="AH6" s="32">
        <f>IF(AH7="",NA(),AH7)</f>
        <v>0</v>
      </c>
      <c r="AI6" s="32">
        <f t="shared" ref="AI6:AQ6" si="5">IF(AI7="",NA(),AI7)</f>
        <v>0</v>
      </c>
      <c r="AJ6" s="32">
        <f t="shared" si="5"/>
        <v>0</v>
      </c>
      <c r="AK6" s="32">
        <f t="shared" si="5"/>
        <v>0</v>
      </c>
      <c r="AL6" s="32">
        <f t="shared" si="5"/>
        <v>0</v>
      </c>
      <c r="AM6" s="32">
        <f t="shared" si="5"/>
        <v>0</v>
      </c>
      <c r="AN6" s="33">
        <f t="shared" si="5"/>
        <v>35.659999999999997</v>
      </c>
      <c r="AO6" s="33">
        <f t="shared" si="5"/>
        <v>34.049999999999997</v>
      </c>
      <c r="AP6" s="33">
        <f t="shared" si="5"/>
        <v>103.06</v>
      </c>
      <c r="AQ6" s="33">
        <f t="shared" si="5"/>
        <v>42.39</v>
      </c>
      <c r="AR6" s="32" t="str">
        <f>IF(AR7="","",IF(AR7="-","【-】","【"&amp;SUBSTITUTE(TEXT(AR7,"#,##0.00"),"-","△")&amp;"】"))</f>
        <v>【44.53】</v>
      </c>
      <c r="AS6" s="33">
        <f>IF(AS7="",NA(),AS7)</f>
        <v>1593.67</v>
      </c>
      <c r="AT6" s="33">
        <f t="shared" ref="AT6:BB6" si="6">IF(AT7="",NA(),AT7)</f>
        <v>1477.62</v>
      </c>
      <c r="AU6" s="33">
        <f t="shared" si="6"/>
        <v>2261.87</v>
      </c>
      <c r="AV6" s="33">
        <f t="shared" si="6"/>
        <v>1458.39</v>
      </c>
      <c r="AW6" s="33">
        <f t="shared" si="6"/>
        <v>357.91</v>
      </c>
      <c r="AX6" s="33">
        <f t="shared" si="6"/>
        <v>1258.8800000000001</v>
      </c>
      <c r="AY6" s="33">
        <f t="shared" si="6"/>
        <v>1529.6</v>
      </c>
      <c r="AZ6" s="33">
        <f t="shared" si="6"/>
        <v>1025.1400000000001</v>
      </c>
      <c r="BA6" s="33">
        <f t="shared" si="6"/>
        <v>1435.5</v>
      </c>
      <c r="BB6" s="33">
        <f t="shared" si="6"/>
        <v>432.1</v>
      </c>
      <c r="BC6" s="32" t="str">
        <f>IF(BC7="","",IF(BC7="-","【-】","【"&amp;SUBSTITUTE(TEXT(BC7,"#,##0.00"),"-","△")&amp;"】"))</f>
        <v>【299.05】</v>
      </c>
      <c r="BD6" s="33">
        <f>IF(BD7="",NA(),BD7)</f>
        <v>497.14</v>
      </c>
      <c r="BE6" s="33">
        <f t="shared" ref="BE6:BM6" si="7">IF(BE7="",NA(),BE7)</f>
        <v>692.21</v>
      </c>
      <c r="BF6" s="33">
        <f t="shared" si="7"/>
        <v>716.25</v>
      </c>
      <c r="BG6" s="33">
        <f t="shared" si="7"/>
        <v>726.93</v>
      </c>
      <c r="BH6" s="33">
        <f t="shared" si="7"/>
        <v>763.53</v>
      </c>
      <c r="BI6" s="33">
        <f t="shared" si="7"/>
        <v>901.36</v>
      </c>
      <c r="BJ6" s="33">
        <f t="shared" si="7"/>
        <v>783.24</v>
      </c>
      <c r="BK6" s="33">
        <f t="shared" si="7"/>
        <v>801.34</v>
      </c>
      <c r="BL6" s="33">
        <f t="shared" si="7"/>
        <v>1025.47</v>
      </c>
      <c r="BM6" s="33">
        <f t="shared" si="7"/>
        <v>952.88</v>
      </c>
      <c r="BN6" s="32" t="str">
        <f>IF(BN7="","",IF(BN7="-","【-】","【"&amp;SUBSTITUTE(TEXT(BN7,"#,##0.00"),"-","△")&amp;"】"))</f>
        <v>【911.88】</v>
      </c>
      <c r="BO6" s="33">
        <f>IF(BO7="",NA(),BO7)</f>
        <v>46.73</v>
      </c>
      <c r="BP6" s="33">
        <f t="shared" ref="BP6:BX6" si="8">IF(BP7="",NA(),BP7)</f>
        <v>28.46</v>
      </c>
      <c r="BQ6" s="33">
        <f t="shared" si="8"/>
        <v>27.28</v>
      </c>
      <c r="BR6" s="33">
        <f t="shared" si="8"/>
        <v>27.68</v>
      </c>
      <c r="BS6" s="33">
        <f t="shared" si="8"/>
        <v>29.72</v>
      </c>
      <c r="BT6" s="33">
        <f t="shared" si="8"/>
        <v>46.62</v>
      </c>
      <c r="BU6" s="33">
        <f t="shared" si="8"/>
        <v>58.96</v>
      </c>
      <c r="BV6" s="33">
        <f t="shared" si="8"/>
        <v>58.34</v>
      </c>
      <c r="BW6" s="33">
        <f t="shared" si="8"/>
        <v>57.29</v>
      </c>
      <c r="BX6" s="33">
        <f t="shared" si="8"/>
        <v>62.32</v>
      </c>
      <c r="BY6" s="32" t="str">
        <f>IF(BY7="","",IF(BY7="-","【-】","【"&amp;SUBSTITUTE(TEXT(BY7,"#,##0.00"),"-","△")&amp;"】"))</f>
        <v>【64.84】</v>
      </c>
      <c r="BZ6" s="33">
        <f>IF(BZ7="",NA(),BZ7)</f>
        <v>312.12</v>
      </c>
      <c r="CA6" s="33">
        <f t="shared" ref="CA6:CI6" si="9">IF(CA7="",NA(),CA7)</f>
        <v>1165.4000000000001</v>
      </c>
      <c r="CB6" s="33">
        <f t="shared" si="9"/>
        <v>1209.32</v>
      </c>
      <c r="CC6" s="33">
        <f t="shared" si="9"/>
        <v>1198.8599999999999</v>
      </c>
      <c r="CD6" s="33">
        <f t="shared" si="9"/>
        <v>1121.5899999999999</v>
      </c>
      <c r="CE6" s="33">
        <f t="shared" si="9"/>
        <v>373.24</v>
      </c>
      <c r="CF6" s="33">
        <f t="shared" si="9"/>
        <v>354.34</v>
      </c>
      <c r="CG6" s="33">
        <f t="shared" si="9"/>
        <v>359.11</v>
      </c>
      <c r="CH6" s="33">
        <f t="shared" si="9"/>
        <v>360.94</v>
      </c>
      <c r="CI6" s="33">
        <f t="shared" si="9"/>
        <v>326.38</v>
      </c>
      <c r="CJ6" s="32" t="str">
        <f>IF(CJ7="","",IF(CJ7="-","【-】","【"&amp;SUBSTITUTE(TEXT(CJ7,"#,##0.00"),"-","△")&amp;"】"))</f>
        <v>【295.00】</v>
      </c>
      <c r="CK6" s="33">
        <f>IF(CK7="",NA(),CK7)</f>
        <v>65.37</v>
      </c>
      <c r="CL6" s="33">
        <f t="shared" ref="CL6:CT6" si="10">IF(CL7="",NA(),CL7)</f>
        <v>42.18</v>
      </c>
      <c r="CM6" s="33">
        <f t="shared" si="10"/>
        <v>42.01</v>
      </c>
      <c r="CN6" s="33">
        <f t="shared" si="10"/>
        <v>42.41</v>
      </c>
      <c r="CO6" s="33">
        <f t="shared" si="10"/>
        <v>39.64</v>
      </c>
      <c r="CP6" s="33">
        <f t="shared" si="10"/>
        <v>62.92</v>
      </c>
      <c r="CQ6" s="33">
        <f t="shared" si="10"/>
        <v>51.06</v>
      </c>
      <c r="CR6" s="33">
        <f t="shared" si="10"/>
        <v>50.96</v>
      </c>
      <c r="CS6" s="33">
        <f t="shared" si="10"/>
        <v>50.84</v>
      </c>
      <c r="CT6" s="33">
        <f t="shared" si="10"/>
        <v>52.25</v>
      </c>
      <c r="CU6" s="32" t="str">
        <f>IF(CU7="","",IF(CU7="-","【-】","【"&amp;SUBSTITUTE(TEXT(CU7,"#,##0.00"),"-","△")&amp;"】"))</f>
        <v>【56.21】</v>
      </c>
      <c r="CV6" s="33">
        <f>IF(CV7="",NA(),CV7)</f>
        <v>83.73</v>
      </c>
      <c r="CW6" s="33">
        <f t="shared" ref="CW6:DE6" si="11">IF(CW7="",NA(),CW7)</f>
        <v>82.23</v>
      </c>
      <c r="CX6" s="33">
        <f t="shared" si="11"/>
        <v>81.650000000000006</v>
      </c>
      <c r="CY6" s="33">
        <f t="shared" si="11"/>
        <v>80.040000000000006</v>
      </c>
      <c r="CZ6" s="33">
        <f t="shared" si="11"/>
        <v>82.8</v>
      </c>
      <c r="DA6" s="33">
        <f t="shared" si="11"/>
        <v>80.599999999999994</v>
      </c>
      <c r="DB6" s="33">
        <f t="shared" si="11"/>
        <v>83.73</v>
      </c>
      <c r="DC6" s="33">
        <f t="shared" si="11"/>
        <v>84.13</v>
      </c>
      <c r="DD6" s="33">
        <f t="shared" si="11"/>
        <v>85.3</v>
      </c>
      <c r="DE6" s="33">
        <f t="shared" si="11"/>
        <v>86.34</v>
      </c>
      <c r="DF6" s="32" t="str">
        <f>IF(DF7="","",IF(DF7="-","【-】","【"&amp;SUBSTITUTE(TEXT(DF7,"#,##0.00"),"-","△")&amp;"】"))</f>
        <v>【83.92】</v>
      </c>
      <c r="DG6" s="33">
        <f>IF(DG7="",NA(),DG7)</f>
        <v>29.71</v>
      </c>
      <c r="DH6" s="33">
        <f t="shared" ref="DH6:DP6" si="12">IF(DH7="",NA(),DH7)</f>
        <v>37.15</v>
      </c>
      <c r="DI6" s="33">
        <f t="shared" si="12"/>
        <v>39.880000000000003</v>
      </c>
      <c r="DJ6" s="33">
        <f t="shared" si="12"/>
        <v>42.09</v>
      </c>
      <c r="DK6" s="33">
        <f t="shared" si="12"/>
        <v>43.9</v>
      </c>
      <c r="DL6" s="33">
        <f t="shared" si="12"/>
        <v>17.989999999999998</v>
      </c>
      <c r="DM6" s="33">
        <f t="shared" si="12"/>
        <v>33.24</v>
      </c>
      <c r="DN6" s="33">
        <f t="shared" si="12"/>
        <v>33.840000000000003</v>
      </c>
      <c r="DO6" s="33">
        <f t="shared" si="12"/>
        <v>34.67</v>
      </c>
      <c r="DP6" s="33">
        <f t="shared" si="12"/>
        <v>39.26</v>
      </c>
      <c r="DQ6" s="32" t="str">
        <f>IF(DQ7="","",IF(DQ7="-","【-】","【"&amp;SUBSTITUTE(TEXT(DQ7,"#,##0.00"),"-","△")&amp;"】"))</f>
        <v>【33.71】</v>
      </c>
      <c r="DR6" s="32">
        <f>IF(DR7="",NA(),DR7)</f>
        <v>0</v>
      </c>
      <c r="DS6" s="32">
        <f t="shared" ref="DS6:EA6" si="13">IF(DS7="",NA(),DS7)</f>
        <v>0</v>
      </c>
      <c r="DT6" s="32">
        <f t="shared" si="13"/>
        <v>0</v>
      </c>
      <c r="DU6" s="32">
        <f t="shared" si="13"/>
        <v>0</v>
      </c>
      <c r="DV6" s="32">
        <f t="shared" si="13"/>
        <v>0</v>
      </c>
      <c r="DW6" s="33">
        <f t="shared" si="13"/>
        <v>3.17</v>
      </c>
      <c r="DX6" s="33">
        <f t="shared" si="13"/>
        <v>8.98</v>
      </c>
      <c r="DY6" s="33">
        <f t="shared" si="13"/>
        <v>8.31</v>
      </c>
      <c r="DZ6" s="33">
        <f t="shared" si="13"/>
        <v>8.4700000000000006</v>
      </c>
      <c r="EA6" s="33">
        <f t="shared" si="13"/>
        <v>9.1</v>
      </c>
      <c r="EB6" s="32" t="str">
        <f>IF(EB7="","",IF(EB7="-","【-】","【"&amp;SUBSTITUTE(TEXT(EB7,"#,##0.00"),"-","△")&amp;"】"))</f>
        <v>【5.85】</v>
      </c>
      <c r="EC6" s="33">
        <f>IF(EC7="",NA(),EC7)</f>
        <v>0.87</v>
      </c>
      <c r="ED6" s="33">
        <f t="shared" ref="ED6:EL6" si="14">IF(ED7="",NA(),ED7)</f>
        <v>0.39</v>
      </c>
      <c r="EE6" s="33">
        <f t="shared" si="14"/>
        <v>1.7</v>
      </c>
      <c r="EF6" s="33">
        <f t="shared" si="14"/>
        <v>3.48</v>
      </c>
      <c r="EG6" s="33">
        <f t="shared" si="14"/>
        <v>0.14000000000000001</v>
      </c>
      <c r="EH6" s="33">
        <f t="shared" si="14"/>
        <v>1.71</v>
      </c>
      <c r="EI6" s="33">
        <f t="shared" si="14"/>
        <v>0.5</v>
      </c>
      <c r="EJ6" s="33">
        <f t="shared" si="14"/>
        <v>1.24</v>
      </c>
      <c r="EK6" s="33">
        <f t="shared" si="14"/>
        <v>0.45</v>
      </c>
      <c r="EL6" s="33">
        <f t="shared" si="14"/>
        <v>0.53</v>
      </c>
      <c r="EM6" s="32" t="str">
        <f>IF(EM7="","",IF(EM7="-","【-】","【"&amp;SUBSTITUTE(TEXT(EM7,"#,##0.00"),"-","△")&amp;"】"))</f>
        <v>【1.05】</v>
      </c>
    </row>
    <row r="7" spans="1:143" s="34" customFormat="1">
      <c r="A7" s="26"/>
      <c r="B7" s="35">
        <v>2014</v>
      </c>
      <c r="C7" s="35">
        <v>382019</v>
      </c>
      <c r="D7" s="35">
        <v>46</v>
      </c>
      <c r="E7" s="35">
        <v>1</v>
      </c>
      <c r="F7" s="35">
        <v>0</v>
      </c>
      <c r="G7" s="35">
        <v>5</v>
      </c>
      <c r="H7" s="35" t="s">
        <v>93</v>
      </c>
      <c r="I7" s="35" t="s">
        <v>94</v>
      </c>
      <c r="J7" s="35" t="s">
        <v>95</v>
      </c>
      <c r="K7" s="35" t="s">
        <v>96</v>
      </c>
      <c r="L7" s="35" t="s">
        <v>97</v>
      </c>
      <c r="M7" s="36" t="s">
        <v>98</v>
      </c>
      <c r="N7" s="36">
        <v>73.73</v>
      </c>
      <c r="O7" s="36">
        <v>0.59</v>
      </c>
      <c r="P7" s="36">
        <v>5577</v>
      </c>
      <c r="Q7" s="36">
        <v>517462</v>
      </c>
      <c r="R7" s="36">
        <v>429.37</v>
      </c>
      <c r="S7" s="36">
        <v>1205.17</v>
      </c>
      <c r="T7" s="36">
        <v>3045</v>
      </c>
      <c r="U7" s="36">
        <v>6.4</v>
      </c>
      <c r="V7" s="36">
        <v>475.78</v>
      </c>
      <c r="W7" s="36">
        <v>99.56</v>
      </c>
      <c r="X7" s="36">
        <v>99.56</v>
      </c>
      <c r="Y7" s="36">
        <v>99.14</v>
      </c>
      <c r="Z7" s="36">
        <v>99.81</v>
      </c>
      <c r="AA7" s="36">
        <v>106.98</v>
      </c>
      <c r="AB7" s="36">
        <v>102.58</v>
      </c>
      <c r="AC7" s="36">
        <v>106.07</v>
      </c>
      <c r="AD7" s="36">
        <v>108.9</v>
      </c>
      <c r="AE7" s="36">
        <v>97.04</v>
      </c>
      <c r="AF7" s="36">
        <v>103.86</v>
      </c>
      <c r="AG7" s="36">
        <v>102.45</v>
      </c>
      <c r="AH7" s="36">
        <v>0</v>
      </c>
      <c r="AI7" s="36">
        <v>0</v>
      </c>
      <c r="AJ7" s="36">
        <v>0</v>
      </c>
      <c r="AK7" s="36">
        <v>0</v>
      </c>
      <c r="AL7" s="36">
        <v>0</v>
      </c>
      <c r="AM7" s="36">
        <v>0</v>
      </c>
      <c r="AN7" s="36">
        <v>35.659999999999997</v>
      </c>
      <c r="AO7" s="36">
        <v>34.049999999999997</v>
      </c>
      <c r="AP7" s="36">
        <v>103.06</v>
      </c>
      <c r="AQ7" s="36">
        <v>42.39</v>
      </c>
      <c r="AR7" s="36">
        <v>44.53</v>
      </c>
      <c r="AS7" s="36">
        <v>1593.67</v>
      </c>
      <c r="AT7" s="36">
        <v>1477.62</v>
      </c>
      <c r="AU7" s="36">
        <v>2261.87</v>
      </c>
      <c r="AV7" s="36">
        <v>1458.39</v>
      </c>
      <c r="AW7" s="36">
        <v>357.91</v>
      </c>
      <c r="AX7" s="36">
        <v>1258.8800000000001</v>
      </c>
      <c r="AY7" s="36">
        <v>1529.6</v>
      </c>
      <c r="AZ7" s="36">
        <v>1025.1400000000001</v>
      </c>
      <c r="BA7" s="36">
        <v>1435.5</v>
      </c>
      <c r="BB7" s="36">
        <v>432.1</v>
      </c>
      <c r="BC7" s="36">
        <v>299.05</v>
      </c>
      <c r="BD7" s="36">
        <v>497.14</v>
      </c>
      <c r="BE7" s="36">
        <v>692.21</v>
      </c>
      <c r="BF7" s="36">
        <v>716.25</v>
      </c>
      <c r="BG7" s="36">
        <v>726.93</v>
      </c>
      <c r="BH7" s="36">
        <v>763.53</v>
      </c>
      <c r="BI7" s="36">
        <v>901.36</v>
      </c>
      <c r="BJ7" s="36">
        <v>783.24</v>
      </c>
      <c r="BK7" s="36">
        <v>801.34</v>
      </c>
      <c r="BL7" s="36">
        <v>1025.47</v>
      </c>
      <c r="BM7" s="36">
        <v>952.88</v>
      </c>
      <c r="BN7" s="36">
        <v>911.88</v>
      </c>
      <c r="BO7" s="36">
        <v>46.73</v>
      </c>
      <c r="BP7" s="36">
        <v>28.46</v>
      </c>
      <c r="BQ7" s="36">
        <v>27.28</v>
      </c>
      <c r="BR7" s="36">
        <v>27.68</v>
      </c>
      <c r="BS7" s="36">
        <v>29.72</v>
      </c>
      <c r="BT7" s="36">
        <v>46.62</v>
      </c>
      <c r="BU7" s="36">
        <v>58.96</v>
      </c>
      <c r="BV7" s="36">
        <v>58.34</v>
      </c>
      <c r="BW7" s="36">
        <v>57.29</v>
      </c>
      <c r="BX7" s="36">
        <v>62.32</v>
      </c>
      <c r="BY7" s="36">
        <v>64.84</v>
      </c>
      <c r="BZ7" s="36">
        <v>312.12</v>
      </c>
      <c r="CA7" s="36">
        <v>1165.4000000000001</v>
      </c>
      <c r="CB7" s="36">
        <v>1209.32</v>
      </c>
      <c r="CC7" s="36">
        <v>1198.8599999999999</v>
      </c>
      <c r="CD7" s="36">
        <v>1121.5899999999999</v>
      </c>
      <c r="CE7" s="36">
        <v>373.24</v>
      </c>
      <c r="CF7" s="36">
        <v>354.34</v>
      </c>
      <c r="CG7" s="36">
        <v>359.11</v>
      </c>
      <c r="CH7" s="36">
        <v>360.94</v>
      </c>
      <c r="CI7" s="36">
        <v>326.38</v>
      </c>
      <c r="CJ7" s="36">
        <v>295</v>
      </c>
      <c r="CK7" s="36">
        <v>65.37</v>
      </c>
      <c r="CL7" s="36">
        <v>42.18</v>
      </c>
      <c r="CM7" s="36">
        <v>42.01</v>
      </c>
      <c r="CN7" s="36">
        <v>42.41</v>
      </c>
      <c r="CO7" s="36">
        <v>39.64</v>
      </c>
      <c r="CP7" s="36">
        <v>62.92</v>
      </c>
      <c r="CQ7" s="36">
        <v>51.06</v>
      </c>
      <c r="CR7" s="36">
        <v>50.96</v>
      </c>
      <c r="CS7" s="36">
        <v>50.84</v>
      </c>
      <c r="CT7" s="36">
        <v>52.25</v>
      </c>
      <c r="CU7" s="36">
        <v>56.21</v>
      </c>
      <c r="CV7" s="36">
        <v>83.73</v>
      </c>
      <c r="CW7" s="36">
        <v>82.23</v>
      </c>
      <c r="CX7" s="36">
        <v>81.650000000000006</v>
      </c>
      <c r="CY7" s="36">
        <v>80.040000000000006</v>
      </c>
      <c r="CZ7" s="36">
        <v>82.8</v>
      </c>
      <c r="DA7" s="36">
        <v>80.599999999999994</v>
      </c>
      <c r="DB7" s="36">
        <v>83.73</v>
      </c>
      <c r="DC7" s="36">
        <v>84.13</v>
      </c>
      <c r="DD7" s="36">
        <v>85.3</v>
      </c>
      <c r="DE7" s="36">
        <v>86.34</v>
      </c>
      <c r="DF7" s="36">
        <v>83.92</v>
      </c>
      <c r="DG7" s="36">
        <v>29.71</v>
      </c>
      <c r="DH7" s="36">
        <v>37.15</v>
      </c>
      <c r="DI7" s="36">
        <v>39.880000000000003</v>
      </c>
      <c r="DJ7" s="36">
        <v>42.09</v>
      </c>
      <c r="DK7" s="36">
        <v>43.9</v>
      </c>
      <c r="DL7" s="36">
        <v>17.989999999999998</v>
      </c>
      <c r="DM7" s="36">
        <v>33.24</v>
      </c>
      <c r="DN7" s="36">
        <v>33.840000000000003</v>
      </c>
      <c r="DO7" s="36">
        <v>34.67</v>
      </c>
      <c r="DP7" s="36">
        <v>39.26</v>
      </c>
      <c r="DQ7" s="36">
        <v>33.71</v>
      </c>
      <c r="DR7" s="36">
        <v>0</v>
      </c>
      <c r="DS7" s="36">
        <v>0</v>
      </c>
      <c r="DT7" s="36">
        <v>0</v>
      </c>
      <c r="DU7" s="36">
        <v>0</v>
      </c>
      <c r="DV7" s="36">
        <v>0</v>
      </c>
      <c r="DW7" s="36">
        <v>3.17</v>
      </c>
      <c r="DX7" s="36">
        <v>8.98</v>
      </c>
      <c r="DY7" s="36">
        <v>8.31</v>
      </c>
      <c r="DZ7" s="36">
        <v>8.4700000000000006</v>
      </c>
      <c r="EA7" s="36">
        <v>9.1</v>
      </c>
      <c r="EB7" s="36">
        <v>5.85</v>
      </c>
      <c r="EC7" s="36">
        <v>0.87</v>
      </c>
      <c r="ED7" s="36">
        <v>0.39</v>
      </c>
      <c r="EE7" s="36">
        <v>1.7</v>
      </c>
      <c r="EF7" s="36">
        <v>3.48</v>
      </c>
      <c r="EG7" s="36">
        <v>0.14000000000000001</v>
      </c>
      <c r="EH7" s="36">
        <v>1.71</v>
      </c>
      <c r="EI7" s="36">
        <v>0.5</v>
      </c>
      <c r="EJ7" s="36">
        <v>1.24</v>
      </c>
      <c r="EK7" s="36">
        <v>0.45</v>
      </c>
      <c r="EL7" s="36">
        <v>0.53</v>
      </c>
      <c r="EM7" s="36">
        <v>1.05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2016-02-15T01:34:03Z</cp:lastPrinted>
  <dcterms:created xsi:type="dcterms:W3CDTF">2016-01-18T04:54:03Z</dcterms:created>
  <dcterms:modified xsi:type="dcterms:W3CDTF">2016-02-15T01:34:06Z</dcterms:modified>
  <cp:category/>
</cp:coreProperties>
</file>