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AL8" i="4"/>
  <c r="B8" i="4"/>
  <c r="C10" i="5" l="1"/>
  <c r="D10" i="5"/>
  <c r="E10" i="5"/>
  <c r="B10" i="5"/>
</calcChain>
</file>

<file path=xl/sharedStrings.xml><?xml version="1.0" encoding="utf-8"?>
<sst xmlns="http://schemas.openxmlformats.org/spreadsheetml/2006/main" count="224" uniqueCount="110">
  <si>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</si>
  <si>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</si>
  <si>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</si>
  <si>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</si>
  <si>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</si>
  <si>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</si>
  <si>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</si>
  <si>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</si>
  <si>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</si>
  <si>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</si>
  <si>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</si>
  <si>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</si>
  <si>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</si>
  <si>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</si>
  <si>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</si>
  <si>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</si>
  <si>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</si>
  <si>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</si>
  <si>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</si>
  <si>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</si>
  <si>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</si>
  <si>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</si>
  <si>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</si>
  <si>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</si>
  <si>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</si>
  <si>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</si>
  <si>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</si>
  <si>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</si>
  <si>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</si>
  <si>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</si>
  <si>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</si>
  <si>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</si>
  <si>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</si>
  <si>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</si>
  <si>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</si>
  <si>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</si>
  <si>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</si>
  <si>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</si>
  <si>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</si>
  <si>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</si>
  <si>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</si>
  <si>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</si>
  <si>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</si>
  <si>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</si>
  <si>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</si>
  <si>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</si>
  <si>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</si>
  <si>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</si>
  <si>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</si>
  <si>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</si>
  <si>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</si>
  <si>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</si>
  <si>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</si>
  <si>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</si>
  <si>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</si>
  <si>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</si>
  <si>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</si>
  <si>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</si>
  <si>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</si>
  <si>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</si>
  <si>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</si>
  <si>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</si>
  <si>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</si>
  <si>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</si>
  <si>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</si>
  <si>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</si>
  <si>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</si>
  <si>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</si>
  <si>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</si>
  <si>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</si>
  <si>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</si>
  <si>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</si>
  <si>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</si>
  <si>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</si>
  <si>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</si>
  <si>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</si>
  <si>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</si>
  <si>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</si>
  <si>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</si>
  <si>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</si>
  <si>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</si>
  <si>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</si>
  <si>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</si>
  <si>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</si>
  <si>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</si>
  <si>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</si>
  <si>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</si>
  <si>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</si>
  <si>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</si>
  <si>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</si>
  <si>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</si>
  <si>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</si>
  <si>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</si>
  <si>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</si>
  <si>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</si>
  <si>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</si>
  <si>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</si>
  <si>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</si>
  <si>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</si>
  <si>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</si>
  <si>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</si>
  <si>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</si>
  <si>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</si>
  <si>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</si>
  <si>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</si>
  <si>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</si>
  <si>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</si>
  <si>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特定環境保全公共下水道事業は、公共下水道事業側の処理場にて汚水処理を実施する等、公共下水道事業と一体的に運営している。こうした中、本市では、過去の大規模な投資により企業債残高が増大し、利子負担額等の資本費が経営を圧迫する状況となっていたが、本市独自のガイドラインを策定し、企業債の新規発行を適正な範囲に抑制するなど、資本費や維持管理費を縮減するとともに、効率的な新規整備などによる増収に努めた結果、経営状況は改善傾向にある。
　今後は、人口減少や施設の老朽化が進み、使用料収入の減少や改築更新需要の増大が見込まれるため、経営戦略を策定し、ストックマネジメントを進めることによって、将来にわたって、安定的かつ持続的に事業運営が可能となるよう経営の効率化を進めていく。</t>
    <rPh sb="67" eb="68">
      <t>ナカ</t>
    </rPh>
    <rPh sb="69" eb="70">
      <t>ホン</t>
    </rPh>
    <rPh sb="70" eb="71">
      <t>シ</t>
    </rPh>
    <rPh sb="74" eb="76">
      <t>カコ</t>
    </rPh>
    <rPh sb="77" eb="80">
      <t>ダイキボ</t>
    </rPh>
    <rPh sb="81" eb="83">
      <t>トウシ</t>
    </rPh>
    <rPh sb="86" eb="88">
      <t>キギョウ</t>
    </rPh>
    <rPh sb="88" eb="89">
      <t>サイ</t>
    </rPh>
    <rPh sb="89" eb="91">
      <t>ザンダカ</t>
    </rPh>
    <rPh sb="92" eb="94">
      <t>ゾウダイ</t>
    </rPh>
    <rPh sb="96" eb="98">
      <t>リシ</t>
    </rPh>
    <rPh sb="98" eb="100">
      <t>フタン</t>
    </rPh>
    <rPh sb="100" eb="101">
      <t>ガク</t>
    </rPh>
    <rPh sb="101" eb="102">
      <t>トウ</t>
    </rPh>
    <rPh sb="103" eb="105">
      <t>シホン</t>
    </rPh>
    <rPh sb="105" eb="106">
      <t>ヒ</t>
    </rPh>
    <rPh sb="107" eb="109">
      <t>ケイエイ</t>
    </rPh>
    <rPh sb="110" eb="112">
      <t>アッパク</t>
    </rPh>
    <rPh sb="114" eb="116">
      <t>ジョウキョウ</t>
    </rPh>
    <rPh sb="124" eb="125">
      <t>ホン</t>
    </rPh>
    <rPh sb="125" eb="126">
      <t>シ</t>
    </rPh>
    <rPh sb="126" eb="128">
      <t>ドクジ</t>
    </rPh>
    <rPh sb="136" eb="138">
      <t>サクテイ</t>
    </rPh>
    <rPh sb="140" eb="142">
      <t>キギョウ</t>
    </rPh>
    <rPh sb="142" eb="143">
      <t>サイ</t>
    </rPh>
    <rPh sb="144" eb="146">
      <t>シンキ</t>
    </rPh>
    <rPh sb="146" eb="148">
      <t>ハッコウ</t>
    </rPh>
    <rPh sb="149" eb="151">
      <t>テキセイ</t>
    </rPh>
    <rPh sb="152" eb="154">
      <t>ハンイ</t>
    </rPh>
    <rPh sb="155" eb="157">
      <t>ヨクセイ</t>
    </rPh>
    <rPh sb="162" eb="164">
      <t>シホン</t>
    </rPh>
    <rPh sb="164" eb="165">
      <t>ヒ</t>
    </rPh>
    <rPh sb="166" eb="168">
      <t>イジ</t>
    </rPh>
    <rPh sb="168" eb="171">
      <t>カンリヒ</t>
    </rPh>
    <rPh sb="172" eb="174">
      <t>シュクゲン</t>
    </rPh>
    <rPh sb="181" eb="184">
      <t>コウリツテキ</t>
    </rPh>
    <rPh sb="185" eb="187">
      <t>シンキ</t>
    </rPh>
    <rPh sb="187" eb="189">
      <t>セイビ</t>
    </rPh>
    <rPh sb="194" eb="196">
      <t>ゾウシュウ</t>
    </rPh>
    <rPh sb="197" eb="198">
      <t>ツト</t>
    </rPh>
    <rPh sb="200" eb="202">
      <t>ケッカ</t>
    </rPh>
    <rPh sb="203" eb="205">
      <t>ケイエイ</t>
    </rPh>
    <rPh sb="205" eb="207">
      <t>ジョウキョウ</t>
    </rPh>
    <rPh sb="208" eb="210">
      <t>カイゼン</t>
    </rPh>
    <rPh sb="210" eb="212">
      <t>ケイコウ</t>
    </rPh>
    <rPh sb="218" eb="220">
      <t>コンゴ</t>
    </rPh>
    <rPh sb="222" eb="224">
      <t>ジンコウ</t>
    </rPh>
    <rPh sb="224" eb="226">
      <t>ゲンショウ</t>
    </rPh>
    <rPh sb="227" eb="229">
      <t>シセツ</t>
    </rPh>
    <rPh sb="230" eb="233">
      <t>ロウキュウカ</t>
    </rPh>
    <rPh sb="234" eb="235">
      <t>スス</t>
    </rPh>
    <rPh sb="237" eb="240">
      <t>シヨウリョウ</t>
    </rPh>
    <rPh sb="240" eb="242">
      <t>シュウニュウ</t>
    </rPh>
    <rPh sb="243" eb="245">
      <t>ゲンショウ</t>
    </rPh>
    <rPh sb="246" eb="248">
      <t>カイチク</t>
    </rPh>
    <rPh sb="248" eb="250">
      <t>コウシン</t>
    </rPh>
    <rPh sb="250" eb="252">
      <t>ジュヨウ</t>
    </rPh>
    <rPh sb="253" eb="255">
      <t>ゾウダイ</t>
    </rPh>
    <rPh sb="256" eb="258">
      <t>ミコ</t>
    </rPh>
    <rPh sb="264" eb="266">
      <t>ケイエイ</t>
    </rPh>
    <rPh sb="266" eb="268">
      <t>センリャク</t>
    </rPh>
    <rPh sb="269" eb="271">
      <t>サクテイ</t>
    </rPh>
    <rPh sb="284" eb="285">
      <t>スス</t>
    </rPh>
    <rPh sb="294" eb="296">
      <t>ショウライ</t>
    </rPh>
    <rPh sb="302" eb="305">
      <t>アンテイテキ</t>
    </rPh>
    <rPh sb="307" eb="310">
      <t>ジゾクテキ</t>
    </rPh>
    <rPh sb="311" eb="313">
      <t>ジギョウ</t>
    </rPh>
    <rPh sb="313" eb="315">
      <t>ウンエイ</t>
    </rPh>
    <rPh sb="316" eb="318">
      <t>カノウ</t>
    </rPh>
    <rPh sb="323" eb="325">
      <t>ケイエイ</t>
    </rPh>
    <rPh sb="326" eb="329">
      <t>コウリツカ</t>
    </rPh>
    <rPh sb="330" eb="331">
      <t>スス</t>
    </rPh>
    <phoneticPr fontId="4"/>
  </si>
  <si>
    <t>　本市の下水道事業は、平成初期に集中して整備を行ったため、類似都市と比べると有形固定資産減価償却率は低い。</t>
    <rPh sb="4" eb="7">
      <t>ゲスイドウ</t>
    </rPh>
    <rPh sb="7" eb="9">
      <t>ジギョウ</t>
    </rPh>
    <rPh sb="11" eb="13">
      <t>ヘイセイ</t>
    </rPh>
    <rPh sb="13" eb="15">
      <t>ショキ</t>
    </rPh>
    <rPh sb="16" eb="18">
      <t>シュウチュウ</t>
    </rPh>
    <rPh sb="20" eb="22">
      <t>セイビ</t>
    </rPh>
    <rPh sb="23" eb="24">
      <t>オコナ</t>
    </rPh>
    <rPh sb="29" eb="31">
      <t>ルイジ</t>
    </rPh>
    <rPh sb="31" eb="33">
      <t>トシ</t>
    </rPh>
    <rPh sb="34" eb="35">
      <t>クラ</t>
    </rPh>
    <rPh sb="38" eb="40">
      <t>ユウケイ</t>
    </rPh>
    <rPh sb="40" eb="42">
      <t>コテイ</t>
    </rPh>
    <rPh sb="42" eb="44">
      <t>シサン</t>
    </rPh>
    <rPh sb="44" eb="46">
      <t>ゲンカ</t>
    </rPh>
    <rPh sb="46" eb="48">
      <t>ショウキャク</t>
    </rPh>
    <rPh sb="48" eb="49">
      <t>リツ</t>
    </rPh>
    <rPh sb="50" eb="51">
      <t>ヒク</t>
    </rPh>
    <phoneticPr fontId="4"/>
  </si>
  <si>
    <t>　本市の特定環境保全公共下水道事業は、公共下水道事業側の処理場にて汚水処理を実施する等、公共下水道事業と一体的に運営しているため、「水洗化率」を除く各種の経営指標は、公共下水道事業と同じ傾向を示しているが、本市独自のガイドラインを策定し企業債の新規発行を抑制するなど、継続的な経営改善の取組により、近年、数値は改善傾向にある。
　なお、「流動比率」の平成26年度の数値については、平成26年度の会計基準の見直しで、それまで借入資本金として資本に計上されていた企業債等のうち、1年以内に償還する企業債等の元金償還金を流動負債に計上したため発生している。</t>
    <rPh sb="66" eb="69">
      <t>スイセンカ</t>
    </rPh>
    <rPh sb="69" eb="70">
      <t>リツ</t>
    </rPh>
    <rPh sb="72" eb="73">
      <t>ノゾ</t>
    </rPh>
    <rPh sb="74" eb="76">
      <t>カクシュ</t>
    </rPh>
    <rPh sb="77" eb="79">
      <t>ケイエイ</t>
    </rPh>
    <rPh sb="79" eb="81">
      <t>シヒョウ</t>
    </rPh>
    <rPh sb="83" eb="85">
      <t>コウキョウ</t>
    </rPh>
    <rPh sb="85" eb="88">
      <t>ゲスイドウ</t>
    </rPh>
    <rPh sb="88" eb="90">
      <t>ジギョウ</t>
    </rPh>
    <rPh sb="91" eb="92">
      <t>オナ</t>
    </rPh>
    <rPh sb="93" eb="95">
      <t>ケイコウ</t>
    </rPh>
    <rPh sb="96" eb="97">
      <t>シメ</t>
    </rPh>
    <rPh sb="152" eb="154">
      <t>スウチ</t>
    </rPh>
    <rPh sb="169" eb="171">
      <t>リュウドウ</t>
    </rPh>
    <rPh sb="171" eb="173">
      <t>ヒリツ</t>
    </rPh>
    <rPh sb="175" eb="177">
      <t>ヘイセイ</t>
    </rPh>
    <rPh sb="179" eb="181">
      <t>ネンド</t>
    </rPh>
    <rPh sb="182" eb="184">
      <t>スウチ</t>
    </rPh>
    <rPh sb="190" eb="192">
      <t>ヘイセイ</t>
    </rPh>
    <rPh sb="194" eb="196">
      <t>ネンド</t>
    </rPh>
    <rPh sb="197" eb="199">
      <t>カイケイ</t>
    </rPh>
    <rPh sb="199" eb="201">
      <t>キジュン</t>
    </rPh>
    <rPh sb="202" eb="204">
      <t>ミナオ</t>
    </rPh>
    <rPh sb="211" eb="213">
      <t>カリイレ</t>
    </rPh>
    <rPh sb="213" eb="216">
      <t>シホンキン</t>
    </rPh>
    <rPh sb="219" eb="221">
      <t>シホン</t>
    </rPh>
    <rPh sb="222" eb="224">
      <t>ケイジョウ</t>
    </rPh>
    <rPh sb="229" eb="231">
      <t>キギョウ</t>
    </rPh>
    <rPh sb="231" eb="232">
      <t>サイ</t>
    </rPh>
    <rPh sb="232" eb="233">
      <t>トウ</t>
    </rPh>
    <rPh sb="238" eb="239">
      <t>ネン</t>
    </rPh>
    <rPh sb="239" eb="241">
      <t>イナイ</t>
    </rPh>
    <rPh sb="242" eb="244">
      <t>ショウカン</t>
    </rPh>
    <rPh sb="246" eb="248">
      <t>キギョウ</t>
    </rPh>
    <rPh sb="248" eb="249">
      <t>サイ</t>
    </rPh>
    <rPh sb="249" eb="250">
      <t>トウ</t>
    </rPh>
    <rPh sb="251" eb="253">
      <t>ガンキン</t>
    </rPh>
    <rPh sb="253" eb="255">
      <t>ショウカン</t>
    </rPh>
    <rPh sb="255" eb="256">
      <t>キン</t>
    </rPh>
    <rPh sb="257" eb="259">
      <t>リュウドウ</t>
    </rPh>
    <rPh sb="259" eb="261">
      <t>フサイ</t>
    </rPh>
    <rPh sb="262" eb="264">
      <t>ケイジョウ</t>
    </rPh>
    <rPh sb="268" eb="270">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</si>
</sst>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530880"/>
        <c:axId val="815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1530880"/>
        <c:axId val="81532800"/>
      </c:lineChart>
      <c:dateAx>
        <c:axId val="81530880"/>
        <c:scaling>
          <c:orientation val="minMax"/>
        </c:scaling>
        <c:delete val="1"/>
        <c:axPos val="b"/>
        <c:numFmt formatCode="ge" sourceLinked="1"/>
        <c:majorTickMark val="none"/>
        <c:minorTickMark val="none"/>
        <c:tickLblPos val="none"/>
        <c:crossAx val="81532800"/>
        <c:crosses val="autoZero"/>
        <c:auto val="1"/>
        <c:lblOffset val="100"/>
        <c:baseTimeUnit val="years"/>
      </c:dateAx>
      <c:valAx>
        <c:axId val="81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47.33</c:v>
                </c:pt>
                <c:pt idx="1">
                  <c:v>47.32</c:v>
                </c:pt>
                <c:pt idx="2">
                  <c:v>44.85</c:v>
                </c:pt>
                <c:pt idx="3">
                  <c:v>43.02</c:v>
                </c:pt>
                <c:pt idx="4">
                  <c:v>42.15</c:v>
                </c:pt>
              </c:numCache>
            </c:numRef>
          </c:val>
        </c:ser>
        <c:dLbls>
          <c:showLegendKey val="0"/>
          <c:showVal val="0"/>
          <c:showCatName val="0"/>
          <c:showSerName val="0"/>
          <c:showPercent val="0"/>
          <c:showBubbleSize val="0"/>
        </c:dLbls>
        <c:gapWidth val="150"/>
        <c:axId val="91709440"/>
        <c:axId val="917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1709440"/>
        <c:axId val="91711360"/>
      </c:lineChart>
      <c:dateAx>
        <c:axId val="91709440"/>
        <c:scaling>
          <c:orientation val="minMax"/>
        </c:scaling>
        <c:delete val="1"/>
        <c:axPos val="b"/>
        <c:numFmt formatCode="ge" sourceLinked="1"/>
        <c:majorTickMark val="none"/>
        <c:minorTickMark val="none"/>
        <c:tickLblPos val="none"/>
        <c:crossAx val="91711360"/>
        <c:crosses val="autoZero"/>
        <c:auto val="1"/>
        <c:lblOffset val="100"/>
        <c:baseTimeUnit val="years"/>
      </c:dateAx>
      <c:valAx>
        <c:axId val="917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85.49</c:v>
                </c:pt>
                <c:pt idx="1">
                  <c:v>87.28</c:v>
                </c:pt>
                <c:pt idx="2">
                  <c:v>89.98</c:v>
                </c:pt>
                <c:pt idx="3">
                  <c:v>84.78</c:v>
                </c:pt>
                <c:pt idx="4">
                  <c:v>83.92</c:v>
                </c:pt>
              </c:numCache>
            </c:numRef>
          </c:val>
        </c:ser>
        <c:dLbls>
          <c:showLegendKey val="0"/>
          <c:showVal val="0"/>
          <c:showCatName val="0"/>
          <c:showSerName val="0"/>
          <c:showPercent val="0"/>
          <c:showBubbleSize val="0"/>
        </c:dLbls>
        <c:gapWidth val="150"/>
        <c:axId val="91749760"/>
        <c:axId val="9175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1749760"/>
        <c:axId val="91756032"/>
      </c:lineChart>
      <c:dateAx>
        <c:axId val="91749760"/>
        <c:scaling>
          <c:orientation val="minMax"/>
        </c:scaling>
        <c:delete val="1"/>
        <c:axPos val="b"/>
        <c:numFmt formatCode="ge" sourceLinked="1"/>
        <c:majorTickMark val="none"/>
        <c:minorTickMark val="none"/>
        <c:tickLblPos val="none"/>
        <c:crossAx val="91756032"/>
        <c:crosses val="autoZero"/>
        <c:auto val="1"/>
        <c:lblOffset val="100"/>
        <c:baseTimeUnit val="years"/>
      </c:dateAx>
      <c:valAx>
        <c:axId val="9175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68.239999999999995</c:v>
                </c:pt>
                <c:pt idx="1">
                  <c:v>65.66</c:v>
                </c:pt>
                <c:pt idx="2">
                  <c:v>68.45</c:v>
                </c:pt>
                <c:pt idx="3">
                  <c:v>67.52</c:v>
                </c:pt>
                <c:pt idx="4">
                  <c:v>81.86</c:v>
                </c:pt>
              </c:numCache>
            </c:numRef>
          </c:val>
        </c:ser>
        <c:dLbls>
          <c:showLegendKey val="0"/>
          <c:showVal val="0"/>
          <c:showCatName val="0"/>
          <c:showSerName val="0"/>
          <c:showPercent val="0"/>
          <c:showBubbleSize val="0"/>
        </c:dLbls>
        <c:gapWidth val="150"/>
        <c:axId val="81546624"/>
        <c:axId val="815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81546624"/>
        <c:axId val="81556992"/>
      </c:lineChart>
      <c:dateAx>
        <c:axId val="81546624"/>
        <c:scaling>
          <c:orientation val="minMax"/>
        </c:scaling>
        <c:delete val="1"/>
        <c:axPos val="b"/>
        <c:numFmt formatCode="ge" sourceLinked="1"/>
        <c:majorTickMark val="none"/>
        <c:minorTickMark val="none"/>
        <c:tickLblPos val="none"/>
        <c:crossAx val="81556992"/>
        <c:crosses val="autoZero"/>
        <c:auto val="1"/>
        <c:lblOffset val="100"/>
        <c:baseTimeUnit val="years"/>
      </c:dateAx>
      <c:valAx>
        <c:axId val="815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2.79</c:v>
                </c:pt>
                <c:pt idx="1">
                  <c:v>3.71</c:v>
                </c:pt>
                <c:pt idx="2">
                  <c:v>4.6500000000000004</c:v>
                </c:pt>
                <c:pt idx="3">
                  <c:v>5.56</c:v>
                </c:pt>
                <c:pt idx="4">
                  <c:v>17.760000000000002</c:v>
                </c:pt>
              </c:numCache>
            </c:numRef>
          </c:val>
        </c:ser>
        <c:dLbls>
          <c:showLegendKey val="0"/>
          <c:showVal val="0"/>
          <c:showCatName val="0"/>
          <c:showSerName val="0"/>
          <c:showPercent val="0"/>
          <c:showBubbleSize val="0"/>
        </c:dLbls>
        <c:gapWidth val="150"/>
        <c:axId val="81570816"/>
        <c:axId val="8158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81570816"/>
        <c:axId val="81589376"/>
      </c:lineChart>
      <c:dateAx>
        <c:axId val="81570816"/>
        <c:scaling>
          <c:orientation val="minMax"/>
        </c:scaling>
        <c:delete val="1"/>
        <c:axPos val="b"/>
        <c:numFmt formatCode="ge" sourceLinked="1"/>
        <c:majorTickMark val="none"/>
        <c:minorTickMark val="none"/>
        <c:tickLblPos val="none"/>
        <c:crossAx val="81589376"/>
        <c:crosses val="autoZero"/>
        <c:auto val="1"/>
        <c:lblOffset val="100"/>
        <c:baseTimeUnit val="years"/>
      </c:dateAx>
      <c:valAx>
        <c:axId val="81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746560"/>
        <c:axId val="817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1746560"/>
        <c:axId val="81761024"/>
      </c:lineChart>
      <c:dateAx>
        <c:axId val="81746560"/>
        <c:scaling>
          <c:orientation val="minMax"/>
        </c:scaling>
        <c:delete val="1"/>
        <c:axPos val="b"/>
        <c:numFmt formatCode="ge" sourceLinked="1"/>
        <c:majorTickMark val="none"/>
        <c:minorTickMark val="none"/>
        <c:tickLblPos val="none"/>
        <c:crossAx val="81761024"/>
        <c:crosses val="autoZero"/>
        <c:auto val="1"/>
        <c:lblOffset val="100"/>
        <c:baseTimeUnit val="years"/>
      </c:dateAx>
      <c:valAx>
        <c:axId val="817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639.05999999999995</c:v>
                </c:pt>
                <c:pt idx="1">
                  <c:v>873.82</c:v>
                </c:pt>
                <c:pt idx="2">
                  <c:v>1040.3</c:v>
                </c:pt>
                <c:pt idx="3">
                  <c:v>1089.45</c:v>
                </c:pt>
                <c:pt idx="4">
                  <c:v>1235.45</c:v>
                </c:pt>
              </c:numCache>
            </c:numRef>
          </c:val>
        </c:ser>
        <c:dLbls>
          <c:showLegendKey val="0"/>
          <c:showVal val="0"/>
          <c:showCatName val="0"/>
          <c:showSerName val="0"/>
          <c:showPercent val="0"/>
          <c:showBubbleSize val="0"/>
        </c:dLbls>
        <c:gapWidth val="150"/>
        <c:axId val="81780736"/>
        <c:axId val="817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81780736"/>
        <c:axId val="81782656"/>
      </c:lineChart>
      <c:dateAx>
        <c:axId val="81780736"/>
        <c:scaling>
          <c:orientation val="minMax"/>
        </c:scaling>
        <c:delete val="1"/>
        <c:axPos val="b"/>
        <c:numFmt formatCode="ge" sourceLinked="1"/>
        <c:majorTickMark val="none"/>
        <c:minorTickMark val="none"/>
        <c:tickLblPos val="none"/>
        <c:crossAx val="81782656"/>
        <c:crosses val="autoZero"/>
        <c:auto val="1"/>
        <c:lblOffset val="100"/>
        <c:baseTimeUnit val="years"/>
      </c:dateAx>
      <c:valAx>
        <c:axId val="817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27.93</c:v>
                </c:pt>
              </c:numCache>
            </c:numRef>
          </c:val>
        </c:ser>
        <c:dLbls>
          <c:showLegendKey val="0"/>
          <c:showVal val="0"/>
          <c:showCatName val="0"/>
          <c:showSerName val="0"/>
          <c:showPercent val="0"/>
          <c:showBubbleSize val="0"/>
        </c:dLbls>
        <c:gapWidth val="150"/>
        <c:axId val="85098496"/>
        <c:axId val="851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85098496"/>
        <c:axId val="85100416"/>
      </c:lineChart>
      <c:dateAx>
        <c:axId val="85098496"/>
        <c:scaling>
          <c:orientation val="minMax"/>
        </c:scaling>
        <c:delete val="1"/>
        <c:axPos val="b"/>
        <c:numFmt formatCode="ge" sourceLinked="1"/>
        <c:majorTickMark val="none"/>
        <c:minorTickMark val="none"/>
        <c:tickLblPos val="none"/>
        <c:crossAx val="85100416"/>
        <c:crosses val="autoZero"/>
        <c:auto val="1"/>
        <c:lblOffset val="100"/>
        <c:baseTimeUnit val="years"/>
      </c:dateAx>
      <c:valAx>
        <c:axId val="851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5021.8100000000004</c:v>
                </c:pt>
                <c:pt idx="1">
                  <c:v>4553.54</c:v>
                </c:pt>
                <c:pt idx="2">
                  <c:v>4420.17</c:v>
                </c:pt>
                <c:pt idx="3">
                  <c:v>3597.16</c:v>
                </c:pt>
                <c:pt idx="4">
                  <c:v>3455.29</c:v>
                </c:pt>
              </c:numCache>
            </c:numRef>
          </c:val>
        </c:ser>
        <c:dLbls>
          <c:showLegendKey val="0"/>
          <c:showVal val="0"/>
          <c:showCatName val="0"/>
          <c:showSerName val="0"/>
          <c:showPercent val="0"/>
          <c:showBubbleSize val="0"/>
        </c:dLbls>
        <c:gapWidth val="150"/>
        <c:axId val="85110144"/>
        <c:axId val="915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85110144"/>
        <c:axId val="91555328"/>
      </c:lineChart>
      <c:dateAx>
        <c:axId val="85110144"/>
        <c:scaling>
          <c:orientation val="minMax"/>
        </c:scaling>
        <c:delete val="1"/>
        <c:axPos val="b"/>
        <c:numFmt formatCode="ge" sourceLinked="1"/>
        <c:majorTickMark val="none"/>
        <c:minorTickMark val="none"/>
        <c:tickLblPos val="none"/>
        <c:crossAx val="91555328"/>
        <c:crosses val="autoZero"/>
        <c:auto val="1"/>
        <c:lblOffset val="100"/>
        <c:baseTimeUnit val="years"/>
      </c:dateAx>
      <c:valAx>
        <c:axId val="915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35.450000000000003</c:v>
                </c:pt>
                <c:pt idx="1">
                  <c:v>32.31</c:v>
                </c:pt>
                <c:pt idx="2">
                  <c:v>35.729999999999997</c:v>
                </c:pt>
                <c:pt idx="3">
                  <c:v>37.29</c:v>
                </c:pt>
                <c:pt idx="4">
                  <c:v>38.909999999999997</c:v>
                </c:pt>
              </c:numCache>
            </c:numRef>
          </c:val>
        </c:ser>
        <c:dLbls>
          <c:showLegendKey val="0"/>
          <c:showVal val="0"/>
          <c:showCatName val="0"/>
          <c:showSerName val="0"/>
          <c:showPercent val="0"/>
          <c:showBubbleSize val="0"/>
        </c:dLbls>
        <c:gapWidth val="150"/>
        <c:axId val="91579520"/>
        <c:axId val="915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1579520"/>
        <c:axId val="91581440"/>
      </c:lineChart>
      <c:dateAx>
        <c:axId val="91579520"/>
        <c:scaling>
          <c:orientation val="minMax"/>
        </c:scaling>
        <c:delete val="1"/>
        <c:axPos val="b"/>
        <c:numFmt formatCode="ge" sourceLinked="1"/>
        <c:majorTickMark val="none"/>
        <c:minorTickMark val="none"/>
        <c:tickLblPos val="none"/>
        <c:crossAx val="91581440"/>
        <c:crosses val="autoZero"/>
        <c:auto val="1"/>
        <c:lblOffset val="100"/>
        <c:baseTimeUnit val="years"/>
      </c:dateAx>
      <c:valAx>
        <c:axId val="915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419.08</c:v>
                </c:pt>
                <c:pt idx="1">
                  <c:v>458.69</c:v>
                </c:pt>
                <c:pt idx="2">
                  <c:v>415.17</c:v>
                </c:pt>
                <c:pt idx="3">
                  <c:v>439.85</c:v>
                </c:pt>
                <c:pt idx="4">
                  <c:v>430.72</c:v>
                </c:pt>
              </c:numCache>
            </c:numRef>
          </c:val>
        </c:ser>
        <c:dLbls>
          <c:showLegendKey val="0"/>
          <c:showVal val="0"/>
          <c:showCatName val="0"/>
          <c:showSerName val="0"/>
          <c:showPercent val="0"/>
          <c:showBubbleSize val="0"/>
        </c:dLbls>
        <c:gapWidth val="150"/>
        <c:axId val="91685248"/>
        <c:axId val="916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1685248"/>
        <c:axId val="91687168"/>
      </c:lineChart>
      <c:dateAx>
        <c:axId val="91685248"/>
        <c:scaling>
          <c:orientation val="minMax"/>
        </c:scaling>
        <c:delete val="1"/>
        <c:axPos val="b"/>
        <c:numFmt formatCode="ge" sourceLinked="1"/>
        <c:majorTickMark val="none"/>
        <c:minorTickMark val="none"/>
        <c:tickLblPos val="none"/>
        <c:crossAx val="91687168"/>
        <c:crosses val="autoZero"/>
        <c:auto val="1"/>
        <c:lblOffset val="100"/>
        <c:baseTimeUnit val="years"/>
      </c:dateAx>
      <c:valAx>
        <c:axId val="916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松山市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517462</v>
      </c>
      <c r="AM8" s="47"/>
      <c r="AN8" s="47"/>
      <c r="AO8" s="47"/>
      <c r="AP8" s="47"/>
      <c r="AQ8" s="47"/>
      <c r="AR8" s="47"/>
      <c r="AS8" s="47"/>
      <c r="AT8" s="43">
        <f>データ!S6</f>
        <v>429.37</v>
      </c>
      <c r="AU8" s="43"/>
      <c r="AV8" s="43"/>
      <c r="AW8" s="43"/>
      <c r="AX8" s="43"/>
      <c r="AY8" s="43"/>
      <c r="AZ8" s="43"/>
      <c r="BA8" s="43"/>
      <c r="BB8" s="43">
        <f>データ!T6</f>
        <v>1205.17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70.23</v>
      </c>
      <c r="J10" s="43"/>
      <c r="K10" s="43"/>
      <c r="L10" s="43"/>
      <c r="M10" s="43"/>
      <c r="N10" s="43"/>
      <c r="O10" s="43"/>
      <c r="P10" s="43">
        <f>データ!O6</f>
        <v>0.15</v>
      </c>
      <c r="Q10" s="43"/>
      <c r="R10" s="43"/>
      <c r="S10" s="43"/>
      <c r="T10" s="43"/>
      <c r="U10" s="43"/>
      <c r="V10" s="43"/>
      <c r="W10" s="43">
        <f>データ!P6</f>
        <v>57.2</v>
      </c>
      <c r="X10" s="43"/>
      <c r="Y10" s="43"/>
      <c r="Z10" s="43"/>
      <c r="AA10" s="43"/>
      <c r="AB10" s="43"/>
      <c r="AC10" s="43"/>
      <c r="AD10" s="47">
        <f>データ!Q6</f>
        <v>3315</v>
      </c>
      <c r="AE10" s="47"/>
      <c r="AF10" s="47"/>
      <c r="AG10" s="47"/>
      <c r="AH10" s="47"/>
      <c r="AI10" s="47"/>
      <c r="AJ10" s="47"/>
      <c r="AK10" s="2"/>
      <c r="AL10" s="47">
        <f>データ!U6</f>
        <v>765</v>
      </c>
      <c r="AM10" s="47"/>
      <c r="AN10" s="47"/>
      <c r="AO10" s="47"/>
      <c r="AP10" s="47"/>
      <c r="AQ10" s="47"/>
      <c r="AR10" s="47"/>
      <c r="AS10" s="47"/>
      <c r="AT10" s="43">
        <f>データ!V6</f>
        <v>0.35</v>
      </c>
      <c r="AU10" s="43"/>
      <c r="AV10" s="43"/>
      <c r="AW10" s="43"/>
      <c r="AX10" s="43"/>
      <c r="AY10" s="43"/>
      <c r="AZ10" s="43"/>
      <c r="BA10" s="43"/>
      <c r="BB10" s="43">
        <f>データ!W6</f>
        <v>2185.71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382019</v>
      </c>
      <c r="D6" s="31">
        <f t="shared" si="3"/>
        <v>46</v>
      </c>
      <c r="E6" s="31">
        <f t="shared" si="3"/>
        <v>17</v>
      </c>
      <c r="F6" s="31">
        <f t="shared" si="3"/>
        <v>4</v>
      </c>
      <c r="G6" s="31">
        <f t="shared" si="3"/>
        <v>0</v>
      </c>
      <c r="H6" s="31" t="str">
        <f t="shared" si="3"/>
        <v>愛媛県　松山市</v>
      </c>
      <c r="I6" s="31" t="str">
        <f t="shared" si="3"/>
        <v>法適用</v>
      </c>
      <c r="J6" s="31" t="str">
        <f t="shared" si="3"/>
        <v>下水道事業</v>
      </c>
      <c r="K6" s="31" t="str">
        <f t="shared" si="3"/>
        <v>特定環境保全公共下水道</v>
      </c>
      <c r="L6" s="31" t="str">
        <f t="shared" si="3"/>
        <v>D2</v>
      </c>
      <c r="M6" s="32" t="str">
        <f t="shared" si="3"/>
        <v>-</v>
      </c>
      <c r="N6" s="32">
        <f t="shared" si="3"/>
        <v>70.23</v>
      </c>
      <c r="O6" s="32">
        <f t="shared" si="3"/>
        <v>0.15</v>
      </c>
      <c r="P6" s="32">
        <f t="shared" si="3"/>
        <v>57.2</v>
      </c>
      <c r="Q6" s="32">
        <f t="shared" si="3"/>
        <v>3315</v>
      </c>
      <c r="R6" s="32">
        <f t="shared" si="3"/>
        <v>517462</v>
      </c>
      <c r="S6" s="32">
        <f t="shared" si="3"/>
        <v>429.37</v>
      </c>
      <c r="T6" s="32">
        <f t="shared" si="3"/>
        <v>1205.17</v>
      </c>
      <c r="U6" s="32">
        <f t="shared" si="3"/>
        <v>765</v>
      </c>
      <c r="V6" s="32">
        <f t="shared" si="3"/>
        <v>0.35</v>
      </c>
      <c r="W6" s="32">
        <f t="shared" si="3"/>
        <v>2185.71</v>
      </c>
      <c r="X6" s="33">
        <f>IF(X7="",NA(),X7)</f>
        <v>68.239999999999995</v>
      </c>
      <c r="Y6" s="33">
        <f t="shared" ref="Y6:AG6" si="4">IF(Y7="",NA(),Y7)</f>
        <v>65.66</v>
      </c>
      <c r="Z6" s="33">
        <f t="shared" si="4"/>
        <v>68.45</v>
      </c>
      <c r="AA6" s="33">
        <f t="shared" si="4"/>
        <v>67.52</v>
      </c>
      <c r="AB6" s="33">
        <f t="shared" si="4"/>
        <v>81.86</v>
      </c>
      <c r="AC6" s="33">
        <f t="shared" si="4"/>
        <v>90.33</v>
      </c>
      <c r="AD6" s="33">
        <f t="shared" si="4"/>
        <v>91.52</v>
      </c>
      <c r="AE6" s="33">
        <f t="shared" si="4"/>
        <v>94.73</v>
      </c>
      <c r="AF6" s="33">
        <f t="shared" si="4"/>
        <v>96.59</v>
      </c>
      <c r="AG6" s="33">
        <f t="shared" si="4"/>
        <v>101.24</v>
      </c>
      <c r="AH6" s="32" t="str">
        <f>IF(AH7="","",IF(AH7="-","【-】","【"&amp;SUBSTITUTE(TEXT(AH7,"#,##0.00"),"-","△")&amp;"】"))</f>
        <v>【99.53】</v>
      </c>
      <c r="AI6" s="33">
        <f>IF(AI7="",NA(),AI7)</f>
        <v>639.05999999999995</v>
      </c>
      <c r="AJ6" s="33">
        <f t="shared" ref="AJ6:AR6" si="5">IF(AJ7="",NA(),AJ7)</f>
        <v>873.82</v>
      </c>
      <c r="AK6" s="33">
        <f t="shared" si="5"/>
        <v>1040.3</v>
      </c>
      <c r="AL6" s="33">
        <f t="shared" si="5"/>
        <v>1089.45</v>
      </c>
      <c r="AM6" s="33">
        <f t="shared" si="5"/>
        <v>1235.45</v>
      </c>
      <c r="AN6" s="33">
        <f t="shared" si="5"/>
        <v>245.23</v>
      </c>
      <c r="AO6" s="33">
        <f t="shared" si="5"/>
        <v>243.86</v>
      </c>
      <c r="AP6" s="33">
        <f t="shared" si="5"/>
        <v>236.15</v>
      </c>
      <c r="AQ6" s="33">
        <f t="shared" si="5"/>
        <v>232.81</v>
      </c>
      <c r="AR6" s="33">
        <f t="shared" si="5"/>
        <v>184.13</v>
      </c>
      <c r="AS6" s="32" t="str">
        <f>IF(AS7="","",IF(AS7="-","【-】","【"&amp;SUBSTITUTE(TEXT(AS7,"#,##0.00"),"-","△")&amp;"】"))</f>
        <v>【154.95】</v>
      </c>
      <c r="AT6" s="33" t="str">
        <f>IF(AT7="",NA(),AT7)</f>
        <v>-</v>
      </c>
      <c r="AU6" s="33" t="str">
        <f t="shared" ref="AU6:BC6" si="6">IF(AU7="",NA(),AU7)</f>
        <v>-</v>
      </c>
      <c r="AV6" s="33" t="str">
        <f t="shared" si="6"/>
        <v>-</v>
      </c>
      <c r="AW6" s="33" t="str">
        <f t="shared" si="6"/>
        <v>-</v>
      </c>
      <c r="AX6" s="33">
        <f t="shared" si="6"/>
        <v>27.93</v>
      </c>
      <c r="AY6" s="33">
        <f t="shared" si="6"/>
        <v>477.59</v>
      </c>
      <c r="AZ6" s="33">
        <f t="shared" si="6"/>
        <v>341.28</v>
      </c>
      <c r="BA6" s="33">
        <f t="shared" si="6"/>
        <v>243.58</v>
      </c>
      <c r="BB6" s="33">
        <f t="shared" si="6"/>
        <v>290.19</v>
      </c>
      <c r="BC6" s="33">
        <f t="shared" si="6"/>
        <v>63.22</v>
      </c>
      <c r="BD6" s="32" t="str">
        <f>IF(BD7="","",IF(BD7="-","【-】","【"&amp;SUBSTITUTE(TEXT(BD7,"#,##0.00"),"-","△")&amp;"】"))</f>
        <v>【59.45】</v>
      </c>
      <c r="BE6" s="33">
        <f>IF(BE7="",NA(),BE7)</f>
        <v>5021.8100000000004</v>
      </c>
      <c r="BF6" s="33">
        <f t="shared" ref="BF6:BN6" si="7">IF(BF7="",NA(),BF7)</f>
        <v>4553.54</v>
      </c>
      <c r="BG6" s="33">
        <f t="shared" si="7"/>
        <v>4420.17</v>
      </c>
      <c r="BH6" s="33">
        <f t="shared" si="7"/>
        <v>3597.16</v>
      </c>
      <c r="BI6" s="33">
        <f t="shared" si="7"/>
        <v>3455.29</v>
      </c>
      <c r="BJ6" s="33">
        <f t="shared" si="7"/>
        <v>1812.65</v>
      </c>
      <c r="BK6" s="33">
        <f t="shared" si="7"/>
        <v>1764.87</v>
      </c>
      <c r="BL6" s="33">
        <f t="shared" si="7"/>
        <v>1622.51</v>
      </c>
      <c r="BM6" s="33">
        <f t="shared" si="7"/>
        <v>1569.13</v>
      </c>
      <c r="BN6" s="33">
        <f t="shared" si="7"/>
        <v>1436</v>
      </c>
      <c r="BO6" s="32" t="str">
        <f>IF(BO7="","",IF(BO7="-","【-】","【"&amp;SUBSTITUTE(TEXT(BO7,"#,##0.00"),"-","△")&amp;"】"))</f>
        <v>【1,479.31】</v>
      </c>
      <c r="BP6" s="33">
        <f>IF(BP7="",NA(),BP7)</f>
        <v>35.450000000000003</v>
      </c>
      <c r="BQ6" s="33">
        <f t="shared" ref="BQ6:BY6" si="8">IF(BQ7="",NA(),BQ7)</f>
        <v>32.31</v>
      </c>
      <c r="BR6" s="33">
        <f t="shared" si="8"/>
        <v>35.729999999999997</v>
      </c>
      <c r="BS6" s="33">
        <f t="shared" si="8"/>
        <v>37.29</v>
      </c>
      <c r="BT6" s="33">
        <f t="shared" si="8"/>
        <v>38.909999999999997</v>
      </c>
      <c r="BU6" s="33">
        <f t="shared" si="8"/>
        <v>59.35</v>
      </c>
      <c r="BV6" s="33">
        <f t="shared" si="8"/>
        <v>60.75</v>
      </c>
      <c r="BW6" s="33">
        <f t="shared" si="8"/>
        <v>62.83</v>
      </c>
      <c r="BX6" s="33">
        <f t="shared" si="8"/>
        <v>64.63</v>
      </c>
      <c r="BY6" s="33">
        <f t="shared" si="8"/>
        <v>66.56</v>
      </c>
      <c r="BZ6" s="32" t="str">
        <f>IF(BZ7="","",IF(BZ7="-","【-】","【"&amp;SUBSTITUTE(TEXT(BZ7,"#,##0.00"),"-","△")&amp;"】"))</f>
        <v>【63.50】</v>
      </c>
      <c r="CA6" s="33">
        <f>IF(CA7="",NA(),CA7)</f>
        <v>419.08</v>
      </c>
      <c r="CB6" s="33">
        <f t="shared" ref="CB6:CJ6" si="9">IF(CB7="",NA(),CB7)</f>
        <v>458.69</v>
      </c>
      <c r="CC6" s="33">
        <f t="shared" si="9"/>
        <v>415.17</v>
      </c>
      <c r="CD6" s="33">
        <f t="shared" si="9"/>
        <v>439.85</v>
      </c>
      <c r="CE6" s="33">
        <f t="shared" si="9"/>
        <v>430.72</v>
      </c>
      <c r="CF6" s="33">
        <f t="shared" si="9"/>
        <v>260.48</v>
      </c>
      <c r="CG6" s="33">
        <f t="shared" si="9"/>
        <v>256</v>
      </c>
      <c r="CH6" s="33">
        <f t="shared" si="9"/>
        <v>250.43</v>
      </c>
      <c r="CI6" s="33">
        <f t="shared" si="9"/>
        <v>245.75</v>
      </c>
      <c r="CJ6" s="33">
        <f t="shared" si="9"/>
        <v>244.29</v>
      </c>
      <c r="CK6" s="32" t="str">
        <f>IF(CK7="","",IF(CK7="-","【-】","【"&amp;SUBSTITUTE(TEXT(CK7,"#,##0.00"),"-","△")&amp;"】"))</f>
        <v>【253.12】</v>
      </c>
      <c r="CL6" s="33">
        <f>IF(CL7="",NA(),CL7)</f>
        <v>47.33</v>
      </c>
      <c r="CM6" s="33">
        <f t="shared" ref="CM6:CU6" si="10">IF(CM7="",NA(),CM7)</f>
        <v>47.32</v>
      </c>
      <c r="CN6" s="33">
        <f t="shared" si="10"/>
        <v>44.85</v>
      </c>
      <c r="CO6" s="33">
        <f t="shared" si="10"/>
        <v>43.02</v>
      </c>
      <c r="CP6" s="33">
        <f t="shared" si="10"/>
        <v>42.15</v>
      </c>
      <c r="CQ6" s="33">
        <f t="shared" si="10"/>
        <v>40.56</v>
      </c>
      <c r="CR6" s="33">
        <f t="shared" si="10"/>
        <v>41.59</v>
      </c>
      <c r="CS6" s="33">
        <f t="shared" si="10"/>
        <v>42.31</v>
      </c>
      <c r="CT6" s="33">
        <f t="shared" si="10"/>
        <v>43.65</v>
      </c>
      <c r="CU6" s="33">
        <f t="shared" si="10"/>
        <v>43.58</v>
      </c>
      <c r="CV6" s="32" t="str">
        <f>IF(CV7="","",IF(CV7="-","【-】","【"&amp;SUBSTITUTE(TEXT(CV7,"#,##0.00"),"-","△")&amp;"】"))</f>
        <v>【41.06】</v>
      </c>
      <c r="CW6" s="33">
        <f>IF(CW7="",NA(),CW7)</f>
        <v>85.49</v>
      </c>
      <c r="CX6" s="33">
        <f t="shared" ref="CX6:DF6" si="11">IF(CX7="",NA(),CX7)</f>
        <v>87.28</v>
      </c>
      <c r="CY6" s="33">
        <f t="shared" si="11"/>
        <v>89.98</v>
      </c>
      <c r="CZ6" s="33">
        <f t="shared" si="11"/>
        <v>84.78</v>
      </c>
      <c r="DA6" s="33">
        <f t="shared" si="11"/>
        <v>83.92</v>
      </c>
      <c r="DB6" s="33">
        <f t="shared" si="11"/>
        <v>79.88</v>
      </c>
      <c r="DC6" s="33">
        <f t="shared" si="11"/>
        <v>80.47</v>
      </c>
      <c r="DD6" s="33">
        <f t="shared" si="11"/>
        <v>81.3</v>
      </c>
      <c r="DE6" s="33">
        <f t="shared" si="11"/>
        <v>82.2</v>
      </c>
      <c r="DF6" s="33">
        <f t="shared" si="11"/>
        <v>82.35</v>
      </c>
      <c r="DG6" s="32" t="str">
        <f>IF(DG7="","",IF(DG7="-","【-】","【"&amp;SUBSTITUTE(TEXT(DG7,"#,##0.00"),"-","△")&amp;"】"))</f>
        <v>【80.39】</v>
      </c>
      <c r="DH6" s="33">
        <f>IF(DH7="",NA(),DH7)</f>
        <v>2.79</v>
      </c>
      <c r="DI6" s="33">
        <f t="shared" ref="DI6:DQ6" si="12">IF(DI7="",NA(),DI7)</f>
        <v>3.71</v>
      </c>
      <c r="DJ6" s="33">
        <f t="shared" si="12"/>
        <v>4.6500000000000004</v>
      </c>
      <c r="DK6" s="33">
        <f t="shared" si="12"/>
        <v>5.56</v>
      </c>
      <c r="DL6" s="33">
        <f t="shared" si="12"/>
        <v>17.760000000000002</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382019</v>
      </c>
      <c r="D7" s="35">
        <v>46</v>
      </c>
      <c r="E7" s="35">
        <v>17</v>
      </c>
      <c r="F7" s="35">
        <v>4</v>
      </c>
      <c r="G7" s="35">
        <v>0</v>
      </c>
      <c r="H7" s="35" t="s">
        <v>96</v>
      </c>
      <c r="I7" s="35" t="s">
        <v>97</v>
      </c>
      <c r="J7" s="35" t="s">
        <v>98</v>
      </c>
      <c r="K7" s="35" t="s">
        <v>99</v>
      </c>
      <c r="L7" s="35" t="s">
        <v>100</v>
      </c>
      <c r="M7" s="36" t="s">
        <v>101</v>
      </c>
      <c r="N7" s="36">
        <v>70.23</v>
      </c>
      <c r="O7" s="36">
        <v>0.15</v>
      </c>
      <c r="P7" s="36">
        <v>57.2</v>
      </c>
      <c r="Q7" s="36">
        <v>3315</v>
      </c>
      <c r="R7" s="36">
        <v>517462</v>
      </c>
      <c r="S7" s="36">
        <v>429.37</v>
      </c>
      <c r="T7" s="36">
        <v>1205.17</v>
      </c>
      <c r="U7" s="36">
        <v>765</v>
      </c>
      <c r="V7" s="36">
        <v>0.35</v>
      </c>
      <c r="W7" s="36">
        <v>2185.71</v>
      </c>
      <c r="X7" s="36">
        <v>68.239999999999995</v>
      </c>
      <c r="Y7" s="36">
        <v>65.66</v>
      </c>
      <c r="Z7" s="36">
        <v>68.45</v>
      </c>
      <c r="AA7" s="36">
        <v>67.52</v>
      </c>
      <c r="AB7" s="36">
        <v>81.86</v>
      </c>
      <c r="AC7" s="36">
        <v>90.33</v>
      </c>
      <c r="AD7" s="36">
        <v>91.52</v>
      </c>
      <c r="AE7" s="36">
        <v>94.73</v>
      </c>
      <c r="AF7" s="36">
        <v>96.59</v>
      </c>
      <c r="AG7" s="36">
        <v>101.24</v>
      </c>
      <c r="AH7" s="36">
        <v>99.53</v>
      </c>
      <c r="AI7" s="36">
        <v>639.05999999999995</v>
      </c>
      <c r="AJ7" s="36">
        <v>873.82</v>
      </c>
      <c r="AK7" s="36">
        <v>1040.3</v>
      </c>
      <c r="AL7" s="36">
        <v>1089.45</v>
      </c>
      <c r="AM7" s="36">
        <v>1235.45</v>
      </c>
      <c r="AN7" s="36">
        <v>245.23</v>
      </c>
      <c r="AO7" s="36">
        <v>243.86</v>
      </c>
      <c r="AP7" s="36">
        <v>236.15</v>
      </c>
      <c r="AQ7" s="36">
        <v>232.81</v>
      </c>
      <c r="AR7" s="36">
        <v>184.13</v>
      </c>
      <c r="AS7" s="36">
        <v>154.94999999999999</v>
      </c>
      <c r="AT7" s="36" t="s">
        <v>101</v>
      </c>
      <c r="AU7" s="36" t="s">
        <v>101</v>
      </c>
      <c r="AV7" s="36" t="s">
        <v>101</v>
      </c>
      <c r="AW7" s="36" t="s">
        <v>101</v>
      </c>
      <c r="AX7" s="36">
        <v>27.93</v>
      </c>
      <c r="AY7" s="36">
        <v>477.59</v>
      </c>
      <c r="AZ7" s="36">
        <v>341.28</v>
      </c>
      <c r="BA7" s="36">
        <v>243.58</v>
      </c>
      <c r="BB7" s="36">
        <v>290.19</v>
      </c>
      <c r="BC7" s="36">
        <v>63.22</v>
      </c>
      <c r="BD7" s="36">
        <v>59.45</v>
      </c>
      <c r="BE7" s="36">
        <v>5021.8100000000004</v>
      </c>
      <c r="BF7" s="36">
        <v>4553.54</v>
      </c>
      <c r="BG7" s="36">
        <v>4420.17</v>
      </c>
      <c r="BH7" s="36">
        <v>3597.16</v>
      </c>
      <c r="BI7" s="36">
        <v>3455.29</v>
      </c>
      <c r="BJ7" s="36">
        <v>1812.65</v>
      </c>
      <c r="BK7" s="36">
        <v>1764.87</v>
      </c>
      <c r="BL7" s="36">
        <v>1622.51</v>
      </c>
      <c r="BM7" s="36">
        <v>1569.13</v>
      </c>
      <c r="BN7" s="36">
        <v>1436</v>
      </c>
      <c r="BO7" s="36">
        <v>1479.31</v>
      </c>
      <c r="BP7" s="36">
        <v>35.450000000000003</v>
      </c>
      <c r="BQ7" s="36">
        <v>32.31</v>
      </c>
      <c r="BR7" s="36">
        <v>35.729999999999997</v>
      </c>
      <c r="BS7" s="36">
        <v>37.29</v>
      </c>
      <c r="BT7" s="36">
        <v>38.909999999999997</v>
      </c>
      <c r="BU7" s="36">
        <v>59.35</v>
      </c>
      <c r="BV7" s="36">
        <v>60.75</v>
      </c>
      <c r="BW7" s="36">
        <v>62.83</v>
      </c>
      <c r="BX7" s="36">
        <v>64.63</v>
      </c>
      <c r="BY7" s="36">
        <v>66.56</v>
      </c>
      <c r="BZ7" s="36">
        <v>63.5</v>
      </c>
      <c r="CA7" s="36">
        <v>419.08</v>
      </c>
      <c r="CB7" s="36">
        <v>458.69</v>
      </c>
      <c r="CC7" s="36">
        <v>415.17</v>
      </c>
      <c r="CD7" s="36">
        <v>439.85</v>
      </c>
      <c r="CE7" s="36">
        <v>430.72</v>
      </c>
      <c r="CF7" s="36">
        <v>260.48</v>
      </c>
      <c r="CG7" s="36">
        <v>256</v>
      </c>
      <c r="CH7" s="36">
        <v>250.43</v>
      </c>
      <c r="CI7" s="36">
        <v>245.75</v>
      </c>
      <c r="CJ7" s="36">
        <v>244.29</v>
      </c>
      <c r="CK7" s="36">
        <v>253.12</v>
      </c>
      <c r="CL7" s="36">
        <v>47.33</v>
      </c>
      <c r="CM7" s="36">
        <v>47.32</v>
      </c>
      <c r="CN7" s="36">
        <v>44.85</v>
      </c>
      <c r="CO7" s="36">
        <v>43.02</v>
      </c>
      <c r="CP7" s="36">
        <v>42.15</v>
      </c>
      <c r="CQ7" s="36">
        <v>40.56</v>
      </c>
      <c r="CR7" s="36">
        <v>41.59</v>
      </c>
      <c r="CS7" s="36">
        <v>42.31</v>
      </c>
      <c r="CT7" s="36">
        <v>43.65</v>
      </c>
      <c r="CU7" s="36">
        <v>43.58</v>
      </c>
      <c r="CV7" s="36">
        <v>41.06</v>
      </c>
      <c r="CW7" s="36">
        <v>85.49</v>
      </c>
      <c r="CX7" s="36">
        <v>87.28</v>
      </c>
      <c r="CY7" s="36">
        <v>89.98</v>
      </c>
      <c r="CZ7" s="36">
        <v>84.78</v>
      </c>
      <c r="DA7" s="36">
        <v>83.92</v>
      </c>
      <c r="DB7" s="36">
        <v>79.88</v>
      </c>
      <c r="DC7" s="36">
        <v>80.47</v>
      </c>
      <c r="DD7" s="36">
        <v>81.3</v>
      </c>
      <c r="DE7" s="36">
        <v>82.2</v>
      </c>
      <c r="DF7" s="36">
        <v>82.35</v>
      </c>
      <c r="DG7" s="36">
        <v>80.39</v>
      </c>
      <c r="DH7" s="36">
        <v>2.79</v>
      </c>
      <c r="DI7" s="36">
        <v>3.71</v>
      </c>
      <c r="DJ7" s="36">
        <v>4.6500000000000004</v>
      </c>
      <c r="DK7" s="36">
        <v>5.56</v>
      </c>
      <c r="DL7" s="36">
        <v>17.760000000000002</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matsuyamashi</cp:lastModifiedBy>
  <cp:lastPrinted>2016-02-24T11:45:52Z</cp:lastPrinted>
  <dcterms:created xsi:type="dcterms:W3CDTF">2016-02-03T07:47:58Z</dcterms:created>
  <dcterms:modified xsi:type="dcterms:W3CDTF">2016-02-24T11:50:54Z</dcterms:modified>
  <cp:category/>
</cp:coreProperties>
</file>