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<sst xmlns="http://schemas.openxmlformats.org/spreadsheetml/2006/main" count="221" uniqueCount="111">
  <si>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5"/>
  </si>
  <si>
    <t>業務名</t>
    <rPh sb="2" eb="3">
      <t>メイ</t>
    </rPh>
    <phoneticPr fontId="5"/>
  </si>
  <si>
    <t>業種名</t>
    <rPh sb="2" eb="3">
      <t>メイ</t>
    </rPh>
    <phoneticPr fontId="5"/>
  </si>
  <si>
    <t>事業名</t>
    <phoneticPr fontId="5"/>
  </si>
  <si>
    <t>類似団体区分</t>
    <rPh sb="4" eb="6">
      <t>クブン</t>
    </rPh>
    <phoneticPr fontId="5"/>
  </si>
  <si>
    <t>人口（人）</t>
    <rPh sb="0" eb="2">
      <t>ジンコウ</t>
    </rPh>
    <rPh sb="3" eb="4">
      <t>ヒト</t>
    </rPh>
    <phoneticPr fontId="5"/>
  </si>
  <si>
    <r>
      <t>面積(km</t>
    </r>
    <r>
      <rPr>
        <b/>
        <vertAlign val="superscript"/>
        <sz val="11"/>
        <color theme="1"/>
        <rFont val="ＭＳ ゴシック"/>
        <family val="3"/>
        <charset val="128"/>
      </rPr>
      <t>2</t>
    </r>
    <r>
      <rPr>
        <b/>
        <sz val="11"/>
        <color theme="1"/>
        <rFont val="ＭＳ ゴシック"/>
        <family val="3"/>
        <charset val="128"/>
      </rPr>
      <t>)</t>
    </r>
    <phoneticPr fontId="5"/>
  </si>
  <si>
    <r>
      <t>人口密度(人/km</t>
    </r>
    <r>
      <rPr>
        <b/>
        <vertAlign val="superscript"/>
        <sz val="11"/>
        <color theme="1"/>
        <rFont val="ＭＳ ゴシック"/>
        <family val="3"/>
        <charset val="128"/>
      </rPr>
      <t>2</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</si>
  <si>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</si>
  <si>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</si>
  <si>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</si>
  <si>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</si>
  <si>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</si>
  <si>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普及率(％)</t>
    <phoneticPr fontId="5"/>
  </si>
  <si>
    <t>有収率(％)</t>
    <rPh sb="0" eb="1">
      <t>ユウ</t>
    </rPh>
    <rPh sb="1" eb="3">
      <t>シュウリツ</t>
    </rPh>
    <phoneticPr fontId="5"/>
  </si>
  <si>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5"/>
  </si>
  <si>
    <t>処理区域内人口(人)</t>
    <rPh sb="0" eb="2">
      <t>ショリ</t>
    </rPh>
    <rPh sb="2" eb="5">
      <t>クイキナイ</t>
    </rPh>
    <phoneticPr fontId="5"/>
  </si>
  <si>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5"/>
  </si>
  <si>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5"/>
  </si>
  <si>
    <t>－</t>
    <phoneticPr fontId="5"/>
  </si>
  <si>
    <t>類似団体平均値（平均値）</t>
    <phoneticPr fontId="5"/>
  </si>
  <si>
    <t>【】</t>
    <phoneticPr fontId="5"/>
  </si>
  <si>
    <t>平成26年度全国平均</t>
    <phoneticPr fontId="5"/>
  </si>
  <si>
    <t>分析欄</t>
    <rPh sb="0" eb="2">
      <t>ブンセキ</t>
    </rPh>
    <rPh sb="2" eb="3">
      <t>ラン</t>
    </rPh>
    <phoneticPr fontId="5"/>
  </si>
  <si>
    <t>1. 経営の健全性・効率性</t>
    <phoneticPr fontId="5"/>
  </si>
  <si>
    <t>1. 経営の健全性・効率性について</t>
    <phoneticPr fontId="5"/>
  </si>
  <si>
    <t>「単年度の収支」</t>
    <phoneticPr fontId="5"/>
  </si>
  <si>
    <t>「累積欠損」</t>
    <rPh sb="1" eb="3">
      <t>ルイセキ</t>
    </rPh>
    <rPh sb="3" eb="5">
      <t>ケッソン</t>
    </rPh>
    <phoneticPr fontId="5"/>
  </si>
  <si>
    <t>「支払能力」</t>
    <phoneticPr fontId="5"/>
  </si>
  <si>
    <t>「債務残高」</t>
    <rPh sb="1" eb="3">
      <t>サイム</t>
    </rPh>
    <rPh sb="3" eb="5">
      <t>ザンダカ</t>
    </rPh>
    <phoneticPr fontId="5"/>
  </si>
  <si>
    <t>2. 老朽化の状況について</t>
    <phoneticPr fontId="5"/>
  </si>
  <si>
    <t>「料金水準の適切性」</t>
    <rPh sb="1" eb="3">
      <t>リョウキン</t>
    </rPh>
    <rPh sb="3" eb="5">
      <t>スイジュン</t>
    </rPh>
    <rPh sb="6" eb="8">
      <t>テキセツ</t>
    </rPh>
    <rPh sb="8" eb="9">
      <t>セイ</t>
    </rPh>
    <phoneticPr fontId="5"/>
  </si>
  <si>
    <t>「費用の効率性」</t>
    <rPh sb="1" eb="3">
      <t>ヒヨウ</t>
    </rPh>
    <rPh sb="4" eb="6">
      <t>コウリツ</t>
    </rPh>
    <rPh sb="6" eb="7">
      <t>セイ</t>
    </rPh>
    <phoneticPr fontId="5"/>
  </si>
  <si>
    <t>「施設の効率性」</t>
    <rPh sb="1" eb="3">
      <t>シセツ</t>
    </rPh>
    <rPh sb="4" eb="6">
      <t>コウリツ</t>
    </rPh>
    <rPh sb="6" eb="7">
      <t>セイ</t>
    </rPh>
    <phoneticPr fontId="5"/>
  </si>
  <si>
    <t>「使用料対象の捕捉」</t>
    <rPh sb="1" eb="4">
      <t>シヨウリョウ</t>
    </rPh>
    <rPh sb="4" eb="6">
      <t>タイショウ</t>
    </rPh>
    <rPh sb="7" eb="9">
      <t>ホソク</t>
    </rPh>
    <phoneticPr fontId="5"/>
  </si>
  <si>
    <t>2. 老朽化の状況</t>
    <phoneticPr fontId="5"/>
  </si>
  <si>
    <t>全体総括</t>
    <rPh sb="0" eb="2">
      <t>ゼンタイ</t>
    </rPh>
    <rPh sb="2" eb="4">
      <t>ソウカツ</t>
    </rPh>
    <phoneticPr fontId="5"/>
  </si>
  <si>
    <t>「施設全体の減価償却の状況」</t>
    <rPh sb="1" eb="3">
      <t>シセツ</t>
    </rPh>
    <rPh sb="3" eb="5">
      <t>ゼンタイ</t>
    </rPh>
    <rPh sb="6" eb="8">
      <t>ゲンカ</t>
    </rPh>
    <rPh sb="8" eb="10">
      <t>ショウキャク</t>
    </rPh>
    <rPh sb="11" eb="13">
      <t>ジョウキョウ</t>
    </rPh>
    <phoneticPr fontId="5"/>
  </si>
  <si>
    <t>「管渠の経年化の状況」</t>
    <rPh sb="4" eb="7">
      <t>ケイネンカ</t>
    </rPh>
    <rPh sb="8" eb="10">
      <t>ジョウキョウ</t>
    </rPh>
    <phoneticPr fontId="5"/>
  </si>
  <si>
    <t>「管渠の更新投資・老朽化対策の実施状況」</t>
    <rPh sb="4" eb="6">
      <t>コウシン</t>
    </rPh>
    <rPh sb="6" eb="8">
      <t>トウシ</t>
    </rPh>
    <rPh sb="9" eb="12">
      <t>ロウキュウカ</t>
    </rPh>
    <rPh sb="12" eb="14">
      <t>タイサク</t>
    </rPh>
    <rPh sb="15" eb="17">
      <t>ジッシ</t>
    </rPh>
    <rPh sb="17" eb="19">
      <t>ジョウキョウ</t>
    </rPh>
    <phoneticPr fontId="5"/>
  </si>
  <si>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5"/>
  </si>
  <si>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5"/>
  </si>
  <si>
    <t>下水道事業(法非適用)</t>
    <rPh sb="3" eb="5">
      <t>ジギョウ</t>
    </rPh>
    <rPh sb="6" eb="7">
      <t>ホウ</t>
    </rPh>
    <rPh sb="7" eb="8">
      <t>ヒ</t>
    </rPh>
    <rPh sb="8" eb="10">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</si>
  <si>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</si>
  <si>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</si>
  <si>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</si>
  <si>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</si>
  <si>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</si>
  <si>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</si>
  <si>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</si>
  <si>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</si>
  <si>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</si>
  <si>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</si>
  <si>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</si>
  <si>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</si>
  <si>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①収益的収支比率(％)</t>
    <rPh sb="1" eb="4">
      <t>シュウエキテキ</t>
    </rPh>
    <phoneticPr fontId="5"/>
  </si>
  <si>
    <t>②累積欠損金比率(％)</t>
    <phoneticPr fontId="5"/>
  </si>
  <si>
    <t>③流動比率(％)</t>
    <rPh sb="1" eb="3">
      <t>リュウドウ</t>
    </rPh>
    <rPh sb="3" eb="5">
      <t>ヒリツ</t>
    </rPh>
    <phoneticPr fontId="5"/>
  </si>
  <si>
    <t>④企業債残高対事業規模比率(％)</t>
    <phoneticPr fontId="5"/>
  </si>
  <si>
    <t>⑤経費回収率(％)</t>
    <phoneticPr fontId="5"/>
  </si>
  <si>
    <t>⑥汚水処理原価(円)</t>
    <rPh sb="1" eb="3">
      <t>オスイ</t>
    </rPh>
    <rPh sb="3" eb="5">
      <t>ショリ</t>
    </rPh>
    <rPh sb="5" eb="7">
      <t>ゲンカ</t>
    </rPh>
    <rPh sb="8" eb="9">
      <t>エン</t>
    </rPh>
    <phoneticPr fontId="5"/>
  </si>
  <si>
    <t>⑦施設利用率(％)</t>
    <rPh sb="1" eb="3">
      <t>シセツ</t>
    </rPh>
    <rPh sb="3" eb="6">
      <t>リヨウリツ</t>
    </rPh>
    <phoneticPr fontId="5"/>
  </si>
  <si>
    <t>⑧水洗化率(％)</t>
    <phoneticPr fontId="5"/>
  </si>
  <si>
    <t>①有形固定資産減価償却率(％)</t>
    <rPh sb="1" eb="3">
      <t>ユウケイ</t>
    </rPh>
    <rPh sb="3" eb="5">
      <t>コテイ</t>
    </rPh>
    <rPh sb="5" eb="7">
      <t>シサン</t>
    </rPh>
    <rPh sb="7" eb="9">
      <t>ゲンカ</t>
    </rPh>
    <rPh sb="9" eb="11">
      <t>ショウキャク</t>
    </rPh>
    <rPh sb="11" eb="12">
      <t>リツ</t>
    </rPh>
    <phoneticPr fontId="5"/>
  </si>
  <si>
    <t>②管渠老朽化率(％)</t>
    <phoneticPr fontId="5"/>
  </si>
  <si>
    <t>③管渠改善率(％)</t>
    <phoneticPr fontId="5"/>
  </si>
  <si>
    <t>小項目</t>
    <rPh sb="0" eb="3">
      <t>ショウコウモク</t>
    </rPh>
    <phoneticPr fontId="5"/>
  </si>
  <si>
    <t>都道府県名</t>
    <rPh sb="0" eb="4">
      <t>トドウフケン</t>
    </rPh>
    <rPh sb="4" eb="5">
      <t>メイ</t>
    </rPh>
    <phoneticPr fontId="5"/>
  </si>
  <si>
    <t>法適・法非適</t>
    <rPh sb="0" eb="1">
      <t>ホウ</t>
    </rPh>
    <rPh sb="1" eb="2">
      <t>テキ</t>
    </rPh>
    <rPh sb="3" eb="4">
      <t>ホウ</t>
    </rPh>
    <rPh sb="4" eb="5">
      <t>ヒ</t>
    </rPh>
    <rPh sb="5" eb="6">
      <t>テキ</t>
    </rPh>
    <phoneticPr fontId="5"/>
  </si>
  <si>
    <t>業種名称</t>
    <rPh sb="0" eb="2">
      <t>ギョウシュ</t>
    </rPh>
    <rPh sb="2" eb="4">
      <t>メイショウ</t>
    </rPh>
    <phoneticPr fontId="5"/>
  </si>
  <si>
    <t>事業名称</t>
    <rPh sb="0" eb="2">
      <t>ジギョウ</t>
    </rPh>
    <rPh sb="2" eb="4">
      <t>メイショウ</t>
    </rPh>
    <phoneticPr fontId="5"/>
  </si>
  <si>
    <t>類似団体</t>
    <rPh sb="0" eb="2">
      <t>ルイジ</t>
    </rPh>
    <rPh sb="2" eb="4">
      <t>ダンタイ</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</si>
  <si>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</si>
  <si>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</si>
  <si>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普及率</t>
    <rPh sb="0" eb="2">
      <t>フキュウ</t>
    </rPh>
    <rPh sb="2" eb="3">
      <t>リツ</t>
    </rPh>
    <phoneticPr fontId="5"/>
  </si>
  <si>
    <t>有収率</t>
    <rPh sb="0" eb="1">
      <t>ユウ</t>
    </rPh>
    <rPh sb="1" eb="3">
      <t>シュウリツ</t>
    </rPh>
    <phoneticPr fontId="5"/>
  </si>
  <si>
    <t>1ヶ月20㎥当たり家庭料金</t>
    <rPh sb="2" eb="3">
      <t>ゲツ</t>
    </rPh>
    <rPh sb="6" eb="7">
      <t>ア</t>
    </rPh>
    <rPh sb="9" eb="11">
      <t>カテイ</t>
    </rPh>
    <rPh sb="11" eb="13">
      <t>リョウキン</t>
    </rPh>
    <phoneticPr fontId="5"/>
  </si>
  <si>
    <t>人口</t>
    <rPh sb="0" eb="2">
      <t>ジンコウ</t>
    </rPh>
    <phoneticPr fontId="5"/>
  </si>
  <si>
    <t>面積</t>
    <rPh sb="0" eb="2">
      <t>メンセキ</t>
    </rPh>
    <phoneticPr fontId="5"/>
  </si>
  <si>
    <t>人口密度</t>
    <rPh sb="0" eb="2">
      <t>ジンコウ</t>
    </rPh>
    <rPh sb="2" eb="4">
      <t>ミツド</t>
    </rPh>
    <phoneticPr fontId="5"/>
  </si>
  <si>
    <t>処理区域内人口</t>
  </si>
  <si>
    <t>処理区域面積</t>
  </si>
  <si>
    <t>処理区域内人口密度</t>
  </si>
  <si>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</si>
  <si>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</si>
  <si>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</si>
  <si>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</si>
  <si>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</si>
  <si>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</si>
  <si>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</si>
  <si>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</si>
  <si>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</si>
  <si>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</si>
  <si>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</si>
  <si>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</si>
  <si>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参照用</t>
    <rPh sb="0" eb="3">
      <t>サンショウヨウ</t>
    </rPh>
    <phoneticPr fontId="5"/>
  </si>
  <si>
    <t>愛媛県　今治市</t>
  </si>
  <si>
    <t>法非適用</t>
  </si>
  <si>
    <t>下水道事業</t>
  </si>
  <si>
    <t>公共下水道</t>
  </si>
  <si>
    <t>Bd1</t>
  </si>
  <si>
    <t>-</t>
  </si>
  <si>
    <t>該当数値なし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</si>
  <si>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</si>
  <si>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</si>
  <si>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</si>
  <si>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</si>
  <si>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</si>
  <si>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処理場3箇所、汚水中継ポンプ場6箇所、汚水マンホールポンプ31箇所を有しており、その建設に係る資本費と老朽施設の更新に係る資本費が高いため、汚水処理原価が類似団体平均値と比べて高くなっている。経費回収率については3年毎に使用料改定を行っているものの、汚水処理原価が高いため、類似団体平均値と比べて低くなっている。
　しかしながら、建設事業のピークは過ぎているので、企業債残高については逓減しているため、収益的収支比率が改善されており、経営改善に向けた取組が一定の成果を上げている。
　人口減少や節水機器の普及、社会情勢の変化による企業の上水道使用量の減少等により施設利用率は類似団体平均値と比べて低くなっているが、未接続世帯への接続促進により水洗化率については,類似団体平均値と比べて高くなっている。
</t>
    <rPh sb="78" eb="80">
      <t>ルイジ</t>
    </rPh>
    <rPh sb="80" eb="82">
      <t>ダンタイ</t>
    </rPh>
    <rPh sb="82" eb="85">
      <t>ヘイキンチ</t>
    </rPh>
    <rPh sb="86" eb="87">
      <t>クラ</t>
    </rPh>
    <rPh sb="97" eb="99">
      <t>ケイヒ</t>
    </rPh>
    <rPh sb="99" eb="102">
      <t>カイシュウリツ</t>
    </rPh>
    <rPh sb="108" eb="109">
      <t>ネン</t>
    </rPh>
    <rPh sb="109" eb="110">
      <t>ゴト</t>
    </rPh>
    <rPh sb="111" eb="114">
      <t>シヨウリョウ</t>
    </rPh>
    <rPh sb="114" eb="116">
      <t>カイテイ</t>
    </rPh>
    <rPh sb="117" eb="118">
      <t>オコナ</t>
    </rPh>
    <rPh sb="126" eb="128">
      <t>オスイ</t>
    </rPh>
    <rPh sb="128" eb="130">
      <t>ショリ</t>
    </rPh>
    <rPh sb="130" eb="132">
      <t>ゲンカ</t>
    </rPh>
    <rPh sb="133" eb="134">
      <t>タカ</t>
    </rPh>
    <rPh sb="138" eb="140">
      <t>ルイジ</t>
    </rPh>
    <rPh sb="140" eb="142">
      <t>ダンタイ</t>
    </rPh>
    <rPh sb="142" eb="145">
      <t>ヘイキンチ</t>
    </rPh>
    <rPh sb="146" eb="147">
      <t>クラ</t>
    </rPh>
    <rPh sb="149" eb="150">
      <t>ヒク</t>
    </rPh>
    <rPh sb="166" eb="168">
      <t>ケンセツ</t>
    </rPh>
    <rPh sb="168" eb="170">
      <t>ジギョウ</t>
    </rPh>
    <rPh sb="175" eb="176">
      <t>ス</t>
    </rPh>
    <rPh sb="183" eb="186">
      <t>キギョウサイ</t>
    </rPh>
    <rPh sb="186" eb="188">
      <t>ザンダカ</t>
    </rPh>
    <rPh sb="193" eb="195">
      <t>テイゲン</t>
    </rPh>
    <rPh sb="202" eb="204">
      <t>シュウエキ</t>
    </rPh>
    <rPh sb="204" eb="205">
      <t>テキ</t>
    </rPh>
    <rPh sb="205" eb="207">
      <t>シュウシ</t>
    </rPh>
    <rPh sb="207" eb="209">
      <t>ヒリツ</t>
    </rPh>
    <rPh sb="210" eb="212">
      <t>カイゼン</t>
    </rPh>
    <rPh sb="218" eb="220">
      <t>ケイエイ</t>
    </rPh>
    <rPh sb="220" eb="222">
      <t>カイゼン</t>
    </rPh>
    <rPh sb="223" eb="224">
      <t>ム</t>
    </rPh>
    <rPh sb="226" eb="228">
      <t>トリクミ</t>
    </rPh>
    <rPh sb="229" eb="231">
      <t>イッテイ</t>
    </rPh>
    <rPh sb="232" eb="234">
      <t>セイカ</t>
    </rPh>
    <rPh sb="235" eb="236">
      <t>ア</t>
    </rPh>
    <rPh sb="282" eb="284">
      <t>シセツ</t>
    </rPh>
    <rPh sb="284" eb="287">
      <t>リヨウリツ</t>
    </rPh>
    <rPh sb="288" eb="290">
      <t>ルイジ</t>
    </rPh>
    <rPh sb="290" eb="292">
      <t>ダンタイ</t>
    </rPh>
    <rPh sb="292" eb="295">
      <t>ヘイキンチ</t>
    </rPh>
    <rPh sb="296" eb="297">
      <t>クラ</t>
    </rPh>
    <rPh sb="322" eb="325">
      <t>スイセンカ</t>
    </rPh>
    <rPh sb="325" eb="326">
      <t>リツ</t>
    </rPh>
    <rPh sb="332" eb="334">
      <t>ルイジ</t>
    </rPh>
    <rPh sb="334" eb="336">
      <t>ダンタイ</t>
    </rPh>
    <rPh sb="336" eb="339">
      <t>ヘイキンチ</t>
    </rPh>
    <rPh sb="340" eb="341">
      <t>クラ</t>
    </rPh>
    <rPh sb="343" eb="344">
      <t>タカ</t>
    </rPh>
    <phoneticPr fontId="5"/>
  </si>
  <si>
    <t>　今治処理区については、昭和28年に事業着手し、昭和51年に今治浄化センターが完成し汚水処理を開始している。供用開始後39年を経過する今治処理区の処理場については、脱水機設備、中央監視設備等に経年劣化が見られるため、長寿命化計画に基づく改築工事を行っており、また、ポンプ場については、計装設備、汚水ポンプ設備に経年劣化が見られるため、改築工事を行っている。
　当初に整備した合流地区については、布設から50年以上経過している管渠も有り、老朽化が著しく、施設の改築更新が喫緊の課題となっており、長寿命化計画を作成したところである。
　</t>
    <rPh sb="1" eb="3">
      <t>イマバリ</t>
    </rPh>
    <rPh sb="3" eb="6">
      <t>ショリク</t>
    </rPh>
    <rPh sb="12" eb="14">
      <t>ショウワ</t>
    </rPh>
    <rPh sb="16" eb="17">
      <t>ネン</t>
    </rPh>
    <rPh sb="18" eb="20">
      <t>ジギョウ</t>
    </rPh>
    <rPh sb="20" eb="22">
      <t>チャクシュ</t>
    </rPh>
    <rPh sb="24" eb="26">
      <t>ショウワ</t>
    </rPh>
    <rPh sb="28" eb="29">
      <t>ネン</t>
    </rPh>
    <rPh sb="30" eb="34">
      <t>イマバリジョウカ</t>
    </rPh>
    <rPh sb="39" eb="41">
      <t>カンセイ</t>
    </rPh>
    <rPh sb="42" eb="44">
      <t>オスイ</t>
    </rPh>
    <rPh sb="44" eb="46">
      <t>ショリ</t>
    </rPh>
    <rPh sb="47" eb="49">
      <t>カイシ</t>
    </rPh>
    <rPh sb="54" eb="56">
      <t>キョウヨウ</t>
    </rPh>
    <rPh sb="56" eb="59">
      <t>カイシゴ</t>
    </rPh>
    <rPh sb="61" eb="62">
      <t>ネン</t>
    </rPh>
    <rPh sb="63" eb="65">
      <t>ケイカ</t>
    </rPh>
    <rPh sb="67" eb="69">
      <t>イマバリ</t>
    </rPh>
    <rPh sb="69" eb="72">
      <t>ショリク</t>
    </rPh>
    <rPh sb="73" eb="76">
      <t>ショリジョウ</t>
    </rPh>
    <rPh sb="82" eb="85">
      <t>ダッスイキ</t>
    </rPh>
    <rPh sb="85" eb="87">
      <t>セツビ</t>
    </rPh>
    <rPh sb="88" eb="90">
      <t>チュウオウ</t>
    </rPh>
    <rPh sb="90" eb="92">
      <t>カンシ</t>
    </rPh>
    <rPh sb="92" eb="94">
      <t>セツビ</t>
    </rPh>
    <rPh sb="94" eb="95">
      <t>トウ</t>
    </rPh>
    <rPh sb="96" eb="98">
      <t>ケイネン</t>
    </rPh>
    <rPh sb="98" eb="100">
      <t>レッカ</t>
    </rPh>
    <rPh sb="101" eb="102">
      <t>ミ</t>
    </rPh>
    <rPh sb="108" eb="112">
      <t>チョウジュミョウカ</t>
    </rPh>
    <rPh sb="112" eb="114">
      <t>ケイカク</t>
    </rPh>
    <rPh sb="115" eb="116">
      <t>モト</t>
    </rPh>
    <rPh sb="118" eb="120">
      <t>カイチク</t>
    </rPh>
    <rPh sb="120" eb="122">
      <t>コウジ</t>
    </rPh>
    <rPh sb="123" eb="124">
      <t>オコナ</t>
    </rPh>
    <rPh sb="135" eb="136">
      <t>ジョウ</t>
    </rPh>
    <rPh sb="142" eb="144">
      <t>ケイソウ</t>
    </rPh>
    <rPh sb="144" eb="146">
      <t>セツビ</t>
    </rPh>
    <rPh sb="147" eb="149">
      <t>オスイ</t>
    </rPh>
    <rPh sb="152" eb="154">
      <t>セツビ</t>
    </rPh>
    <rPh sb="155" eb="157">
      <t>ケイネン</t>
    </rPh>
    <rPh sb="157" eb="159">
      <t>レッカ</t>
    </rPh>
    <rPh sb="160" eb="161">
      <t>ミ</t>
    </rPh>
    <rPh sb="167" eb="169">
      <t>カイチク</t>
    </rPh>
    <rPh sb="169" eb="171">
      <t>コウジ</t>
    </rPh>
    <rPh sb="172" eb="173">
      <t>オコナ</t>
    </rPh>
    <rPh sb="180" eb="182">
      <t>トウショ</t>
    </rPh>
    <rPh sb="183" eb="185">
      <t>セイビ</t>
    </rPh>
    <rPh sb="187" eb="189">
      <t>ゴウリュウ</t>
    </rPh>
    <rPh sb="189" eb="191">
      <t>チク</t>
    </rPh>
    <rPh sb="197" eb="199">
      <t>フセツ</t>
    </rPh>
    <rPh sb="203" eb="204">
      <t>ネン</t>
    </rPh>
    <rPh sb="204" eb="206">
      <t>イジョウ</t>
    </rPh>
    <rPh sb="206" eb="208">
      <t>ケイカ</t>
    </rPh>
    <rPh sb="212" eb="214">
      <t>カンキョ</t>
    </rPh>
    <rPh sb="215" eb="216">
      <t>ア</t>
    </rPh>
    <rPh sb="218" eb="221">
      <t>ロウキュウカ</t>
    </rPh>
    <rPh sb="222" eb="223">
      <t>イチジル</t>
    </rPh>
    <rPh sb="226" eb="228">
      <t>シセツ</t>
    </rPh>
    <rPh sb="229" eb="231">
      <t>カイチク</t>
    </rPh>
    <rPh sb="231" eb="233">
      <t>コウシン</t>
    </rPh>
    <rPh sb="234" eb="236">
      <t>キッキン</t>
    </rPh>
    <rPh sb="237" eb="239">
      <t>カダイ</t>
    </rPh>
    <rPh sb="246" eb="250">
      <t>チョウジュミョウカ</t>
    </rPh>
    <rPh sb="250" eb="252">
      <t>ケイカク</t>
    </rPh>
    <rPh sb="253" eb="255">
      <t>サクセイ</t>
    </rPh>
    <phoneticPr fontId="5"/>
  </si>
  <si>
    <t>　長寿命化計画に基づき施設の老朽化対策に取り組むとともに、施設の重要度に応じ、順次耐震化等の地震対策を実施していく予定である。整備事業のピークは過ぎているため、地方債償還金については逓減することから、汚水処理原価についても逓減し、経費回収率も改善されると考えている。
　人口減少等による有収水量の減少が見込まれるため、事業費を可能な限り抑えて今まで以上に経費の節減に努めるとともに、定期的な使用料改定を行い引き続き経営改善を図る必要がある。</t>
    <rPh sb="63" eb="65">
      <t>セイビ</t>
    </rPh>
    <rPh sb="115" eb="117">
      <t>ケイヒ</t>
    </rPh>
    <rPh sb="117" eb="120">
      <t>カイシュウリツ</t>
    </rPh>
    <rPh sb="121" eb="123">
      <t>カイゼン</t>
    </rPh>
    <rPh sb="127" eb="128">
      <t>カンガ</t>
    </rPh>
    <rPh sb="135" eb="137">
      <t>ジンコウ</t>
    </rPh>
    <rPh sb="137" eb="139">
      <t>ゲンショウ</t>
    </rPh>
    <rPh sb="139" eb="140">
      <t>トウ</t>
    </rPh>
    <rPh sb="143" eb="145">
      <t>ユウシュウ</t>
    </rPh>
    <rPh sb="145" eb="147">
      <t>スイリョウ</t>
    </rPh>
    <rPh sb="148" eb="150">
      <t>ゲンショウ</t>
    </rPh>
    <rPh sb="151" eb="153">
      <t>ミコ</t>
    </rPh>
    <rPh sb="171" eb="172">
      <t>イマ</t>
    </rPh>
    <rPh sb="174" eb="176">
      <t>イジョウ</t>
    </rPh>
    <rPh sb="191" eb="194">
      <t>テイキテキ</t>
    </rPh>
    <rPh sb="195" eb="198">
      <t>シヨウリョウ</t>
    </rPh>
    <rPh sb="198" eb="200">
      <t>カイテイ</t>
    </rPh>
    <rPh sb="201" eb="202">
      <t>オコナ</t>
    </rPh>
    <rPh sb="203" eb="204">
      <t>ヒ</t>
    </rPh>
    <rPh sb="205" eb="206">
      <t>ツヅ</t>
    </rPh>
    <rPh sb="207" eb="209">
      <t>ケイエイ</t>
    </rPh>
    <rPh sb="209" eb="211">
      <t>カイゼン</t>
    </rPh>
    <rPh sb="212" eb="213">
      <t>ハカ</t>
    </rPh>
    <rPh sb="214" eb="216">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</si>
</sst>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scheme val="minor"/>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3">
    <xf numFmtId="0" fontId="0" fillId="0" borderId="0">
      <alignment vertical="center"/>
    </xf>
    <xf numFmtId="38" fontId="2" fillId="0" borderId="0" applyFont="0" applyFill="0" applyBorder="0" applyAlignment="0" applyProtection="0">
      <alignment vertical="center"/>
    </xf>
    <xf numFmtId="38" fontId="16" fillId="0" borderId="0" applyFont="0" applyFill="0" applyBorder="0" applyAlignment="0" applyProtection="0"/>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8" fillId="0" borderId="0">
      <alignment vertical="center"/>
    </xf>
    <xf numFmtId="0" fontId="17" fillId="0" borderId="0"/>
    <xf numFmtId="0" fontId="18" fillId="0" borderId="0">
      <alignment vertical="center"/>
    </xf>
    <xf numFmtId="0" fontId="2" fillId="0" borderId="0">
      <alignment vertical="center"/>
    </xf>
    <xf numFmtId="0" fontId="17" fillId="0" borderId="0"/>
    <xf numFmtId="0" fontId="19" fillId="0" borderId="0"/>
    <xf numFmtId="0" fontId="20" fillId="0" borderId="0">
      <alignment vertical="center"/>
    </xf>
    <xf numFmtId="0" fontId="14" fillId="0" borderId="0">
      <alignment vertical="center"/>
    </xf>
    <xf numFmtId="0" fontId="17" fillId="0" borderId="0">
      <alignment vertical="center"/>
    </xf>
    <xf numFmtId="0" fontId="17" fillId="0" borderId="0"/>
    <xf numFmtId="0" fontId="18" fillId="0" borderId="0">
      <alignment vertical="center"/>
    </xf>
    <xf numFmtId="0" fontId="19" fillId="0" borderId="0"/>
    <xf numFmtId="0" fontId="21" fillId="0" borderId="0">
      <alignment vertical="center"/>
    </xf>
    <xf numFmtId="0" fontId="22" fillId="0" borderId="0"/>
    <xf numFmtId="0" fontId="1" fillId="0" borderId="0">
      <alignment vertical="center"/>
    </xf>
    <xf numFmtId="0" fontId="1" fillId="0" borderId="0">
      <alignment vertical="center"/>
    </xf>
    <xf numFmtId="0" fontId="1" fillId="0" borderId="0">
      <alignment vertical="center"/>
    </xf>
  </cellStyleXfs>
  <cellXfs count="8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7" xfId="0" applyFont="1" applyBorder="1" applyAlignment="1">
      <alignment vertical="center"/>
    </xf>
    <xf numFmtId="0" fontId="12" fillId="0" borderId="0" xfId="0" applyFont="1" applyBorder="1" applyAlignment="1">
      <alignment horizontal="left" vertical="center"/>
    </xf>
    <xf numFmtId="0" fontId="12" fillId="0" borderId="0" xfId="0" applyFont="1" applyBorder="1" applyAlignment="1">
      <alignment vertical="center"/>
    </xf>
    <xf numFmtId="0" fontId="12" fillId="0" borderId="7"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9" xfId="0" applyFont="1" applyBorder="1" applyAlignment="1">
      <alignment vertical="center"/>
    </xf>
    <xf numFmtId="0" fontId="6" fillId="0" borderId="6" xfId="0" applyFont="1" applyBorder="1">
      <alignment vertical="center"/>
    </xf>
    <xf numFmtId="0" fontId="6" fillId="0" borderId="0" xfId="0" applyFont="1" applyBorder="1">
      <alignment vertical="center"/>
    </xf>
    <xf numFmtId="0" fontId="6" fillId="0" borderId="7" xfId="0" applyFont="1" applyBorder="1">
      <alignment vertical="center"/>
    </xf>
    <xf numFmtId="0" fontId="14" fillId="0" borderId="0" xfId="0" applyFont="1" applyBorder="1">
      <alignment vertical="center"/>
    </xf>
    <xf numFmtId="0" fontId="15" fillId="0" borderId="0" xfId="0" applyFont="1" applyBorder="1" applyAlignment="1">
      <alignment horizontal="center" vertical="center"/>
    </xf>
    <xf numFmtId="0" fontId="6" fillId="0" borderId="8" xfId="0" applyFont="1" applyBorder="1">
      <alignment vertical="center"/>
    </xf>
    <xf numFmtId="0" fontId="6" fillId="0" borderId="1" xfId="0" applyFont="1" applyBorder="1">
      <alignment vertical="center"/>
    </xf>
    <xf numFmtId="0" fontId="6" fillId="0" borderId="9" xfId="0" applyFont="1" applyBorder="1">
      <alignment vertical="center"/>
    </xf>
    <xf numFmtId="0" fontId="4" fillId="0" borderId="0" xfId="0" applyFont="1" applyBorder="1" applyAlignment="1">
      <alignment horizontal="center" vertical="center"/>
    </xf>
    <xf numFmtId="0" fontId="3"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3" fillId="0" borderId="0" xfId="0" applyFont="1" applyBorder="1" applyAlignment="1">
      <alignment horizontal="left" vertical="center"/>
    </xf>
    <xf numFmtId="0" fontId="13" fillId="0" borderId="7" xfId="0" applyFont="1" applyBorder="1" applyAlignment="1">
      <alignment horizontal="left" vertical="center"/>
    </xf>
    <xf numFmtId="0" fontId="6" fillId="0" borderId="6"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4" fillId="0" borderId="0"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12" fillId="0" borderId="6" xfId="0" applyFont="1" applyBorder="1" applyAlignment="1">
      <alignment horizontal="center" vertical="center"/>
    </xf>
    <xf numFmtId="0" fontId="12" fillId="0" borderId="0" xfId="0" applyFont="1" applyBorder="1" applyAlignment="1">
      <alignment horizontal="center" vertical="center"/>
    </xf>
    <xf numFmtId="177" fontId="6" fillId="0" borderId="2" xfId="0" applyNumberFormat="1" applyFont="1" applyBorder="1" applyAlignment="1" applyProtection="1">
      <alignment horizontal="center" vertical="center"/>
      <protection hidden="1"/>
    </xf>
    <xf numFmtId="176" fontId="6" fillId="0" borderId="2" xfId="0" applyNumberFormat="1" applyFont="1" applyBorder="1" applyAlignment="1" applyProtection="1">
      <alignment horizontal="center" vertical="center"/>
      <protection hidden="1"/>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10" fillId="0" borderId="6"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6" fillId="0" borderId="2" xfId="0" applyNumberFormat="1" applyFont="1" applyBorder="1" applyAlignment="1" applyProtection="1">
      <alignment horizontal="center" vertical="center"/>
      <protection hidden="1"/>
    </xf>
    <xf numFmtId="0" fontId="7" fillId="0" borderId="0" xfId="0" applyFont="1" applyAlignment="1">
      <alignment horizontal="center" vertical="center"/>
    </xf>
    <xf numFmtId="49" fontId="4"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3">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3 3" xfId="21"/>
    <cellStyle name="標準 2 4" xfId="10"/>
    <cellStyle name="標準 2 5" xfId="20"/>
    <cellStyle name="標準 2_【重要】（県）指数表_書式まとめ" xfId="11"/>
    <cellStyle name="標準 3" xfId="12"/>
    <cellStyle name="標準 3 2" xfId="13"/>
    <cellStyle name="標準 3 2 2" xfId="14"/>
    <cellStyle name="標準 3 3" xfId="15"/>
    <cellStyle name="標準 4" xfId="16"/>
    <cellStyle name="標準 4 2" xfId="22"/>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0.03</c:v>
                </c:pt>
                <c:pt idx="1">
                  <c:v>0.02</c:v>
                </c:pt>
                <c:pt idx="2">
                  <c:v>0.01</c:v>
                </c:pt>
                <c:pt idx="3">
                  <c:v>0.01</c:v>
                </c:pt>
                <c:pt idx="4">
                  <c:v>0.03</c:v>
                </c:pt>
              </c:numCache>
            </c:numRef>
          </c:val>
        </c:ser>
        <c:dLbls>
          <c:showLegendKey val="0"/>
          <c:showVal val="0"/>
          <c:showCatName val="0"/>
          <c:showSerName val="0"/>
          <c:showPercent val="0"/>
          <c:showBubbleSize val="0"/>
        </c:dLbls>
        <c:gapWidth val="150"/>
        <c:axId val="126564224"/>
        <c:axId val="12657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0.04</c:v>
                </c:pt>
                <c:pt idx="1">
                  <c:v>0.04</c:v>
                </c:pt>
                <c:pt idx="2">
                  <c:v>0.08</c:v>
                </c:pt>
                <c:pt idx="3">
                  <c:v>7.0000000000000007E-2</c:v>
                </c:pt>
                <c:pt idx="4">
                  <c:v>0.1</c:v>
                </c:pt>
              </c:numCache>
            </c:numRef>
          </c:val>
          <c:smooth val="0"/>
        </c:ser>
        <c:dLbls>
          <c:showLegendKey val="0"/>
          <c:showVal val="0"/>
          <c:showCatName val="0"/>
          <c:showSerName val="0"/>
          <c:showPercent val="0"/>
          <c:showBubbleSize val="0"/>
        </c:dLbls>
        <c:marker val="1"/>
        <c:smooth val="0"/>
        <c:axId val="126564224"/>
        <c:axId val="126574592"/>
      </c:lineChart>
      <c:dateAx>
        <c:axId val="126564224"/>
        <c:scaling>
          <c:orientation val="minMax"/>
        </c:scaling>
        <c:delete val="1"/>
        <c:axPos val="b"/>
        <c:numFmt formatCode="ge" sourceLinked="1"/>
        <c:majorTickMark val="none"/>
        <c:minorTickMark val="none"/>
        <c:tickLblPos val="none"/>
        <c:crossAx val="126574592"/>
        <c:crosses val="autoZero"/>
        <c:auto val="1"/>
        <c:lblOffset val="100"/>
        <c:baseTimeUnit val="years"/>
      </c:dateAx>
      <c:valAx>
        <c:axId val="12657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56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63.55</c:v>
                </c:pt>
                <c:pt idx="1">
                  <c:v>63.06</c:v>
                </c:pt>
                <c:pt idx="2">
                  <c:v>61.68</c:v>
                </c:pt>
                <c:pt idx="3">
                  <c:v>64.150000000000006</c:v>
                </c:pt>
                <c:pt idx="4">
                  <c:v>64.55</c:v>
                </c:pt>
              </c:numCache>
            </c:numRef>
          </c:val>
        </c:ser>
        <c:dLbls>
          <c:showLegendKey val="0"/>
          <c:showVal val="0"/>
          <c:showCatName val="0"/>
          <c:showSerName val="0"/>
          <c:showPercent val="0"/>
          <c:showBubbleSize val="0"/>
        </c:dLbls>
        <c:gapWidth val="150"/>
        <c:axId val="128203008"/>
        <c:axId val="128213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62.39</c:v>
                </c:pt>
                <c:pt idx="1">
                  <c:v>62.55</c:v>
                </c:pt>
                <c:pt idx="2">
                  <c:v>62.27</c:v>
                </c:pt>
                <c:pt idx="3">
                  <c:v>64.12</c:v>
                </c:pt>
                <c:pt idx="4">
                  <c:v>64.87</c:v>
                </c:pt>
              </c:numCache>
            </c:numRef>
          </c:val>
          <c:smooth val="0"/>
        </c:ser>
        <c:dLbls>
          <c:showLegendKey val="0"/>
          <c:showVal val="0"/>
          <c:showCatName val="0"/>
          <c:showSerName val="0"/>
          <c:showPercent val="0"/>
          <c:showBubbleSize val="0"/>
        </c:dLbls>
        <c:marker val="1"/>
        <c:smooth val="0"/>
        <c:axId val="128203008"/>
        <c:axId val="128213376"/>
      </c:lineChart>
      <c:dateAx>
        <c:axId val="128203008"/>
        <c:scaling>
          <c:orientation val="minMax"/>
        </c:scaling>
        <c:delete val="1"/>
        <c:axPos val="b"/>
        <c:numFmt formatCode="ge" sourceLinked="1"/>
        <c:majorTickMark val="none"/>
        <c:minorTickMark val="none"/>
        <c:tickLblPos val="none"/>
        <c:crossAx val="128213376"/>
        <c:crosses val="autoZero"/>
        <c:auto val="1"/>
        <c:lblOffset val="100"/>
        <c:baseTimeUnit val="years"/>
      </c:dateAx>
      <c:valAx>
        <c:axId val="12821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203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91.66</c:v>
                </c:pt>
                <c:pt idx="1">
                  <c:v>92.3</c:v>
                </c:pt>
                <c:pt idx="2">
                  <c:v>92.52</c:v>
                </c:pt>
                <c:pt idx="3">
                  <c:v>92.56</c:v>
                </c:pt>
                <c:pt idx="4">
                  <c:v>93.15</c:v>
                </c:pt>
              </c:numCache>
            </c:numRef>
          </c:val>
        </c:ser>
        <c:dLbls>
          <c:showLegendKey val="0"/>
          <c:showVal val="0"/>
          <c:showCatName val="0"/>
          <c:showSerName val="0"/>
          <c:showPercent val="0"/>
          <c:showBubbleSize val="0"/>
        </c:dLbls>
        <c:gapWidth val="150"/>
        <c:axId val="128239488"/>
        <c:axId val="128249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89.79</c:v>
                </c:pt>
                <c:pt idx="1">
                  <c:v>90.26</c:v>
                </c:pt>
                <c:pt idx="2">
                  <c:v>90.69</c:v>
                </c:pt>
                <c:pt idx="3">
                  <c:v>90.91</c:v>
                </c:pt>
                <c:pt idx="4">
                  <c:v>91.11</c:v>
                </c:pt>
              </c:numCache>
            </c:numRef>
          </c:val>
          <c:smooth val="0"/>
        </c:ser>
        <c:dLbls>
          <c:showLegendKey val="0"/>
          <c:showVal val="0"/>
          <c:showCatName val="0"/>
          <c:showSerName val="0"/>
          <c:showPercent val="0"/>
          <c:showBubbleSize val="0"/>
        </c:dLbls>
        <c:marker val="1"/>
        <c:smooth val="0"/>
        <c:axId val="128239488"/>
        <c:axId val="128249856"/>
      </c:lineChart>
      <c:dateAx>
        <c:axId val="128239488"/>
        <c:scaling>
          <c:orientation val="minMax"/>
        </c:scaling>
        <c:delete val="1"/>
        <c:axPos val="b"/>
        <c:numFmt formatCode="ge" sourceLinked="1"/>
        <c:majorTickMark val="none"/>
        <c:minorTickMark val="none"/>
        <c:tickLblPos val="none"/>
        <c:crossAx val="128249856"/>
        <c:crosses val="autoZero"/>
        <c:auto val="1"/>
        <c:lblOffset val="100"/>
        <c:baseTimeUnit val="years"/>
      </c:dateAx>
      <c:valAx>
        <c:axId val="128249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23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76.180000000000007</c:v>
                </c:pt>
                <c:pt idx="1">
                  <c:v>76.239999999999995</c:v>
                </c:pt>
                <c:pt idx="2">
                  <c:v>79.3</c:v>
                </c:pt>
                <c:pt idx="3">
                  <c:v>81.8</c:v>
                </c:pt>
                <c:pt idx="4">
                  <c:v>84.79</c:v>
                </c:pt>
              </c:numCache>
            </c:numRef>
          </c:val>
        </c:ser>
        <c:dLbls>
          <c:showLegendKey val="0"/>
          <c:showVal val="0"/>
          <c:showCatName val="0"/>
          <c:showSerName val="0"/>
          <c:showPercent val="0"/>
          <c:showBubbleSize val="0"/>
        </c:dLbls>
        <c:gapWidth val="150"/>
        <c:axId val="126592512"/>
        <c:axId val="12659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6592512"/>
        <c:axId val="126594432"/>
      </c:lineChart>
      <c:dateAx>
        <c:axId val="126592512"/>
        <c:scaling>
          <c:orientation val="minMax"/>
        </c:scaling>
        <c:delete val="1"/>
        <c:axPos val="b"/>
        <c:numFmt formatCode="ge" sourceLinked="1"/>
        <c:majorTickMark val="none"/>
        <c:minorTickMark val="none"/>
        <c:tickLblPos val="none"/>
        <c:crossAx val="126594432"/>
        <c:crosses val="autoZero"/>
        <c:auto val="1"/>
        <c:lblOffset val="100"/>
        <c:baseTimeUnit val="years"/>
      </c:dateAx>
      <c:valAx>
        <c:axId val="12659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59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6829696"/>
        <c:axId val="126831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6829696"/>
        <c:axId val="126831616"/>
      </c:lineChart>
      <c:dateAx>
        <c:axId val="126829696"/>
        <c:scaling>
          <c:orientation val="minMax"/>
        </c:scaling>
        <c:delete val="1"/>
        <c:axPos val="b"/>
        <c:numFmt formatCode="ge" sourceLinked="1"/>
        <c:majorTickMark val="none"/>
        <c:minorTickMark val="none"/>
        <c:tickLblPos val="none"/>
        <c:crossAx val="126831616"/>
        <c:crosses val="autoZero"/>
        <c:auto val="1"/>
        <c:lblOffset val="100"/>
        <c:baseTimeUnit val="years"/>
      </c:dateAx>
      <c:valAx>
        <c:axId val="126831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82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6851328"/>
        <c:axId val="126857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6851328"/>
        <c:axId val="126857600"/>
      </c:lineChart>
      <c:dateAx>
        <c:axId val="126851328"/>
        <c:scaling>
          <c:orientation val="minMax"/>
        </c:scaling>
        <c:delete val="1"/>
        <c:axPos val="b"/>
        <c:numFmt formatCode="ge" sourceLinked="1"/>
        <c:majorTickMark val="none"/>
        <c:minorTickMark val="none"/>
        <c:tickLblPos val="none"/>
        <c:crossAx val="126857600"/>
        <c:crosses val="autoZero"/>
        <c:auto val="1"/>
        <c:lblOffset val="100"/>
        <c:baseTimeUnit val="years"/>
      </c:dateAx>
      <c:valAx>
        <c:axId val="126857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85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6911616"/>
        <c:axId val="126913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6911616"/>
        <c:axId val="126913536"/>
      </c:lineChart>
      <c:dateAx>
        <c:axId val="126911616"/>
        <c:scaling>
          <c:orientation val="minMax"/>
        </c:scaling>
        <c:delete val="1"/>
        <c:axPos val="b"/>
        <c:numFmt formatCode="ge" sourceLinked="1"/>
        <c:majorTickMark val="none"/>
        <c:minorTickMark val="none"/>
        <c:tickLblPos val="none"/>
        <c:crossAx val="126913536"/>
        <c:crosses val="autoZero"/>
        <c:auto val="1"/>
        <c:lblOffset val="100"/>
        <c:baseTimeUnit val="years"/>
      </c:dateAx>
      <c:valAx>
        <c:axId val="12691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91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7009536"/>
        <c:axId val="127011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7009536"/>
        <c:axId val="127011456"/>
      </c:lineChart>
      <c:dateAx>
        <c:axId val="127009536"/>
        <c:scaling>
          <c:orientation val="minMax"/>
        </c:scaling>
        <c:delete val="1"/>
        <c:axPos val="b"/>
        <c:numFmt formatCode="ge" sourceLinked="1"/>
        <c:majorTickMark val="none"/>
        <c:minorTickMark val="none"/>
        <c:tickLblPos val="none"/>
        <c:crossAx val="127011456"/>
        <c:crosses val="autoZero"/>
        <c:auto val="1"/>
        <c:lblOffset val="100"/>
        <c:baseTimeUnit val="years"/>
      </c:dateAx>
      <c:valAx>
        <c:axId val="127011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009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1135.3699999999999</c:v>
                </c:pt>
                <c:pt idx="1">
                  <c:v>1091.78</c:v>
                </c:pt>
                <c:pt idx="2">
                  <c:v>1009.94</c:v>
                </c:pt>
                <c:pt idx="3">
                  <c:v>957.29</c:v>
                </c:pt>
                <c:pt idx="4">
                  <c:v>830.71</c:v>
                </c:pt>
              </c:numCache>
            </c:numRef>
          </c:val>
        </c:ser>
        <c:dLbls>
          <c:showLegendKey val="0"/>
          <c:showVal val="0"/>
          <c:showCatName val="0"/>
          <c:showSerName val="0"/>
          <c:showPercent val="0"/>
          <c:showBubbleSize val="0"/>
        </c:dLbls>
        <c:gapWidth val="150"/>
        <c:axId val="127050112"/>
        <c:axId val="12705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980.73</c:v>
                </c:pt>
                <c:pt idx="1">
                  <c:v>936.66</c:v>
                </c:pt>
                <c:pt idx="2">
                  <c:v>918.88</c:v>
                </c:pt>
                <c:pt idx="3">
                  <c:v>885.97</c:v>
                </c:pt>
                <c:pt idx="4">
                  <c:v>854.16</c:v>
                </c:pt>
              </c:numCache>
            </c:numRef>
          </c:val>
          <c:smooth val="0"/>
        </c:ser>
        <c:dLbls>
          <c:showLegendKey val="0"/>
          <c:showVal val="0"/>
          <c:showCatName val="0"/>
          <c:showSerName val="0"/>
          <c:showPercent val="0"/>
          <c:showBubbleSize val="0"/>
        </c:dLbls>
        <c:marker val="1"/>
        <c:smooth val="0"/>
        <c:axId val="127050112"/>
        <c:axId val="127052032"/>
      </c:lineChart>
      <c:dateAx>
        <c:axId val="127050112"/>
        <c:scaling>
          <c:orientation val="minMax"/>
        </c:scaling>
        <c:delete val="1"/>
        <c:axPos val="b"/>
        <c:numFmt formatCode="ge" sourceLinked="1"/>
        <c:majorTickMark val="none"/>
        <c:minorTickMark val="none"/>
        <c:tickLblPos val="none"/>
        <c:crossAx val="127052032"/>
        <c:crosses val="autoZero"/>
        <c:auto val="1"/>
        <c:lblOffset val="100"/>
        <c:baseTimeUnit val="years"/>
      </c:dateAx>
      <c:valAx>
        <c:axId val="12705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05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70.17</c:v>
                </c:pt>
                <c:pt idx="1">
                  <c:v>69.02</c:v>
                </c:pt>
                <c:pt idx="2">
                  <c:v>69</c:v>
                </c:pt>
                <c:pt idx="3">
                  <c:v>72.38</c:v>
                </c:pt>
                <c:pt idx="4">
                  <c:v>77.31</c:v>
                </c:pt>
              </c:numCache>
            </c:numRef>
          </c:val>
        </c:ser>
        <c:dLbls>
          <c:showLegendKey val="0"/>
          <c:showVal val="0"/>
          <c:showCatName val="0"/>
          <c:showSerName val="0"/>
          <c:showPercent val="0"/>
          <c:showBubbleSize val="0"/>
        </c:dLbls>
        <c:gapWidth val="150"/>
        <c:axId val="127082496"/>
        <c:axId val="127084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88.45</c:v>
                </c:pt>
                <c:pt idx="1">
                  <c:v>88.44</c:v>
                </c:pt>
                <c:pt idx="2">
                  <c:v>88.2</c:v>
                </c:pt>
                <c:pt idx="3">
                  <c:v>89.94</c:v>
                </c:pt>
                <c:pt idx="4">
                  <c:v>93.13</c:v>
                </c:pt>
              </c:numCache>
            </c:numRef>
          </c:val>
          <c:smooth val="0"/>
        </c:ser>
        <c:dLbls>
          <c:showLegendKey val="0"/>
          <c:showVal val="0"/>
          <c:showCatName val="0"/>
          <c:showSerName val="0"/>
          <c:showPercent val="0"/>
          <c:showBubbleSize val="0"/>
        </c:dLbls>
        <c:marker val="1"/>
        <c:smooth val="0"/>
        <c:axId val="127082496"/>
        <c:axId val="127084416"/>
      </c:lineChart>
      <c:dateAx>
        <c:axId val="127082496"/>
        <c:scaling>
          <c:orientation val="minMax"/>
        </c:scaling>
        <c:delete val="1"/>
        <c:axPos val="b"/>
        <c:numFmt formatCode="ge" sourceLinked="1"/>
        <c:majorTickMark val="none"/>
        <c:minorTickMark val="none"/>
        <c:tickLblPos val="none"/>
        <c:crossAx val="127084416"/>
        <c:crosses val="autoZero"/>
        <c:auto val="1"/>
        <c:lblOffset val="100"/>
        <c:baseTimeUnit val="years"/>
      </c:dateAx>
      <c:valAx>
        <c:axId val="12708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08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215.56</c:v>
                </c:pt>
                <c:pt idx="1">
                  <c:v>217.26</c:v>
                </c:pt>
                <c:pt idx="2">
                  <c:v>217.16</c:v>
                </c:pt>
                <c:pt idx="3">
                  <c:v>216.31</c:v>
                </c:pt>
                <c:pt idx="4">
                  <c:v>217.99</c:v>
                </c:pt>
              </c:numCache>
            </c:numRef>
          </c:val>
        </c:ser>
        <c:dLbls>
          <c:showLegendKey val="0"/>
          <c:showVal val="0"/>
          <c:showCatName val="0"/>
          <c:showSerName val="0"/>
          <c:showPercent val="0"/>
          <c:showBubbleSize val="0"/>
        </c:dLbls>
        <c:gapWidth val="150"/>
        <c:axId val="127101952"/>
        <c:axId val="127132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167.63</c:v>
                </c:pt>
                <c:pt idx="1">
                  <c:v>169.89</c:v>
                </c:pt>
                <c:pt idx="2">
                  <c:v>171.78</c:v>
                </c:pt>
                <c:pt idx="3">
                  <c:v>168.57</c:v>
                </c:pt>
                <c:pt idx="4">
                  <c:v>167.97</c:v>
                </c:pt>
              </c:numCache>
            </c:numRef>
          </c:val>
          <c:smooth val="0"/>
        </c:ser>
        <c:dLbls>
          <c:showLegendKey val="0"/>
          <c:showVal val="0"/>
          <c:showCatName val="0"/>
          <c:showSerName val="0"/>
          <c:showPercent val="0"/>
          <c:showBubbleSize val="0"/>
        </c:dLbls>
        <c:marker val="1"/>
        <c:smooth val="0"/>
        <c:axId val="127101952"/>
        <c:axId val="127132800"/>
      </c:lineChart>
      <c:dateAx>
        <c:axId val="127101952"/>
        <c:scaling>
          <c:orientation val="minMax"/>
        </c:scaling>
        <c:delete val="1"/>
        <c:axPos val="b"/>
        <c:numFmt formatCode="ge" sourceLinked="1"/>
        <c:majorTickMark val="none"/>
        <c:minorTickMark val="none"/>
        <c:tickLblPos val="none"/>
        <c:crossAx val="127132800"/>
        <c:crosses val="autoZero"/>
        <c:auto val="1"/>
        <c:lblOffset val="100"/>
        <c:baseTimeUnit val="years"/>
      </c:dateAx>
      <c:valAx>
        <c:axId val="12713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10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E3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愛媛県　今治市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Bd1</v>
      </c>
      <c r="X8" s="70"/>
      <c r="Y8" s="70"/>
      <c r="Z8" s="70"/>
      <c r="AA8" s="70"/>
      <c r="AB8" s="70"/>
      <c r="AC8" s="70"/>
      <c r="AD8" s="3"/>
      <c r="AE8" s="3"/>
      <c r="AF8" s="3"/>
      <c r="AG8" s="3"/>
      <c r="AH8" s="3"/>
      <c r="AI8" s="3"/>
      <c r="AJ8" s="3"/>
      <c r="AK8" s="3"/>
      <c r="AL8" s="64">
        <f>データ!R6</f>
        <v>166059</v>
      </c>
      <c r="AM8" s="64"/>
      <c r="AN8" s="64"/>
      <c r="AO8" s="64"/>
      <c r="AP8" s="64"/>
      <c r="AQ8" s="64"/>
      <c r="AR8" s="64"/>
      <c r="AS8" s="64"/>
      <c r="AT8" s="63">
        <f>データ!S6</f>
        <v>419.13</v>
      </c>
      <c r="AU8" s="63"/>
      <c r="AV8" s="63"/>
      <c r="AW8" s="63"/>
      <c r="AX8" s="63"/>
      <c r="AY8" s="63"/>
      <c r="AZ8" s="63"/>
      <c r="BA8" s="63"/>
      <c r="BB8" s="63">
        <f>データ!T6</f>
        <v>396.2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52.08</v>
      </c>
      <c r="Q10" s="63"/>
      <c r="R10" s="63"/>
      <c r="S10" s="63"/>
      <c r="T10" s="63"/>
      <c r="U10" s="63"/>
      <c r="V10" s="63"/>
      <c r="W10" s="63">
        <f>データ!P6</f>
        <v>58.84</v>
      </c>
      <c r="X10" s="63"/>
      <c r="Y10" s="63"/>
      <c r="Z10" s="63"/>
      <c r="AA10" s="63"/>
      <c r="AB10" s="63"/>
      <c r="AC10" s="63"/>
      <c r="AD10" s="64">
        <f>データ!Q6</f>
        <v>2741</v>
      </c>
      <c r="AE10" s="64"/>
      <c r="AF10" s="64"/>
      <c r="AG10" s="64"/>
      <c r="AH10" s="64"/>
      <c r="AI10" s="64"/>
      <c r="AJ10" s="64"/>
      <c r="AK10" s="2"/>
      <c r="AL10" s="64">
        <f>データ!U6</f>
        <v>86075</v>
      </c>
      <c r="AM10" s="64"/>
      <c r="AN10" s="64"/>
      <c r="AO10" s="64"/>
      <c r="AP10" s="64"/>
      <c r="AQ10" s="64"/>
      <c r="AR10" s="64"/>
      <c r="AS10" s="64"/>
      <c r="AT10" s="63">
        <f>データ!V6</f>
        <v>20.12</v>
      </c>
      <c r="AU10" s="63"/>
      <c r="AV10" s="63"/>
      <c r="AW10" s="63"/>
      <c r="AX10" s="63"/>
      <c r="AY10" s="63"/>
      <c r="AZ10" s="63"/>
      <c r="BA10" s="63"/>
      <c r="BB10" s="63">
        <f>データ!W6</f>
        <v>4278.08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C34:P35"/>
    <mergeCell ref="R34:AE35"/>
    <mergeCell ref="AG34:AT35"/>
    <mergeCell ref="AV34:BI35"/>
    <mergeCell ref="BL16:BZ44"/>
    <mergeCell ref="BL45:BZ46"/>
    <mergeCell ref="C56:P57"/>
    <mergeCell ref="R56:AE57"/>
    <mergeCell ref="AG56:AT57"/>
    <mergeCell ref="AV56:BI57"/>
    <mergeCell ref="B60:BJ61"/>
    <mergeCell ref="BL47:BZ63"/>
    <mergeCell ref="BL64:BZ65"/>
    <mergeCell ref="C79:T80"/>
    <mergeCell ref="W79:AN80"/>
    <mergeCell ref="AQ79:BH80"/>
    <mergeCell ref="BL66:BZ82"/>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382027</v>
      </c>
      <c r="D6" s="31">
        <f t="shared" si="3"/>
        <v>47</v>
      </c>
      <c r="E6" s="31">
        <f t="shared" si="3"/>
        <v>17</v>
      </c>
      <c r="F6" s="31">
        <f t="shared" si="3"/>
        <v>1</v>
      </c>
      <c r="G6" s="31">
        <f t="shared" si="3"/>
        <v>0</v>
      </c>
      <c r="H6" s="31" t="str">
        <f t="shared" si="3"/>
        <v>愛媛県　今治市</v>
      </c>
      <c r="I6" s="31" t="str">
        <f t="shared" si="3"/>
        <v>法非適用</v>
      </c>
      <c r="J6" s="31" t="str">
        <f t="shared" si="3"/>
        <v>下水道事業</v>
      </c>
      <c r="K6" s="31" t="str">
        <f t="shared" si="3"/>
        <v>公共下水道</v>
      </c>
      <c r="L6" s="31" t="str">
        <f t="shared" si="3"/>
        <v>Bd1</v>
      </c>
      <c r="M6" s="32" t="str">
        <f t="shared" si="3"/>
        <v>-</v>
      </c>
      <c r="N6" s="32" t="str">
        <f t="shared" si="3"/>
        <v>該当数値なし</v>
      </c>
      <c r="O6" s="32">
        <f t="shared" si="3"/>
        <v>52.08</v>
      </c>
      <c r="P6" s="32">
        <f t="shared" si="3"/>
        <v>58.84</v>
      </c>
      <c r="Q6" s="32">
        <f t="shared" si="3"/>
        <v>2741</v>
      </c>
      <c r="R6" s="32">
        <f t="shared" si="3"/>
        <v>166059</v>
      </c>
      <c r="S6" s="32">
        <f t="shared" si="3"/>
        <v>419.13</v>
      </c>
      <c r="T6" s="32">
        <f t="shared" si="3"/>
        <v>396.2</v>
      </c>
      <c r="U6" s="32">
        <f t="shared" si="3"/>
        <v>86075</v>
      </c>
      <c r="V6" s="32">
        <f t="shared" si="3"/>
        <v>20.12</v>
      </c>
      <c r="W6" s="32">
        <f t="shared" si="3"/>
        <v>4278.08</v>
      </c>
      <c r="X6" s="33">
        <f>IF(X7="",NA(),X7)</f>
        <v>76.180000000000007</v>
      </c>
      <c r="Y6" s="33">
        <f t="shared" ref="Y6:AG6" si="4">IF(Y7="",NA(),Y7)</f>
        <v>76.239999999999995</v>
      </c>
      <c r="Z6" s="33">
        <f t="shared" si="4"/>
        <v>79.3</v>
      </c>
      <c r="AA6" s="33">
        <f t="shared" si="4"/>
        <v>81.8</v>
      </c>
      <c r="AB6" s="33">
        <f t="shared" si="4"/>
        <v>84.79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1135.3699999999999</v>
      </c>
      <c r="BF6" s="33">
        <f t="shared" ref="BF6:BN6" si="7">IF(BF7="",NA(),BF7)</f>
        <v>1091.78</v>
      </c>
      <c r="BG6" s="33">
        <f t="shared" si="7"/>
        <v>1009.94</v>
      </c>
      <c r="BH6" s="33">
        <f t="shared" si="7"/>
        <v>957.29</v>
      </c>
      <c r="BI6" s="33">
        <f t="shared" si="7"/>
        <v>830.71</v>
      </c>
      <c r="BJ6" s="33">
        <f t="shared" si="7"/>
        <v>980.73</v>
      </c>
      <c r="BK6" s="33">
        <f t="shared" si="7"/>
        <v>936.66</v>
      </c>
      <c r="BL6" s="33">
        <f t="shared" si="7"/>
        <v>918.88</v>
      </c>
      <c r="BM6" s="33">
        <f t="shared" si="7"/>
        <v>885.97</v>
      </c>
      <c r="BN6" s="33">
        <f t="shared" si="7"/>
        <v>854.16</v>
      </c>
      <c r="BO6" s="32" t="str">
        <f>IF(BO7="","",IF(BO7="-","【-】","【"&amp;SUBSTITUTE(TEXT(BO7,"#,##0.00"),"-","△")&amp;"】"))</f>
        <v>【776.35】</v>
      </c>
      <c r="BP6" s="33">
        <f>IF(BP7="",NA(),BP7)</f>
        <v>70.17</v>
      </c>
      <c r="BQ6" s="33">
        <f t="shared" ref="BQ6:BY6" si="8">IF(BQ7="",NA(),BQ7)</f>
        <v>69.02</v>
      </c>
      <c r="BR6" s="33">
        <f t="shared" si="8"/>
        <v>69</v>
      </c>
      <c r="BS6" s="33">
        <f t="shared" si="8"/>
        <v>72.38</v>
      </c>
      <c r="BT6" s="33">
        <f t="shared" si="8"/>
        <v>77.31</v>
      </c>
      <c r="BU6" s="33">
        <f t="shared" si="8"/>
        <v>88.45</v>
      </c>
      <c r="BV6" s="33">
        <f t="shared" si="8"/>
        <v>88.44</v>
      </c>
      <c r="BW6" s="33">
        <f t="shared" si="8"/>
        <v>88.2</v>
      </c>
      <c r="BX6" s="33">
        <f t="shared" si="8"/>
        <v>89.94</v>
      </c>
      <c r="BY6" s="33">
        <f t="shared" si="8"/>
        <v>93.13</v>
      </c>
      <c r="BZ6" s="32" t="str">
        <f>IF(BZ7="","",IF(BZ7="-","【-】","【"&amp;SUBSTITUTE(TEXT(BZ7,"#,##0.00"),"-","△")&amp;"】"))</f>
        <v>【96.57】</v>
      </c>
      <c r="CA6" s="33">
        <f>IF(CA7="",NA(),CA7)</f>
        <v>215.56</v>
      </c>
      <c r="CB6" s="33">
        <f t="shared" ref="CB6:CJ6" si="9">IF(CB7="",NA(),CB7)</f>
        <v>217.26</v>
      </c>
      <c r="CC6" s="33">
        <f t="shared" si="9"/>
        <v>217.16</v>
      </c>
      <c r="CD6" s="33">
        <f t="shared" si="9"/>
        <v>216.31</v>
      </c>
      <c r="CE6" s="33">
        <f t="shared" si="9"/>
        <v>217.99</v>
      </c>
      <c r="CF6" s="33">
        <f t="shared" si="9"/>
        <v>167.63</v>
      </c>
      <c r="CG6" s="33">
        <f t="shared" si="9"/>
        <v>169.89</v>
      </c>
      <c r="CH6" s="33">
        <f t="shared" si="9"/>
        <v>171.78</v>
      </c>
      <c r="CI6" s="33">
        <f t="shared" si="9"/>
        <v>168.57</v>
      </c>
      <c r="CJ6" s="33">
        <f t="shared" si="9"/>
        <v>167.97</v>
      </c>
      <c r="CK6" s="32" t="str">
        <f>IF(CK7="","",IF(CK7="-","【-】","【"&amp;SUBSTITUTE(TEXT(CK7,"#,##0.00"),"-","△")&amp;"】"))</f>
        <v>【142.28】</v>
      </c>
      <c r="CL6" s="33">
        <f>IF(CL7="",NA(),CL7)</f>
        <v>63.55</v>
      </c>
      <c r="CM6" s="33">
        <f t="shared" ref="CM6:CU6" si="10">IF(CM7="",NA(),CM7)</f>
        <v>63.06</v>
      </c>
      <c r="CN6" s="33">
        <f t="shared" si="10"/>
        <v>61.68</v>
      </c>
      <c r="CO6" s="33">
        <f t="shared" si="10"/>
        <v>64.150000000000006</v>
      </c>
      <c r="CP6" s="33">
        <f t="shared" si="10"/>
        <v>64.55</v>
      </c>
      <c r="CQ6" s="33">
        <f t="shared" si="10"/>
        <v>62.39</v>
      </c>
      <c r="CR6" s="33">
        <f t="shared" si="10"/>
        <v>62.55</v>
      </c>
      <c r="CS6" s="33">
        <f t="shared" si="10"/>
        <v>62.27</v>
      </c>
      <c r="CT6" s="33">
        <f t="shared" si="10"/>
        <v>64.12</v>
      </c>
      <c r="CU6" s="33">
        <f t="shared" si="10"/>
        <v>64.87</v>
      </c>
      <c r="CV6" s="32" t="str">
        <f>IF(CV7="","",IF(CV7="-","【-】","【"&amp;SUBSTITUTE(TEXT(CV7,"#,##0.00"),"-","△")&amp;"】"))</f>
        <v>【60.35】</v>
      </c>
      <c r="CW6" s="33">
        <f>IF(CW7="",NA(),CW7)</f>
        <v>91.66</v>
      </c>
      <c r="CX6" s="33">
        <f t="shared" ref="CX6:DF6" si="11">IF(CX7="",NA(),CX7)</f>
        <v>92.3</v>
      </c>
      <c r="CY6" s="33">
        <f t="shared" si="11"/>
        <v>92.52</v>
      </c>
      <c r="CZ6" s="33">
        <f t="shared" si="11"/>
        <v>92.56</v>
      </c>
      <c r="DA6" s="33">
        <f t="shared" si="11"/>
        <v>93.15</v>
      </c>
      <c r="DB6" s="33">
        <f t="shared" si="11"/>
        <v>89.79</v>
      </c>
      <c r="DC6" s="33">
        <f t="shared" si="11"/>
        <v>90.26</v>
      </c>
      <c r="DD6" s="33">
        <f t="shared" si="11"/>
        <v>90.69</v>
      </c>
      <c r="DE6" s="33">
        <f t="shared" si="11"/>
        <v>90.91</v>
      </c>
      <c r="DF6" s="33">
        <f t="shared" si="11"/>
        <v>91.11</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0.03</v>
      </c>
      <c r="EE6" s="33">
        <f t="shared" ref="EE6:EM6" si="14">IF(EE7="",NA(),EE7)</f>
        <v>0.02</v>
      </c>
      <c r="EF6" s="33">
        <f t="shared" si="14"/>
        <v>0.01</v>
      </c>
      <c r="EG6" s="33">
        <f t="shared" si="14"/>
        <v>0.01</v>
      </c>
      <c r="EH6" s="33">
        <f t="shared" si="14"/>
        <v>0.03</v>
      </c>
      <c r="EI6" s="33">
        <f t="shared" si="14"/>
        <v>0.04</v>
      </c>
      <c r="EJ6" s="33">
        <f t="shared" si="14"/>
        <v>0.04</v>
      </c>
      <c r="EK6" s="33">
        <f t="shared" si="14"/>
        <v>0.08</v>
      </c>
      <c r="EL6" s="33">
        <f t="shared" si="14"/>
        <v>7.0000000000000007E-2</v>
      </c>
      <c r="EM6" s="33">
        <f t="shared" si="14"/>
        <v>0.1</v>
      </c>
      <c r="EN6" s="32" t="str">
        <f>IF(EN7="","",IF(EN7="-","【-】","【"&amp;SUBSTITUTE(TEXT(EN7,"#,##0.00"),"-","△")&amp;"】"))</f>
        <v>【0.17】</v>
      </c>
    </row>
    <row r="7" spans="1:144" s="34" customFormat="1">
      <c r="A7" s="26"/>
      <c r="B7" s="35">
        <v>2014</v>
      </c>
      <c r="C7" s="35">
        <v>382027</v>
      </c>
      <c r="D7" s="35">
        <v>47</v>
      </c>
      <c r="E7" s="35">
        <v>17</v>
      </c>
      <c r="F7" s="35">
        <v>1</v>
      </c>
      <c r="G7" s="35">
        <v>0</v>
      </c>
      <c r="H7" s="35" t="s">
        <v>96</v>
      </c>
      <c r="I7" s="35" t="s">
        <v>97</v>
      </c>
      <c r="J7" s="35" t="s">
        <v>98</v>
      </c>
      <c r="K7" s="35" t="s">
        <v>99</v>
      </c>
      <c r="L7" s="35" t="s">
        <v>100</v>
      </c>
      <c r="M7" s="36" t="s">
        <v>101</v>
      </c>
      <c r="N7" s="36" t="s">
        <v>102</v>
      </c>
      <c r="O7" s="36">
        <v>52.08</v>
      </c>
      <c r="P7" s="36">
        <v>58.84</v>
      </c>
      <c r="Q7" s="36">
        <v>2741</v>
      </c>
      <c r="R7" s="36">
        <v>166059</v>
      </c>
      <c r="S7" s="36">
        <v>419.13</v>
      </c>
      <c r="T7" s="36">
        <v>396.2</v>
      </c>
      <c r="U7" s="36">
        <v>86075</v>
      </c>
      <c r="V7" s="36">
        <v>20.12</v>
      </c>
      <c r="W7" s="36">
        <v>4278.08</v>
      </c>
      <c r="X7" s="36">
        <v>76.180000000000007</v>
      </c>
      <c r="Y7" s="36">
        <v>76.239999999999995</v>
      </c>
      <c r="Z7" s="36">
        <v>79.3</v>
      </c>
      <c r="AA7" s="36">
        <v>81.8</v>
      </c>
      <c r="AB7" s="36">
        <v>84.79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1135.3699999999999</v>
      </c>
      <c r="BF7" s="36">
        <v>1091.78</v>
      </c>
      <c r="BG7" s="36">
        <v>1009.94</v>
      </c>
      <c r="BH7" s="36">
        <v>957.29</v>
      </c>
      <c r="BI7" s="36">
        <v>830.71</v>
      </c>
      <c r="BJ7" s="36">
        <v>980.73</v>
      </c>
      <c r="BK7" s="36">
        <v>936.66</v>
      </c>
      <c r="BL7" s="36">
        <v>918.88</v>
      </c>
      <c r="BM7" s="36">
        <v>885.97</v>
      </c>
      <c r="BN7" s="36">
        <v>854.16</v>
      </c>
      <c r="BO7" s="36">
        <v>776.35</v>
      </c>
      <c r="BP7" s="36">
        <v>70.17</v>
      </c>
      <c r="BQ7" s="36">
        <v>69.02</v>
      </c>
      <c r="BR7" s="36">
        <v>69</v>
      </c>
      <c r="BS7" s="36">
        <v>72.38</v>
      </c>
      <c r="BT7" s="36">
        <v>77.31</v>
      </c>
      <c r="BU7" s="36">
        <v>88.45</v>
      </c>
      <c r="BV7" s="36">
        <v>88.44</v>
      </c>
      <c r="BW7" s="36">
        <v>88.2</v>
      </c>
      <c r="BX7" s="36">
        <v>89.94</v>
      </c>
      <c r="BY7" s="36">
        <v>93.13</v>
      </c>
      <c r="BZ7" s="36">
        <v>96.57</v>
      </c>
      <c r="CA7" s="36">
        <v>215.56</v>
      </c>
      <c r="CB7" s="36">
        <v>217.26</v>
      </c>
      <c r="CC7" s="36">
        <v>217.16</v>
      </c>
      <c r="CD7" s="36">
        <v>216.31</v>
      </c>
      <c r="CE7" s="36">
        <v>217.99</v>
      </c>
      <c r="CF7" s="36">
        <v>167.63</v>
      </c>
      <c r="CG7" s="36">
        <v>169.89</v>
      </c>
      <c r="CH7" s="36">
        <v>171.78</v>
      </c>
      <c r="CI7" s="36">
        <v>168.57</v>
      </c>
      <c r="CJ7" s="36">
        <v>167.97</v>
      </c>
      <c r="CK7" s="36">
        <v>142.28</v>
      </c>
      <c r="CL7" s="36">
        <v>63.55</v>
      </c>
      <c r="CM7" s="36">
        <v>63.06</v>
      </c>
      <c r="CN7" s="36">
        <v>61.68</v>
      </c>
      <c r="CO7" s="36">
        <v>64.150000000000006</v>
      </c>
      <c r="CP7" s="36">
        <v>64.55</v>
      </c>
      <c r="CQ7" s="36">
        <v>62.39</v>
      </c>
      <c r="CR7" s="36">
        <v>62.55</v>
      </c>
      <c r="CS7" s="36">
        <v>62.27</v>
      </c>
      <c r="CT7" s="36">
        <v>64.12</v>
      </c>
      <c r="CU7" s="36">
        <v>64.87</v>
      </c>
      <c r="CV7" s="36">
        <v>60.35</v>
      </c>
      <c r="CW7" s="36">
        <v>91.66</v>
      </c>
      <c r="CX7" s="36">
        <v>92.3</v>
      </c>
      <c r="CY7" s="36">
        <v>92.52</v>
      </c>
      <c r="CZ7" s="36">
        <v>92.56</v>
      </c>
      <c r="DA7" s="36">
        <v>93.15</v>
      </c>
      <c r="DB7" s="36">
        <v>89.79</v>
      </c>
      <c r="DC7" s="36">
        <v>90.26</v>
      </c>
      <c r="DD7" s="36">
        <v>90.69</v>
      </c>
      <c r="DE7" s="36">
        <v>90.91</v>
      </c>
      <c r="DF7" s="36">
        <v>91.11</v>
      </c>
      <c r="DG7" s="36">
        <v>94.57</v>
      </c>
      <c r="DH7" s="36"/>
      <c r="DI7" s="36"/>
      <c r="DJ7" s="36"/>
      <c r="DK7" s="36"/>
      <c r="DL7" s="36"/>
      <c r="DM7" s="36"/>
      <c r="DN7" s="36"/>
      <c r="DO7" s="36"/>
      <c r="DP7" s="36"/>
      <c r="DQ7" s="36"/>
      <c r="DR7" s="36"/>
      <c r="DS7" s="36"/>
      <c r="DT7" s="36"/>
      <c r="DU7" s="36"/>
      <c r="DV7" s="36"/>
      <c r="DW7" s="36"/>
      <c r="DX7" s="36"/>
      <c r="DY7" s="36"/>
      <c r="DZ7" s="36"/>
      <c r="EA7" s="36"/>
      <c r="EB7" s="36"/>
      <c r="EC7" s="36"/>
      <c r="ED7" s="36">
        <v>0.03</v>
      </c>
      <c r="EE7" s="36">
        <v>0.02</v>
      </c>
      <c r="EF7" s="36">
        <v>0.01</v>
      </c>
      <c r="EG7" s="36">
        <v>0.01</v>
      </c>
      <c r="EH7" s="36">
        <v>0.03</v>
      </c>
      <c r="EI7" s="36">
        <v>0.04</v>
      </c>
      <c r="EJ7" s="36">
        <v>0.04</v>
      </c>
      <c r="EK7" s="36">
        <v>0.08</v>
      </c>
      <c r="EL7" s="36">
        <v>7.0000000000000007E-2</v>
      </c>
      <c r="EM7" s="36">
        <v>0.1</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正岡拓也</cp:lastModifiedBy>
  <dcterms:created xsi:type="dcterms:W3CDTF">2016-02-03T08:56:45Z</dcterms:created>
  <dcterms:modified xsi:type="dcterms:W3CDTF">2016-02-10T07:52:39Z</dcterms:modified>
  <cp:category/>
</cp:coreProperties>
</file>