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<sst xmlns="http://schemas.openxmlformats.org/spreadsheetml/2006/main" count="217" uniqueCount="107">
  <si>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</si>
  <si>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</si>
  <si>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</si>
  <si>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</si>
  <si>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</si>
  <si>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</si>
  <si>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</si>
  <si>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</si>
  <si>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</si>
  <si>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</si>
  <si>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</si>
  <si>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</si>
  <si>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</si>
  <si>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</si>
  <si>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</si>
  <si>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</si>
  <si>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</si>
  <si>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</si>
  <si>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</si>
  <si>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</si>
  <si>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</si>
  <si>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</si>
  <si>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</si>
  <si>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</si>
  <si>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</si>
  <si>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</si>
  <si>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</si>
  <si>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</si>
  <si>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</si>
  <si>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</si>
  <si>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</si>
  <si>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</si>
  <si>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</si>
  <si>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</si>
  <si>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</si>
  <si>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</si>
  <si>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</si>
  <si>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</si>
  <si>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</si>
  <si>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</si>
  <si>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</si>
  <si>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</si>
  <si>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</si>
  <si>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</si>
  <si>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</si>
  <si>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</si>
  <si>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</si>
  <si>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</si>
  <si>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</si>
  <si>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</si>
  <si>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</si>
  <si>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</si>
  <si>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</si>
  <si>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</si>
  <si>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</si>
  <si>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</si>
  <si>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</si>
  <si>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</si>
  <si>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</si>
  <si>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</si>
  <si>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</si>
  <si>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</si>
  <si>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</si>
  <si>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</si>
  <si>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</si>
  <si>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</si>
  <si>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</si>
  <si>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</si>
  <si>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</si>
  <si>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</si>
  <si>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</si>
  <si>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</si>
  <si>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</si>
  <si>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</si>
  <si>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</si>
  <si>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</si>
  <si>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</si>
  <si>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</si>
  <si>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</si>
  <si>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</si>
  <si>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</si>
  <si>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</si>
  <si>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</si>
  <si>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</si>
  <si>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</si>
  <si>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</si>
  <si>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</si>
  <si>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</si>
  <si>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</si>
  <si>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</si>
  <si>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</si>
  <si>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</si>
  <si>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</si>
  <si>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新居浜市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</si>
  <si>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</si>
  <si>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</si>
  <si>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</si>
  <si>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</si>
  <si>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</si>
  <si>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</si>
  <si>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</si>
  <si>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</si>
  <si>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</si>
  <si>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</si>
  <si>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新居浜市の水道事業については、概ね安定した供給が実現できているといえる。しかし将来発生の恐れがある南海沖巨大地震などの耐震対策として、配水管路の２重化や基幹管路の効率的な布設替えを実施している。老朽化した管路の更新や水道施設の建て替えには多額の建設事業費が必要なこと、また将来的には人口減少が続くと予想されることからコスト削減だけでは対応できないと考えられる。水道料金の値上げによる経営基盤の強化や安心・安全な水の安定供給を継続するために必要な技術の継承を行うためにも、今後更なる情報公開や情報発信を積極的に行いたい。
</t>
    <rPh sb="1" eb="5">
      <t>ニイハマシ</t>
    </rPh>
    <rPh sb="6" eb="8">
      <t>スイドウ</t>
    </rPh>
    <rPh sb="8" eb="10">
      <t>ジギョウ</t>
    </rPh>
    <rPh sb="16" eb="17">
      <t>オオム</t>
    </rPh>
    <rPh sb="18" eb="20">
      <t>アンテイ</t>
    </rPh>
    <rPh sb="22" eb="24">
      <t>キョウキュウ</t>
    </rPh>
    <rPh sb="25" eb="27">
      <t>ジツゲン</t>
    </rPh>
    <rPh sb="40" eb="42">
      <t>ショウライ</t>
    </rPh>
    <rPh sb="42" eb="44">
      <t>ハッセイ</t>
    </rPh>
    <rPh sb="45" eb="46">
      <t>オソ</t>
    </rPh>
    <rPh sb="50" eb="52">
      <t>ナンカイ</t>
    </rPh>
    <rPh sb="52" eb="53">
      <t>オキ</t>
    </rPh>
    <rPh sb="53" eb="55">
      <t>キョダイ</t>
    </rPh>
    <rPh sb="55" eb="57">
      <t>ジシン</t>
    </rPh>
    <rPh sb="60" eb="62">
      <t>タイシン</t>
    </rPh>
    <rPh sb="62" eb="64">
      <t>タイサク</t>
    </rPh>
    <rPh sb="68" eb="71">
      <t>ハイスイカン</t>
    </rPh>
    <rPh sb="71" eb="72">
      <t>ロ</t>
    </rPh>
    <rPh sb="74" eb="75">
      <t>ジュウ</t>
    </rPh>
    <rPh sb="75" eb="76">
      <t>カ</t>
    </rPh>
    <rPh sb="77" eb="79">
      <t>キカン</t>
    </rPh>
    <rPh sb="79" eb="81">
      <t>カンロ</t>
    </rPh>
    <rPh sb="82" eb="85">
      <t>コウリツテキ</t>
    </rPh>
    <rPh sb="86" eb="89">
      <t>フセツガ</t>
    </rPh>
    <rPh sb="91" eb="93">
      <t>ジッシ</t>
    </rPh>
    <rPh sb="98" eb="101">
      <t>ロウキュウカ</t>
    </rPh>
    <rPh sb="103" eb="105">
      <t>カンロ</t>
    </rPh>
    <rPh sb="106" eb="108">
      <t>コウシン</t>
    </rPh>
    <rPh sb="109" eb="111">
      <t>スイドウ</t>
    </rPh>
    <rPh sb="111" eb="113">
      <t>シセツ</t>
    </rPh>
    <rPh sb="114" eb="115">
      <t>タ</t>
    </rPh>
    <rPh sb="116" eb="117">
      <t>カ</t>
    </rPh>
    <rPh sb="120" eb="122">
      <t>タガク</t>
    </rPh>
    <rPh sb="123" eb="125">
      <t>ケンセツ</t>
    </rPh>
    <rPh sb="125" eb="128">
      <t>ジギョウヒ</t>
    </rPh>
    <rPh sb="129" eb="131">
      <t>ヒツヨウ</t>
    </rPh>
    <rPh sb="137" eb="140">
      <t>ショウライテキ</t>
    </rPh>
    <rPh sb="142" eb="144">
      <t>ジンコウ</t>
    </rPh>
    <rPh sb="144" eb="146">
      <t>ゲンショウ</t>
    </rPh>
    <rPh sb="147" eb="148">
      <t>ツヅ</t>
    </rPh>
    <rPh sb="150" eb="152">
      <t>ヨソウ</t>
    </rPh>
    <rPh sb="162" eb="164">
      <t>サクゲン</t>
    </rPh>
    <rPh sb="168" eb="170">
      <t>タイオウ</t>
    </rPh>
    <rPh sb="175" eb="176">
      <t>カンガ</t>
    </rPh>
    <rPh sb="181" eb="183">
      <t>スイドウ</t>
    </rPh>
    <rPh sb="183" eb="185">
      <t>リョウキン</t>
    </rPh>
    <rPh sb="186" eb="188">
      <t>ネア</t>
    </rPh>
    <rPh sb="192" eb="194">
      <t>ケイエイ</t>
    </rPh>
    <rPh sb="194" eb="196">
      <t>キバン</t>
    </rPh>
    <rPh sb="197" eb="199">
      <t>キョウカ</t>
    </rPh>
    <rPh sb="200" eb="202">
      <t>アンシン</t>
    </rPh>
    <rPh sb="203" eb="205">
      <t>アンゼン</t>
    </rPh>
    <rPh sb="206" eb="207">
      <t>ミズ</t>
    </rPh>
    <rPh sb="208" eb="210">
      <t>アンテイ</t>
    </rPh>
    <rPh sb="210" eb="212">
      <t>キョウキュウ</t>
    </rPh>
    <rPh sb="213" eb="215">
      <t>ケイゾク</t>
    </rPh>
    <rPh sb="220" eb="222">
      <t>ヒツヨウ</t>
    </rPh>
    <rPh sb="223" eb="225">
      <t>ギジュツ</t>
    </rPh>
    <rPh sb="226" eb="228">
      <t>ケイショウ</t>
    </rPh>
    <rPh sb="229" eb="230">
      <t>オコナ</t>
    </rPh>
    <rPh sb="236" eb="238">
      <t>コンゴ</t>
    </rPh>
    <rPh sb="238" eb="239">
      <t>サラ</t>
    </rPh>
    <rPh sb="241" eb="243">
      <t>ジョウホウ</t>
    </rPh>
    <rPh sb="243" eb="245">
      <t>コウカイ</t>
    </rPh>
    <rPh sb="246" eb="248">
      <t>ジョウホウ</t>
    </rPh>
    <rPh sb="248" eb="250">
      <t>ハッシン</t>
    </rPh>
    <rPh sb="251" eb="254">
      <t>セッキョクテキ</t>
    </rPh>
    <rPh sb="255" eb="256">
      <t>オコナ</t>
    </rPh>
    <phoneticPr fontId="4"/>
  </si>
  <si>
    <t>　新居浜市の水道事業会計については、平成９年の料金改定以来１８年連続して純利益を計上し企業経営状況は安定的に推移しているといる。
　しかし、今後は給水人口の減少、節水型機器の普及などから、水の需要は減少の傾向が続いており、将来的にも水道料金収入の大幅な増加は見込めない。
　今後発生の恐れがあるとされている南海沖巨大地震に備えるための耐震対策や施設の老朽化に伴う施設の整備・更新を行う必要があり、また企業債残高も全国平均と高くなっていることから、企業債に依存しない施設更新を行っていくため、近い将来の料金改定が必須と考えられる。
　幸いにも新居浜市の水道料金については、愛媛県内においても低料金であることから、事業全般にわたり一層の効率化を図り、経営基盤の強化、経営効率化の推進、サービス水準の向上を目指し、持続可能な水道事業の経営計画策定に取り組んでいきたい。
　具体的は取り組みとして、平成22年度からお客さまセンターを開設し、上下水道料金徴収業務を包括委託するなど民間活力の導入及びコスト削減に努めている。</t>
    <rPh sb="1" eb="5">
      <t>ニイハマシ</t>
    </rPh>
    <rPh sb="6" eb="8">
      <t>スイドウ</t>
    </rPh>
    <rPh sb="8" eb="10">
      <t>ジギョウ</t>
    </rPh>
    <rPh sb="10" eb="12">
      <t>カイケイ</t>
    </rPh>
    <rPh sb="18" eb="20">
      <t>ヘイセイ</t>
    </rPh>
    <rPh sb="21" eb="22">
      <t>ネン</t>
    </rPh>
    <rPh sb="23" eb="25">
      <t>リョウキン</t>
    </rPh>
    <rPh sb="25" eb="27">
      <t>カイテイ</t>
    </rPh>
    <rPh sb="27" eb="29">
      <t>イライ</t>
    </rPh>
    <rPh sb="31" eb="32">
      <t>ネン</t>
    </rPh>
    <rPh sb="32" eb="34">
      <t>レンゾク</t>
    </rPh>
    <rPh sb="36" eb="39">
      <t>ジュンリエキ</t>
    </rPh>
    <rPh sb="40" eb="42">
      <t>ケイジョウ</t>
    </rPh>
    <rPh sb="43" eb="45">
      <t>キギョウ</t>
    </rPh>
    <rPh sb="45" eb="47">
      <t>ケイエイ</t>
    </rPh>
    <rPh sb="47" eb="49">
      <t>ジョウキョウ</t>
    </rPh>
    <rPh sb="50" eb="52">
      <t>アンテイ</t>
    </rPh>
    <rPh sb="52" eb="53">
      <t>テキ</t>
    </rPh>
    <rPh sb="54" eb="56">
      <t>スイイ</t>
    </rPh>
    <rPh sb="70" eb="72">
      <t>コンゴ</t>
    </rPh>
    <rPh sb="73" eb="75">
      <t>キュウスイ</t>
    </rPh>
    <rPh sb="75" eb="77">
      <t>ジンコウ</t>
    </rPh>
    <rPh sb="78" eb="80">
      <t>ゲンショウ</t>
    </rPh>
    <rPh sb="81" eb="84">
      <t>セッスイガタ</t>
    </rPh>
    <rPh sb="84" eb="86">
      <t>キキ</t>
    </rPh>
    <rPh sb="87" eb="89">
      <t>フキュウ</t>
    </rPh>
    <rPh sb="94" eb="95">
      <t>ミズ</t>
    </rPh>
    <rPh sb="96" eb="98">
      <t>ジュヨウ</t>
    </rPh>
    <rPh sb="99" eb="101">
      <t>ゲンショウ</t>
    </rPh>
    <rPh sb="102" eb="104">
      <t>ケイコウ</t>
    </rPh>
    <rPh sb="105" eb="106">
      <t>ツヅ</t>
    </rPh>
    <rPh sb="111" eb="114">
      <t>ショウライテキ</t>
    </rPh>
    <rPh sb="116" eb="118">
      <t>スイドウ</t>
    </rPh>
    <rPh sb="118" eb="120">
      <t>リョウキン</t>
    </rPh>
    <rPh sb="120" eb="122">
      <t>シュウニュウ</t>
    </rPh>
    <rPh sb="123" eb="125">
      <t>オオハバ</t>
    </rPh>
    <rPh sb="126" eb="128">
      <t>ゾウカ</t>
    </rPh>
    <rPh sb="129" eb="131">
      <t>ミコ</t>
    </rPh>
    <rPh sb="137" eb="139">
      <t>コンゴ</t>
    </rPh>
    <rPh sb="139" eb="141">
      <t>ハッセイ</t>
    </rPh>
    <rPh sb="142" eb="143">
      <t>オソ</t>
    </rPh>
    <rPh sb="153" eb="155">
      <t>ナンカイ</t>
    </rPh>
    <rPh sb="155" eb="156">
      <t>オキ</t>
    </rPh>
    <rPh sb="156" eb="158">
      <t>キョダイ</t>
    </rPh>
    <rPh sb="158" eb="160">
      <t>ジシン</t>
    </rPh>
    <rPh sb="161" eb="162">
      <t>ソナ</t>
    </rPh>
    <rPh sb="167" eb="169">
      <t>タイシン</t>
    </rPh>
    <rPh sb="169" eb="171">
      <t>タイサク</t>
    </rPh>
    <rPh sb="172" eb="174">
      <t>シセツ</t>
    </rPh>
    <rPh sb="175" eb="178">
      <t>ロウキュウカ</t>
    </rPh>
    <rPh sb="179" eb="180">
      <t>トモナ</t>
    </rPh>
    <rPh sb="181" eb="183">
      <t>シセツ</t>
    </rPh>
    <rPh sb="184" eb="186">
      <t>セイビ</t>
    </rPh>
    <rPh sb="187" eb="189">
      <t>コウシン</t>
    </rPh>
    <rPh sb="190" eb="191">
      <t>オコナ</t>
    </rPh>
    <rPh sb="192" eb="194">
      <t>ヒツヨウ</t>
    </rPh>
    <rPh sb="200" eb="202">
      <t>キギョウ</t>
    </rPh>
    <rPh sb="202" eb="203">
      <t>サイ</t>
    </rPh>
    <rPh sb="203" eb="205">
      <t>ザンダカ</t>
    </rPh>
    <rPh sb="206" eb="208">
      <t>ゼンコク</t>
    </rPh>
    <rPh sb="208" eb="210">
      <t>ヘイキン</t>
    </rPh>
    <rPh sb="211" eb="212">
      <t>タカ</t>
    </rPh>
    <rPh sb="223" eb="225">
      <t>キギョウ</t>
    </rPh>
    <rPh sb="225" eb="226">
      <t>サイ</t>
    </rPh>
    <rPh sb="227" eb="229">
      <t>イゾン</t>
    </rPh>
    <rPh sb="232" eb="234">
      <t>シセツ</t>
    </rPh>
    <rPh sb="234" eb="236">
      <t>コウシン</t>
    </rPh>
    <rPh sb="237" eb="238">
      <t>オコナ</t>
    </rPh>
    <rPh sb="245" eb="246">
      <t>チカ</t>
    </rPh>
    <rPh sb="247" eb="249">
      <t>ショウライ</t>
    </rPh>
    <rPh sb="250" eb="252">
      <t>リョウキン</t>
    </rPh>
    <rPh sb="252" eb="254">
      <t>カイテイ</t>
    </rPh>
    <rPh sb="255" eb="257">
      <t>ヒッス</t>
    </rPh>
    <rPh sb="258" eb="259">
      <t>カンガ</t>
    </rPh>
    <rPh sb="266" eb="267">
      <t>サイワ</t>
    </rPh>
    <rPh sb="270" eb="274">
      <t>ニイハマシ</t>
    </rPh>
    <rPh sb="275" eb="277">
      <t>スイドウ</t>
    </rPh>
    <rPh sb="277" eb="279">
      <t>リョウキン</t>
    </rPh>
    <rPh sb="285" eb="287">
      <t>エヒメ</t>
    </rPh>
    <rPh sb="287" eb="289">
      <t>ケンナイ</t>
    </rPh>
    <rPh sb="294" eb="297">
      <t>テイリョウキン</t>
    </rPh>
    <rPh sb="305" eb="307">
      <t>ジギョウ</t>
    </rPh>
    <rPh sb="307" eb="309">
      <t>ゼンパン</t>
    </rPh>
    <rPh sb="313" eb="315">
      <t>イッソウ</t>
    </rPh>
    <rPh sb="316" eb="319">
      <t>コウリツカ</t>
    </rPh>
    <rPh sb="320" eb="321">
      <t>ハカ</t>
    </rPh>
    <rPh sb="323" eb="325">
      <t>ケイエイ</t>
    </rPh>
    <rPh sb="325" eb="327">
      <t>キバン</t>
    </rPh>
    <rPh sb="328" eb="330">
      <t>キョウカ</t>
    </rPh>
    <rPh sb="331" eb="333">
      <t>ケイエイ</t>
    </rPh>
    <rPh sb="333" eb="335">
      <t>コウリツ</t>
    </rPh>
    <rPh sb="335" eb="336">
      <t>カ</t>
    </rPh>
    <rPh sb="337" eb="339">
      <t>スイシン</t>
    </rPh>
    <rPh sb="344" eb="346">
      <t>スイジュン</t>
    </rPh>
    <rPh sb="347" eb="349">
      <t>コウジョウ</t>
    </rPh>
    <rPh sb="350" eb="352">
      <t>メザ</t>
    </rPh>
    <rPh sb="354" eb="356">
      <t>ジゾク</t>
    </rPh>
    <rPh sb="356" eb="358">
      <t>カノウ</t>
    </rPh>
    <rPh sb="359" eb="361">
      <t>スイドウ</t>
    </rPh>
    <rPh sb="361" eb="363">
      <t>ジギョウ</t>
    </rPh>
    <rPh sb="364" eb="366">
      <t>ケイエイ</t>
    </rPh>
    <rPh sb="366" eb="368">
      <t>ケイカク</t>
    </rPh>
    <rPh sb="368" eb="370">
      <t>サクテイ</t>
    </rPh>
    <rPh sb="371" eb="372">
      <t>ト</t>
    </rPh>
    <rPh sb="373" eb="374">
      <t>ク</t>
    </rPh>
    <rPh sb="383" eb="386">
      <t>グタイテキ</t>
    </rPh>
    <rPh sb="395" eb="397">
      <t>ヘイセイ</t>
    </rPh>
    <rPh sb="399" eb="401">
      <t>ネンド</t>
    </rPh>
    <rPh sb="404" eb="405">
      <t>キャク</t>
    </rPh>
    <rPh sb="412" eb="414">
      <t>カイセツ</t>
    </rPh>
    <rPh sb="416" eb="418">
      <t>ジョウゲ</t>
    </rPh>
    <rPh sb="418" eb="420">
      <t>スイドウ</t>
    </rPh>
    <rPh sb="420" eb="422">
      <t>リョウキン</t>
    </rPh>
    <rPh sb="422" eb="424">
      <t>チョウシュウ</t>
    </rPh>
    <rPh sb="424" eb="426">
      <t>ギョウム</t>
    </rPh>
    <rPh sb="427" eb="429">
      <t>ホウカツ</t>
    </rPh>
    <rPh sb="429" eb="431">
      <t>イタク</t>
    </rPh>
    <rPh sb="435" eb="437">
      <t>ミンカン</t>
    </rPh>
    <rPh sb="437" eb="439">
      <t>カツリョク</t>
    </rPh>
    <rPh sb="440" eb="442">
      <t>ドウニュウ</t>
    </rPh>
    <rPh sb="442" eb="443">
      <t>オヨ</t>
    </rPh>
    <rPh sb="447" eb="449">
      <t>サクゲン</t>
    </rPh>
    <rPh sb="450" eb="451">
      <t>ツト</t>
    </rPh>
    <phoneticPr fontId="4"/>
  </si>
  <si>
    <t>　施設・設備の老朽化対策としては、対応年数の古くなった既存管路の更新や、近い将来発生の恐れがあるとされている南海沖巨大地震に備えて耐震対策として施設等の更新を将来需要の予測を踏まえ、更新後の性能（口径・対応年数・能力等）の合理化などの検討し、計画的に整備をおこなっていきたい。
　管路及び配水池の耐震化や、集中監視による効率的な施設運転も実施しており、施設・設備の実情等を踏まえ、費用と効果の面で最適な手法を考慮し今後も安定した事業運営を行うために、現状の更新計画どおり施設更新を進めていく。</t>
    <rPh sb="1" eb="3">
      <t>シセツ</t>
    </rPh>
    <rPh sb="4" eb="6">
      <t>セツビ</t>
    </rPh>
    <rPh sb="7" eb="10">
      <t>ロウキュウカ</t>
    </rPh>
    <rPh sb="10" eb="12">
      <t>タイサク</t>
    </rPh>
    <rPh sb="17" eb="19">
      <t>タイオウ</t>
    </rPh>
    <rPh sb="19" eb="21">
      <t>ネンスウ</t>
    </rPh>
    <rPh sb="22" eb="23">
      <t>フル</t>
    </rPh>
    <rPh sb="27" eb="29">
      <t>キゾン</t>
    </rPh>
    <rPh sb="29" eb="31">
      <t>カンロ</t>
    </rPh>
    <rPh sb="32" eb="34">
      <t>コウシン</t>
    </rPh>
    <rPh sb="36" eb="37">
      <t>チカ</t>
    </rPh>
    <rPh sb="38" eb="40">
      <t>ショウライ</t>
    </rPh>
    <rPh sb="40" eb="42">
      <t>ハッセイ</t>
    </rPh>
    <rPh sb="43" eb="44">
      <t>オソ</t>
    </rPh>
    <rPh sb="54" eb="56">
      <t>ナンカイ</t>
    </rPh>
    <rPh sb="56" eb="57">
      <t>オキ</t>
    </rPh>
    <rPh sb="57" eb="59">
      <t>キョダイ</t>
    </rPh>
    <rPh sb="59" eb="61">
      <t>ジシン</t>
    </rPh>
    <rPh sb="62" eb="63">
      <t>ソナ</t>
    </rPh>
    <rPh sb="65" eb="67">
      <t>タイシン</t>
    </rPh>
    <rPh sb="67" eb="69">
      <t>タイサク</t>
    </rPh>
    <rPh sb="72" eb="74">
      <t>シセツ</t>
    </rPh>
    <rPh sb="74" eb="75">
      <t>トウ</t>
    </rPh>
    <rPh sb="76" eb="78">
      <t>コウシン</t>
    </rPh>
    <rPh sb="79" eb="81">
      <t>ショウライ</t>
    </rPh>
    <rPh sb="81" eb="83">
      <t>ジュヨウ</t>
    </rPh>
    <rPh sb="84" eb="86">
      <t>ヨソク</t>
    </rPh>
    <rPh sb="87" eb="88">
      <t>フ</t>
    </rPh>
    <rPh sb="91" eb="93">
      <t>コウシン</t>
    </rPh>
    <rPh sb="93" eb="94">
      <t>ゴ</t>
    </rPh>
    <rPh sb="95" eb="97">
      <t>セイノウ</t>
    </rPh>
    <rPh sb="98" eb="100">
      <t>コウケイ</t>
    </rPh>
    <rPh sb="101" eb="103">
      <t>タイオウ</t>
    </rPh>
    <rPh sb="103" eb="105">
      <t>ネンスウ</t>
    </rPh>
    <rPh sb="106" eb="108">
      <t>ノウリョク</t>
    </rPh>
    <rPh sb="108" eb="109">
      <t>トウ</t>
    </rPh>
    <rPh sb="111" eb="114">
      <t>ゴウリカ</t>
    </rPh>
    <rPh sb="117" eb="119">
      <t>ケントウ</t>
    </rPh>
    <rPh sb="121" eb="124">
      <t>ケイカクテキ</t>
    </rPh>
    <rPh sb="125" eb="127">
      <t>セイビ</t>
    </rPh>
    <rPh sb="140" eb="142">
      <t>カンロ</t>
    </rPh>
    <rPh sb="142" eb="143">
      <t>オヨ</t>
    </rPh>
    <rPh sb="144" eb="147">
      <t>ハイスイチ</t>
    </rPh>
    <rPh sb="148" eb="151">
      <t>タイシンカ</t>
    </rPh>
    <rPh sb="153" eb="155">
      <t>シュウチュウ</t>
    </rPh>
    <rPh sb="155" eb="157">
      <t>カンシ</t>
    </rPh>
    <rPh sb="160" eb="163">
      <t>コウリツテキ</t>
    </rPh>
    <rPh sb="164" eb="166">
      <t>シセツ</t>
    </rPh>
    <rPh sb="166" eb="168">
      <t>ウンテン</t>
    </rPh>
    <rPh sb="169" eb="171">
      <t>ジッシ</t>
    </rPh>
    <rPh sb="176" eb="178">
      <t>シセツ</t>
    </rPh>
    <rPh sb="179" eb="181">
      <t>セツビ</t>
    </rPh>
    <rPh sb="182" eb="184">
      <t>ジツジョウ</t>
    </rPh>
    <rPh sb="184" eb="185">
      <t>トウ</t>
    </rPh>
    <rPh sb="186" eb="187">
      <t>フ</t>
    </rPh>
    <rPh sb="190" eb="192">
      <t>ヒヨウ</t>
    </rPh>
    <rPh sb="193" eb="195">
      <t>コウカ</t>
    </rPh>
    <rPh sb="196" eb="197">
      <t>メン</t>
    </rPh>
    <rPh sb="198" eb="200">
      <t>サイテキ</t>
    </rPh>
    <rPh sb="201" eb="203">
      <t>シュホウ</t>
    </rPh>
    <rPh sb="204" eb="206">
      <t>コウリョ</t>
    </rPh>
    <rPh sb="207" eb="209">
      <t>コンゴ</t>
    </rPh>
    <rPh sb="210" eb="212">
      <t>アンテイ</t>
    </rPh>
    <rPh sb="214" eb="216">
      <t>ジギョウ</t>
    </rPh>
    <rPh sb="216" eb="218">
      <t>ウンエイ</t>
    </rPh>
    <rPh sb="219" eb="220">
      <t>オコナ</t>
    </rPh>
    <rPh sb="225" eb="227">
      <t>ゲンジョウ</t>
    </rPh>
    <rPh sb="228" eb="230">
      <t>コウシン</t>
    </rPh>
    <rPh sb="230" eb="232">
      <t>ケイカク</t>
    </rPh>
    <rPh sb="235" eb="237">
      <t>シセツ</t>
    </rPh>
    <rPh sb="237" eb="239">
      <t>コウシン</t>
    </rPh>
    <rPh sb="240" eb="241">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</si>
</sst>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1.49</c:v>
                </c:pt>
                <c:pt idx="1">
                  <c:v>1.27</c:v>
                </c:pt>
                <c:pt idx="2">
                  <c:v>0.95</c:v>
                </c:pt>
                <c:pt idx="3">
                  <c:v>1.05</c:v>
                </c:pt>
                <c:pt idx="4">
                  <c:v>1.35</c:v>
                </c:pt>
              </c:numCache>
            </c:numRef>
          </c:val>
        </c:ser>
        <c:dLbls>
          <c:showLegendKey val="0"/>
          <c:showVal val="0"/>
          <c:showCatName val="0"/>
          <c:showSerName val="0"/>
          <c:showPercent val="0"/>
          <c:showBubbleSize val="0"/>
        </c:dLbls>
        <c:gapWidth val="150"/>
        <c:axId val="122537472"/>
        <c:axId val="12253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0.9</c:v>
                </c:pt>
                <c:pt idx="1">
                  <c:v>1.01</c:v>
                </c:pt>
                <c:pt idx="2">
                  <c:v>0.88</c:v>
                </c:pt>
                <c:pt idx="3">
                  <c:v>0.85</c:v>
                </c:pt>
                <c:pt idx="4">
                  <c:v>0.75</c:v>
                </c:pt>
              </c:numCache>
            </c:numRef>
          </c:val>
          <c:smooth val="0"/>
        </c:ser>
        <c:dLbls>
          <c:showLegendKey val="0"/>
          <c:showVal val="0"/>
          <c:showCatName val="0"/>
          <c:showSerName val="0"/>
          <c:showPercent val="0"/>
          <c:showBubbleSize val="0"/>
        </c:dLbls>
        <c:marker val="1"/>
        <c:smooth val="0"/>
        <c:axId val="122537472"/>
        <c:axId val="122539392"/>
      </c:lineChart>
      <c:dateAx>
        <c:axId val="122537472"/>
        <c:scaling>
          <c:orientation val="minMax"/>
        </c:scaling>
        <c:delete val="1"/>
        <c:axPos val="b"/>
        <c:numFmt formatCode="ge" sourceLinked="1"/>
        <c:majorTickMark val="none"/>
        <c:minorTickMark val="none"/>
        <c:tickLblPos val="none"/>
        <c:crossAx val="122539392"/>
        <c:crosses val="autoZero"/>
        <c:auto val="1"/>
        <c:lblOffset val="100"/>
        <c:baseTimeUnit val="years"/>
      </c:dateAx>
      <c:valAx>
        <c:axId val="12253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3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60.59</c:v>
                </c:pt>
                <c:pt idx="1">
                  <c:v>75.42</c:v>
                </c:pt>
                <c:pt idx="2">
                  <c:v>73.73</c:v>
                </c:pt>
                <c:pt idx="3">
                  <c:v>73.05</c:v>
                </c:pt>
                <c:pt idx="4">
                  <c:v>71.739999999999995</c:v>
                </c:pt>
              </c:numCache>
            </c:numRef>
          </c:val>
        </c:ser>
        <c:dLbls>
          <c:showLegendKey val="0"/>
          <c:showVal val="0"/>
          <c:showCatName val="0"/>
          <c:showSerName val="0"/>
          <c:showPercent val="0"/>
          <c:showBubbleSize val="0"/>
        </c:dLbls>
        <c:gapWidth val="150"/>
        <c:axId val="123336576"/>
        <c:axId val="12341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63.12</c:v>
                </c:pt>
                <c:pt idx="1">
                  <c:v>62.81</c:v>
                </c:pt>
                <c:pt idx="2">
                  <c:v>62.5</c:v>
                </c:pt>
                <c:pt idx="3">
                  <c:v>62.45</c:v>
                </c:pt>
                <c:pt idx="4">
                  <c:v>62.12</c:v>
                </c:pt>
              </c:numCache>
            </c:numRef>
          </c:val>
          <c:smooth val="0"/>
        </c:ser>
        <c:dLbls>
          <c:showLegendKey val="0"/>
          <c:showVal val="0"/>
          <c:showCatName val="0"/>
          <c:showSerName val="0"/>
          <c:showPercent val="0"/>
          <c:showBubbleSize val="0"/>
        </c:dLbls>
        <c:marker val="1"/>
        <c:smooth val="0"/>
        <c:axId val="123336576"/>
        <c:axId val="123416576"/>
      </c:lineChart>
      <c:dateAx>
        <c:axId val="123336576"/>
        <c:scaling>
          <c:orientation val="minMax"/>
        </c:scaling>
        <c:delete val="1"/>
        <c:axPos val="b"/>
        <c:numFmt formatCode="ge" sourceLinked="1"/>
        <c:majorTickMark val="none"/>
        <c:minorTickMark val="none"/>
        <c:tickLblPos val="none"/>
        <c:crossAx val="123416576"/>
        <c:crosses val="autoZero"/>
        <c:auto val="1"/>
        <c:lblOffset val="100"/>
        <c:baseTimeUnit val="years"/>
      </c:dateAx>
      <c:valAx>
        <c:axId val="12341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33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91.08</c:v>
                </c:pt>
                <c:pt idx="1">
                  <c:v>91.73</c:v>
                </c:pt>
                <c:pt idx="2">
                  <c:v>92.79</c:v>
                </c:pt>
                <c:pt idx="3">
                  <c:v>93.46</c:v>
                </c:pt>
                <c:pt idx="4">
                  <c:v>93.49</c:v>
                </c:pt>
              </c:numCache>
            </c:numRef>
          </c:val>
        </c:ser>
        <c:dLbls>
          <c:showLegendKey val="0"/>
          <c:showVal val="0"/>
          <c:showCatName val="0"/>
          <c:showSerName val="0"/>
          <c:showPercent val="0"/>
          <c:showBubbleSize val="0"/>
        </c:dLbls>
        <c:gapWidth val="150"/>
        <c:axId val="123438592"/>
        <c:axId val="12344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89.94</c:v>
                </c:pt>
                <c:pt idx="1">
                  <c:v>89.45</c:v>
                </c:pt>
                <c:pt idx="2">
                  <c:v>89.62</c:v>
                </c:pt>
                <c:pt idx="3">
                  <c:v>89.76</c:v>
                </c:pt>
                <c:pt idx="4">
                  <c:v>89.45</c:v>
                </c:pt>
              </c:numCache>
            </c:numRef>
          </c:val>
          <c:smooth val="0"/>
        </c:ser>
        <c:dLbls>
          <c:showLegendKey val="0"/>
          <c:showVal val="0"/>
          <c:showCatName val="0"/>
          <c:showSerName val="0"/>
          <c:showPercent val="0"/>
          <c:showBubbleSize val="0"/>
        </c:dLbls>
        <c:marker val="1"/>
        <c:smooth val="0"/>
        <c:axId val="123438592"/>
        <c:axId val="123440512"/>
      </c:lineChart>
      <c:dateAx>
        <c:axId val="123438592"/>
        <c:scaling>
          <c:orientation val="minMax"/>
        </c:scaling>
        <c:delete val="1"/>
        <c:axPos val="b"/>
        <c:numFmt formatCode="ge" sourceLinked="1"/>
        <c:majorTickMark val="none"/>
        <c:minorTickMark val="none"/>
        <c:tickLblPos val="none"/>
        <c:crossAx val="123440512"/>
        <c:crosses val="autoZero"/>
        <c:auto val="1"/>
        <c:lblOffset val="100"/>
        <c:baseTimeUnit val="years"/>
      </c:dateAx>
      <c:valAx>
        <c:axId val="12344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43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112.13</c:v>
                </c:pt>
                <c:pt idx="1">
                  <c:v>114.83</c:v>
                </c:pt>
                <c:pt idx="2">
                  <c:v>109.62</c:v>
                </c:pt>
                <c:pt idx="3">
                  <c:v>111.86</c:v>
                </c:pt>
                <c:pt idx="4">
                  <c:v>124.56</c:v>
                </c:pt>
              </c:numCache>
            </c:numRef>
          </c:val>
        </c:ser>
        <c:dLbls>
          <c:showLegendKey val="0"/>
          <c:showVal val="0"/>
          <c:showCatName val="0"/>
          <c:showSerName val="0"/>
          <c:showPercent val="0"/>
          <c:showBubbleSize val="0"/>
        </c:dLbls>
        <c:gapWidth val="150"/>
        <c:axId val="122844288"/>
        <c:axId val="12284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109.88</c:v>
                </c:pt>
                <c:pt idx="1">
                  <c:v>107.74</c:v>
                </c:pt>
                <c:pt idx="2">
                  <c:v>107.91</c:v>
                </c:pt>
                <c:pt idx="3">
                  <c:v>108.44</c:v>
                </c:pt>
                <c:pt idx="4">
                  <c:v>113.11</c:v>
                </c:pt>
              </c:numCache>
            </c:numRef>
          </c:val>
          <c:smooth val="0"/>
        </c:ser>
        <c:dLbls>
          <c:showLegendKey val="0"/>
          <c:showVal val="0"/>
          <c:showCatName val="0"/>
          <c:showSerName val="0"/>
          <c:showPercent val="0"/>
          <c:showBubbleSize val="0"/>
        </c:dLbls>
        <c:marker val="1"/>
        <c:smooth val="0"/>
        <c:axId val="122844288"/>
        <c:axId val="122846208"/>
      </c:lineChart>
      <c:dateAx>
        <c:axId val="122844288"/>
        <c:scaling>
          <c:orientation val="minMax"/>
        </c:scaling>
        <c:delete val="1"/>
        <c:axPos val="b"/>
        <c:numFmt formatCode="ge" sourceLinked="1"/>
        <c:majorTickMark val="none"/>
        <c:minorTickMark val="none"/>
        <c:tickLblPos val="none"/>
        <c:crossAx val="122846208"/>
        <c:crosses val="autoZero"/>
        <c:auto val="1"/>
        <c:lblOffset val="100"/>
        <c:baseTimeUnit val="years"/>
      </c:dateAx>
      <c:valAx>
        <c:axId val="122846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8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44.93</c:v>
                </c:pt>
                <c:pt idx="1">
                  <c:v>46.19</c:v>
                </c:pt>
                <c:pt idx="2">
                  <c:v>47.47</c:v>
                </c:pt>
                <c:pt idx="3">
                  <c:v>45.32</c:v>
                </c:pt>
                <c:pt idx="4">
                  <c:v>45.87</c:v>
                </c:pt>
              </c:numCache>
            </c:numRef>
          </c:val>
        </c:ser>
        <c:dLbls>
          <c:showLegendKey val="0"/>
          <c:showVal val="0"/>
          <c:showCatName val="0"/>
          <c:showSerName val="0"/>
          <c:showPercent val="0"/>
          <c:showBubbleSize val="0"/>
        </c:dLbls>
        <c:gapWidth val="150"/>
        <c:axId val="123081472"/>
        <c:axId val="12308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38.29</c:v>
                </c:pt>
                <c:pt idx="1">
                  <c:v>39.159999999999997</c:v>
                </c:pt>
                <c:pt idx="2">
                  <c:v>40.21</c:v>
                </c:pt>
                <c:pt idx="3">
                  <c:v>41.12</c:v>
                </c:pt>
                <c:pt idx="4">
                  <c:v>44.91</c:v>
                </c:pt>
              </c:numCache>
            </c:numRef>
          </c:val>
          <c:smooth val="0"/>
        </c:ser>
        <c:dLbls>
          <c:showLegendKey val="0"/>
          <c:showVal val="0"/>
          <c:showCatName val="0"/>
          <c:showSerName val="0"/>
          <c:showPercent val="0"/>
          <c:showBubbleSize val="0"/>
        </c:dLbls>
        <c:marker val="1"/>
        <c:smooth val="0"/>
        <c:axId val="123081472"/>
        <c:axId val="123083392"/>
      </c:lineChart>
      <c:dateAx>
        <c:axId val="123081472"/>
        <c:scaling>
          <c:orientation val="minMax"/>
        </c:scaling>
        <c:delete val="1"/>
        <c:axPos val="b"/>
        <c:numFmt formatCode="ge" sourceLinked="1"/>
        <c:majorTickMark val="none"/>
        <c:minorTickMark val="none"/>
        <c:tickLblPos val="none"/>
        <c:crossAx val="123083392"/>
        <c:crosses val="autoZero"/>
        <c:auto val="1"/>
        <c:lblOffset val="100"/>
        <c:baseTimeUnit val="years"/>
      </c:dateAx>
      <c:valAx>
        <c:axId val="12308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08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0.05</c:v>
                </c:pt>
                <c:pt idx="1">
                  <c:v>0.41</c:v>
                </c:pt>
                <c:pt idx="2">
                  <c:v>0.51</c:v>
                </c:pt>
                <c:pt idx="3">
                  <c:v>1.44</c:v>
                </c:pt>
                <c:pt idx="4">
                  <c:v>1.44</c:v>
                </c:pt>
              </c:numCache>
            </c:numRef>
          </c:val>
        </c:ser>
        <c:dLbls>
          <c:showLegendKey val="0"/>
          <c:showVal val="0"/>
          <c:showCatName val="0"/>
          <c:showSerName val="0"/>
          <c:showPercent val="0"/>
          <c:showBubbleSize val="0"/>
        </c:dLbls>
        <c:gapWidth val="150"/>
        <c:axId val="123115392"/>
        <c:axId val="12312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7.87</c:v>
                </c:pt>
                <c:pt idx="1">
                  <c:v>9.14</c:v>
                </c:pt>
                <c:pt idx="2">
                  <c:v>10.19</c:v>
                </c:pt>
                <c:pt idx="3">
                  <c:v>10.9</c:v>
                </c:pt>
                <c:pt idx="4">
                  <c:v>12.03</c:v>
                </c:pt>
              </c:numCache>
            </c:numRef>
          </c:val>
          <c:smooth val="0"/>
        </c:ser>
        <c:dLbls>
          <c:showLegendKey val="0"/>
          <c:showVal val="0"/>
          <c:showCatName val="0"/>
          <c:showSerName val="0"/>
          <c:showPercent val="0"/>
          <c:showBubbleSize val="0"/>
        </c:dLbls>
        <c:marker val="1"/>
        <c:smooth val="0"/>
        <c:axId val="123115392"/>
        <c:axId val="123121664"/>
      </c:lineChart>
      <c:dateAx>
        <c:axId val="123115392"/>
        <c:scaling>
          <c:orientation val="minMax"/>
        </c:scaling>
        <c:delete val="1"/>
        <c:axPos val="b"/>
        <c:numFmt formatCode="ge" sourceLinked="1"/>
        <c:majorTickMark val="none"/>
        <c:minorTickMark val="none"/>
        <c:tickLblPos val="none"/>
        <c:crossAx val="123121664"/>
        <c:crosses val="autoZero"/>
        <c:auto val="1"/>
        <c:lblOffset val="100"/>
        <c:baseTimeUnit val="years"/>
      </c:dateAx>
      <c:valAx>
        <c:axId val="12312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11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3160448"/>
        <c:axId val="12317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1.1399999999999999</c:v>
                </c:pt>
                <c:pt idx="1">
                  <c:v>0.45</c:v>
                </c:pt>
                <c:pt idx="2">
                  <c:v>0.57999999999999996</c:v>
                </c:pt>
                <c:pt idx="3">
                  <c:v>0.81</c:v>
                </c:pt>
                <c:pt idx="4" formatCode="#,##0.00;&quot;△&quot;#,##0.00">
                  <c:v>0</c:v>
                </c:pt>
              </c:numCache>
            </c:numRef>
          </c:val>
          <c:smooth val="0"/>
        </c:ser>
        <c:dLbls>
          <c:showLegendKey val="0"/>
          <c:showVal val="0"/>
          <c:showCatName val="0"/>
          <c:showSerName val="0"/>
          <c:showPercent val="0"/>
          <c:showBubbleSize val="0"/>
        </c:dLbls>
        <c:marker val="1"/>
        <c:smooth val="0"/>
        <c:axId val="123160448"/>
        <c:axId val="123174912"/>
      </c:lineChart>
      <c:dateAx>
        <c:axId val="123160448"/>
        <c:scaling>
          <c:orientation val="minMax"/>
        </c:scaling>
        <c:delete val="1"/>
        <c:axPos val="b"/>
        <c:numFmt formatCode="ge" sourceLinked="1"/>
        <c:majorTickMark val="none"/>
        <c:minorTickMark val="none"/>
        <c:tickLblPos val="none"/>
        <c:crossAx val="123174912"/>
        <c:crosses val="autoZero"/>
        <c:auto val="1"/>
        <c:lblOffset val="100"/>
        <c:baseTimeUnit val="years"/>
      </c:dateAx>
      <c:valAx>
        <c:axId val="123174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16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755.8</c:v>
                </c:pt>
                <c:pt idx="1">
                  <c:v>768.13</c:v>
                </c:pt>
                <c:pt idx="2">
                  <c:v>624.32000000000005</c:v>
                </c:pt>
                <c:pt idx="3">
                  <c:v>523.41999999999996</c:v>
                </c:pt>
                <c:pt idx="4">
                  <c:v>217.33</c:v>
                </c:pt>
              </c:numCache>
            </c:numRef>
          </c:val>
        </c:ser>
        <c:dLbls>
          <c:showLegendKey val="0"/>
          <c:showVal val="0"/>
          <c:showCatName val="0"/>
          <c:showSerName val="0"/>
          <c:showPercent val="0"/>
          <c:showBubbleSize val="0"/>
        </c:dLbls>
        <c:gapWidth val="150"/>
        <c:axId val="123201408"/>
        <c:axId val="12320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589.41999999999996</c:v>
                </c:pt>
                <c:pt idx="1">
                  <c:v>608.24</c:v>
                </c:pt>
                <c:pt idx="2">
                  <c:v>633.30999999999995</c:v>
                </c:pt>
                <c:pt idx="3">
                  <c:v>648.09</c:v>
                </c:pt>
                <c:pt idx="4">
                  <c:v>344.19</c:v>
                </c:pt>
              </c:numCache>
            </c:numRef>
          </c:val>
          <c:smooth val="0"/>
        </c:ser>
        <c:dLbls>
          <c:showLegendKey val="0"/>
          <c:showVal val="0"/>
          <c:showCatName val="0"/>
          <c:showSerName val="0"/>
          <c:showPercent val="0"/>
          <c:showBubbleSize val="0"/>
        </c:dLbls>
        <c:marker val="1"/>
        <c:smooth val="0"/>
        <c:axId val="123201408"/>
        <c:axId val="123207680"/>
      </c:lineChart>
      <c:dateAx>
        <c:axId val="123201408"/>
        <c:scaling>
          <c:orientation val="minMax"/>
        </c:scaling>
        <c:delete val="1"/>
        <c:axPos val="b"/>
        <c:numFmt formatCode="ge" sourceLinked="1"/>
        <c:majorTickMark val="none"/>
        <c:minorTickMark val="none"/>
        <c:tickLblPos val="none"/>
        <c:crossAx val="123207680"/>
        <c:crosses val="autoZero"/>
        <c:auto val="1"/>
        <c:lblOffset val="100"/>
        <c:baseTimeUnit val="years"/>
      </c:dateAx>
      <c:valAx>
        <c:axId val="123207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20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335.45</c:v>
                </c:pt>
                <c:pt idx="1">
                  <c:v>324.13</c:v>
                </c:pt>
                <c:pt idx="2">
                  <c:v>322.74</c:v>
                </c:pt>
                <c:pt idx="3">
                  <c:v>316.89</c:v>
                </c:pt>
                <c:pt idx="4">
                  <c:v>333.89</c:v>
                </c:pt>
              </c:numCache>
            </c:numRef>
          </c:val>
        </c:ser>
        <c:dLbls>
          <c:showLegendKey val="0"/>
          <c:showVal val="0"/>
          <c:showCatName val="0"/>
          <c:showSerName val="0"/>
          <c:showPercent val="0"/>
          <c:showBubbleSize val="0"/>
        </c:dLbls>
        <c:gapWidth val="150"/>
        <c:axId val="123215232"/>
        <c:axId val="12323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260.54000000000002</c:v>
                </c:pt>
                <c:pt idx="1">
                  <c:v>263.83999999999997</c:v>
                </c:pt>
                <c:pt idx="2">
                  <c:v>257.41000000000003</c:v>
                </c:pt>
                <c:pt idx="3">
                  <c:v>253.86</c:v>
                </c:pt>
                <c:pt idx="4">
                  <c:v>252.09</c:v>
                </c:pt>
              </c:numCache>
            </c:numRef>
          </c:val>
          <c:smooth val="0"/>
        </c:ser>
        <c:dLbls>
          <c:showLegendKey val="0"/>
          <c:showVal val="0"/>
          <c:showCatName val="0"/>
          <c:showSerName val="0"/>
          <c:showPercent val="0"/>
          <c:showBubbleSize val="0"/>
        </c:dLbls>
        <c:marker val="1"/>
        <c:smooth val="0"/>
        <c:axId val="123215232"/>
        <c:axId val="123233792"/>
      </c:lineChart>
      <c:dateAx>
        <c:axId val="123215232"/>
        <c:scaling>
          <c:orientation val="minMax"/>
        </c:scaling>
        <c:delete val="1"/>
        <c:axPos val="b"/>
        <c:numFmt formatCode="ge" sourceLinked="1"/>
        <c:majorTickMark val="none"/>
        <c:minorTickMark val="none"/>
        <c:tickLblPos val="none"/>
        <c:crossAx val="123233792"/>
        <c:crosses val="autoZero"/>
        <c:auto val="1"/>
        <c:lblOffset val="100"/>
        <c:baseTimeUnit val="years"/>
      </c:dateAx>
      <c:valAx>
        <c:axId val="123233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21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104.31</c:v>
                </c:pt>
                <c:pt idx="1">
                  <c:v>106.58</c:v>
                </c:pt>
                <c:pt idx="2">
                  <c:v>101.63</c:v>
                </c:pt>
                <c:pt idx="3">
                  <c:v>103.51</c:v>
                </c:pt>
                <c:pt idx="4">
                  <c:v>112.37</c:v>
                </c:pt>
              </c:numCache>
            </c:numRef>
          </c:val>
        </c:ser>
        <c:dLbls>
          <c:showLegendKey val="0"/>
          <c:showVal val="0"/>
          <c:showCatName val="0"/>
          <c:showSerName val="0"/>
          <c:showPercent val="0"/>
          <c:showBubbleSize val="0"/>
        </c:dLbls>
        <c:gapWidth val="150"/>
        <c:axId val="123280384"/>
        <c:axId val="12328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102.82</c:v>
                </c:pt>
                <c:pt idx="1">
                  <c:v>100.16</c:v>
                </c:pt>
                <c:pt idx="2">
                  <c:v>100.16</c:v>
                </c:pt>
                <c:pt idx="3">
                  <c:v>100.07</c:v>
                </c:pt>
                <c:pt idx="4">
                  <c:v>106.22</c:v>
                </c:pt>
              </c:numCache>
            </c:numRef>
          </c:val>
          <c:smooth val="0"/>
        </c:ser>
        <c:dLbls>
          <c:showLegendKey val="0"/>
          <c:showVal val="0"/>
          <c:showCatName val="0"/>
          <c:showSerName val="0"/>
          <c:showPercent val="0"/>
          <c:showBubbleSize val="0"/>
        </c:dLbls>
        <c:marker val="1"/>
        <c:smooth val="0"/>
        <c:axId val="123280384"/>
        <c:axId val="123282560"/>
      </c:lineChart>
      <c:dateAx>
        <c:axId val="123280384"/>
        <c:scaling>
          <c:orientation val="minMax"/>
        </c:scaling>
        <c:delete val="1"/>
        <c:axPos val="b"/>
        <c:numFmt formatCode="ge" sourceLinked="1"/>
        <c:majorTickMark val="none"/>
        <c:minorTickMark val="none"/>
        <c:tickLblPos val="none"/>
        <c:crossAx val="123282560"/>
        <c:crosses val="autoZero"/>
        <c:auto val="1"/>
        <c:lblOffset val="100"/>
        <c:baseTimeUnit val="years"/>
      </c:dateAx>
      <c:valAx>
        <c:axId val="12328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8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104.11</c:v>
                </c:pt>
                <c:pt idx="1">
                  <c:v>105.07</c:v>
                </c:pt>
                <c:pt idx="2">
                  <c:v>110.15</c:v>
                </c:pt>
                <c:pt idx="3">
                  <c:v>108.01</c:v>
                </c:pt>
                <c:pt idx="4">
                  <c:v>99.52</c:v>
                </c:pt>
              </c:numCache>
            </c:numRef>
          </c:val>
        </c:ser>
        <c:dLbls>
          <c:showLegendKey val="0"/>
          <c:showVal val="0"/>
          <c:showCatName val="0"/>
          <c:showSerName val="0"/>
          <c:showPercent val="0"/>
          <c:showBubbleSize val="0"/>
        </c:dLbls>
        <c:gapWidth val="150"/>
        <c:axId val="123300096"/>
        <c:axId val="12331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161.72999999999999</c:v>
                </c:pt>
                <c:pt idx="1">
                  <c:v>166.38</c:v>
                </c:pt>
                <c:pt idx="2">
                  <c:v>166.17</c:v>
                </c:pt>
                <c:pt idx="3">
                  <c:v>164.93</c:v>
                </c:pt>
                <c:pt idx="4">
                  <c:v>155.22999999999999</c:v>
                </c:pt>
              </c:numCache>
            </c:numRef>
          </c:val>
          <c:smooth val="0"/>
        </c:ser>
        <c:dLbls>
          <c:showLegendKey val="0"/>
          <c:showVal val="0"/>
          <c:showCatName val="0"/>
          <c:showSerName val="0"/>
          <c:showPercent val="0"/>
          <c:showBubbleSize val="0"/>
        </c:dLbls>
        <c:marker val="1"/>
        <c:smooth val="0"/>
        <c:axId val="123300096"/>
        <c:axId val="123310464"/>
      </c:lineChart>
      <c:dateAx>
        <c:axId val="123300096"/>
        <c:scaling>
          <c:orientation val="minMax"/>
        </c:scaling>
        <c:delete val="1"/>
        <c:axPos val="b"/>
        <c:numFmt formatCode="ge" sourceLinked="1"/>
        <c:majorTickMark val="none"/>
        <c:minorTickMark val="none"/>
        <c:tickLblPos val="none"/>
        <c:crossAx val="123310464"/>
        <c:crosses val="autoZero"/>
        <c:auto val="1"/>
        <c:lblOffset val="100"/>
        <c:baseTimeUnit val="years"/>
      </c:dateAx>
      <c:valAx>
        <c:axId val="12331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30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43"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愛媛県　新居浜市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A3</v>
      </c>
      <c r="AA8" s="53"/>
      <c r="AB8" s="53"/>
      <c r="AC8" s="53"/>
      <c r="AD8" s="53"/>
      <c r="AE8" s="53"/>
      <c r="AF8" s="53"/>
      <c r="AG8" s="54"/>
      <c r="AH8" s="3"/>
      <c r="AI8" s="55">
        <f>データ!Q6</f>
        <v>123330</v>
      </c>
      <c r="AJ8" s="56"/>
      <c r="AK8" s="56"/>
      <c r="AL8" s="56"/>
      <c r="AM8" s="56"/>
      <c r="AN8" s="56"/>
      <c r="AO8" s="56"/>
      <c r="AP8" s="57"/>
      <c r="AQ8" s="47">
        <f>データ!R6</f>
        <v>234.46</v>
      </c>
      <c r="AR8" s="47"/>
      <c r="AS8" s="47"/>
      <c r="AT8" s="47"/>
      <c r="AU8" s="47"/>
      <c r="AV8" s="47"/>
      <c r="AW8" s="47"/>
      <c r="AX8" s="47"/>
      <c r="AY8" s="47">
        <f>データ!S6</f>
        <v>526.02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63.25</v>
      </c>
      <c r="K10" s="47"/>
      <c r="L10" s="47"/>
      <c r="M10" s="47"/>
      <c r="N10" s="47"/>
      <c r="O10" s="47"/>
      <c r="P10" s="47"/>
      <c r="Q10" s="47"/>
      <c r="R10" s="47">
        <f>データ!O6</f>
        <v>95.13</v>
      </c>
      <c r="S10" s="47"/>
      <c r="T10" s="47"/>
      <c r="U10" s="47"/>
      <c r="V10" s="47"/>
      <c r="W10" s="47"/>
      <c r="X10" s="47"/>
      <c r="Y10" s="47"/>
      <c r="Z10" s="78">
        <f>データ!P6</f>
        <v>1981</v>
      </c>
      <c r="AA10" s="78"/>
      <c r="AB10" s="78"/>
      <c r="AC10" s="78"/>
      <c r="AD10" s="78"/>
      <c r="AE10" s="78"/>
      <c r="AF10" s="78"/>
      <c r="AG10" s="78"/>
      <c r="AH10" s="2"/>
      <c r="AI10" s="78">
        <f>データ!T6</f>
        <v>116773</v>
      </c>
      <c r="AJ10" s="78"/>
      <c r="AK10" s="78"/>
      <c r="AL10" s="78"/>
      <c r="AM10" s="78"/>
      <c r="AN10" s="78"/>
      <c r="AO10" s="78"/>
      <c r="AP10" s="78"/>
      <c r="AQ10" s="47">
        <f>データ!U6</f>
        <v>58.57</v>
      </c>
      <c r="AR10" s="47"/>
      <c r="AS10" s="47"/>
      <c r="AT10" s="47"/>
      <c r="AU10" s="47"/>
      <c r="AV10" s="47"/>
      <c r="AW10" s="47"/>
      <c r="AX10" s="47"/>
      <c r="AY10" s="47">
        <f>データ!V6</f>
        <v>1993.73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382051</v>
      </c>
      <c r="D6" s="31">
        <f t="shared" si="3"/>
        <v>46</v>
      </c>
      <c r="E6" s="31">
        <f t="shared" si="3"/>
        <v>1</v>
      </c>
      <c r="F6" s="31">
        <f t="shared" si="3"/>
        <v>0</v>
      </c>
      <c r="G6" s="31">
        <f t="shared" si="3"/>
        <v>1</v>
      </c>
      <c r="H6" s="31" t="str">
        <f t="shared" si="3"/>
        <v>愛媛県　新居浜市</v>
      </c>
      <c r="I6" s="31" t="str">
        <f t="shared" si="3"/>
        <v>法適用</v>
      </c>
      <c r="J6" s="31" t="str">
        <f t="shared" si="3"/>
        <v>水道事業</v>
      </c>
      <c r="K6" s="31" t="str">
        <f t="shared" si="3"/>
        <v>末端給水事業</v>
      </c>
      <c r="L6" s="31" t="str">
        <f t="shared" si="3"/>
        <v>A3</v>
      </c>
      <c r="M6" s="32" t="str">
        <f t="shared" si="3"/>
        <v>-</v>
      </c>
      <c r="N6" s="32">
        <f t="shared" si="3"/>
        <v>63.25</v>
      </c>
      <c r="O6" s="32">
        <f t="shared" si="3"/>
        <v>95.13</v>
      </c>
      <c r="P6" s="32">
        <f t="shared" si="3"/>
        <v>1981</v>
      </c>
      <c r="Q6" s="32">
        <f t="shared" si="3"/>
        <v>123330</v>
      </c>
      <c r="R6" s="32">
        <f t="shared" si="3"/>
        <v>234.46</v>
      </c>
      <c r="S6" s="32">
        <f t="shared" si="3"/>
        <v>526.02</v>
      </c>
      <c r="T6" s="32">
        <f t="shared" si="3"/>
        <v>116773</v>
      </c>
      <c r="U6" s="32">
        <f t="shared" si="3"/>
        <v>58.57</v>
      </c>
      <c r="V6" s="32">
        <f t="shared" si="3"/>
        <v>1993.73</v>
      </c>
      <c r="W6" s="33">
        <f>IF(W7="",NA(),W7)</f>
        <v>112.13</v>
      </c>
      <c r="X6" s="33">
        <f t="shared" ref="X6:AF6" si="4">IF(X7="",NA(),X7)</f>
        <v>114.83</v>
      </c>
      <c r="Y6" s="33">
        <f t="shared" si="4"/>
        <v>109.62</v>
      </c>
      <c r="Z6" s="33">
        <f t="shared" si="4"/>
        <v>111.86</v>
      </c>
      <c r="AA6" s="33">
        <f t="shared" si="4"/>
        <v>124.56</v>
      </c>
      <c r="AB6" s="33">
        <f t="shared" si="4"/>
        <v>109.88</v>
      </c>
      <c r="AC6" s="33">
        <f t="shared" si="4"/>
        <v>107.74</v>
      </c>
      <c r="AD6" s="33">
        <f t="shared" si="4"/>
        <v>107.91</v>
      </c>
      <c r="AE6" s="33">
        <f t="shared" si="4"/>
        <v>108.44</v>
      </c>
      <c r="AF6" s="33">
        <f t="shared" si="4"/>
        <v>113.11</v>
      </c>
      <c r="AG6" s="32" t="str">
        <f>IF(AG7="","",IF(AG7="-","【-】","【"&amp;SUBSTITUTE(TEXT(AG7,"#,##0.00"),"-","△")&amp;"】"))</f>
        <v>【113.03】</v>
      </c>
      <c r="AH6" s="32">
        <f>IF(AH7="",NA(),AH7)</f>
        <v>0</v>
      </c>
      <c r="AI6" s="32">
        <f t="shared" ref="AI6:AQ6" si="5">IF(AI7="",NA(),AI7)</f>
        <v>0</v>
      </c>
      <c r="AJ6" s="32">
        <f t="shared" si="5"/>
        <v>0</v>
      </c>
      <c r="AK6" s="32">
        <f t="shared" si="5"/>
        <v>0</v>
      </c>
      <c r="AL6" s="32">
        <f t="shared" si="5"/>
        <v>0</v>
      </c>
      <c r="AM6" s="33">
        <f t="shared" si="5"/>
        <v>1.1399999999999999</v>
      </c>
      <c r="AN6" s="33">
        <f t="shared" si="5"/>
        <v>0.45</v>
      </c>
      <c r="AO6" s="33">
        <f t="shared" si="5"/>
        <v>0.57999999999999996</v>
      </c>
      <c r="AP6" s="33">
        <f t="shared" si="5"/>
        <v>0.81</v>
      </c>
      <c r="AQ6" s="32">
        <f t="shared" si="5"/>
        <v>0</v>
      </c>
      <c r="AR6" s="32" t="str">
        <f>IF(AR7="","",IF(AR7="-","【-】","【"&amp;SUBSTITUTE(TEXT(AR7,"#,##0.00"),"-","△")&amp;"】"))</f>
        <v>【0.81】</v>
      </c>
      <c r="AS6" s="33">
        <f>IF(AS7="",NA(),AS7)</f>
        <v>755.8</v>
      </c>
      <c r="AT6" s="33">
        <f t="shared" ref="AT6:BB6" si="6">IF(AT7="",NA(),AT7)</f>
        <v>768.13</v>
      </c>
      <c r="AU6" s="33">
        <f t="shared" si="6"/>
        <v>624.32000000000005</v>
      </c>
      <c r="AV6" s="33">
        <f t="shared" si="6"/>
        <v>523.41999999999996</v>
      </c>
      <c r="AW6" s="33">
        <f t="shared" si="6"/>
        <v>217.33</v>
      </c>
      <c r="AX6" s="33">
        <f t="shared" si="6"/>
        <v>589.41999999999996</v>
      </c>
      <c r="AY6" s="33">
        <f t="shared" si="6"/>
        <v>608.24</v>
      </c>
      <c r="AZ6" s="33">
        <f t="shared" si="6"/>
        <v>633.30999999999995</v>
      </c>
      <c r="BA6" s="33">
        <f t="shared" si="6"/>
        <v>648.09</v>
      </c>
      <c r="BB6" s="33">
        <f t="shared" si="6"/>
        <v>344.19</v>
      </c>
      <c r="BC6" s="32" t="str">
        <f>IF(BC7="","",IF(BC7="-","【-】","【"&amp;SUBSTITUTE(TEXT(BC7,"#,##0.00"),"-","△")&amp;"】"))</f>
        <v>【264.16】</v>
      </c>
      <c r="BD6" s="33">
        <f>IF(BD7="",NA(),BD7)</f>
        <v>335.45</v>
      </c>
      <c r="BE6" s="33">
        <f t="shared" ref="BE6:BM6" si="7">IF(BE7="",NA(),BE7)</f>
        <v>324.13</v>
      </c>
      <c r="BF6" s="33">
        <f t="shared" si="7"/>
        <v>322.74</v>
      </c>
      <c r="BG6" s="33">
        <f t="shared" si="7"/>
        <v>316.89</v>
      </c>
      <c r="BH6" s="33">
        <f t="shared" si="7"/>
        <v>333.89</v>
      </c>
      <c r="BI6" s="33">
        <f t="shared" si="7"/>
        <v>260.54000000000002</v>
      </c>
      <c r="BJ6" s="33">
        <f t="shared" si="7"/>
        <v>263.83999999999997</v>
      </c>
      <c r="BK6" s="33">
        <f t="shared" si="7"/>
        <v>257.41000000000003</v>
      </c>
      <c r="BL6" s="33">
        <f t="shared" si="7"/>
        <v>253.86</v>
      </c>
      <c r="BM6" s="33">
        <f t="shared" si="7"/>
        <v>252.09</v>
      </c>
      <c r="BN6" s="32" t="str">
        <f>IF(BN7="","",IF(BN7="-","【-】","【"&amp;SUBSTITUTE(TEXT(BN7,"#,##0.00"),"-","△")&amp;"】"))</f>
        <v>【283.72】</v>
      </c>
      <c r="BO6" s="33">
        <f>IF(BO7="",NA(),BO7)</f>
        <v>104.31</v>
      </c>
      <c r="BP6" s="33">
        <f t="shared" ref="BP6:BX6" si="8">IF(BP7="",NA(),BP7)</f>
        <v>106.58</v>
      </c>
      <c r="BQ6" s="33">
        <f t="shared" si="8"/>
        <v>101.63</v>
      </c>
      <c r="BR6" s="33">
        <f t="shared" si="8"/>
        <v>103.51</v>
      </c>
      <c r="BS6" s="33">
        <f t="shared" si="8"/>
        <v>112.37</v>
      </c>
      <c r="BT6" s="33">
        <f t="shared" si="8"/>
        <v>102.82</v>
      </c>
      <c r="BU6" s="33">
        <f t="shared" si="8"/>
        <v>100.16</v>
      </c>
      <c r="BV6" s="33">
        <f t="shared" si="8"/>
        <v>100.16</v>
      </c>
      <c r="BW6" s="33">
        <f t="shared" si="8"/>
        <v>100.07</v>
      </c>
      <c r="BX6" s="33">
        <f t="shared" si="8"/>
        <v>106.22</v>
      </c>
      <c r="BY6" s="32" t="str">
        <f>IF(BY7="","",IF(BY7="-","【-】","【"&amp;SUBSTITUTE(TEXT(BY7,"#,##0.00"),"-","△")&amp;"】"))</f>
        <v>【104.60】</v>
      </c>
      <c r="BZ6" s="33">
        <f>IF(BZ7="",NA(),BZ7)</f>
        <v>104.11</v>
      </c>
      <c r="CA6" s="33">
        <f t="shared" ref="CA6:CI6" si="9">IF(CA7="",NA(),CA7)</f>
        <v>105.07</v>
      </c>
      <c r="CB6" s="33">
        <f t="shared" si="9"/>
        <v>110.15</v>
      </c>
      <c r="CC6" s="33">
        <f t="shared" si="9"/>
        <v>108.01</v>
      </c>
      <c r="CD6" s="33">
        <f t="shared" si="9"/>
        <v>99.52</v>
      </c>
      <c r="CE6" s="33">
        <f t="shared" si="9"/>
        <v>161.72999999999999</v>
      </c>
      <c r="CF6" s="33">
        <f t="shared" si="9"/>
        <v>166.38</v>
      </c>
      <c r="CG6" s="33">
        <f t="shared" si="9"/>
        <v>166.17</v>
      </c>
      <c r="CH6" s="33">
        <f t="shared" si="9"/>
        <v>164.93</v>
      </c>
      <c r="CI6" s="33">
        <f t="shared" si="9"/>
        <v>155.22999999999999</v>
      </c>
      <c r="CJ6" s="32" t="str">
        <f>IF(CJ7="","",IF(CJ7="-","【-】","【"&amp;SUBSTITUTE(TEXT(CJ7,"#,##0.00"),"-","△")&amp;"】"))</f>
        <v>【164.21】</v>
      </c>
      <c r="CK6" s="33">
        <f>IF(CK7="",NA(),CK7)</f>
        <v>60.59</v>
      </c>
      <c r="CL6" s="33">
        <f t="shared" ref="CL6:CT6" si="10">IF(CL7="",NA(),CL7)</f>
        <v>75.42</v>
      </c>
      <c r="CM6" s="33">
        <f t="shared" si="10"/>
        <v>73.73</v>
      </c>
      <c r="CN6" s="33">
        <f t="shared" si="10"/>
        <v>73.05</v>
      </c>
      <c r="CO6" s="33">
        <f t="shared" si="10"/>
        <v>71.739999999999995</v>
      </c>
      <c r="CP6" s="33">
        <f t="shared" si="10"/>
        <v>63.12</v>
      </c>
      <c r="CQ6" s="33">
        <f t="shared" si="10"/>
        <v>62.81</v>
      </c>
      <c r="CR6" s="33">
        <f t="shared" si="10"/>
        <v>62.5</v>
      </c>
      <c r="CS6" s="33">
        <f t="shared" si="10"/>
        <v>62.45</v>
      </c>
      <c r="CT6" s="33">
        <f t="shared" si="10"/>
        <v>62.12</v>
      </c>
      <c r="CU6" s="32" t="str">
        <f>IF(CU7="","",IF(CU7="-","【-】","【"&amp;SUBSTITUTE(TEXT(CU7,"#,##0.00"),"-","△")&amp;"】"))</f>
        <v>【59.80】</v>
      </c>
      <c r="CV6" s="33">
        <f>IF(CV7="",NA(),CV7)</f>
        <v>91.08</v>
      </c>
      <c r="CW6" s="33">
        <f t="shared" ref="CW6:DE6" si="11">IF(CW7="",NA(),CW7)</f>
        <v>91.73</v>
      </c>
      <c r="CX6" s="33">
        <f t="shared" si="11"/>
        <v>92.79</v>
      </c>
      <c r="CY6" s="33">
        <f t="shared" si="11"/>
        <v>93.46</v>
      </c>
      <c r="CZ6" s="33">
        <f t="shared" si="11"/>
        <v>93.49</v>
      </c>
      <c r="DA6" s="33">
        <f t="shared" si="11"/>
        <v>89.94</v>
      </c>
      <c r="DB6" s="33">
        <f t="shared" si="11"/>
        <v>89.45</v>
      </c>
      <c r="DC6" s="33">
        <f t="shared" si="11"/>
        <v>89.62</v>
      </c>
      <c r="DD6" s="33">
        <f t="shared" si="11"/>
        <v>89.76</v>
      </c>
      <c r="DE6" s="33">
        <f t="shared" si="11"/>
        <v>89.45</v>
      </c>
      <c r="DF6" s="32" t="str">
        <f>IF(DF7="","",IF(DF7="-","【-】","【"&amp;SUBSTITUTE(TEXT(DF7,"#,##0.00"),"-","△")&amp;"】"))</f>
        <v>【89.78】</v>
      </c>
      <c r="DG6" s="33">
        <f>IF(DG7="",NA(),DG7)</f>
        <v>44.93</v>
      </c>
      <c r="DH6" s="33">
        <f t="shared" ref="DH6:DP6" si="12">IF(DH7="",NA(),DH7)</f>
        <v>46.19</v>
      </c>
      <c r="DI6" s="33">
        <f t="shared" si="12"/>
        <v>47.47</v>
      </c>
      <c r="DJ6" s="33">
        <f t="shared" si="12"/>
        <v>45.32</v>
      </c>
      <c r="DK6" s="33">
        <f t="shared" si="12"/>
        <v>45.87</v>
      </c>
      <c r="DL6" s="33">
        <f t="shared" si="12"/>
        <v>38.29</v>
      </c>
      <c r="DM6" s="33">
        <f t="shared" si="12"/>
        <v>39.159999999999997</v>
      </c>
      <c r="DN6" s="33">
        <f t="shared" si="12"/>
        <v>40.21</v>
      </c>
      <c r="DO6" s="33">
        <f t="shared" si="12"/>
        <v>41.12</v>
      </c>
      <c r="DP6" s="33">
        <f t="shared" si="12"/>
        <v>44.91</v>
      </c>
      <c r="DQ6" s="32" t="str">
        <f>IF(DQ7="","",IF(DQ7="-","【-】","【"&amp;SUBSTITUTE(TEXT(DQ7,"#,##0.00"),"-","△")&amp;"】"))</f>
        <v>【46.31】</v>
      </c>
      <c r="DR6" s="33">
        <f>IF(DR7="",NA(),DR7)</f>
        <v>0.05</v>
      </c>
      <c r="DS6" s="33">
        <f t="shared" ref="DS6:EA6" si="13">IF(DS7="",NA(),DS7)</f>
        <v>0.41</v>
      </c>
      <c r="DT6" s="33">
        <f t="shared" si="13"/>
        <v>0.51</v>
      </c>
      <c r="DU6" s="33">
        <f t="shared" si="13"/>
        <v>1.44</v>
      </c>
      <c r="DV6" s="33">
        <f t="shared" si="13"/>
        <v>1.44</v>
      </c>
      <c r="DW6" s="33">
        <f t="shared" si="13"/>
        <v>7.87</v>
      </c>
      <c r="DX6" s="33">
        <f t="shared" si="13"/>
        <v>9.14</v>
      </c>
      <c r="DY6" s="33">
        <f t="shared" si="13"/>
        <v>10.19</v>
      </c>
      <c r="DZ6" s="33">
        <f t="shared" si="13"/>
        <v>10.9</v>
      </c>
      <c r="EA6" s="33">
        <f t="shared" si="13"/>
        <v>12.03</v>
      </c>
      <c r="EB6" s="32" t="str">
        <f>IF(EB7="","",IF(EB7="-","【-】","【"&amp;SUBSTITUTE(TEXT(EB7,"#,##0.00"),"-","△")&amp;"】"))</f>
        <v>【12.42】</v>
      </c>
      <c r="EC6" s="33">
        <f>IF(EC7="",NA(),EC7)</f>
        <v>1.49</v>
      </c>
      <c r="ED6" s="33">
        <f t="shared" ref="ED6:EL6" si="14">IF(ED7="",NA(),ED7)</f>
        <v>1.27</v>
      </c>
      <c r="EE6" s="33">
        <f t="shared" si="14"/>
        <v>0.95</v>
      </c>
      <c r="EF6" s="33">
        <f t="shared" si="14"/>
        <v>1.05</v>
      </c>
      <c r="EG6" s="33">
        <f t="shared" si="14"/>
        <v>1.35</v>
      </c>
      <c r="EH6" s="33">
        <f t="shared" si="14"/>
        <v>0.9</v>
      </c>
      <c r="EI6" s="33">
        <f t="shared" si="14"/>
        <v>1.01</v>
      </c>
      <c r="EJ6" s="33">
        <f t="shared" si="14"/>
        <v>0.88</v>
      </c>
      <c r="EK6" s="33">
        <f t="shared" si="14"/>
        <v>0.85</v>
      </c>
      <c r="EL6" s="33">
        <f t="shared" si="14"/>
        <v>0.75</v>
      </c>
      <c r="EM6" s="32" t="str">
        <f>IF(EM7="","",IF(EM7="-","【-】","【"&amp;SUBSTITUTE(TEXT(EM7,"#,##0.00"),"-","△")&amp;"】"))</f>
        <v>【0.78】</v>
      </c>
    </row>
    <row r="7" spans="1:143" s="34" customFormat="1">
      <c r="A7" s="26"/>
      <c r="B7" s="35">
        <v>2014</v>
      </c>
      <c r="C7" s="35">
        <v>382051</v>
      </c>
      <c r="D7" s="35">
        <v>46</v>
      </c>
      <c r="E7" s="35">
        <v>1</v>
      </c>
      <c r="F7" s="35">
        <v>0</v>
      </c>
      <c r="G7" s="35">
        <v>1</v>
      </c>
      <c r="H7" s="35" t="s">
        <v>93</v>
      </c>
      <c r="I7" s="35" t="s">
        <v>94</v>
      </c>
      <c r="J7" s="35" t="s">
        <v>95</v>
      </c>
      <c r="K7" s="35" t="s">
        <v>96</v>
      </c>
      <c r="L7" s="35" t="s">
        <v>97</v>
      </c>
      <c r="M7" s="36" t="s">
        <v>98</v>
      </c>
      <c r="N7" s="36">
        <v>63.25</v>
      </c>
      <c r="O7" s="36">
        <v>95.13</v>
      </c>
      <c r="P7" s="36">
        <v>1981</v>
      </c>
      <c r="Q7" s="36">
        <v>123330</v>
      </c>
      <c r="R7" s="36">
        <v>234.46</v>
      </c>
      <c r="S7" s="36">
        <v>526.02</v>
      </c>
      <c r="T7" s="36">
        <v>116773</v>
      </c>
      <c r="U7" s="36">
        <v>58.57</v>
      </c>
      <c r="V7" s="36">
        <v>1993.73</v>
      </c>
      <c r="W7" s="36">
        <v>112.13</v>
      </c>
      <c r="X7" s="36">
        <v>114.83</v>
      </c>
      <c r="Y7" s="36">
        <v>109.62</v>
      </c>
      <c r="Z7" s="36">
        <v>111.86</v>
      </c>
      <c r="AA7" s="36">
        <v>124.56</v>
      </c>
      <c r="AB7" s="36">
        <v>109.88</v>
      </c>
      <c r="AC7" s="36">
        <v>107.74</v>
      </c>
      <c r="AD7" s="36">
        <v>107.91</v>
      </c>
      <c r="AE7" s="36">
        <v>108.44</v>
      </c>
      <c r="AF7" s="36">
        <v>113.11</v>
      </c>
      <c r="AG7" s="36">
        <v>113.03</v>
      </c>
      <c r="AH7" s="36">
        <v>0</v>
      </c>
      <c r="AI7" s="36">
        <v>0</v>
      </c>
      <c r="AJ7" s="36">
        <v>0</v>
      </c>
      <c r="AK7" s="36">
        <v>0</v>
      </c>
      <c r="AL7" s="36">
        <v>0</v>
      </c>
      <c r="AM7" s="36">
        <v>1.1399999999999999</v>
      </c>
      <c r="AN7" s="36">
        <v>0.45</v>
      </c>
      <c r="AO7" s="36">
        <v>0.57999999999999996</v>
      </c>
      <c r="AP7" s="36">
        <v>0.81</v>
      </c>
      <c r="AQ7" s="36">
        <v>0</v>
      </c>
      <c r="AR7" s="36">
        <v>0.81</v>
      </c>
      <c r="AS7" s="36">
        <v>755.8</v>
      </c>
      <c r="AT7" s="36">
        <v>768.13</v>
      </c>
      <c r="AU7" s="36">
        <v>624.32000000000005</v>
      </c>
      <c r="AV7" s="36">
        <v>523.41999999999996</v>
      </c>
      <c r="AW7" s="36">
        <v>217.33</v>
      </c>
      <c r="AX7" s="36">
        <v>589.41999999999996</v>
      </c>
      <c r="AY7" s="36">
        <v>608.24</v>
      </c>
      <c r="AZ7" s="36">
        <v>633.30999999999995</v>
      </c>
      <c r="BA7" s="36">
        <v>648.09</v>
      </c>
      <c r="BB7" s="36">
        <v>344.19</v>
      </c>
      <c r="BC7" s="36">
        <v>264.16000000000003</v>
      </c>
      <c r="BD7" s="36">
        <v>335.45</v>
      </c>
      <c r="BE7" s="36">
        <v>324.13</v>
      </c>
      <c r="BF7" s="36">
        <v>322.74</v>
      </c>
      <c r="BG7" s="36">
        <v>316.89</v>
      </c>
      <c r="BH7" s="36">
        <v>333.89</v>
      </c>
      <c r="BI7" s="36">
        <v>260.54000000000002</v>
      </c>
      <c r="BJ7" s="36">
        <v>263.83999999999997</v>
      </c>
      <c r="BK7" s="36">
        <v>257.41000000000003</v>
      </c>
      <c r="BL7" s="36">
        <v>253.86</v>
      </c>
      <c r="BM7" s="36">
        <v>252.09</v>
      </c>
      <c r="BN7" s="36">
        <v>283.72000000000003</v>
      </c>
      <c r="BO7" s="36">
        <v>104.31</v>
      </c>
      <c r="BP7" s="36">
        <v>106.58</v>
      </c>
      <c r="BQ7" s="36">
        <v>101.63</v>
      </c>
      <c r="BR7" s="36">
        <v>103.51</v>
      </c>
      <c r="BS7" s="36">
        <v>112.37</v>
      </c>
      <c r="BT7" s="36">
        <v>102.82</v>
      </c>
      <c r="BU7" s="36">
        <v>100.16</v>
      </c>
      <c r="BV7" s="36">
        <v>100.16</v>
      </c>
      <c r="BW7" s="36">
        <v>100.07</v>
      </c>
      <c r="BX7" s="36">
        <v>106.22</v>
      </c>
      <c r="BY7" s="36">
        <v>104.6</v>
      </c>
      <c r="BZ7" s="36">
        <v>104.11</v>
      </c>
      <c r="CA7" s="36">
        <v>105.07</v>
      </c>
      <c r="CB7" s="36">
        <v>110.15</v>
      </c>
      <c r="CC7" s="36">
        <v>108.01</v>
      </c>
      <c r="CD7" s="36">
        <v>99.52</v>
      </c>
      <c r="CE7" s="36">
        <v>161.72999999999999</v>
      </c>
      <c r="CF7" s="36">
        <v>166.38</v>
      </c>
      <c r="CG7" s="36">
        <v>166.17</v>
      </c>
      <c r="CH7" s="36">
        <v>164.93</v>
      </c>
      <c r="CI7" s="36">
        <v>155.22999999999999</v>
      </c>
      <c r="CJ7" s="36">
        <v>164.21</v>
      </c>
      <c r="CK7" s="36">
        <v>60.59</v>
      </c>
      <c r="CL7" s="36">
        <v>75.42</v>
      </c>
      <c r="CM7" s="36">
        <v>73.73</v>
      </c>
      <c r="CN7" s="36">
        <v>73.05</v>
      </c>
      <c r="CO7" s="36">
        <v>71.739999999999995</v>
      </c>
      <c r="CP7" s="36">
        <v>63.12</v>
      </c>
      <c r="CQ7" s="36">
        <v>62.81</v>
      </c>
      <c r="CR7" s="36">
        <v>62.5</v>
      </c>
      <c r="CS7" s="36">
        <v>62.45</v>
      </c>
      <c r="CT7" s="36">
        <v>62.12</v>
      </c>
      <c r="CU7" s="36">
        <v>59.8</v>
      </c>
      <c r="CV7" s="36">
        <v>91.08</v>
      </c>
      <c r="CW7" s="36">
        <v>91.73</v>
      </c>
      <c r="CX7" s="36">
        <v>92.79</v>
      </c>
      <c r="CY7" s="36">
        <v>93.46</v>
      </c>
      <c r="CZ7" s="36">
        <v>93.49</v>
      </c>
      <c r="DA7" s="36">
        <v>89.94</v>
      </c>
      <c r="DB7" s="36">
        <v>89.45</v>
      </c>
      <c r="DC7" s="36">
        <v>89.62</v>
      </c>
      <c r="DD7" s="36">
        <v>89.76</v>
      </c>
      <c r="DE7" s="36">
        <v>89.45</v>
      </c>
      <c r="DF7" s="36">
        <v>89.78</v>
      </c>
      <c r="DG7" s="36">
        <v>44.93</v>
      </c>
      <c r="DH7" s="36">
        <v>46.19</v>
      </c>
      <c r="DI7" s="36">
        <v>47.47</v>
      </c>
      <c r="DJ7" s="36">
        <v>45.32</v>
      </c>
      <c r="DK7" s="36">
        <v>45.87</v>
      </c>
      <c r="DL7" s="36">
        <v>38.29</v>
      </c>
      <c r="DM7" s="36">
        <v>39.159999999999997</v>
      </c>
      <c r="DN7" s="36">
        <v>40.21</v>
      </c>
      <c r="DO7" s="36">
        <v>41.12</v>
      </c>
      <c r="DP7" s="36">
        <v>44.91</v>
      </c>
      <c r="DQ7" s="36">
        <v>46.31</v>
      </c>
      <c r="DR7" s="36">
        <v>0.05</v>
      </c>
      <c r="DS7" s="36">
        <v>0.41</v>
      </c>
      <c r="DT7" s="36">
        <v>0.51</v>
      </c>
      <c r="DU7" s="36">
        <v>1.44</v>
      </c>
      <c r="DV7" s="36">
        <v>1.44</v>
      </c>
      <c r="DW7" s="36">
        <v>7.87</v>
      </c>
      <c r="DX7" s="36">
        <v>9.14</v>
      </c>
      <c r="DY7" s="36">
        <v>10.19</v>
      </c>
      <c r="DZ7" s="36">
        <v>10.9</v>
      </c>
      <c r="EA7" s="36">
        <v>12.03</v>
      </c>
      <c r="EB7" s="36">
        <v>12.42</v>
      </c>
      <c r="EC7" s="36">
        <v>1.49</v>
      </c>
      <c r="ED7" s="36">
        <v>1.27</v>
      </c>
      <c r="EE7" s="36">
        <v>0.95</v>
      </c>
      <c r="EF7" s="36">
        <v>1.05</v>
      </c>
      <c r="EG7" s="36">
        <v>1.35</v>
      </c>
      <c r="EH7" s="36">
        <v>0.9</v>
      </c>
      <c r="EI7" s="36">
        <v>1.01</v>
      </c>
      <c r="EJ7" s="36">
        <v>0.88</v>
      </c>
      <c r="EK7" s="36">
        <v>0.85</v>
      </c>
      <c r="EL7" s="36">
        <v>0.75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2016-02-09T12:30:04Z</cp:lastPrinted>
  <dcterms:created xsi:type="dcterms:W3CDTF">2016-01-18T04:54:06Z</dcterms:created>
  <dcterms:modified xsi:type="dcterms:W3CDTF">2016-02-17T06:26:01Z</dcterms:modified>
</cp:coreProperties>
</file>