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0216\Desktop\"/>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P6" i="5"/>
  <c r="Z10" i="4" s="1"/>
  <c r="O6" i="5"/>
  <c r="N6" i="5"/>
  <c r="J10" i="4" s="1"/>
  <c r="M6" i="5"/>
  <c r="L6" i="5"/>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AI8" i="4"/>
  <c r="Z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<sst xmlns="http://schemas.openxmlformats.org/spreadsheetml/2006/main" count="217" uniqueCount="107">
  <si>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</si>
  <si>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</si>
  <si>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</si>
  <si>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</si>
  <si>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</si>
  <si>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</si>
  <si>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</si>
  <si>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</si>
  <si>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</si>
  <si>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</si>
  <si>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</si>
  <si>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</si>
  <si>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</si>
  <si>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</si>
  <si>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</si>
  <si>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</si>
  <si>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</si>
  <si>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</si>
  <si>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</si>
  <si>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</si>
  <si>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</si>
  <si>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</si>
  <si>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</si>
  <si>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</si>
  <si>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</si>
  <si>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</si>
  <si>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</si>
  <si>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</si>
  <si>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</si>
  <si>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</si>
  <si>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</si>
  <si>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</si>
  <si>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</si>
  <si>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</si>
  <si>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</si>
  <si>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</si>
  <si>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</si>
  <si>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</si>
  <si>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</si>
  <si>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</si>
  <si>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</si>
  <si>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</si>
  <si>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</si>
  <si>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</si>
  <si>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</si>
  <si>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</si>
  <si>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</si>
  <si>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</si>
  <si>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</si>
  <si>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</si>
  <si>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</si>
  <si>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</si>
  <si>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</si>
  <si>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</si>
  <si>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</si>
  <si>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</si>
  <si>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</si>
  <si>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</si>
  <si>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</si>
  <si>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</si>
  <si>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</si>
  <si>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</si>
  <si>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</si>
  <si>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</si>
  <si>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</si>
  <si>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</si>
  <si>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</si>
  <si>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</si>
  <si>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</si>
  <si>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</si>
  <si>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</si>
  <si>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</si>
  <si>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</si>
  <si>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</si>
  <si>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</si>
  <si>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</si>
  <si>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</si>
  <si>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</si>
  <si>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</si>
  <si>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</si>
  <si>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</si>
  <si>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</si>
  <si>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</si>
  <si>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</si>
  <si>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</si>
  <si>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</si>
  <si>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</si>
  <si>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</si>
  <si>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</si>
  <si>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</si>
  <si>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</si>
  <si>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</si>
  <si>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</si>
  <si>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四国中央市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</si>
  <si>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</si>
  <si>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</si>
  <si>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</si>
  <si>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</si>
  <si>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</si>
  <si>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</si>
  <si>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</si>
  <si>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</si>
  <si>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</si>
  <si>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</si>
  <si>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経常収支比率、料金回収率ともに類似団体と比較すると高い位置を維持しており、現段階では経営に必要な経費を料金で賄えている状況といえる。
　流動比率についても類似団体の平均値より若干下回っているものの、100％を上回っており債務に対する支払能力は確保されている。
ただ企業債残高対給水収益比率が高く、今後の施設更新においても企業債に依存することが考えられる為、更なる費用削減や更新投資等に充てる財源の確保に努めていく必要がある。
　施設利用率について平均値を下回っているが、現在更新中の施設においてダウンサイジングを計画しており今後数値の改善が期待できる。
　また有収率についても、高水圧地域の解消に向けて事業を実施中であり、併せて漏水調査を強化していきたい。</t>
    <rPh sb="1" eb="3">
      <t>ケイジョウ</t>
    </rPh>
    <rPh sb="3" eb="5">
      <t>シュウシ</t>
    </rPh>
    <rPh sb="5" eb="7">
      <t>ヒリツ</t>
    </rPh>
    <rPh sb="8" eb="10">
      <t>リョウキン</t>
    </rPh>
    <rPh sb="10" eb="12">
      <t>カイシュウ</t>
    </rPh>
    <rPh sb="12" eb="13">
      <t>リツ</t>
    </rPh>
    <rPh sb="16" eb="18">
      <t>ルイジ</t>
    </rPh>
    <rPh sb="18" eb="20">
      <t>ダンタイ</t>
    </rPh>
    <rPh sb="21" eb="23">
      <t>ヒカク</t>
    </rPh>
    <rPh sb="26" eb="27">
      <t>タカ</t>
    </rPh>
    <rPh sb="28" eb="30">
      <t>イチ</t>
    </rPh>
    <rPh sb="31" eb="33">
      <t>イジ</t>
    </rPh>
    <rPh sb="38" eb="41">
      <t>ゲンダンカイ</t>
    </rPh>
    <rPh sb="69" eb="71">
      <t>リュウドウ</t>
    </rPh>
    <rPh sb="71" eb="73">
      <t>ヒリツ</t>
    </rPh>
    <rPh sb="78" eb="80">
      <t>ルイジ</t>
    </rPh>
    <rPh sb="80" eb="82">
      <t>ダンタイ</t>
    </rPh>
    <rPh sb="83" eb="85">
      <t>ヘイキン</t>
    </rPh>
    <rPh sb="85" eb="86">
      <t>チ</t>
    </rPh>
    <rPh sb="88" eb="90">
      <t>ジャッカン</t>
    </rPh>
    <rPh sb="90" eb="92">
      <t>シタマワ</t>
    </rPh>
    <rPh sb="105" eb="107">
      <t>ウワマワ</t>
    </rPh>
    <rPh sb="111" eb="113">
      <t>サイム</t>
    </rPh>
    <rPh sb="114" eb="115">
      <t>タイ</t>
    </rPh>
    <rPh sb="117" eb="119">
      <t>シハラ</t>
    </rPh>
    <rPh sb="119" eb="121">
      <t>ノウリョク</t>
    </rPh>
    <rPh sb="122" eb="124">
      <t>カクホ</t>
    </rPh>
    <rPh sb="133" eb="135">
      <t>キギョウ</t>
    </rPh>
    <rPh sb="135" eb="136">
      <t>サイ</t>
    </rPh>
    <rPh sb="136" eb="138">
      <t>ザンダカ</t>
    </rPh>
    <rPh sb="138" eb="139">
      <t>タイ</t>
    </rPh>
    <rPh sb="139" eb="141">
      <t>キュウスイ</t>
    </rPh>
    <rPh sb="141" eb="143">
      <t>シュウエキ</t>
    </rPh>
    <rPh sb="143" eb="145">
      <t>ヒリツ</t>
    </rPh>
    <rPh sb="146" eb="147">
      <t>タカ</t>
    </rPh>
    <rPh sb="149" eb="151">
      <t>コンゴ</t>
    </rPh>
    <rPh sb="152" eb="154">
      <t>シセツ</t>
    </rPh>
    <rPh sb="154" eb="156">
      <t>コウシン</t>
    </rPh>
    <rPh sb="161" eb="163">
      <t>キギョウ</t>
    </rPh>
    <rPh sb="163" eb="164">
      <t>サイ</t>
    </rPh>
    <rPh sb="165" eb="167">
      <t>イゾン</t>
    </rPh>
    <rPh sb="172" eb="173">
      <t>カンガ</t>
    </rPh>
    <rPh sb="177" eb="178">
      <t>タメ</t>
    </rPh>
    <rPh sb="179" eb="180">
      <t>サラ</t>
    </rPh>
    <rPh sb="182" eb="184">
      <t>ヒヨウ</t>
    </rPh>
    <rPh sb="184" eb="186">
      <t>サクゲン</t>
    </rPh>
    <rPh sb="187" eb="189">
      <t>コウシン</t>
    </rPh>
    <rPh sb="189" eb="191">
      <t>トウシ</t>
    </rPh>
    <rPh sb="191" eb="192">
      <t>トウ</t>
    </rPh>
    <rPh sb="193" eb="194">
      <t>ア</t>
    </rPh>
    <rPh sb="196" eb="198">
      <t>ザイゲン</t>
    </rPh>
    <rPh sb="199" eb="201">
      <t>カクホ</t>
    </rPh>
    <rPh sb="202" eb="203">
      <t>ツト</t>
    </rPh>
    <rPh sb="207" eb="209">
      <t>ヒツヨウ</t>
    </rPh>
    <rPh sb="215" eb="217">
      <t>シセツ</t>
    </rPh>
    <rPh sb="217" eb="220">
      <t>リヨウリツ</t>
    </rPh>
    <rPh sb="224" eb="227">
      <t>ヘイキンチ</t>
    </rPh>
    <rPh sb="228" eb="230">
      <t>シタマワ</t>
    </rPh>
    <rPh sb="236" eb="238">
      <t>ゲンザイ</t>
    </rPh>
    <rPh sb="238" eb="241">
      <t>コウシンチュウ</t>
    </rPh>
    <rPh sb="242" eb="244">
      <t>シセツ</t>
    </rPh>
    <rPh sb="257" eb="259">
      <t>ケイカク</t>
    </rPh>
    <rPh sb="263" eb="265">
      <t>コンゴ</t>
    </rPh>
    <rPh sb="265" eb="267">
      <t>スウチ</t>
    </rPh>
    <rPh sb="268" eb="270">
      <t>カイゼン</t>
    </rPh>
    <rPh sb="271" eb="273">
      <t>キタイ</t>
    </rPh>
    <rPh sb="281" eb="283">
      <t>ユウシュウ</t>
    </rPh>
    <rPh sb="283" eb="284">
      <t>リツ</t>
    </rPh>
    <rPh sb="290" eb="293">
      <t>コウスイアツ</t>
    </rPh>
    <rPh sb="293" eb="295">
      <t>チイキ</t>
    </rPh>
    <rPh sb="296" eb="298">
      <t>カイショウ</t>
    </rPh>
    <rPh sb="299" eb="300">
      <t>ム</t>
    </rPh>
    <rPh sb="302" eb="304">
      <t>ジギョウ</t>
    </rPh>
    <rPh sb="305" eb="308">
      <t>ジッシチュウ</t>
    </rPh>
    <rPh sb="312" eb="313">
      <t>アワ</t>
    </rPh>
    <rPh sb="315" eb="317">
      <t>ロウスイ</t>
    </rPh>
    <rPh sb="317" eb="319">
      <t>チョウサ</t>
    </rPh>
    <rPh sb="320" eb="322">
      <t>キョウカ</t>
    </rPh>
    <phoneticPr fontId="4"/>
  </si>
  <si>
    <t>　法定耐用年数を経過した管路については類似団体と比較しても少ないが年々増加傾向にある。管路以外の資産（建物、構築物、機械など）の多くは耐用年数に近づいている為、減価償却が進んでおり有形固定資産減価償却率は高い数値となっている。
　管路更新率について類似団体の平均更新率と比べてみても低い状況であり、今後は管路以外の施設更新も含めた計画的な更新計画の検討が必要である。</t>
    <rPh sb="1" eb="3">
      <t>ホウテイ</t>
    </rPh>
    <rPh sb="2" eb="3">
      <t>カンロ</t>
    </rPh>
    <rPh sb="3" eb="5">
      <t>タイヨウ</t>
    </rPh>
    <rPh sb="5" eb="7">
      <t>ネンスウ</t>
    </rPh>
    <rPh sb="8" eb="10">
      <t>ケイカ</t>
    </rPh>
    <rPh sb="12" eb="14">
      <t>カンロ</t>
    </rPh>
    <rPh sb="19" eb="21">
      <t>ルイジ</t>
    </rPh>
    <rPh sb="21" eb="23">
      <t>ダンタイ</t>
    </rPh>
    <rPh sb="24" eb="26">
      <t>ヒカク</t>
    </rPh>
    <rPh sb="29" eb="30">
      <t>スク</t>
    </rPh>
    <rPh sb="33" eb="35">
      <t>ネンネン</t>
    </rPh>
    <rPh sb="35" eb="37">
      <t>ゾウカ</t>
    </rPh>
    <rPh sb="37" eb="39">
      <t>ケイコウ</t>
    </rPh>
    <rPh sb="90" eb="92">
      <t>ユウケイ</t>
    </rPh>
    <rPh sb="92" eb="94">
      <t>コテイ</t>
    </rPh>
    <rPh sb="94" eb="96">
      <t>シサン</t>
    </rPh>
    <rPh sb="96" eb="98">
      <t>ゲンカ</t>
    </rPh>
    <rPh sb="98" eb="100">
      <t>ショウキャク</t>
    </rPh>
    <rPh sb="100" eb="101">
      <t>リツ</t>
    </rPh>
    <rPh sb="102" eb="103">
      <t>タカ</t>
    </rPh>
    <rPh sb="104" eb="106">
      <t>スウチ</t>
    </rPh>
    <rPh sb="115" eb="117">
      <t>カンロ</t>
    </rPh>
    <rPh sb="117" eb="119">
      <t>コウシン</t>
    </rPh>
    <rPh sb="119" eb="120">
      <t>リツ</t>
    </rPh>
    <rPh sb="124" eb="126">
      <t>ルイジ</t>
    </rPh>
    <rPh sb="126" eb="128">
      <t>ダンタイ</t>
    </rPh>
    <rPh sb="129" eb="131">
      <t>ヘイキン</t>
    </rPh>
    <rPh sb="131" eb="133">
      <t>コウシン</t>
    </rPh>
    <rPh sb="133" eb="134">
      <t>リツ</t>
    </rPh>
    <rPh sb="135" eb="136">
      <t>クラ</t>
    </rPh>
    <rPh sb="141" eb="142">
      <t>ヒク</t>
    </rPh>
    <rPh sb="143" eb="145">
      <t>ジョウキョウ</t>
    </rPh>
    <rPh sb="149" eb="151">
      <t>コンゴ</t>
    </rPh>
    <rPh sb="152" eb="154">
      <t>カンロ</t>
    </rPh>
    <rPh sb="154" eb="156">
      <t>イガイ</t>
    </rPh>
    <rPh sb="157" eb="159">
      <t>シセツ</t>
    </rPh>
    <rPh sb="159" eb="161">
      <t>コウシン</t>
    </rPh>
    <rPh sb="162" eb="163">
      <t>フク</t>
    </rPh>
    <rPh sb="165" eb="168">
      <t>ケイカクテキ</t>
    </rPh>
    <rPh sb="169" eb="171">
      <t>コウシン</t>
    </rPh>
    <rPh sb="171" eb="173">
      <t>ケイカク</t>
    </rPh>
    <rPh sb="174" eb="176">
      <t>ケントウ</t>
    </rPh>
    <rPh sb="177" eb="179">
      <t>ヒツヨウ</t>
    </rPh>
    <phoneticPr fontId="4"/>
  </si>
  <si>
    <t>　当市水道事業においては法定耐用年数に近づいた資産が多く存在し、今後はそれらの更新が重要となってくる。施設利用率が低い状況であるということも念頭に置き、将来おこなわれる簡易水道事業との統合に向けた水道施設の拡張、統廃合、料金統一等、あらゆる面から検討していく必要がある。
　それら更新投資の財源確保について現段階では安定している経営状況でも企業債に頼らざるを得ない状況であることから、市内全体の水道料金についても検討していかなければならない。</t>
    <rPh sb="1" eb="3">
      <t>トウシ</t>
    </rPh>
    <rPh sb="2" eb="3">
      <t>シ</t>
    </rPh>
    <rPh sb="3" eb="5">
      <t>スイドウ</t>
    </rPh>
    <rPh sb="5" eb="7">
      <t>ジギョウ</t>
    </rPh>
    <rPh sb="12" eb="14">
      <t>ホウテイ</t>
    </rPh>
    <rPh sb="14" eb="16">
      <t>タイヨウ</t>
    </rPh>
    <rPh sb="16" eb="18">
      <t>ネンスウ</t>
    </rPh>
    <rPh sb="19" eb="20">
      <t>チカ</t>
    </rPh>
    <rPh sb="23" eb="25">
      <t>シサン</t>
    </rPh>
    <rPh sb="26" eb="27">
      <t>オオ</t>
    </rPh>
    <rPh sb="28" eb="30">
      <t>ソンザイ</t>
    </rPh>
    <rPh sb="32" eb="34">
      <t>コンゴ</t>
    </rPh>
    <rPh sb="39" eb="41">
      <t>コウシン</t>
    </rPh>
    <rPh sb="42" eb="44">
      <t>ジュウヨウ</t>
    </rPh>
    <rPh sb="51" eb="53">
      <t>シセツ</t>
    </rPh>
    <rPh sb="53" eb="56">
      <t>リヨウリツ</t>
    </rPh>
    <rPh sb="57" eb="58">
      <t>ヒク</t>
    </rPh>
    <rPh sb="59" eb="61">
      <t>ジョウキョウ</t>
    </rPh>
    <rPh sb="70" eb="72">
      <t>ネントウ</t>
    </rPh>
    <rPh sb="73" eb="74">
      <t>オ</t>
    </rPh>
    <rPh sb="84" eb="86">
      <t>カンイ</t>
    </rPh>
    <rPh sb="86" eb="88">
      <t>スイドウ</t>
    </rPh>
    <rPh sb="88" eb="90">
      <t>ジギョウ</t>
    </rPh>
    <rPh sb="92" eb="94">
      <t>トウゴウ</t>
    </rPh>
    <rPh sb="95" eb="96">
      <t>ム</t>
    </rPh>
    <rPh sb="98" eb="100">
      <t>スイドウ</t>
    </rPh>
    <rPh sb="100" eb="102">
      <t>シセツ</t>
    </rPh>
    <rPh sb="103" eb="105">
      <t>カクチョウ</t>
    </rPh>
    <rPh sb="106" eb="109">
      <t>トウハイゴウ</t>
    </rPh>
    <rPh sb="110" eb="112">
      <t>リョウキン</t>
    </rPh>
    <rPh sb="112" eb="114">
      <t>トウイツ</t>
    </rPh>
    <rPh sb="114" eb="115">
      <t>トウ</t>
    </rPh>
    <rPh sb="120" eb="121">
      <t>メン</t>
    </rPh>
    <rPh sb="123" eb="125">
      <t>ケントウ</t>
    </rPh>
    <rPh sb="129" eb="131">
      <t>ヒツヨウ</t>
    </rPh>
    <rPh sb="140" eb="142">
      <t>コウシン</t>
    </rPh>
    <rPh sb="142" eb="144">
      <t>トウシ</t>
    </rPh>
    <rPh sb="145" eb="147">
      <t>ザイゲン</t>
    </rPh>
    <rPh sb="147" eb="149">
      <t>カクホ</t>
    </rPh>
    <rPh sb="153" eb="156">
      <t>ゲンダンカイ</t>
    </rPh>
    <rPh sb="158" eb="160">
      <t>アンテイ</t>
    </rPh>
    <rPh sb="164" eb="166">
      <t>ケイエイ</t>
    </rPh>
    <rPh sb="166" eb="168">
      <t>ジョウキョウ</t>
    </rPh>
    <rPh sb="170" eb="172">
      <t>キギョウ</t>
    </rPh>
    <rPh sb="172" eb="173">
      <t>サイ</t>
    </rPh>
    <rPh sb="174" eb="175">
      <t>タヨ</t>
    </rPh>
    <rPh sb="179" eb="180">
      <t>エ</t>
    </rPh>
    <rPh sb="182" eb="184">
      <t>ジョウキョウ</t>
    </rPh>
    <rPh sb="192" eb="194">
      <t>シナイ</t>
    </rPh>
    <rPh sb="194" eb="196">
      <t>ゼンタイ</t>
    </rPh>
    <rPh sb="197" eb="199">
      <t>スイドウ</t>
    </rPh>
    <rPh sb="199" eb="201">
      <t>リョウキン</t>
    </rPh>
    <rPh sb="206" eb="20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</si>
</sst>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0.24</c:v>
                </c:pt>
                <c:pt idx="1">
                  <c:v>0.28999999999999998</c:v>
                </c:pt>
                <c:pt idx="2">
                  <c:v>0.36</c:v>
                </c:pt>
                <c:pt idx="3">
                  <c:v>0.49</c:v>
                </c:pt>
                <c:pt idx="4">
                  <c:v>0.34</c:v>
                </c:pt>
              </c:numCache>
            </c:numRef>
          </c:val>
        </c:ser>
        <c:dLbls>
          <c:showLegendKey val="0"/>
          <c:showVal val="0"/>
          <c:showCatName val="0"/>
          <c:showSerName val="0"/>
          <c:showPercent val="0"/>
          <c:showBubbleSize val="0"/>
        </c:dLbls>
        <c:gapWidth val="150"/>
        <c:axId val="207457448"/>
        <c:axId val="20745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207457448"/>
        <c:axId val="207457840"/>
      </c:lineChart>
      <c:dateAx>
        <c:axId val="207457448"/>
        <c:scaling>
          <c:orientation val="minMax"/>
        </c:scaling>
        <c:delete val="1"/>
        <c:axPos val="b"/>
        <c:numFmt formatCode="ge" sourceLinked="1"/>
        <c:majorTickMark val="none"/>
        <c:minorTickMark val="none"/>
        <c:tickLblPos val="none"/>
        <c:crossAx val="207457840"/>
        <c:crosses val="autoZero"/>
        <c:auto val="1"/>
        <c:lblOffset val="100"/>
        <c:baseTimeUnit val="years"/>
      </c:dateAx>
      <c:valAx>
        <c:axId val="20745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45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50.92</c:v>
                </c:pt>
                <c:pt idx="1">
                  <c:v>53.61</c:v>
                </c:pt>
                <c:pt idx="2">
                  <c:v>52.82</c:v>
                </c:pt>
                <c:pt idx="3">
                  <c:v>52.88</c:v>
                </c:pt>
                <c:pt idx="4">
                  <c:v>51.78</c:v>
                </c:pt>
              </c:numCache>
            </c:numRef>
          </c:val>
        </c:ser>
        <c:dLbls>
          <c:showLegendKey val="0"/>
          <c:showVal val="0"/>
          <c:showCatName val="0"/>
          <c:showSerName val="0"/>
          <c:showPercent val="0"/>
          <c:showBubbleSize val="0"/>
        </c:dLbls>
        <c:gapWidth val="150"/>
        <c:axId val="196510872"/>
        <c:axId val="1965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196510872"/>
        <c:axId val="196511264"/>
      </c:lineChart>
      <c:dateAx>
        <c:axId val="196510872"/>
        <c:scaling>
          <c:orientation val="minMax"/>
        </c:scaling>
        <c:delete val="1"/>
        <c:axPos val="b"/>
        <c:numFmt formatCode="ge" sourceLinked="1"/>
        <c:majorTickMark val="none"/>
        <c:minorTickMark val="none"/>
        <c:tickLblPos val="none"/>
        <c:crossAx val="196511264"/>
        <c:crosses val="autoZero"/>
        <c:auto val="1"/>
        <c:lblOffset val="100"/>
        <c:baseTimeUnit val="years"/>
      </c:dateAx>
      <c:valAx>
        <c:axId val="1965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1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85.34</c:v>
                </c:pt>
                <c:pt idx="1">
                  <c:v>84.66</c:v>
                </c:pt>
                <c:pt idx="2">
                  <c:v>85.28</c:v>
                </c:pt>
                <c:pt idx="3">
                  <c:v>84.76</c:v>
                </c:pt>
                <c:pt idx="4">
                  <c:v>84</c:v>
                </c:pt>
              </c:numCache>
            </c:numRef>
          </c:val>
        </c:ser>
        <c:dLbls>
          <c:showLegendKey val="0"/>
          <c:showVal val="0"/>
          <c:showCatName val="0"/>
          <c:showSerName val="0"/>
          <c:showPercent val="0"/>
          <c:showBubbleSize val="0"/>
        </c:dLbls>
        <c:gapWidth val="150"/>
        <c:axId val="196512440"/>
        <c:axId val="1965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196512440"/>
        <c:axId val="196512832"/>
      </c:lineChart>
      <c:dateAx>
        <c:axId val="196512440"/>
        <c:scaling>
          <c:orientation val="minMax"/>
        </c:scaling>
        <c:delete val="1"/>
        <c:axPos val="b"/>
        <c:numFmt formatCode="ge" sourceLinked="1"/>
        <c:majorTickMark val="none"/>
        <c:minorTickMark val="none"/>
        <c:tickLblPos val="none"/>
        <c:crossAx val="196512832"/>
        <c:crosses val="autoZero"/>
        <c:auto val="1"/>
        <c:lblOffset val="100"/>
        <c:baseTimeUnit val="years"/>
      </c:dateAx>
      <c:valAx>
        <c:axId val="1965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1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118.42</c:v>
                </c:pt>
                <c:pt idx="1">
                  <c:v>121.89</c:v>
                </c:pt>
                <c:pt idx="2">
                  <c:v>125.84</c:v>
                </c:pt>
                <c:pt idx="3">
                  <c:v>126.88</c:v>
                </c:pt>
                <c:pt idx="4">
                  <c:v>121.44</c:v>
                </c:pt>
              </c:numCache>
            </c:numRef>
          </c:val>
        </c:ser>
        <c:dLbls>
          <c:showLegendKey val="0"/>
          <c:showVal val="0"/>
          <c:showCatName val="0"/>
          <c:showSerName val="0"/>
          <c:showPercent val="0"/>
          <c:showBubbleSize val="0"/>
        </c:dLbls>
        <c:gapWidth val="150"/>
        <c:axId val="207459016"/>
        <c:axId val="20800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207459016"/>
        <c:axId val="208003368"/>
      </c:lineChart>
      <c:dateAx>
        <c:axId val="207459016"/>
        <c:scaling>
          <c:orientation val="minMax"/>
        </c:scaling>
        <c:delete val="1"/>
        <c:axPos val="b"/>
        <c:numFmt formatCode="ge" sourceLinked="1"/>
        <c:majorTickMark val="none"/>
        <c:minorTickMark val="none"/>
        <c:tickLblPos val="none"/>
        <c:crossAx val="208003368"/>
        <c:crosses val="autoZero"/>
        <c:auto val="1"/>
        <c:lblOffset val="100"/>
        <c:baseTimeUnit val="years"/>
      </c:dateAx>
      <c:valAx>
        <c:axId val="208003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745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56.99</c:v>
                </c:pt>
                <c:pt idx="1">
                  <c:v>55.26</c:v>
                </c:pt>
                <c:pt idx="2">
                  <c:v>55.83</c:v>
                </c:pt>
                <c:pt idx="3">
                  <c:v>56.53</c:v>
                </c:pt>
                <c:pt idx="4">
                  <c:v>57.45</c:v>
                </c:pt>
              </c:numCache>
            </c:numRef>
          </c:val>
        </c:ser>
        <c:dLbls>
          <c:showLegendKey val="0"/>
          <c:showVal val="0"/>
          <c:showCatName val="0"/>
          <c:showSerName val="0"/>
          <c:showPercent val="0"/>
          <c:showBubbleSize val="0"/>
        </c:dLbls>
        <c:gapWidth val="150"/>
        <c:axId val="208004544"/>
        <c:axId val="20800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208004544"/>
        <c:axId val="208004936"/>
      </c:lineChart>
      <c:dateAx>
        <c:axId val="208004544"/>
        <c:scaling>
          <c:orientation val="minMax"/>
        </c:scaling>
        <c:delete val="1"/>
        <c:axPos val="b"/>
        <c:numFmt formatCode="ge" sourceLinked="1"/>
        <c:majorTickMark val="none"/>
        <c:minorTickMark val="none"/>
        <c:tickLblPos val="none"/>
        <c:crossAx val="208004936"/>
        <c:crosses val="autoZero"/>
        <c:auto val="1"/>
        <c:lblOffset val="100"/>
        <c:baseTimeUnit val="years"/>
      </c:dateAx>
      <c:valAx>
        <c:axId val="20800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2.68</c:v>
                </c:pt>
                <c:pt idx="1">
                  <c:v>2.91</c:v>
                </c:pt>
                <c:pt idx="2">
                  <c:v>3.13</c:v>
                </c:pt>
                <c:pt idx="3">
                  <c:v>3.45</c:v>
                </c:pt>
                <c:pt idx="4">
                  <c:v>7.92</c:v>
                </c:pt>
              </c:numCache>
            </c:numRef>
          </c:val>
        </c:ser>
        <c:dLbls>
          <c:showLegendKey val="0"/>
          <c:showVal val="0"/>
          <c:showCatName val="0"/>
          <c:showSerName val="0"/>
          <c:showPercent val="0"/>
          <c:showBubbleSize val="0"/>
        </c:dLbls>
        <c:gapWidth val="150"/>
        <c:axId val="208006112"/>
        <c:axId val="20800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208006112"/>
        <c:axId val="208006504"/>
      </c:lineChart>
      <c:dateAx>
        <c:axId val="208006112"/>
        <c:scaling>
          <c:orientation val="minMax"/>
        </c:scaling>
        <c:delete val="1"/>
        <c:axPos val="b"/>
        <c:numFmt formatCode="ge" sourceLinked="1"/>
        <c:majorTickMark val="none"/>
        <c:minorTickMark val="none"/>
        <c:tickLblPos val="none"/>
        <c:crossAx val="208006504"/>
        <c:crosses val="autoZero"/>
        <c:auto val="1"/>
        <c:lblOffset val="100"/>
        <c:baseTimeUnit val="years"/>
      </c:dateAx>
      <c:valAx>
        <c:axId val="20800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0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2527928"/>
        <c:axId val="21252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212527928"/>
        <c:axId val="212528320"/>
      </c:lineChart>
      <c:dateAx>
        <c:axId val="212527928"/>
        <c:scaling>
          <c:orientation val="minMax"/>
        </c:scaling>
        <c:delete val="1"/>
        <c:axPos val="b"/>
        <c:numFmt formatCode="ge" sourceLinked="1"/>
        <c:majorTickMark val="none"/>
        <c:minorTickMark val="none"/>
        <c:tickLblPos val="none"/>
        <c:crossAx val="212528320"/>
        <c:crosses val="autoZero"/>
        <c:auto val="1"/>
        <c:lblOffset val="100"/>
        <c:baseTimeUnit val="years"/>
      </c:dateAx>
      <c:valAx>
        <c:axId val="212528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52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1411.9</c:v>
                </c:pt>
                <c:pt idx="1">
                  <c:v>1098.73</c:v>
                </c:pt>
                <c:pt idx="2">
                  <c:v>1397.42</c:v>
                </c:pt>
                <c:pt idx="3">
                  <c:v>1229.5899999999999</c:v>
                </c:pt>
                <c:pt idx="4">
                  <c:v>221.39</c:v>
                </c:pt>
              </c:numCache>
            </c:numRef>
          </c:val>
        </c:ser>
        <c:dLbls>
          <c:showLegendKey val="0"/>
          <c:showVal val="0"/>
          <c:showCatName val="0"/>
          <c:showSerName val="0"/>
          <c:showPercent val="0"/>
          <c:showBubbleSize val="0"/>
        </c:dLbls>
        <c:gapWidth val="150"/>
        <c:axId val="212529496"/>
        <c:axId val="2125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212529496"/>
        <c:axId val="212529888"/>
      </c:lineChart>
      <c:dateAx>
        <c:axId val="212529496"/>
        <c:scaling>
          <c:orientation val="minMax"/>
        </c:scaling>
        <c:delete val="1"/>
        <c:axPos val="b"/>
        <c:numFmt formatCode="ge" sourceLinked="1"/>
        <c:majorTickMark val="none"/>
        <c:minorTickMark val="none"/>
        <c:tickLblPos val="none"/>
        <c:crossAx val="212529888"/>
        <c:crosses val="autoZero"/>
        <c:auto val="1"/>
        <c:lblOffset val="100"/>
        <c:baseTimeUnit val="years"/>
      </c:dateAx>
      <c:valAx>
        <c:axId val="212529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52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508.9</c:v>
                </c:pt>
                <c:pt idx="1">
                  <c:v>524.16</c:v>
                </c:pt>
                <c:pt idx="2">
                  <c:v>489.81</c:v>
                </c:pt>
                <c:pt idx="3">
                  <c:v>455.05</c:v>
                </c:pt>
                <c:pt idx="4">
                  <c:v>437.83</c:v>
                </c:pt>
              </c:numCache>
            </c:numRef>
          </c:val>
        </c:ser>
        <c:dLbls>
          <c:showLegendKey val="0"/>
          <c:showVal val="0"/>
          <c:showCatName val="0"/>
          <c:showSerName val="0"/>
          <c:showPercent val="0"/>
          <c:showBubbleSize val="0"/>
        </c:dLbls>
        <c:gapWidth val="150"/>
        <c:axId val="212531064"/>
        <c:axId val="19645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212531064"/>
        <c:axId val="196454184"/>
      </c:lineChart>
      <c:dateAx>
        <c:axId val="212531064"/>
        <c:scaling>
          <c:orientation val="minMax"/>
        </c:scaling>
        <c:delete val="1"/>
        <c:axPos val="b"/>
        <c:numFmt formatCode="ge" sourceLinked="1"/>
        <c:majorTickMark val="none"/>
        <c:minorTickMark val="none"/>
        <c:tickLblPos val="none"/>
        <c:crossAx val="196454184"/>
        <c:crosses val="autoZero"/>
        <c:auto val="1"/>
        <c:lblOffset val="100"/>
        <c:baseTimeUnit val="years"/>
      </c:dateAx>
      <c:valAx>
        <c:axId val="196454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53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112.82</c:v>
                </c:pt>
                <c:pt idx="1">
                  <c:v>115.76</c:v>
                </c:pt>
                <c:pt idx="2">
                  <c:v>118.41</c:v>
                </c:pt>
                <c:pt idx="3">
                  <c:v>120.72</c:v>
                </c:pt>
                <c:pt idx="4">
                  <c:v>118.3</c:v>
                </c:pt>
              </c:numCache>
            </c:numRef>
          </c:val>
        </c:ser>
        <c:dLbls>
          <c:showLegendKey val="0"/>
          <c:showVal val="0"/>
          <c:showCatName val="0"/>
          <c:showSerName val="0"/>
          <c:showPercent val="0"/>
          <c:showBubbleSize val="0"/>
        </c:dLbls>
        <c:gapWidth val="150"/>
        <c:axId val="196455360"/>
        <c:axId val="196455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196455360"/>
        <c:axId val="196455752"/>
      </c:lineChart>
      <c:dateAx>
        <c:axId val="196455360"/>
        <c:scaling>
          <c:orientation val="minMax"/>
        </c:scaling>
        <c:delete val="1"/>
        <c:axPos val="b"/>
        <c:numFmt formatCode="ge" sourceLinked="1"/>
        <c:majorTickMark val="none"/>
        <c:minorTickMark val="none"/>
        <c:tickLblPos val="none"/>
        <c:crossAx val="196455752"/>
        <c:crosses val="autoZero"/>
        <c:auto val="1"/>
        <c:lblOffset val="100"/>
        <c:baseTimeUnit val="years"/>
      </c:dateAx>
      <c:valAx>
        <c:axId val="19645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5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170.67</c:v>
                </c:pt>
                <c:pt idx="1">
                  <c:v>158.69999999999999</c:v>
                </c:pt>
                <c:pt idx="2">
                  <c:v>154.63</c:v>
                </c:pt>
                <c:pt idx="3">
                  <c:v>151.44</c:v>
                </c:pt>
                <c:pt idx="4">
                  <c:v>154.54</c:v>
                </c:pt>
              </c:numCache>
            </c:numRef>
          </c:val>
        </c:ser>
        <c:dLbls>
          <c:showLegendKey val="0"/>
          <c:showVal val="0"/>
          <c:showCatName val="0"/>
          <c:showSerName val="0"/>
          <c:showPercent val="0"/>
          <c:showBubbleSize val="0"/>
        </c:dLbls>
        <c:gapWidth val="150"/>
        <c:axId val="196456928"/>
        <c:axId val="19645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196456928"/>
        <c:axId val="196457320"/>
      </c:lineChart>
      <c:dateAx>
        <c:axId val="196456928"/>
        <c:scaling>
          <c:orientation val="minMax"/>
        </c:scaling>
        <c:delete val="1"/>
        <c:axPos val="b"/>
        <c:numFmt formatCode="ge" sourceLinked="1"/>
        <c:majorTickMark val="none"/>
        <c:minorTickMark val="none"/>
        <c:tickLblPos val="none"/>
        <c:crossAx val="196457320"/>
        <c:crosses val="autoZero"/>
        <c:auto val="1"/>
        <c:lblOffset val="100"/>
        <c:baseTimeUnit val="years"/>
      </c:dateAx>
      <c:valAx>
        <c:axId val="19645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R5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四国中央市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3" t="s">
        <v>1</v>
      </c>
      <c r="C7" s="74"/>
      <c r="D7" s="74"/>
      <c r="E7" s="74"/>
      <c r="F7" s="74"/>
      <c r="G7" s="74"/>
      <c r="H7" s="74"/>
      <c r="I7" s="75"/>
      <c r="J7" s="73" t="s">
        <v>2</v>
      </c>
      <c r="K7" s="74"/>
      <c r="L7" s="74"/>
      <c r="M7" s="74"/>
      <c r="N7" s="74"/>
      <c r="O7" s="74"/>
      <c r="P7" s="74"/>
      <c r="Q7" s="75"/>
      <c r="R7" s="73" t="s">
        <v>3</v>
      </c>
      <c r="S7" s="74"/>
      <c r="T7" s="74"/>
      <c r="U7" s="74"/>
      <c r="V7" s="74"/>
      <c r="W7" s="74"/>
      <c r="X7" s="74"/>
      <c r="Y7" s="75"/>
      <c r="Z7" s="73" t="s">
        <v>4</v>
      </c>
      <c r="AA7" s="74"/>
      <c r="AB7" s="74"/>
      <c r="AC7" s="74"/>
      <c r="AD7" s="74"/>
      <c r="AE7" s="74"/>
      <c r="AF7" s="74"/>
      <c r="AG7" s="75"/>
      <c r="AH7" s="3"/>
      <c r="AI7" s="73" t="s">
        <v>5</v>
      </c>
      <c r="AJ7" s="74"/>
      <c r="AK7" s="74"/>
      <c r="AL7" s="74"/>
      <c r="AM7" s="74"/>
      <c r="AN7" s="74"/>
      <c r="AO7" s="74"/>
      <c r="AP7" s="75"/>
      <c r="AQ7" s="62" t="s">
        <v>6</v>
      </c>
      <c r="AR7" s="62"/>
      <c r="AS7" s="62"/>
      <c r="AT7" s="62"/>
      <c r="AU7" s="62"/>
      <c r="AV7" s="62"/>
      <c r="AW7" s="62"/>
      <c r="AX7" s="62"/>
      <c r="AY7" s="62" t="s">
        <v>7</v>
      </c>
      <c r="AZ7" s="62"/>
      <c r="BA7" s="62"/>
      <c r="BB7" s="62"/>
      <c r="BC7" s="62"/>
      <c r="BD7" s="62"/>
      <c r="BE7" s="62"/>
      <c r="BF7" s="62"/>
      <c r="BG7" s="3"/>
      <c r="BH7" s="3"/>
      <c r="BI7" s="3"/>
      <c r="BJ7" s="3"/>
      <c r="BK7" s="3"/>
      <c r="BL7" s="4" t="s">
        <v>8</v>
      </c>
      <c r="BM7" s="5"/>
      <c r="BN7" s="5"/>
      <c r="BO7" s="5"/>
      <c r="BP7" s="5"/>
      <c r="BQ7" s="5"/>
      <c r="BR7" s="5"/>
      <c r="BS7" s="5"/>
      <c r="BT7" s="5"/>
      <c r="BU7" s="5"/>
      <c r="BV7" s="5"/>
      <c r="BW7" s="5"/>
      <c r="BX7" s="5"/>
      <c r="BY7" s="6"/>
    </row>
    <row r="8" spans="1:78" ht="18.75" customHeight="1">
      <c r="A8" s="2"/>
      <c r="B8" s="65" t="str">
        <f>データ!I6</f>
        <v>法適用</v>
      </c>
      <c r="C8" s="66"/>
      <c r="D8" s="66"/>
      <c r="E8" s="66"/>
      <c r="F8" s="66"/>
      <c r="G8" s="66"/>
      <c r="H8" s="66"/>
      <c r="I8" s="67"/>
      <c r="J8" s="65" t="str">
        <f>データ!J6</f>
        <v>水道事業</v>
      </c>
      <c r="K8" s="66"/>
      <c r="L8" s="66"/>
      <c r="M8" s="66"/>
      <c r="N8" s="66"/>
      <c r="O8" s="66"/>
      <c r="P8" s="66"/>
      <c r="Q8" s="67"/>
      <c r="R8" s="65" t="str">
        <f>データ!K6</f>
        <v>末端給水事業</v>
      </c>
      <c r="S8" s="66"/>
      <c r="T8" s="66"/>
      <c r="U8" s="66"/>
      <c r="V8" s="66"/>
      <c r="W8" s="66"/>
      <c r="X8" s="66"/>
      <c r="Y8" s="67"/>
      <c r="Z8" s="65" t="str">
        <f>データ!L6</f>
        <v>A4</v>
      </c>
      <c r="AA8" s="66"/>
      <c r="AB8" s="66"/>
      <c r="AC8" s="66"/>
      <c r="AD8" s="66"/>
      <c r="AE8" s="66"/>
      <c r="AF8" s="66"/>
      <c r="AG8" s="67"/>
      <c r="AH8" s="3"/>
      <c r="AI8" s="68">
        <f>データ!Q6</f>
        <v>90977</v>
      </c>
      <c r="AJ8" s="69"/>
      <c r="AK8" s="69"/>
      <c r="AL8" s="69"/>
      <c r="AM8" s="69"/>
      <c r="AN8" s="69"/>
      <c r="AO8" s="69"/>
      <c r="AP8" s="70"/>
      <c r="AQ8" s="51">
        <f>データ!R6</f>
        <v>421.24</v>
      </c>
      <c r="AR8" s="51"/>
      <c r="AS8" s="51"/>
      <c r="AT8" s="51"/>
      <c r="AU8" s="51"/>
      <c r="AV8" s="51"/>
      <c r="AW8" s="51"/>
      <c r="AX8" s="51"/>
      <c r="AY8" s="51">
        <f>データ!S6</f>
        <v>215.97</v>
      </c>
      <c r="AZ8" s="51"/>
      <c r="BA8" s="51"/>
      <c r="BB8" s="51"/>
      <c r="BC8" s="51"/>
      <c r="BD8" s="51"/>
      <c r="BE8" s="51"/>
      <c r="BF8" s="51"/>
      <c r="BG8" s="3"/>
      <c r="BH8" s="3"/>
      <c r="BI8" s="3"/>
      <c r="BJ8" s="3"/>
      <c r="BK8" s="3"/>
      <c r="BL8" s="60" t="s">
        <v>9</v>
      </c>
      <c r="BM8" s="61"/>
      <c r="BN8" s="7" t="s">
        <v>10</v>
      </c>
      <c r="BO8" s="8"/>
      <c r="BP8" s="8"/>
      <c r="BQ8" s="8"/>
      <c r="BR8" s="8"/>
      <c r="BS8" s="8"/>
      <c r="BT8" s="8"/>
      <c r="BU8" s="8"/>
      <c r="BV8" s="8"/>
      <c r="BW8" s="8"/>
      <c r="BX8" s="8"/>
      <c r="BY8" s="9"/>
    </row>
    <row r="9" spans="1:78" ht="18.75" customHeight="1">
      <c r="A9" s="2"/>
      <c r="B9" s="62" t="s">
        <v>11</v>
      </c>
      <c r="C9" s="62"/>
      <c r="D9" s="62"/>
      <c r="E9" s="62"/>
      <c r="F9" s="62"/>
      <c r="G9" s="62"/>
      <c r="H9" s="62"/>
      <c r="I9" s="62"/>
      <c r="J9" s="62" t="s">
        <v>12</v>
      </c>
      <c r="K9" s="62"/>
      <c r="L9" s="62"/>
      <c r="M9" s="62"/>
      <c r="N9" s="62"/>
      <c r="O9" s="62"/>
      <c r="P9" s="62"/>
      <c r="Q9" s="62"/>
      <c r="R9" s="62" t="s">
        <v>13</v>
      </c>
      <c r="S9" s="62"/>
      <c r="T9" s="62"/>
      <c r="U9" s="62"/>
      <c r="V9" s="62"/>
      <c r="W9" s="62"/>
      <c r="X9" s="62"/>
      <c r="Y9" s="62"/>
      <c r="Z9" s="62" t="s">
        <v>14</v>
      </c>
      <c r="AA9" s="62"/>
      <c r="AB9" s="62"/>
      <c r="AC9" s="62"/>
      <c r="AD9" s="62"/>
      <c r="AE9" s="62"/>
      <c r="AF9" s="62"/>
      <c r="AG9" s="62"/>
      <c r="AH9" s="3"/>
      <c r="AI9" s="62" t="s">
        <v>15</v>
      </c>
      <c r="AJ9" s="62"/>
      <c r="AK9" s="62"/>
      <c r="AL9" s="62"/>
      <c r="AM9" s="62"/>
      <c r="AN9" s="62"/>
      <c r="AO9" s="62"/>
      <c r="AP9" s="62"/>
      <c r="AQ9" s="62" t="s">
        <v>16</v>
      </c>
      <c r="AR9" s="62"/>
      <c r="AS9" s="62"/>
      <c r="AT9" s="62"/>
      <c r="AU9" s="62"/>
      <c r="AV9" s="62"/>
      <c r="AW9" s="62"/>
      <c r="AX9" s="62"/>
      <c r="AY9" s="62" t="s">
        <v>17</v>
      </c>
      <c r="AZ9" s="62"/>
      <c r="BA9" s="62"/>
      <c r="BB9" s="62"/>
      <c r="BC9" s="62"/>
      <c r="BD9" s="62"/>
      <c r="BE9" s="62"/>
      <c r="BF9" s="62"/>
      <c r="BG9" s="3"/>
      <c r="BH9" s="3"/>
      <c r="BI9" s="3"/>
      <c r="BJ9" s="3"/>
      <c r="BK9" s="3"/>
      <c r="BL9" s="63" t="s">
        <v>18</v>
      </c>
      <c r="BM9" s="64"/>
      <c r="BN9" s="10" t="s">
        <v>19</v>
      </c>
      <c r="BO9" s="11"/>
      <c r="BP9" s="11"/>
      <c r="BQ9" s="11"/>
      <c r="BR9" s="11"/>
      <c r="BS9" s="11"/>
      <c r="BT9" s="11"/>
      <c r="BU9" s="11"/>
      <c r="BV9" s="11"/>
      <c r="BW9" s="11"/>
      <c r="BX9" s="11"/>
      <c r="BY9" s="12"/>
    </row>
    <row r="10" spans="1:78" ht="18.75" customHeight="1">
      <c r="A10" s="2"/>
      <c r="B10" s="51" t="str">
        <f>データ!M6</f>
        <v>-</v>
      </c>
      <c r="C10" s="51"/>
      <c r="D10" s="51"/>
      <c r="E10" s="51"/>
      <c r="F10" s="51"/>
      <c r="G10" s="51"/>
      <c r="H10" s="51"/>
      <c r="I10" s="51"/>
      <c r="J10" s="51">
        <f>データ!N6</f>
        <v>59.83</v>
      </c>
      <c r="K10" s="51"/>
      <c r="L10" s="51"/>
      <c r="M10" s="51"/>
      <c r="N10" s="51"/>
      <c r="O10" s="51"/>
      <c r="P10" s="51"/>
      <c r="Q10" s="51"/>
      <c r="R10" s="51">
        <f>データ!O6</f>
        <v>87.28</v>
      </c>
      <c r="S10" s="51"/>
      <c r="T10" s="51"/>
      <c r="U10" s="51"/>
      <c r="V10" s="51"/>
      <c r="W10" s="51"/>
      <c r="X10" s="51"/>
      <c r="Y10" s="51"/>
      <c r="Z10" s="59">
        <f>データ!P6</f>
        <v>3240</v>
      </c>
      <c r="AA10" s="59"/>
      <c r="AB10" s="59"/>
      <c r="AC10" s="59"/>
      <c r="AD10" s="59"/>
      <c r="AE10" s="59"/>
      <c r="AF10" s="59"/>
      <c r="AG10" s="59"/>
      <c r="AH10" s="2"/>
      <c r="AI10" s="59">
        <f>データ!T6</f>
        <v>79228</v>
      </c>
      <c r="AJ10" s="59"/>
      <c r="AK10" s="59"/>
      <c r="AL10" s="59"/>
      <c r="AM10" s="59"/>
      <c r="AN10" s="59"/>
      <c r="AO10" s="59"/>
      <c r="AP10" s="59"/>
      <c r="AQ10" s="51">
        <f>データ!U6</f>
        <v>54.39</v>
      </c>
      <c r="AR10" s="51"/>
      <c r="AS10" s="51"/>
      <c r="AT10" s="51"/>
      <c r="AU10" s="51"/>
      <c r="AV10" s="51"/>
      <c r="AW10" s="51"/>
      <c r="AX10" s="51"/>
      <c r="AY10" s="51">
        <f>データ!V6</f>
        <v>1456.66</v>
      </c>
      <c r="AZ10" s="51"/>
      <c r="BA10" s="51"/>
      <c r="BB10" s="51"/>
      <c r="BC10" s="51"/>
      <c r="BD10" s="51"/>
      <c r="BE10" s="51"/>
      <c r="BF10" s="51"/>
      <c r="BG10" s="2"/>
      <c r="BH10" s="2"/>
      <c r="BI10" s="2"/>
      <c r="BJ10" s="2"/>
      <c r="BK10" s="2"/>
      <c r="BL10" s="52" t="s">
        <v>20</v>
      </c>
      <c r="BM10" s="5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22</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23</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1" t="s">
        <v>24</v>
      </c>
      <c r="BM14" s="42"/>
      <c r="BN14" s="42"/>
      <c r="BO14" s="42"/>
      <c r="BP14" s="42"/>
      <c r="BQ14" s="42"/>
      <c r="BR14" s="42"/>
      <c r="BS14" s="42"/>
      <c r="BT14" s="42"/>
      <c r="BU14" s="42"/>
      <c r="BV14" s="42"/>
      <c r="BW14" s="42"/>
      <c r="BX14" s="42"/>
      <c r="BY14" s="42"/>
      <c r="BZ14" s="4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47" t="s">
        <v>25</v>
      </c>
      <c r="D34" s="47"/>
      <c r="E34" s="47"/>
      <c r="F34" s="47"/>
      <c r="G34" s="47"/>
      <c r="H34" s="47"/>
      <c r="I34" s="47"/>
      <c r="J34" s="47"/>
      <c r="K34" s="47"/>
      <c r="L34" s="47"/>
      <c r="M34" s="47"/>
      <c r="N34" s="47"/>
      <c r="O34" s="47"/>
      <c r="P34" s="47"/>
      <c r="Q34" s="19"/>
      <c r="R34" s="47" t="s">
        <v>26</v>
      </c>
      <c r="S34" s="47"/>
      <c r="T34" s="47"/>
      <c r="U34" s="47"/>
      <c r="V34" s="47"/>
      <c r="W34" s="47"/>
      <c r="X34" s="47"/>
      <c r="Y34" s="47"/>
      <c r="Z34" s="47"/>
      <c r="AA34" s="47"/>
      <c r="AB34" s="47"/>
      <c r="AC34" s="47"/>
      <c r="AD34" s="47"/>
      <c r="AE34" s="47"/>
      <c r="AF34" s="19"/>
      <c r="AG34" s="47" t="s">
        <v>27</v>
      </c>
      <c r="AH34" s="47"/>
      <c r="AI34" s="47"/>
      <c r="AJ34" s="47"/>
      <c r="AK34" s="47"/>
      <c r="AL34" s="47"/>
      <c r="AM34" s="47"/>
      <c r="AN34" s="47"/>
      <c r="AO34" s="47"/>
      <c r="AP34" s="47"/>
      <c r="AQ34" s="47"/>
      <c r="AR34" s="47"/>
      <c r="AS34" s="47"/>
      <c r="AT34" s="47"/>
      <c r="AU34" s="19"/>
      <c r="AV34" s="47" t="s">
        <v>28</v>
      </c>
      <c r="AW34" s="47"/>
      <c r="AX34" s="47"/>
      <c r="AY34" s="47"/>
      <c r="AZ34" s="47"/>
      <c r="BA34" s="47"/>
      <c r="BB34" s="47"/>
      <c r="BC34" s="47"/>
      <c r="BD34" s="47"/>
      <c r="BE34" s="47"/>
      <c r="BF34" s="47"/>
      <c r="BG34" s="47"/>
      <c r="BH34" s="47"/>
      <c r="BI34" s="47"/>
      <c r="BJ34" s="18"/>
      <c r="BK34" s="2"/>
      <c r="BL34" s="84"/>
      <c r="BM34" s="85"/>
      <c r="BN34" s="85"/>
      <c r="BO34" s="85"/>
      <c r="BP34" s="85"/>
      <c r="BQ34" s="85"/>
      <c r="BR34" s="85"/>
      <c r="BS34" s="85"/>
      <c r="BT34" s="85"/>
      <c r="BU34" s="85"/>
      <c r="BV34" s="85"/>
      <c r="BW34" s="85"/>
      <c r="BX34" s="85"/>
      <c r="BY34" s="85"/>
      <c r="BZ34" s="86"/>
    </row>
    <row r="35" spans="1:78" ht="13.5" customHeight="1">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5"/>
      <c r="BN47" s="85"/>
      <c r="BO47" s="85"/>
      <c r="BP47" s="85"/>
      <c r="BQ47" s="85"/>
      <c r="BR47" s="85"/>
      <c r="BS47" s="85"/>
      <c r="BT47" s="85"/>
      <c r="BU47" s="85"/>
      <c r="BV47" s="85"/>
      <c r="BW47" s="85"/>
      <c r="BX47" s="85"/>
      <c r="BY47" s="85"/>
      <c r="BZ47" s="8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c r="A56" s="2"/>
      <c r="B56" s="16"/>
      <c r="C56" s="47" t="s">
        <v>30</v>
      </c>
      <c r="D56" s="47"/>
      <c r="E56" s="47"/>
      <c r="F56" s="47"/>
      <c r="G56" s="47"/>
      <c r="H56" s="47"/>
      <c r="I56" s="47"/>
      <c r="J56" s="47"/>
      <c r="K56" s="47"/>
      <c r="L56" s="47"/>
      <c r="M56" s="47"/>
      <c r="N56" s="47"/>
      <c r="O56" s="47"/>
      <c r="P56" s="47"/>
      <c r="Q56" s="19"/>
      <c r="R56" s="47" t="s">
        <v>31</v>
      </c>
      <c r="S56" s="47"/>
      <c r="T56" s="47"/>
      <c r="U56" s="47"/>
      <c r="V56" s="47"/>
      <c r="W56" s="47"/>
      <c r="X56" s="47"/>
      <c r="Y56" s="47"/>
      <c r="Z56" s="47"/>
      <c r="AA56" s="47"/>
      <c r="AB56" s="47"/>
      <c r="AC56" s="47"/>
      <c r="AD56" s="47"/>
      <c r="AE56" s="47"/>
      <c r="AF56" s="19"/>
      <c r="AG56" s="47" t="s">
        <v>32</v>
      </c>
      <c r="AH56" s="47"/>
      <c r="AI56" s="47"/>
      <c r="AJ56" s="47"/>
      <c r="AK56" s="47"/>
      <c r="AL56" s="47"/>
      <c r="AM56" s="47"/>
      <c r="AN56" s="47"/>
      <c r="AO56" s="47"/>
      <c r="AP56" s="47"/>
      <c r="AQ56" s="47"/>
      <c r="AR56" s="47"/>
      <c r="AS56" s="47"/>
      <c r="AT56" s="47"/>
      <c r="AU56" s="19"/>
      <c r="AV56" s="47" t="s">
        <v>33</v>
      </c>
      <c r="AW56" s="47"/>
      <c r="AX56" s="47"/>
      <c r="AY56" s="47"/>
      <c r="AZ56" s="47"/>
      <c r="BA56" s="47"/>
      <c r="BB56" s="47"/>
      <c r="BC56" s="47"/>
      <c r="BD56" s="47"/>
      <c r="BE56" s="47"/>
      <c r="BF56" s="47"/>
      <c r="BG56" s="47"/>
      <c r="BH56" s="47"/>
      <c r="BI56" s="47"/>
      <c r="BJ56" s="18"/>
      <c r="BK56" s="2"/>
      <c r="BL56" s="84"/>
      <c r="BM56" s="85"/>
      <c r="BN56" s="85"/>
      <c r="BO56" s="85"/>
      <c r="BP56" s="85"/>
      <c r="BQ56" s="85"/>
      <c r="BR56" s="85"/>
      <c r="BS56" s="85"/>
      <c r="BT56" s="85"/>
      <c r="BU56" s="85"/>
      <c r="BV56" s="85"/>
      <c r="BW56" s="85"/>
      <c r="BX56" s="85"/>
      <c r="BY56" s="85"/>
      <c r="BZ56" s="86"/>
    </row>
    <row r="57" spans="1:78" ht="13.5" customHeight="1">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4"/>
      <c r="BM57" s="85"/>
      <c r="BN57" s="85"/>
      <c r="BO57" s="85"/>
      <c r="BP57" s="85"/>
      <c r="BQ57" s="85"/>
      <c r="BR57" s="85"/>
      <c r="BS57" s="85"/>
      <c r="BT57" s="85"/>
      <c r="BU57" s="85"/>
      <c r="BV57" s="85"/>
      <c r="BW57" s="85"/>
      <c r="BX57" s="85"/>
      <c r="BY57" s="85"/>
      <c r="BZ57" s="8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c r="A60" s="2"/>
      <c r="B60" s="48" t="s">
        <v>34</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4"/>
      <c r="BM60" s="85"/>
      <c r="BN60" s="85"/>
      <c r="BO60" s="85"/>
      <c r="BP60" s="85"/>
      <c r="BQ60" s="85"/>
      <c r="BR60" s="85"/>
      <c r="BS60" s="85"/>
      <c r="BT60" s="85"/>
      <c r="BU60" s="85"/>
      <c r="BV60" s="85"/>
      <c r="BW60" s="85"/>
      <c r="BX60" s="85"/>
      <c r="BY60" s="85"/>
      <c r="BZ60" s="86"/>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4"/>
      <c r="BM61" s="85"/>
      <c r="BN61" s="85"/>
      <c r="BO61" s="85"/>
      <c r="BP61" s="85"/>
      <c r="BQ61" s="85"/>
      <c r="BR61" s="85"/>
      <c r="BS61" s="85"/>
      <c r="BT61" s="85"/>
      <c r="BU61" s="85"/>
      <c r="BV61" s="85"/>
      <c r="BW61" s="85"/>
      <c r="BX61" s="85"/>
      <c r="BY61" s="85"/>
      <c r="BZ61" s="8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5"/>
      <c r="BN66" s="85"/>
      <c r="BO66" s="85"/>
      <c r="BP66" s="85"/>
      <c r="BQ66" s="85"/>
      <c r="BR66" s="85"/>
      <c r="BS66" s="85"/>
      <c r="BT66" s="85"/>
      <c r="BU66" s="85"/>
      <c r="BV66" s="85"/>
      <c r="BW66" s="85"/>
      <c r="BX66" s="85"/>
      <c r="BY66" s="85"/>
      <c r="BZ66" s="8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c r="A79" s="2"/>
      <c r="B79" s="16"/>
      <c r="C79" s="47" t="s">
        <v>36</v>
      </c>
      <c r="D79" s="47"/>
      <c r="E79" s="47"/>
      <c r="F79" s="47"/>
      <c r="G79" s="47"/>
      <c r="H79" s="47"/>
      <c r="I79" s="47"/>
      <c r="J79" s="47"/>
      <c r="K79" s="47"/>
      <c r="L79" s="47"/>
      <c r="M79" s="47"/>
      <c r="N79" s="47"/>
      <c r="O79" s="47"/>
      <c r="P79" s="47"/>
      <c r="Q79" s="47"/>
      <c r="R79" s="47"/>
      <c r="S79" s="47"/>
      <c r="T79" s="47"/>
      <c r="U79" s="19"/>
      <c r="V79" s="19"/>
      <c r="W79" s="47" t="s">
        <v>37</v>
      </c>
      <c r="X79" s="47"/>
      <c r="Y79" s="47"/>
      <c r="Z79" s="47"/>
      <c r="AA79" s="47"/>
      <c r="AB79" s="47"/>
      <c r="AC79" s="47"/>
      <c r="AD79" s="47"/>
      <c r="AE79" s="47"/>
      <c r="AF79" s="47"/>
      <c r="AG79" s="47"/>
      <c r="AH79" s="47"/>
      <c r="AI79" s="47"/>
      <c r="AJ79" s="47"/>
      <c r="AK79" s="47"/>
      <c r="AL79" s="47"/>
      <c r="AM79" s="47"/>
      <c r="AN79" s="47"/>
      <c r="AO79" s="19"/>
      <c r="AP79" s="19"/>
      <c r="AQ79" s="47" t="s">
        <v>38</v>
      </c>
      <c r="AR79" s="47"/>
      <c r="AS79" s="47"/>
      <c r="AT79" s="47"/>
      <c r="AU79" s="47"/>
      <c r="AV79" s="47"/>
      <c r="AW79" s="47"/>
      <c r="AX79" s="47"/>
      <c r="AY79" s="47"/>
      <c r="AZ79" s="47"/>
      <c r="BA79" s="47"/>
      <c r="BB79" s="47"/>
      <c r="BC79" s="47"/>
      <c r="BD79" s="47"/>
      <c r="BE79" s="47"/>
      <c r="BF79" s="47"/>
      <c r="BG79" s="47"/>
      <c r="BH79" s="47"/>
      <c r="BI79" s="17"/>
      <c r="BJ79" s="18"/>
      <c r="BK79" s="2"/>
      <c r="BL79" s="84"/>
      <c r="BM79" s="85"/>
      <c r="BN79" s="85"/>
      <c r="BO79" s="85"/>
      <c r="BP79" s="85"/>
      <c r="BQ79" s="85"/>
      <c r="BR79" s="85"/>
      <c r="BS79" s="85"/>
      <c r="BT79" s="85"/>
      <c r="BU79" s="85"/>
      <c r="BV79" s="85"/>
      <c r="BW79" s="85"/>
      <c r="BX79" s="85"/>
      <c r="BY79" s="85"/>
      <c r="BZ79" s="86"/>
    </row>
    <row r="80" spans="1:78" ht="13.5" customHeight="1">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4"/>
      <c r="BM80" s="85"/>
      <c r="BN80" s="85"/>
      <c r="BO80" s="85"/>
      <c r="BP80" s="85"/>
      <c r="BQ80" s="85"/>
      <c r="BR80" s="85"/>
      <c r="BS80" s="85"/>
      <c r="BT80" s="85"/>
      <c r="BU80" s="85"/>
      <c r="BV80" s="85"/>
      <c r="BW80" s="85"/>
      <c r="BX80" s="85"/>
      <c r="BY80" s="85"/>
      <c r="BZ80" s="8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382132</v>
      </c>
      <c r="D6" s="31">
        <f t="shared" si="3"/>
        <v>46</v>
      </c>
      <c r="E6" s="31">
        <f t="shared" si="3"/>
        <v>1</v>
      </c>
      <c r="F6" s="31">
        <f t="shared" si="3"/>
        <v>0</v>
      </c>
      <c r="G6" s="31">
        <f t="shared" si="3"/>
        <v>1</v>
      </c>
      <c r="H6" s="31" t="str">
        <f t="shared" si="3"/>
        <v>愛媛県　四国中央市</v>
      </c>
      <c r="I6" s="31" t="str">
        <f t="shared" si="3"/>
        <v>法適用</v>
      </c>
      <c r="J6" s="31" t="str">
        <f t="shared" si="3"/>
        <v>水道事業</v>
      </c>
      <c r="K6" s="31" t="str">
        <f t="shared" si="3"/>
        <v>末端給水事業</v>
      </c>
      <c r="L6" s="31" t="str">
        <f t="shared" si="3"/>
        <v>A4</v>
      </c>
      <c r="M6" s="32" t="str">
        <f t="shared" si="3"/>
        <v>-</v>
      </c>
      <c r="N6" s="32">
        <f t="shared" si="3"/>
        <v>59.83</v>
      </c>
      <c r="O6" s="32">
        <f t="shared" si="3"/>
        <v>87.28</v>
      </c>
      <c r="P6" s="32">
        <f t="shared" si="3"/>
        <v>3240</v>
      </c>
      <c r="Q6" s="32">
        <f t="shared" si="3"/>
        <v>90977</v>
      </c>
      <c r="R6" s="32">
        <f t="shared" si="3"/>
        <v>421.24</v>
      </c>
      <c r="S6" s="32">
        <f t="shared" si="3"/>
        <v>215.97</v>
      </c>
      <c r="T6" s="32">
        <f t="shared" si="3"/>
        <v>79228</v>
      </c>
      <c r="U6" s="32">
        <f t="shared" si="3"/>
        <v>54.39</v>
      </c>
      <c r="V6" s="32">
        <f t="shared" si="3"/>
        <v>1456.66</v>
      </c>
      <c r="W6" s="33">
        <f>IF(W7="",NA(),W7)</f>
        <v>118.42</v>
      </c>
      <c r="X6" s="33">
        <f t="shared" ref="X6:AF6" si="4">IF(X7="",NA(),X7)</f>
        <v>121.89</v>
      </c>
      <c r="Y6" s="33">
        <f t="shared" si="4"/>
        <v>125.84</v>
      </c>
      <c r="Z6" s="33">
        <f t="shared" si="4"/>
        <v>126.88</v>
      </c>
      <c r="AA6" s="33">
        <f t="shared" si="4"/>
        <v>121.44</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1411.9</v>
      </c>
      <c r="AT6" s="33">
        <f t="shared" ref="AT6:BB6" si="6">IF(AT7="",NA(),AT7)</f>
        <v>1098.73</v>
      </c>
      <c r="AU6" s="33">
        <f t="shared" si="6"/>
        <v>1397.42</v>
      </c>
      <c r="AV6" s="33">
        <f t="shared" si="6"/>
        <v>1229.5899999999999</v>
      </c>
      <c r="AW6" s="33">
        <f t="shared" si="6"/>
        <v>221.39</v>
      </c>
      <c r="AX6" s="33">
        <f t="shared" si="6"/>
        <v>699.11</v>
      </c>
      <c r="AY6" s="33">
        <f t="shared" si="6"/>
        <v>695.41</v>
      </c>
      <c r="AZ6" s="33">
        <f t="shared" si="6"/>
        <v>701</v>
      </c>
      <c r="BA6" s="33">
        <f t="shared" si="6"/>
        <v>739.59</v>
      </c>
      <c r="BB6" s="33">
        <f t="shared" si="6"/>
        <v>335.95</v>
      </c>
      <c r="BC6" s="32" t="str">
        <f>IF(BC7="","",IF(BC7="-","【-】","【"&amp;SUBSTITUTE(TEXT(BC7,"#,##0.00"),"-","△")&amp;"】"))</f>
        <v>【264.16】</v>
      </c>
      <c r="BD6" s="33">
        <f>IF(BD7="",NA(),BD7)</f>
        <v>508.9</v>
      </c>
      <c r="BE6" s="33">
        <f t="shared" ref="BE6:BM6" si="7">IF(BE7="",NA(),BE7)</f>
        <v>524.16</v>
      </c>
      <c r="BF6" s="33">
        <f t="shared" si="7"/>
        <v>489.81</v>
      </c>
      <c r="BG6" s="33">
        <f t="shared" si="7"/>
        <v>455.05</v>
      </c>
      <c r="BH6" s="33">
        <f t="shared" si="7"/>
        <v>437.83</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112.82</v>
      </c>
      <c r="BP6" s="33">
        <f t="shared" ref="BP6:BX6" si="8">IF(BP7="",NA(),BP7)</f>
        <v>115.76</v>
      </c>
      <c r="BQ6" s="33">
        <f t="shared" si="8"/>
        <v>118.41</v>
      </c>
      <c r="BR6" s="33">
        <f t="shared" si="8"/>
        <v>120.72</v>
      </c>
      <c r="BS6" s="33">
        <f t="shared" si="8"/>
        <v>118.3</v>
      </c>
      <c r="BT6" s="33">
        <f t="shared" si="8"/>
        <v>101.27</v>
      </c>
      <c r="BU6" s="33">
        <f t="shared" si="8"/>
        <v>99.61</v>
      </c>
      <c r="BV6" s="33">
        <f t="shared" si="8"/>
        <v>100.27</v>
      </c>
      <c r="BW6" s="33">
        <f t="shared" si="8"/>
        <v>99.46</v>
      </c>
      <c r="BX6" s="33">
        <f t="shared" si="8"/>
        <v>105.21</v>
      </c>
      <c r="BY6" s="32" t="str">
        <f>IF(BY7="","",IF(BY7="-","【-】","【"&amp;SUBSTITUTE(TEXT(BY7,"#,##0.00"),"-","△")&amp;"】"))</f>
        <v>【104.60】</v>
      </c>
      <c r="BZ6" s="33">
        <f>IF(BZ7="",NA(),BZ7)</f>
        <v>170.67</v>
      </c>
      <c r="CA6" s="33">
        <f t="shared" ref="CA6:CI6" si="9">IF(CA7="",NA(),CA7)</f>
        <v>158.69999999999999</v>
      </c>
      <c r="CB6" s="33">
        <f t="shared" si="9"/>
        <v>154.63</v>
      </c>
      <c r="CC6" s="33">
        <f t="shared" si="9"/>
        <v>151.44</v>
      </c>
      <c r="CD6" s="33">
        <f t="shared" si="9"/>
        <v>154.54</v>
      </c>
      <c r="CE6" s="33">
        <f t="shared" si="9"/>
        <v>167.74</v>
      </c>
      <c r="CF6" s="33">
        <f t="shared" si="9"/>
        <v>169.59</v>
      </c>
      <c r="CG6" s="33">
        <f t="shared" si="9"/>
        <v>169.62</v>
      </c>
      <c r="CH6" s="33">
        <f t="shared" si="9"/>
        <v>171.78</v>
      </c>
      <c r="CI6" s="33">
        <f t="shared" si="9"/>
        <v>162.59</v>
      </c>
      <c r="CJ6" s="32" t="str">
        <f>IF(CJ7="","",IF(CJ7="-","【-】","【"&amp;SUBSTITUTE(TEXT(CJ7,"#,##0.00"),"-","△")&amp;"】"))</f>
        <v>【164.21】</v>
      </c>
      <c r="CK6" s="33">
        <f>IF(CK7="",NA(),CK7)</f>
        <v>50.92</v>
      </c>
      <c r="CL6" s="33">
        <f t="shared" ref="CL6:CT6" si="10">IF(CL7="",NA(),CL7)</f>
        <v>53.61</v>
      </c>
      <c r="CM6" s="33">
        <f t="shared" si="10"/>
        <v>52.82</v>
      </c>
      <c r="CN6" s="33">
        <f t="shared" si="10"/>
        <v>52.88</v>
      </c>
      <c r="CO6" s="33">
        <f t="shared" si="10"/>
        <v>51.78</v>
      </c>
      <c r="CP6" s="33">
        <f t="shared" si="10"/>
        <v>60.83</v>
      </c>
      <c r="CQ6" s="33">
        <f t="shared" si="10"/>
        <v>60.04</v>
      </c>
      <c r="CR6" s="33">
        <f t="shared" si="10"/>
        <v>59.88</v>
      </c>
      <c r="CS6" s="33">
        <f t="shared" si="10"/>
        <v>59.68</v>
      </c>
      <c r="CT6" s="33">
        <f t="shared" si="10"/>
        <v>59.17</v>
      </c>
      <c r="CU6" s="32" t="str">
        <f>IF(CU7="","",IF(CU7="-","【-】","【"&amp;SUBSTITUTE(TEXT(CU7,"#,##0.00"),"-","△")&amp;"】"))</f>
        <v>【59.80】</v>
      </c>
      <c r="CV6" s="33">
        <f>IF(CV7="",NA(),CV7)</f>
        <v>85.34</v>
      </c>
      <c r="CW6" s="33">
        <f t="shared" ref="CW6:DE6" si="11">IF(CW7="",NA(),CW7)</f>
        <v>84.66</v>
      </c>
      <c r="CX6" s="33">
        <f t="shared" si="11"/>
        <v>85.28</v>
      </c>
      <c r="CY6" s="33">
        <f t="shared" si="11"/>
        <v>84.76</v>
      </c>
      <c r="CZ6" s="33">
        <f t="shared" si="11"/>
        <v>84</v>
      </c>
      <c r="DA6" s="33">
        <f t="shared" si="11"/>
        <v>87.92</v>
      </c>
      <c r="DB6" s="33">
        <f t="shared" si="11"/>
        <v>87.33</v>
      </c>
      <c r="DC6" s="33">
        <f t="shared" si="11"/>
        <v>87.65</v>
      </c>
      <c r="DD6" s="33">
        <f t="shared" si="11"/>
        <v>87.63</v>
      </c>
      <c r="DE6" s="33">
        <f t="shared" si="11"/>
        <v>87.6</v>
      </c>
      <c r="DF6" s="32" t="str">
        <f>IF(DF7="","",IF(DF7="-","【-】","【"&amp;SUBSTITUTE(TEXT(DF7,"#,##0.00"),"-","△")&amp;"】"))</f>
        <v>【89.78】</v>
      </c>
      <c r="DG6" s="33">
        <f>IF(DG7="",NA(),DG7)</f>
        <v>56.99</v>
      </c>
      <c r="DH6" s="33">
        <f t="shared" ref="DH6:DP6" si="12">IF(DH7="",NA(),DH7)</f>
        <v>55.26</v>
      </c>
      <c r="DI6" s="33">
        <f t="shared" si="12"/>
        <v>55.83</v>
      </c>
      <c r="DJ6" s="33">
        <f t="shared" si="12"/>
        <v>56.53</v>
      </c>
      <c r="DK6" s="33">
        <f t="shared" si="12"/>
        <v>57.45</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2.68</v>
      </c>
      <c r="DS6" s="33">
        <f t="shared" ref="DS6:EA6" si="13">IF(DS7="",NA(),DS7)</f>
        <v>2.91</v>
      </c>
      <c r="DT6" s="33">
        <f t="shared" si="13"/>
        <v>3.13</v>
      </c>
      <c r="DU6" s="33">
        <f t="shared" si="13"/>
        <v>3.45</v>
      </c>
      <c r="DV6" s="33">
        <f t="shared" si="13"/>
        <v>7.92</v>
      </c>
      <c r="DW6" s="33">
        <f t="shared" si="13"/>
        <v>6.92</v>
      </c>
      <c r="DX6" s="33">
        <f t="shared" si="13"/>
        <v>7.67</v>
      </c>
      <c r="DY6" s="33">
        <f t="shared" si="13"/>
        <v>8.4</v>
      </c>
      <c r="DZ6" s="33">
        <f t="shared" si="13"/>
        <v>9.7100000000000009</v>
      </c>
      <c r="EA6" s="33">
        <f t="shared" si="13"/>
        <v>10.71</v>
      </c>
      <c r="EB6" s="32" t="str">
        <f>IF(EB7="","",IF(EB7="-","【-】","【"&amp;SUBSTITUTE(TEXT(EB7,"#,##0.00"),"-","△")&amp;"】"))</f>
        <v>【12.42】</v>
      </c>
      <c r="EC6" s="33">
        <f>IF(EC7="",NA(),EC7)</f>
        <v>0.24</v>
      </c>
      <c r="ED6" s="33">
        <f t="shared" ref="ED6:EL6" si="14">IF(ED7="",NA(),ED7)</f>
        <v>0.28999999999999998</v>
      </c>
      <c r="EE6" s="33">
        <f t="shared" si="14"/>
        <v>0.36</v>
      </c>
      <c r="EF6" s="33">
        <f t="shared" si="14"/>
        <v>0.49</v>
      </c>
      <c r="EG6" s="33">
        <f t="shared" si="14"/>
        <v>0.34</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382132</v>
      </c>
      <c r="D7" s="35">
        <v>46</v>
      </c>
      <c r="E7" s="35">
        <v>1</v>
      </c>
      <c r="F7" s="35">
        <v>0</v>
      </c>
      <c r="G7" s="35">
        <v>1</v>
      </c>
      <c r="H7" s="35" t="s">
        <v>93</v>
      </c>
      <c r="I7" s="35" t="s">
        <v>94</v>
      </c>
      <c r="J7" s="35" t="s">
        <v>95</v>
      </c>
      <c r="K7" s="35" t="s">
        <v>96</v>
      </c>
      <c r="L7" s="35" t="s">
        <v>97</v>
      </c>
      <c r="M7" s="36" t="s">
        <v>98</v>
      </c>
      <c r="N7" s="36">
        <v>59.83</v>
      </c>
      <c r="O7" s="36">
        <v>87.28</v>
      </c>
      <c r="P7" s="36">
        <v>3240</v>
      </c>
      <c r="Q7" s="36">
        <v>90977</v>
      </c>
      <c r="R7" s="36">
        <v>421.24</v>
      </c>
      <c r="S7" s="36">
        <v>215.97</v>
      </c>
      <c r="T7" s="36">
        <v>79228</v>
      </c>
      <c r="U7" s="36">
        <v>54.39</v>
      </c>
      <c r="V7" s="36">
        <v>1456.66</v>
      </c>
      <c r="W7" s="36">
        <v>118.42</v>
      </c>
      <c r="X7" s="36">
        <v>121.89</v>
      </c>
      <c r="Y7" s="36">
        <v>125.84</v>
      </c>
      <c r="Z7" s="36">
        <v>126.88</v>
      </c>
      <c r="AA7" s="36">
        <v>121.44</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1411.9</v>
      </c>
      <c r="AT7" s="36">
        <v>1098.73</v>
      </c>
      <c r="AU7" s="36">
        <v>1397.42</v>
      </c>
      <c r="AV7" s="36">
        <v>1229.5899999999999</v>
      </c>
      <c r="AW7" s="36">
        <v>221.39</v>
      </c>
      <c r="AX7" s="36">
        <v>699.11</v>
      </c>
      <c r="AY7" s="36">
        <v>695.41</v>
      </c>
      <c r="AZ7" s="36">
        <v>701</v>
      </c>
      <c r="BA7" s="36">
        <v>739.59</v>
      </c>
      <c r="BB7" s="36">
        <v>335.95</v>
      </c>
      <c r="BC7" s="36">
        <v>264.16000000000003</v>
      </c>
      <c r="BD7" s="36">
        <v>508.9</v>
      </c>
      <c r="BE7" s="36">
        <v>524.16</v>
      </c>
      <c r="BF7" s="36">
        <v>489.81</v>
      </c>
      <c r="BG7" s="36">
        <v>455.05</v>
      </c>
      <c r="BH7" s="36">
        <v>437.83</v>
      </c>
      <c r="BI7" s="36">
        <v>339.69</v>
      </c>
      <c r="BJ7" s="36">
        <v>343.45</v>
      </c>
      <c r="BK7" s="36">
        <v>330.99</v>
      </c>
      <c r="BL7" s="36">
        <v>324.08999999999997</v>
      </c>
      <c r="BM7" s="36">
        <v>319.82</v>
      </c>
      <c r="BN7" s="36">
        <v>283.72000000000003</v>
      </c>
      <c r="BO7" s="36">
        <v>112.82</v>
      </c>
      <c r="BP7" s="36">
        <v>115.76</v>
      </c>
      <c r="BQ7" s="36">
        <v>118.41</v>
      </c>
      <c r="BR7" s="36">
        <v>120.72</v>
      </c>
      <c r="BS7" s="36">
        <v>118.3</v>
      </c>
      <c r="BT7" s="36">
        <v>101.27</v>
      </c>
      <c r="BU7" s="36">
        <v>99.61</v>
      </c>
      <c r="BV7" s="36">
        <v>100.27</v>
      </c>
      <c r="BW7" s="36">
        <v>99.46</v>
      </c>
      <c r="BX7" s="36">
        <v>105.21</v>
      </c>
      <c r="BY7" s="36">
        <v>104.6</v>
      </c>
      <c r="BZ7" s="36">
        <v>170.67</v>
      </c>
      <c r="CA7" s="36">
        <v>158.69999999999999</v>
      </c>
      <c r="CB7" s="36">
        <v>154.63</v>
      </c>
      <c r="CC7" s="36">
        <v>151.44</v>
      </c>
      <c r="CD7" s="36">
        <v>154.54</v>
      </c>
      <c r="CE7" s="36">
        <v>167.74</v>
      </c>
      <c r="CF7" s="36">
        <v>169.59</v>
      </c>
      <c r="CG7" s="36">
        <v>169.62</v>
      </c>
      <c r="CH7" s="36">
        <v>171.78</v>
      </c>
      <c r="CI7" s="36">
        <v>162.59</v>
      </c>
      <c r="CJ7" s="36">
        <v>164.21</v>
      </c>
      <c r="CK7" s="36">
        <v>50.92</v>
      </c>
      <c r="CL7" s="36">
        <v>53.61</v>
      </c>
      <c r="CM7" s="36">
        <v>52.82</v>
      </c>
      <c r="CN7" s="36">
        <v>52.88</v>
      </c>
      <c r="CO7" s="36">
        <v>51.78</v>
      </c>
      <c r="CP7" s="36">
        <v>60.83</v>
      </c>
      <c r="CQ7" s="36">
        <v>60.04</v>
      </c>
      <c r="CR7" s="36">
        <v>59.88</v>
      </c>
      <c r="CS7" s="36">
        <v>59.68</v>
      </c>
      <c r="CT7" s="36">
        <v>59.17</v>
      </c>
      <c r="CU7" s="36">
        <v>59.8</v>
      </c>
      <c r="CV7" s="36">
        <v>85.34</v>
      </c>
      <c r="CW7" s="36">
        <v>84.66</v>
      </c>
      <c r="CX7" s="36">
        <v>85.28</v>
      </c>
      <c r="CY7" s="36">
        <v>84.76</v>
      </c>
      <c r="CZ7" s="36">
        <v>84</v>
      </c>
      <c r="DA7" s="36">
        <v>87.92</v>
      </c>
      <c r="DB7" s="36">
        <v>87.33</v>
      </c>
      <c r="DC7" s="36">
        <v>87.65</v>
      </c>
      <c r="DD7" s="36">
        <v>87.63</v>
      </c>
      <c r="DE7" s="36">
        <v>87.6</v>
      </c>
      <c r="DF7" s="36">
        <v>89.78</v>
      </c>
      <c r="DG7" s="36">
        <v>56.99</v>
      </c>
      <c r="DH7" s="36">
        <v>55.26</v>
      </c>
      <c r="DI7" s="36">
        <v>55.83</v>
      </c>
      <c r="DJ7" s="36">
        <v>56.53</v>
      </c>
      <c r="DK7" s="36">
        <v>57.45</v>
      </c>
      <c r="DL7" s="36">
        <v>36.700000000000003</v>
      </c>
      <c r="DM7" s="36">
        <v>37.71</v>
      </c>
      <c r="DN7" s="36">
        <v>38.69</v>
      </c>
      <c r="DO7" s="36">
        <v>39.65</v>
      </c>
      <c r="DP7" s="36">
        <v>45.25</v>
      </c>
      <c r="DQ7" s="36">
        <v>46.31</v>
      </c>
      <c r="DR7" s="36">
        <v>2.68</v>
      </c>
      <c r="DS7" s="36">
        <v>2.91</v>
      </c>
      <c r="DT7" s="36">
        <v>3.13</v>
      </c>
      <c r="DU7" s="36">
        <v>3.45</v>
      </c>
      <c r="DV7" s="36">
        <v>7.92</v>
      </c>
      <c r="DW7" s="36">
        <v>6.92</v>
      </c>
      <c r="DX7" s="36">
        <v>7.67</v>
      </c>
      <c r="DY7" s="36">
        <v>8.4</v>
      </c>
      <c r="DZ7" s="36">
        <v>9.7100000000000009</v>
      </c>
      <c r="EA7" s="36">
        <v>10.71</v>
      </c>
      <c r="EB7" s="36">
        <v>12.42</v>
      </c>
      <c r="EC7" s="36">
        <v>0.24</v>
      </c>
      <c r="ED7" s="36">
        <v>0.28999999999999998</v>
      </c>
      <c r="EE7" s="36">
        <v>0.36</v>
      </c>
      <c r="EF7" s="36">
        <v>0.49</v>
      </c>
      <c r="EG7" s="36">
        <v>0.34</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篠原昌喜</cp:lastModifiedBy>
  <dcterms:created xsi:type="dcterms:W3CDTF">2016-02-03T07:27:57Z</dcterms:created>
  <dcterms:modified xsi:type="dcterms:W3CDTF">2016-02-12T00:38:57Z</dcterms:modified>
  <cp:category/>
</cp:coreProperties>
</file>