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<sst xmlns="http://schemas.openxmlformats.org/spreadsheetml/2006/main" count="232" uniqueCount="111">
  <si>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</si>
  <si>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</si>
  <si>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</si>
  <si>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</si>
  <si>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</si>
  <si>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</si>
  <si>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</si>
  <si>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</si>
  <si>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</si>
  <si>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</si>
  <si>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</si>
  <si>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</si>
  <si>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</si>
  <si>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</si>
  <si>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</si>
  <si>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</si>
  <si>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</si>
  <si>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</si>
  <si>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</si>
  <si>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</si>
  <si>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</si>
  <si>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</si>
  <si>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</si>
  <si>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</si>
  <si>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</si>
  <si>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</si>
  <si>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</si>
  <si>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</si>
  <si>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</si>
  <si>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</si>
  <si>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</si>
  <si>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</si>
  <si>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</si>
  <si>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</si>
  <si>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</si>
  <si>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</si>
  <si>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</si>
  <si>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</si>
  <si>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</si>
  <si>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</si>
  <si>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</si>
  <si>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</si>
  <si>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</si>
  <si>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</si>
  <si>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</si>
  <si>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</si>
  <si>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</si>
  <si>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</si>
  <si>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</si>
  <si>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</si>
  <si>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</si>
  <si>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</si>
  <si>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</si>
  <si>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</si>
  <si>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</si>
  <si>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</si>
  <si>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</si>
  <si>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</si>
  <si>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</si>
  <si>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</si>
  <si>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</si>
  <si>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</si>
  <si>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</si>
  <si>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</si>
  <si>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</si>
  <si>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</si>
  <si>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</si>
  <si>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</si>
  <si>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</si>
  <si>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</si>
  <si>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</si>
  <si>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</si>
  <si>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</si>
  <si>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</si>
  <si>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</si>
  <si>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</si>
  <si>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</si>
  <si>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</si>
  <si>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</si>
  <si>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</si>
  <si>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</si>
  <si>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</si>
  <si>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</si>
  <si>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</si>
  <si>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</si>
  <si>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</si>
  <si>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</si>
  <si>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</si>
  <si>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</si>
  <si>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</si>
  <si>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</si>
  <si>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</si>
  <si>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</si>
  <si>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</si>
  <si>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</si>
  <si>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</si>
  <si>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</si>
  <si>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</si>
  <si>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</si>
  <si>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</si>
  <si>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</si>
  <si>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</si>
  <si>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</si>
  <si>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</si>
  <si>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</si>
  <si>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</si>
  <si>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</si>
  <si>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</si>
  <si>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汚水処理原価が高く、経費回収率が低い状況である。
近年、浄化槽設置時の人槽算定基準も緩和はされたが、山間地域には、一人暮らしの高齢者が多くなってきており、建築年数の長い家屋等は特に延面積も大きく、整備促進事業により、管理基数は年々増加している為、料金収入に対して、維持管理費の増加が著しい。
　収益的収支比率が、平成24年度～25年度に減少しているのは、整備開始当初からの躯体で7～8年を経過しているものも多く、送風機（ブロワー）等の消耗品の交換や、本体修理等の維持管理経費が流動的に増加したものと考えられる。
　経費回収率は常に類似団体平均値を下回っており、依然として起債等の借入金への依存傾向が高く、使用料金の値上げ等が必要と思われる現状だが、維持管理（検査・清掃・修理等）への、必要経費の大幅な削減等は簡易なものではない。
　また、使用料についても公共下水道事業及び農業集落排水事業との料金算定の公平性の関係もあり、改善へ向けての効果的な施策の思考が課題である。
　施設利用率については、平均値を大きく下回っているが、浄化槽については各個別での処理となるため、この指標の限りではない。
　水洗化率について、合併処理浄化槽への接続は原則、水洗化としている為、100％となっている。</t>
    <rPh sb="1" eb="3">
      <t>オスイ</t>
    </rPh>
    <rPh sb="3" eb="5">
      <t>ショリ</t>
    </rPh>
    <rPh sb="5" eb="7">
      <t>ゲンカ</t>
    </rPh>
    <rPh sb="8" eb="9">
      <t>タカ</t>
    </rPh>
    <rPh sb="11" eb="13">
      <t>ケイヒ</t>
    </rPh>
    <rPh sb="13" eb="15">
      <t>カイシュウ</t>
    </rPh>
    <rPh sb="15" eb="16">
      <t>リツ</t>
    </rPh>
    <rPh sb="17" eb="18">
      <t>ヒク</t>
    </rPh>
    <rPh sb="19" eb="21">
      <t>ジョウキョウ</t>
    </rPh>
    <rPh sb="26" eb="28">
      <t>キンネン</t>
    </rPh>
    <rPh sb="29" eb="32">
      <t>ジョウカソウ</t>
    </rPh>
    <rPh sb="32" eb="34">
      <t>セッチ</t>
    </rPh>
    <rPh sb="34" eb="35">
      <t>ジ</t>
    </rPh>
    <rPh sb="36" eb="37">
      <t>ニン</t>
    </rPh>
    <rPh sb="37" eb="38">
      <t>ソウ</t>
    </rPh>
    <rPh sb="38" eb="40">
      <t>サンテイ</t>
    </rPh>
    <rPh sb="40" eb="42">
      <t>キジュン</t>
    </rPh>
    <rPh sb="43" eb="45">
      <t>カンワ</t>
    </rPh>
    <rPh sb="51" eb="53">
      <t>サンカン</t>
    </rPh>
    <rPh sb="53" eb="55">
      <t>チイキ</t>
    </rPh>
    <rPh sb="58" eb="60">
      <t>ヒトリ</t>
    </rPh>
    <rPh sb="60" eb="61">
      <t>グ</t>
    </rPh>
    <rPh sb="64" eb="67">
      <t>コウレイシャ</t>
    </rPh>
    <rPh sb="68" eb="69">
      <t>オオ</t>
    </rPh>
    <rPh sb="78" eb="80">
      <t>ケンチク</t>
    </rPh>
    <rPh sb="80" eb="82">
      <t>ネンスウ</t>
    </rPh>
    <rPh sb="83" eb="84">
      <t>ナガ</t>
    </rPh>
    <rPh sb="85" eb="87">
      <t>カオク</t>
    </rPh>
    <rPh sb="87" eb="88">
      <t>トウ</t>
    </rPh>
    <rPh sb="89" eb="90">
      <t>トク</t>
    </rPh>
    <rPh sb="91" eb="92">
      <t>ノベ</t>
    </rPh>
    <rPh sb="92" eb="94">
      <t>メンセキ</t>
    </rPh>
    <rPh sb="95" eb="96">
      <t>オオ</t>
    </rPh>
    <rPh sb="99" eb="101">
      <t>セイビ</t>
    </rPh>
    <rPh sb="101" eb="103">
      <t>ソクシン</t>
    </rPh>
    <rPh sb="103" eb="105">
      <t>ジギョウ</t>
    </rPh>
    <rPh sb="109" eb="111">
      <t>カンリ</t>
    </rPh>
    <rPh sb="111" eb="113">
      <t>キスウ</t>
    </rPh>
    <rPh sb="114" eb="116">
      <t>ネンネン</t>
    </rPh>
    <rPh sb="116" eb="118">
      <t>ゾウカ</t>
    </rPh>
    <rPh sb="122" eb="123">
      <t>タメ</t>
    </rPh>
    <rPh sb="124" eb="126">
      <t>リョウキン</t>
    </rPh>
    <rPh sb="126" eb="128">
      <t>シュウニュウ</t>
    </rPh>
    <rPh sb="129" eb="130">
      <t>タイ</t>
    </rPh>
    <rPh sb="133" eb="135">
      <t>イジ</t>
    </rPh>
    <rPh sb="135" eb="138">
      <t>カンリヒ</t>
    </rPh>
    <rPh sb="139" eb="141">
      <t>ゾウカ</t>
    </rPh>
    <rPh sb="142" eb="143">
      <t>イチジル</t>
    </rPh>
    <rPh sb="148" eb="151">
      <t>シュウエキテキ</t>
    </rPh>
    <rPh sb="151" eb="153">
      <t>シュウシ</t>
    </rPh>
    <rPh sb="153" eb="155">
      <t>ヒリツ</t>
    </rPh>
    <rPh sb="157" eb="159">
      <t>ヘイセイ</t>
    </rPh>
    <rPh sb="161" eb="163">
      <t>ネンド</t>
    </rPh>
    <rPh sb="166" eb="168">
      <t>ネンド</t>
    </rPh>
    <rPh sb="169" eb="171">
      <t>ゲンショウ</t>
    </rPh>
    <rPh sb="178" eb="180">
      <t>セイビ</t>
    </rPh>
    <rPh sb="180" eb="182">
      <t>カイシ</t>
    </rPh>
    <rPh sb="182" eb="184">
      <t>トウショ</t>
    </rPh>
    <rPh sb="187" eb="189">
      <t>クタイ</t>
    </rPh>
    <rPh sb="193" eb="194">
      <t>ネン</t>
    </rPh>
    <rPh sb="195" eb="197">
      <t>ケイカ</t>
    </rPh>
    <rPh sb="204" eb="205">
      <t>オオ</t>
    </rPh>
    <rPh sb="207" eb="210">
      <t>ソウフウキ</t>
    </rPh>
    <rPh sb="216" eb="217">
      <t>トウ</t>
    </rPh>
    <rPh sb="218" eb="220">
      <t>ショウモウ</t>
    </rPh>
    <rPh sb="220" eb="221">
      <t>ヒン</t>
    </rPh>
    <rPh sb="222" eb="224">
      <t>コウカン</t>
    </rPh>
    <rPh sb="226" eb="228">
      <t>ホンタイ</t>
    </rPh>
    <rPh sb="228" eb="230">
      <t>シュウリ</t>
    </rPh>
    <rPh sb="230" eb="231">
      <t>トウ</t>
    </rPh>
    <rPh sb="232" eb="234">
      <t>イジ</t>
    </rPh>
    <rPh sb="234" eb="236">
      <t>カンリ</t>
    </rPh>
    <rPh sb="236" eb="238">
      <t>ケイヒ</t>
    </rPh>
    <rPh sb="239" eb="242">
      <t>リュウドウテキ</t>
    </rPh>
    <rPh sb="243" eb="245">
      <t>ゾウカ</t>
    </rPh>
    <rPh sb="250" eb="251">
      <t>カンガ</t>
    </rPh>
    <rPh sb="258" eb="260">
      <t>ケイヒ</t>
    </rPh>
    <rPh sb="260" eb="262">
      <t>カイシュウ</t>
    </rPh>
    <rPh sb="262" eb="263">
      <t>リツ</t>
    </rPh>
    <rPh sb="264" eb="265">
      <t>ツネ</t>
    </rPh>
    <rPh sb="266" eb="268">
      <t>ルイジ</t>
    </rPh>
    <rPh sb="268" eb="270">
      <t>ダンタイ</t>
    </rPh>
    <rPh sb="270" eb="273">
      <t>ヘイキンチ</t>
    </rPh>
    <rPh sb="274" eb="276">
      <t>シタマワ</t>
    </rPh>
    <rPh sb="281" eb="283">
      <t>イゼン</t>
    </rPh>
    <rPh sb="286" eb="288">
      <t>キサイ</t>
    </rPh>
    <rPh sb="288" eb="289">
      <t>トウ</t>
    </rPh>
    <rPh sb="290" eb="292">
      <t>カリイレ</t>
    </rPh>
    <rPh sb="292" eb="293">
      <t>キン</t>
    </rPh>
    <rPh sb="295" eb="297">
      <t>イゾン</t>
    </rPh>
    <rPh sb="297" eb="299">
      <t>ケイコウ</t>
    </rPh>
    <rPh sb="300" eb="301">
      <t>タカ</t>
    </rPh>
    <rPh sb="303" eb="305">
      <t>シヨウ</t>
    </rPh>
    <rPh sb="305" eb="307">
      <t>リョウキン</t>
    </rPh>
    <rPh sb="308" eb="310">
      <t>ネア</t>
    </rPh>
    <rPh sb="311" eb="312">
      <t>トウ</t>
    </rPh>
    <rPh sb="313" eb="315">
      <t>ヒツヨウ</t>
    </rPh>
    <rPh sb="316" eb="317">
      <t>オモ</t>
    </rPh>
    <rPh sb="320" eb="322">
      <t>ゲンジョウ</t>
    </rPh>
    <rPh sb="325" eb="327">
      <t>イジ</t>
    </rPh>
    <rPh sb="327" eb="329">
      <t>カンリ</t>
    </rPh>
    <rPh sb="330" eb="332">
      <t>ケンサ</t>
    </rPh>
    <rPh sb="333" eb="335">
      <t>セイソウ</t>
    </rPh>
    <rPh sb="336" eb="338">
      <t>シュウリ</t>
    </rPh>
    <rPh sb="338" eb="339">
      <t>トウ</t>
    </rPh>
    <rPh sb="343" eb="345">
      <t>ヒツヨウ</t>
    </rPh>
    <rPh sb="345" eb="347">
      <t>ケイヒ</t>
    </rPh>
    <rPh sb="348" eb="350">
      <t>オオハバ</t>
    </rPh>
    <rPh sb="351" eb="353">
      <t>サクゲン</t>
    </rPh>
    <rPh sb="353" eb="354">
      <t>トウ</t>
    </rPh>
    <rPh sb="355" eb="357">
      <t>カンイ</t>
    </rPh>
    <rPh sb="370" eb="373">
      <t>シヨウリョウ</t>
    </rPh>
    <rPh sb="378" eb="380">
      <t>コウキョウ</t>
    </rPh>
    <rPh sb="380" eb="383">
      <t>ゲスイドウ</t>
    </rPh>
    <rPh sb="383" eb="385">
      <t>ジギョウ</t>
    </rPh>
    <rPh sb="385" eb="386">
      <t>オヨ</t>
    </rPh>
    <rPh sb="387" eb="389">
      <t>ノウギョウ</t>
    </rPh>
    <rPh sb="389" eb="391">
      <t>シュウラク</t>
    </rPh>
    <rPh sb="391" eb="393">
      <t>ハイスイ</t>
    </rPh>
    <rPh sb="393" eb="395">
      <t>ジギョウ</t>
    </rPh>
    <rPh sb="397" eb="399">
      <t>リョウキン</t>
    </rPh>
    <rPh sb="399" eb="401">
      <t>サンテイ</t>
    </rPh>
    <rPh sb="402" eb="405">
      <t>コウヘイセイ</t>
    </rPh>
    <rPh sb="406" eb="408">
      <t>カンケイ</t>
    </rPh>
    <rPh sb="412" eb="414">
      <t>カイゼン</t>
    </rPh>
    <rPh sb="415" eb="416">
      <t>ム</t>
    </rPh>
    <rPh sb="419" eb="422">
      <t>コウカテキ</t>
    </rPh>
    <rPh sb="423" eb="424">
      <t>セ</t>
    </rPh>
    <rPh sb="424" eb="425">
      <t>サク</t>
    </rPh>
    <rPh sb="426" eb="428">
      <t>シコウ</t>
    </rPh>
    <rPh sb="429" eb="431">
      <t>カダイ</t>
    </rPh>
    <rPh sb="437" eb="439">
      <t>シセツ</t>
    </rPh>
    <rPh sb="439" eb="442">
      <t>リヨウリツ</t>
    </rPh>
    <rPh sb="448" eb="451">
      <t>ヘイキンチ</t>
    </rPh>
    <rPh sb="452" eb="453">
      <t>オオ</t>
    </rPh>
    <rPh sb="455" eb="457">
      <t>シタマワ</t>
    </rPh>
    <rPh sb="463" eb="466">
      <t>ジョウカソウ</t>
    </rPh>
    <rPh sb="471" eb="472">
      <t>カク</t>
    </rPh>
    <rPh sb="472" eb="474">
      <t>コベツ</t>
    </rPh>
    <rPh sb="476" eb="478">
      <t>ショリ</t>
    </rPh>
    <rPh sb="486" eb="488">
      <t>シヒョウ</t>
    </rPh>
    <rPh sb="489" eb="490">
      <t>カギ</t>
    </rPh>
    <rPh sb="498" eb="501">
      <t>スイセンカ</t>
    </rPh>
    <rPh sb="501" eb="502">
      <t>リツ</t>
    </rPh>
    <rPh sb="507" eb="509">
      <t>ガッペイ</t>
    </rPh>
    <rPh sb="509" eb="511">
      <t>ショリ</t>
    </rPh>
    <rPh sb="511" eb="514">
      <t>ジョウカソウ</t>
    </rPh>
    <rPh sb="516" eb="518">
      <t>セツゾク</t>
    </rPh>
    <rPh sb="519" eb="521">
      <t>ゲンソク</t>
    </rPh>
    <rPh sb="522" eb="525">
      <t>スイセンカ</t>
    </rPh>
    <rPh sb="530" eb="531">
      <t>タメ</t>
    </rPh>
    <phoneticPr fontId="4"/>
  </si>
  <si>
    <t>　躯体はプラスチック（FRP）製であり、老朽化の心配は、ほぼ問題ない。また、浄化槽は単体での整備であるため、管渠の改善等は、殆ど必要ない。
　しかし、ブロワーの消耗部品など経年劣化による修繕・交換等が今後増える見込みであるため、収益収支の状況もみながら、適切な維持管理を行っていく。
　</t>
    <rPh sb="1" eb="3">
      <t>クタイ</t>
    </rPh>
    <rPh sb="20" eb="23">
      <t>ロウキュウカ</t>
    </rPh>
    <rPh sb="24" eb="26">
      <t>シンパイ</t>
    </rPh>
    <rPh sb="30" eb="32">
      <t>モンダイ</t>
    </rPh>
    <rPh sb="80" eb="82">
      <t>ショウモウ</t>
    </rPh>
    <rPh sb="82" eb="84">
      <t>ブヒン</t>
    </rPh>
    <rPh sb="86" eb="88">
      <t>ケイネン</t>
    </rPh>
    <rPh sb="88" eb="90">
      <t>レッカ</t>
    </rPh>
    <rPh sb="93" eb="95">
      <t>シュウゼン</t>
    </rPh>
    <rPh sb="96" eb="98">
      <t>コウカン</t>
    </rPh>
    <rPh sb="98" eb="99">
      <t>トウ</t>
    </rPh>
    <rPh sb="100" eb="102">
      <t>コンゴ</t>
    </rPh>
    <rPh sb="102" eb="103">
      <t>フ</t>
    </rPh>
    <rPh sb="105" eb="107">
      <t>ミコ</t>
    </rPh>
    <rPh sb="114" eb="116">
      <t>シュウエキ</t>
    </rPh>
    <rPh sb="116" eb="118">
      <t>シュウシ</t>
    </rPh>
    <rPh sb="119" eb="121">
      <t>ジョウキョウ</t>
    </rPh>
    <rPh sb="127" eb="129">
      <t>テキセツ</t>
    </rPh>
    <rPh sb="130" eb="132">
      <t>イジ</t>
    </rPh>
    <rPh sb="132" eb="134">
      <t>カンリ</t>
    </rPh>
    <rPh sb="135" eb="136">
      <t>オコナ</t>
    </rPh>
    <phoneticPr fontId="4"/>
  </si>
  <si>
    <t>　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今後、適切な料金設定を行うとともに、過疎化・高齢化に対応した、施設の維持管理方法も検討し、経費の節減も行っていく。
　平成３２年度までに公共下水道事業の法適化への移行についても検討が必要であり、検討するに当たり農業集落排水事業、浄化槽事業も合わせての検討が必要と考える。</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33" eb="36">
      <t>コウレイカ</t>
    </rPh>
    <rPh sb="37" eb="39">
      <t>ジンコウ</t>
    </rPh>
    <rPh sb="40" eb="42">
      <t>ゲンショウ</t>
    </rPh>
    <rPh sb="46" eb="48">
      <t>アンイ</t>
    </rPh>
    <rPh sb="49" eb="51">
      <t>リョウキン</t>
    </rPh>
    <rPh sb="51" eb="53">
      <t>カイテイ</t>
    </rPh>
    <rPh sb="54" eb="55">
      <t>オコナ</t>
    </rPh>
    <rPh sb="64" eb="66">
      <t>コウキョウ</t>
    </rPh>
    <rPh sb="66" eb="69">
      <t>ゲスイドウ</t>
    </rPh>
    <rPh sb="69" eb="71">
      <t>ジギョウ</t>
    </rPh>
    <rPh sb="72" eb="74">
      <t>ノウギョウ</t>
    </rPh>
    <rPh sb="74" eb="76">
      <t>シュウラク</t>
    </rPh>
    <rPh sb="76" eb="78">
      <t>ハイスイ</t>
    </rPh>
    <rPh sb="78" eb="80">
      <t>ジギョウ</t>
    </rPh>
    <rPh sb="81" eb="84">
      <t>ジョウカソウ</t>
    </rPh>
    <rPh sb="84" eb="86">
      <t>ジギョウ</t>
    </rPh>
    <rPh sb="87" eb="90">
      <t>シヨウリョウ</t>
    </rPh>
    <rPh sb="91" eb="94">
      <t>コウヘイセイ</t>
    </rPh>
    <rPh sb="95" eb="96">
      <t>タモ</t>
    </rPh>
    <rPh sb="100" eb="102">
      <t>トウイツ</t>
    </rPh>
    <rPh sb="109" eb="111">
      <t>コンゴ</t>
    </rPh>
    <rPh sb="117" eb="119">
      <t>セッテイ</t>
    </rPh>
    <rPh sb="120" eb="121">
      <t>オコナ</t>
    </rPh>
    <rPh sb="135" eb="137">
      <t>タイオウ</t>
    </rPh>
    <rPh sb="140" eb="142">
      <t>シセツ</t>
    </rPh>
    <rPh sb="143" eb="145">
      <t>イジ</t>
    </rPh>
    <rPh sb="145" eb="147">
      <t>カンリ</t>
    </rPh>
    <rPh sb="147" eb="149">
      <t>ホウホウ</t>
    </rPh>
    <rPh sb="150" eb="152">
      <t>ケントウ</t>
    </rPh>
    <rPh sb="154" eb="156">
      <t>ケイヒ</t>
    </rPh>
    <rPh sb="157" eb="159">
      <t>セツゲン</t>
    </rPh>
    <rPh sb="160" eb="16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</si>
</sst>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895296"/>
        <c:axId val="1186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9895296"/>
        <c:axId val="118655232"/>
      </c:lineChart>
      <c:dateAx>
        <c:axId val="29895296"/>
        <c:scaling>
          <c:orientation val="minMax"/>
        </c:scaling>
        <c:delete val="1"/>
        <c:axPos val="b"/>
        <c:numFmt formatCode="ge" sourceLinked="1"/>
        <c:majorTickMark val="none"/>
        <c:minorTickMark val="none"/>
        <c:tickLblPos val="none"/>
        <c:crossAx val="118655232"/>
        <c:crosses val="autoZero"/>
        <c:auto val="1"/>
        <c:lblOffset val="100"/>
        <c:baseTimeUnit val="years"/>
      </c:dateAx>
      <c:valAx>
        <c:axId val="1186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8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40.909999999999997</c:v>
                </c:pt>
                <c:pt idx="1">
                  <c:v>39.909999999999997</c:v>
                </c:pt>
                <c:pt idx="2">
                  <c:v>40.049999999999997</c:v>
                </c:pt>
                <c:pt idx="3">
                  <c:v>38.299999999999997</c:v>
                </c:pt>
                <c:pt idx="4">
                  <c:v>38.479999999999997</c:v>
                </c:pt>
              </c:numCache>
            </c:numRef>
          </c:val>
        </c:ser>
        <c:dLbls>
          <c:showLegendKey val="0"/>
          <c:showVal val="0"/>
          <c:showCatName val="0"/>
          <c:showSerName val="0"/>
          <c:showPercent val="0"/>
          <c:showBubbleSize val="0"/>
        </c:dLbls>
        <c:gapWidth val="150"/>
        <c:axId val="92611712"/>
        <c:axId val="9261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92611712"/>
        <c:axId val="92613632"/>
      </c:lineChart>
      <c:dateAx>
        <c:axId val="92611712"/>
        <c:scaling>
          <c:orientation val="minMax"/>
        </c:scaling>
        <c:delete val="1"/>
        <c:axPos val="b"/>
        <c:numFmt formatCode="ge" sourceLinked="1"/>
        <c:majorTickMark val="none"/>
        <c:minorTickMark val="none"/>
        <c:tickLblPos val="none"/>
        <c:crossAx val="92613632"/>
        <c:crosses val="autoZero"/>
        <c:auto val="1"/>
        <c:lblOffset val="100"/>
        <c:baseTimeUnit val="years"/>
      </c:dateAx>
      <c:valAx>
        <c:axId val="9261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2656384"/>
        <c:axId val="926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92656384"/>
        <c:axId val="92658304"/>
      </c:lineChart>
      <c:dateAx>
        <c:axId val="92656384"/>
        <c:scaling>
          <c:orientation val="minMax"/>
        </c:scaling>
        <c:delete val="1"/>
        <c:axPos val="b"/>
        <c:numFmt formatCode="ge" sourceLinked="1"/>
        <c:majorTickMark val="none"/>
        <c:minorTickMark val="none"/>
        <c:tickLblPos val="none"/>
        <c:crossAx val="92658304"/>
        <c:crosses val="autoZero"/>
        <c:auto val="1"/>
        <c:lblOffset val="100"/>
        <c:baseTimeUnit val="years"/>
      </c:dateAx>
      <c:valAx>
        <c:axId val="926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5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92.89</c:v>
                </c:pt>
                <c:pt idx="1">
                  <c:v>94.86</c:v>
                </c:pt>
                <c:pt idx="2">
                  <c:v>86.82</c:v>
                </c:pt>
                <c:pt idx="3">
                  <c:v>77.11</c:v>
                </c:pt>
                <c:pt idx="4">
                  <c:v>85.22</c:v>
                </c:pt>
              </c:numCache>
            </c:numRef>
          </c:val>
        </c:ser>
        <c:dLbls>
          <c:showLegendKey val="0"/>
          <c:showVal val="0"/>
          <c:showCatName val="0"/>
          <c:showSerName val="0"/>
          <c:showPercent val="0"/>
          <c:showBubbleSize val="0"/>
        </c:dLbls>
        <c:gapWidth val="150"/>
        <c:axId val="91435392"/>
        <c:axId val="9143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35392"/>
        <c:axId val="91437312"/>
      </c:lineChart>
      <c:dateAx>
        <c:axId val="91435392"/>
        <c:scaling>
          <c:orientation val="minMax"/>
        </c:scaling>
        <c:delete val="1"/>
        <c:axPos val="b"/>
        <c:numFmt formatCode="ge" sourceLinked="1"/>
        <c:majorTickMark val="none"/>
        <c:minorTickMark val="none"/>
        <c:tickLblPos val="none"/>
        <c:crossAx val="91437312"/>
        <c:crosses val="autoZero"/>
        <c:auto val="1"/>
        <c:lblOffset val="100"/>
        <c:baseTimeUnit val="years"/>
      </c:dateAx>
      <c:valAx>
        <c:axId val="9143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3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475968"/>
        <c:axId val="9147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75968"/>
        <c:axId val="91477888"/>
      </c:lineChart>
      <c:dateAx>
        <c:axId val="91475968"/>
        <c:scaling>
          <c:orientation val="minMax"/>
        </c:scaling>
        <c:delete val="1"/>
        <c:axPos val="b"/>
        <c:numFmt formatCode="ge" sourceLinked="1"/>
        <c:majorTickMark val="none"/>
        <c:minorTickMark val="none"/>
        <c:tickLblPos val="none"/>
        <c:crossAx val="91477888"/>
        <c:crosses val="autoZero"/>
        <c:auto val="1"/>
        <c:lblOffset val="100"/>
        <c:baseTimeUnit val="years"/>
      </c:dateAx>
      <c:valAx>
        <c:axId val="9147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487616"/>
        <c:axId val="9209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487616"/>
        <c:axId val="92091904"/>
      </c:lineChart>
      <c:dateAx>
        <c:axId val="91487616"/>
        <c:scaling>
          <c:orientation val="minMax"/>
        </c:scaling>
        <c:delete val="1"/>
        <c:axPos val="b"/>
        <c:numFmt formatCode="ge" sourceLinked="1"/>
        <c:majorTickMark val="none"/>
        <c:minorTickMark val="none"/>
        <c:tickLblPos val="none"/>
        <c:crossAx val="92091904"/>
        <c:crosses val="autoZero"/>
        <c:auto val="1"/>
        <c:lblOffset val="100"/>
        <c:baseTimeUnit val="years"/>
      </c:dateAx>
      <c:valAx>
        <c:axId val="9209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118016"/>
        <c:axId val="921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118016"/>
        <c:axId val="92120192"/>
      </c:lineChart>
      <c:dateAx>
        <c:axId val="92118016"/>
        <c:scaling>
          <c:orientation val="minMax"/>
        </c:scaling>
        <c:delete val="1"/>
        <c:axPos val="b"/>
        <c:numFmt formatCode="ge" sourceLinked="1"/>
        <c:majorTickMark val="none"/>
        <c:minorTickMark val="none"/>
        <c:tickLblPos val="none"/>
        <c:crossAx val="92120192"/>
        <c:crosses val="autoZero"/>
        <c:auto val="1"/>
        <c:lblOffset val="100"/>
        <c:baseTimeUnit val="years"/>
      </c:dateAx>
      <c:valAx>
        <c:axId val="921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1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81472"/>
        <c:axId val="922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81472"/>
        <c:axId val="92291840"/>
      </c:lineChart>
      <c:dateAx>
        <c:axId val="92281472"/>
        <c:scaling>
          <c:orientation val="minMax"/>
        </c:scaling>
        <c:delete val="1"/>
        <c:axPos val="b"/>
        <c:numFmt formatCode="ge" sourceLinked="1"/>
        <c:majorTickMark val="none"/>
        <c:minorTickMark val="none"/>
        <c:tickLblPos val="none"/>
        <c:crossAx val="92291840"/>
        <c:crosses val="autoZero"/>
        <c:auto val="1"/>
        <c:lblOffset val="100"/>
        <c:baseTimeUnit val="years"/>
      </c:dateAx>
      <c:valAx>
        <c:axId val="922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255.51</c:v>
                </c:pt>
                <c:pt idx="1">
                  <c:v>256.25</c:v>
                </c:pt>
                <c:pt idx="2">
                  <c:v>240.38</c:v>
                </c:pt>
                <c:pt idx="3" formatCode="#,##0.00;&quot;△&quot;#,##0.00">
                  <c:v>0</c:v>
                </c:pt>
                <c:pt idx="4" formatCode="#,##0.00;&quot;△&quot;#,##0.00">
                  <c:v>0</c:v>
                </c:pt>
              </c:numCache>
            </c:numRef>
          </c:val>
        </c:ser>
        <c:dLbls>
          <c:showLegendKey val="0"/>
          <c:showVal val="0"/>
          <c:showCatName val="0"/>
          <c:showSerName val="0"/>
          <c:showPercent val="0"/>
          <c:showBubbleSize val="0"/>
        </c:dLbls>
        <c:gapWidth val="150"/>
        <c:axId val="92317952"/>
        <c:axId val="923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92317952"/>
        <c:axId val="92324224"/>
      </c:lineChart>
      <c:dateAx>
        <c:axId val="92317952"/>
        <c:scaling>
          <c:orientation val="minMax"/>
        </c:scaling>
        <c:delete val="1"/>
        <c:axPos val="b"/>
        <c:numFmt formatCode="ge" sourceLinked="1"/>
        <c:majorTickMark val="none"/>
        <c:minorTickMark val="none"/>
        <c:tickLblPos val="none"/>
        <c:crossAx val="92324224"/>
        <c:crosses val="autoZero"/>
        <c:auto val="1"/>
        <c:lblOffset val="100"/>
        <c:baseTimeUnit val="years"/>
      </c:dateAx>
      <c:valAx>
        <c:axId val="923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51.79</c:v>
                </c:pt>
                <c:pt idx="1">
                  <c:v>50.4</c:v>
                </c:pt>
                <c:pt idx="2">
                  <c:v>49.41</c:v>
                </c:pt>
                <c:pt idx="3">
                  <c:v>54.28</c:v>
                </c:pt>
                <c:pt idx="4">
                  <c:v>51.4</c:v>
                </c:pt>
              </c:numCache>
            </c:numRef>
          </c:val>
        </c:ser>
        <c:dLbls>
          <c:showLegendKey val="0"/>
          <c:showVal val="0"/>
          <c:showCatName val="0"/>
          <c:showSerName val="0"/>
          <c:showPercent val="0"/>
          <c:showBubbleSize val="0"/>
        </c:dLbls>
        <c:gapWidth val="150"/>
        <c:axId val="92473216"/>
        <c:axId val="92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92473216"/>
        <c:axId val="92495872"/>
      </c:lineChart>
      <c:dateAx>
        <c:axId val="92473216"/>
        <c:scaling>
          <c:orientation val="minMax"/>
        </c:scaling>
        <c:delete val="1"/>
        <c:axPos val="b"/>
        <c:numFmt formatCode="ge" sourceLinked="1"/>
        <c:majorTickMark val="none"/>
        <c:minorTickMark val="none"/>
        <c:tickLblPos val="none"/>
        <c:crossAx val="92495872"/>
        <c:crosses val="autoZero"/>
        <c:auto val="1"/>
        <c:lblOffset val="100"/>
        <c:baseTimeUnit val="years"/>
      </c:dateAx>
      <c:valAx>
        <c:axId val="924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341.49</c:v>
                </c:pt>
                <c:pt idx="1">
                  <c:v>350.28</c:v>
                </c:pt>
                <c:pt idx="2">
                  <c:v>360.73</c:v>
                </c:pt>
                <c:pt idx="3">
                  <c:v>328.87</c:v>
                </c:pt>
                <c:pt idx="4">
                  <c:v>369.18</c:v>
                </c:pt>
              </c:numCache>
            </c:numRef>
          </c:val>
        </c:ser>
        <c:dLbls>
          <c:showLegendKey val="0"/>
          <c:showVal val="0"/>
          <c:showCatName val="0"/>
          <c:showSerName val="0"/>
          <c:showPercent val="0"/>
          <c:showBubbleSize val="0"/>
        </c:dLbls>
        <c:gapWidth val="150"/>
        <c:axId val="92521984"/>
        <c:axId val="925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92521984"/>
        <c:axId val="92523904"/>
      </c:lineChart>
      <c:dateAx>
        <c:axId val="92521984"/>
        <c:scaling>
          <c:orientation val="minMax"/>
        </c:scaling>
        <c:delete val="1"/>
        <c:axPos val="b"/>
        <c:numFmt formatCode="ge" sourceLinked="1"/>
        <c:majorTickMark val="none"/>
        <c:minorTickMark val="none"/>
        <c:tickLblPos val="none"/>
        <c:crossAx val="92523904"/>
        <c:crosses val="autoZero"/>
        <c:auto val="1"/>
        <c:lblOffset val="100"/>
        <c:baseTimeUnit val="years"/>
      </c:dateAx>
      <c:valAx>
        <c:axId val="9252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0" zoomScaleNormal="100" workbookViewId="0">
      <selection activeCell="BB58" sqref="BB5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久万高原町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9290</v>
      </c>
      <c r="AM8" s="47"/>
      <c r="AN8" s="47"/>
      <c r="AO8" s="47"/>
      <c r="AP8" s="47"/>
      <c r="AQ8" s="47"/>
      <c r="AR8" s="47"/>
      <c r="AS8" s="47"/>
      <c r="AT8" s="43">
        <f>データ!S6</f>
        <v>583.69000000000005</v>
      </c>
      <c r="AU8" s="43"/>
      <c r="AV8" s="43"/>
      <c r="AW8" s="43"/>
      <c r="AX8" s="43"/>
      <c r="AY8" s="43"/>
      <c r="AZ8" s="43"/>
      <c r="BA8" s="43"/>
      <c r="BB8" s="43">
        <f>データ!T6</f>
        <v>15.92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8.82</v>
      </c>
      <c r="Q10" s="43"/>
      <c r="R10" s="43"/>
      <c r="S10" s="43"/>
      <c r="T10" s="43"/>
      <c r="U10" s="43"/>
      <c r="V10" s="43"/>
      <c r="W10" s="43">
        <f>データ!P6</f>
        <v>100</v>
      </c>
      <c r="X10" s="43"/>
      <c r="Y10" s="43"/>
      <c r="Z10" s="43"/>
      <c r="AA10" s="43"/>
      <c r="AB10" s="43"/>
      <c r="AC10" s="43"/>
      <c r="AD10" s="47">
        <f>データ!Q6</f>
        <v>3528</v>
      </c>
      <c r="AE10" s="47"/>
      <c r="AF10" s="47"/>
      <c r="AG10" s="47"/>
      <c r="AH10" s="47"/>
      <c r="AI10" s="47"/>
      <c r="AJ10" s="47"/>
      <c r="AK10" s="2"/>
      <c r="AL10" s="47">
        <f>データ!U6</f>
        <v>809</v>
      </c>
      <c r="AM10" s="47"/>
      <c r="AN10" s="47"/>
      <c r="AO10" s="47"/>
      <c r="AP10" s="47"/>
      <c r="AQ10" s="47"/>
      <c r="AR10" s="47"/>
      <c r="AS10" s="47"/>
      <c r="AT10" s="43">
        <f>データ!V6</f>
        <v>0.56000000000000005</v>
      </c>
      <c r="AU10" s="43"/>
      <c r="AV10" s="43"/>
      <c r="AW10" s="43"/>
      <c r="AX10" s="43"/>
      <c r="AY10" s="43"/>
      <c r="AZ10" s="43"/>
      <c r="BA10" s="43"/>
      <c r="BB10" s="43">
        <f>データ!W6</f>
        <v>1444.64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1" sqref="CP11"/>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383864</v>
      </c>
      <c r="D6" s="31">
        <f t="shared" si="3"/>
        <v>47</v>
      </c>
      <c r="E6" s="31">
        <f t="shared" si="3"/>
        <v>18</v>
      </c>
      <c r="F6" s="31">
        <f t="shared" si="3"/>
        <v>0</v>
      </c>
      <c r="G6" s="31">
        <f t="shared" si="3"/>
        <v>0</v>
      </c>
      <c r="H6" s="31" t="str">
        <f t="shared" si="3"/>
        <v>愛媛県　久万高原町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8.82</v>
      </c>
      <c r="P6" s="32">
        <f t="shared" si="3"/>
        <v>100</v>
      </c>
      <c r="Q6" s="32">
        <f t="shared" si="3"/>
        <v>3528</v>
      </c>
      <c r="R6" s="32">
        <f t="shared" si="3"/>
        <v>9290</v>
      </c>
      <c r="S6" s="32">
        <f t="shared" si="3"/>
        <v>583.69000000000005</v>
      </c>
      <c r="T6" s="32">
        <f t="shared" si="3"/>
        <v>15.92</v>
      </c>
      <c r="U6" s="32">
        <f t="shared" si="3"/>
        <v>809</v>
      </c>
      <c r="V6" s="32">
        <f t="shared" si="3"/>
        <v>0.56000000000000005</v>
      </c>
      <c r="W6" s="32">
        <f t="shared" si="3"/>
        <v>1444.64</v>
      </c>
      <c r="X6" s="33">
        <f>IF(X7="",NA(),X7)</f>
        <v>92.89</v>
      </c>
      <c r="Y6" s="33">
        <f t="shared" ref="Y6:AG6" si="4">IF(Y7="",NA(),Y7)</f>
        <v>94.86</v>
      </c>
      <c r="Z6" s="33">
        <f t="shared" si="4"/>
        <v>86.82</v>
      </c>
      <c r="AA6" s="33">
        <f t="shared" si="4"/>
        <v>77.11</v>
      </c>
      <c r="AB6" s="33">
        <f t="shared" si="4"/>
        <v>85.22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255.51</v>
      </c>
      <c r="BF6" s="33">
        <f t="shared" ref="BF6:BN6" si="7">IF(BF7="",NA(),BF7)</f>
        <v>256.25</v>
      </c>
      <c r="BG6" s="33">
        <f t="shared" si="7"/>
        <v>240.38</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51.79</v>
      </c>
      <c r="BQ6" s="33">
        <f t="shared" ref="BQ6:BY6" si="8">IF(BQ7="",NA(),BQ7)</f>
        <v>50.4</v>
      </c>
      <c r="BR6" s="33">
        <f t="shared" si="8"/>
        <v>49.41</v>
      </c>
      <c r="BS6" s="33">
        <f t="shared" si="8"/>
        <v>54.28</v>
      </c>
      <c r="BT6" s="33">
        <f t="shared" si="8"/>
        <v>51.4</v>
      </c>
      <c r="BU6" s="33">
        <f t="shared" si="8"/>
        <v>61.59</v>
      </c>
      <c r="BV6" s="33">
        <f t="shared" si="8"/>
        <v>58.98</v>
      </c>
      <c r="BW6" s="33">
        <f t="shared" si="8"/>
        <v>58.78</v>
      </c>
      <c r="BX6" s="33">
        <f t="shared" si="8"/>
        <v>58.53</v>
      </c>
      <c r="BY6" s="33">
        <f t="shared" si="8"/>
        <v>57.93</v>
      </c>
      <c r="BZ6" s="32" t="str">
        <f>IF(BZ7="","",IF(BZ7="-","【-】","【"&amp;SUBSTITUTE(TEXT(BZ7,"#,##0.00"),"-","△")&amp;"】"))</f>
        <v>【60.44】</v>
      </c>
      <c r="CA6" s="33">
        <f>IF(CA7="",NA(),CA7)</f>
        <v>341.49</v>
      </c>
      <c r="CB6" s="33">
        <f t="shared" ref="CB6:CJ6" si="9">IF(CB7="",NA(),CB7)</f>
        <v>350.28</v>
      </c>
      <c r="CC6" s="33">
        <f t="shared" si="9"/>
        <v>360.73</v>
      </c>
      <c r="CD6" s="33">
        <f t="shared" si="9"/>
        <v>328.87</v>
      </c>
      <c r="CE6" s="33">
        <f t="shared" si="9"/>
        <v>369.18</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40.909999999999997</v>
      </c>
      <c r="CM6" s="33">
        <f t="shared" ref="CM6:CU6" si="10">IF(CM7="",NA(),CM7)</f>
        <v>39.909999999999997</v>
      </c>
      <c r="CN6" s="33">
        <f t="shared" si="10"/>
        <v>40.049999999999997</v>
      </c>
      <c r="CO6" s="33">
        <f t="shared" si="10"/>
        <v>38.299999999999997</v>
      </c>
      <c r="CP6" s="33">
        <f t="shared" si="10"/>
        <v>38.479999999999997</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383864</v>
      </c>
      <c r="D7" s="35">
        <v>47</v>
      </c>
      <c r="E7" s="35">
        <v>18</v>
      </c>
      <c r="F7" s="35">
        <v>0</v>
      </c>
      <c r="G7" s="35">
        <v>0</v>
      </c>
      <c r="H7" s="35" t="s">
        <v>96</v>
      </c>
      <c r="I7" s="35" t="s">
        <v>97</v>
      </c>
      <c r="J7" s="35" t="s">
        <v>98</v>
      </c>
      <c r="K7" s="35" t="s">
        <v>99</v>
      </c>
      <c r="L7" s="35" t="s">
        <v>100</v>
      </c>
      <c r="M7" s="36" t="s">
        <v>101</v>
      </c>
      <c r="N7" s="36" t="s">
        <v>102</v>
      </c>
      <c r="O7" s="36">
        <v>8.82</v>
      </c>
      <c r="P7" s="36">
        <v>100</v>
      </c>
      <c r="Q7" s="36">
        <v>3528</v>
      </c>
      <c r="R7" s="36">
        <v>9290</v>
      </c>
      <c r="S7" s="36">
        <v>583.69000000000005</v>
      </c>
      <c r="T7" s="36">
        <v>15.92</v>
      </c>
      <c r="U7" s="36">
        <v>809</v>
      </c>
      <c r="V7" s="36">
        <v>0.56000000000000005</v>
      </c>
      <c r="W7" s="36">
        <v>1444.64</v>
      </c>
      <c r="X7" s="36">
        <v>92.89</v>
      </c>
      <c r="Y7" s="36">
        <v>94.86</v>
      </c>
      <c r="Z7" s="36">
        <v>86.82</v>
      </c>
      <c r="AA7" s="36">
        <v>77.11</v>
      </c>
      <c r="AB7" s="36">
        <v>85.22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255.51</v>
      </c>
      <c r="BF7" s="36">
        <v>256.25</v>
      </c>
      <c r="BG7" s="36">
        <v>240.38</v>
      </c>
      <c r="BH7" s="36">
        <v>0</v>
      </c>
      <c r="BI7" s="36">
        <v>0</v>
      </c>
      <c r="BJ7" s="36">
        <v>442.18</v>
      </c>
      <c r="BK7" s="36">
        <v>421.01</v>
      </c>
      <c r="BL7" s="36">
        <v>430.64</v>
      </c>
      <c r="BM7" s="36">
        <v>446.63</v>
      </c>
      <c r="BN7" s="36">
        <v>416.91</v>
      </c>
      <c r="BO7" s="36">
        <v>375.36</v>
      </c>
      <c r="BP7" s="36">
        <v>51.79</v>
      </c>
      <c r="BQ7" s="36">
        <v>50.4</v>
      </c>
      <c r="BR7" s="36">
        <v>49.41</v>
      </c>
      <c r="BS7" s="36">
        <v>54.28</v>
      </c>
      <c r="BT7" s="36">
        <v>51.4</v>
      </c>
      <c r="BU7" s="36">
        <v>61.59</v>
      </c>
      <c r="BV7" s="36">
        <v>58.98</v>
      </c>
      <c r="BW7" s="36">
        <v>58.78</v>
      </c>
      <c r="BX7" s="36">
        <v>58.53</v>
      </c>
      <c r="BY7" s="36">
        <v>57.93</v>
      </c>
      <c r="BZ7" s="36">
        <v>60.44</v>
      </c>
      <c r="CA7" s="36">
        <v>341.49</v>
      </c>
      <c r="CB7" s="36">
        <v>350.28</v>
      </c>
      <c r="CC7" s="36">
        <v>360.73</v>
      </c>
      <c r="CD7" s="36">
        <v>328.87</v>
      </c>
      <c r="CE7" s="36">
        <v>369.18</v>
      </c>
      <c r="CF7" s="36">
        <v>242.92</v>
      </c>
      <c r="CG7" s="36">
        <v>253.84</v>
      </c>
      <c r="CH7" s="36">
        <v>257.02999999999997</v>
      </c>
      <c r="CI7" s="36">
        <v>266.57</v>
      </c>
      <c r="CJ7" s="36">
        <v>276.93</v>
      </c>
      <c r="CK7" s="36">
        <v>267.61</v>
      </c>
      <c r="CL7" s="36">
        <v>40.909999999999997</v>
      </c>
      <c r="CM7" s="36">
        <v>39.909999999999997</v>
      </c>
      <c r="CN7" s="36">
        <v>40.049999999999997</v>
      </c>
      <c r="CO7" s="36">
        <v>38.299999999999997</v>
      </c>
      <c r="CP7" s="36">
        <v>38.479999999999997</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2016-02-03T09:26:31Z</dcterms:created>
  <dcterms:modified xsi:type="dcterms:W3CDTF">2016-02-10T02:41:50Z</dcterms:modified>
</cp:coreProperties>
</file>