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<sst xmlns="http://schemas.openxmlformats.org/spreadsheetml/2006/main" count="217" uniqueCount="107">
  <si>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</si>
  <si>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</si>
  <si>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</si>
  <si>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</si>
  <si>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</si>
  <si>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</si>
  <si>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</si>
  <si>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</si>
  <si>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</si>
  <si>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</si>
  <si>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</si>
  <si>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</si>
  <si>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</si>
  <si>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</si>
  <si>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</si>
  <si>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</si>
  <si>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</si>
  <si>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</si>
  <si>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</si>
  <si>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</si>
  <si>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</si>
  <si>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</si>
  <si>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</si>
  <si>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</si>
  <si>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</si>
  <si>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</si>
  <si>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</si>
  <si>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</si>
  <si>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</si>
  <si>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</si>
  <si>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</si>
  <si>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</si>
  <si>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</si>
  <si>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</si>
  <si>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</si>
  <si>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</si>
  <si>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</si>
  <si>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</si>
  <si>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</si>
  <si>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</si>
  <si>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</si>
  <si>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</si>
  <si>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</si>
  <si>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</si>
  <si>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</si>
  <si>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</si>
  <si>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</si>
  <si>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</si>
  <si>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</si>
  <si>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</si>
  <si>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</si>
  <si>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</si>
  <si>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</si>
  <si>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</si>
  <si>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</si>
  <si>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</si>
  <si>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</si>
  <si>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</si>
  <si>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</si>
  <si>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</si>
  <si>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</si>
  <si>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</si>
  <si>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</si>
  <si>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</si>
  <si>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</si>
  <si>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</si>
  <si>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</si>
  <si>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</si>
  <si>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</si>
  <si>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</si>
  <si>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</si>
  <si>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</si>
  <si>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</si>
  <si>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</si>
  <si>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</si>
  <si>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</si>
  <si>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</si>
  <si>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</si>
  <si>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</si>
  <si>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</si>
  <si>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</si>
  <si>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</si>
  <si>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</si>
  <si>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</si>
  <si>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</si>
  <si>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</si>
  <si>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</si>
  <si>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</si>
  <si>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</si>
  <si>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</si>
  <si>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</si>
  <si>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</si>
  <si>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</si>
  <si>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鬼北町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</si>
  <si>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</si>
  <si>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</si>
  <si>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</si>
  <si>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</si>
  <si>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</si>
  <si>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</si>
  <si>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</si>
  <si>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</si>
  <si>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</si>
  <si>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</si>
  <si>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ついては100％以上で、全国平均・類似団体平均値を上回っている。一般会計からの繰入金等も基準内繰入で収まっており早急な経営改善の取組は必要ないと考えられる。累積欠損金比率は0％であり全国平均・類似団体平均値と比較して良好な経営状態と言えるが、給水収益が減少傾向にあるため維持管理費も含めた長期的分析が必要である。流動比率について、100％を超えてはいるが平成26年度に限っていうと全国平均・類似団体平均値を下回っている。地方公営企業会計基準の見直しにより流動負債が増加したことが原因と思われる。企業債残高対給水収益比率については全国平均・類似団体平均値を上回っているが、今後大規模な施設改良の予定はなく数値については年々減少していく見込みである。料金回収率については、100％を下回り全国平均・類似団体平均値より低い数値であるが基準外の繰入金はない。給水原価については全国平均・類似団体平均値を上回っており適切な数値となっているが、状況を把握・分析する必要がある。施設利用率については一般的に高い数値であることが望まれており、全国平均・類似団体平均値も上回っている。有収率については全国平均・類似団体平均値を下回っている。老朽管からの漏水、事故等による漏水が原因であり計画的な漏水調査を実施し有収率のアップに努めたい。有形固定資産減価償却率について、平成26年度の全国平均・類似団体平均値とほぼ同じ数値である。100％に近くないため老朽化は進んでいないと考えられる。</t>
    <rPh sb="1" eb="3">
      <t>ケイジョウ</t>
    </rPh>
    <rPh sb="3" eb="5">
      <t>シュウシ</t>
    </rPh>
    <rPh sb="5" eb="7">
      <t>ヒリツ</t>
    </rPh>
    <rPh sb="16" eb="18">
      <t>イジョウ</t>
    </rPh>
    <rPh sb="20" eb="22">
      <t>ゼンコク</t>
    </rPh>
    <rPh sb="22" eb="24">
      <t>ヘイキン</t>
    </rPh>
    <rPh sb="25" eb="27">
      <t>ルイジ</t>
    </rPh>
    <rPh sb="27" eb="29">
      <t>ダンタイ</t>
    </rPh>
    <rPh sb="29" eb="31">
      <t>ヘイキン</t>
    </rPh>
    <rPh sb="31" eb="32">
      <t>チ</t>
    </rPh>
    <rPh sb="33" eb="35">
      <t>ウワマワ</t>
    </rPh>
    <rPh sb="40" eb="42">
      <t>イッパン</t>
    </rPh>
    <rPh sb="42" eb="44">
      <t>カイケイ</t>
    </rPh>
    <rPh sb="47" eb="49">
      <t>クリイレ</t>
    </rPh>
    <rPh sb="49" eb="50">
      <t>キン</t>
    </rPh>
    <rPh sb="50" eb="51">
      <t>ナド</t>
    </rPh>
    <rPh sb="52" eb="54">
      <t>キジュン</t>
    </rPh>
    <rPh sb="54" eb="55">
      <t>ナイ</t>
    </rPh>
    <rPh sb="55" eb="57">
      <t>クリイレ</t>
    </rPh>
    <rPh sb="58" eb="59">
      <t>オサ</t>
    </rPh>
    <rPh sb="64" eb="66">
      <t>ソウキュウ</t>
    </rPh>
    <rPh sb="67" eb="69">
      <t>ケイエイ</t>
    </rPh>
    <rPh sb="69" eb="71">
      <t>カイゼン</t>
    </rPh>
    <rPh sb="72" eb="74">
      <t>トリクミ</t>
    </rPh>
    <rPh sb="75" eb="77">
      <t>ヒツヨウ</t>
    </rPh>
    <rPh sb="80" eb="81">
      <t>カンガ</t>
    </rPh>
    <rPh sb="86" eb="88">
      <t>ルイセキ</t>
    </rPh>
    <rPh sb="88" eb="91">
      <t>ケッソンキン</t>
    </rPh>
    <rPh sb="91" eb="93">
      <t>ヒリツ</t>
    </rPh>
    <rPh sb="99" eb="101">
      <t>ゼンコク</t>
    </rPh>
    <rPh sb="101" eb="103">
      <t>ヘイキン</t>
    </rPh>
    <rPh sb="104" eb="106">
      <t>ルイジ</t>
    </rPh>
    <rPh sb="106" eb="108">
      <t>ダンタイ</t>
    </rPh>
    <rPh sb="108" eb="110">
      <t>ヘイキン</t>
    </rPh>
    <rPh sb="110" eb="111">
      <t>チ</t>
    </rPh>
    <rPh sb="112" eb="114">
      <t>ヒカク</t>
    </rPh>
    <rPh sb="116" eb="118">
      <t>リョウコウ</t>
    </rPh>
    <rPh sb="119" eb="121">
      <t>ケイエイ</t>
    </rPh>
    <rPh sb="121" eb="123">
      <t>ジョウタイ</t>
    </rPh>
    <rPh sb="124" eb="125">
      <t>イ</t>
    </rPh>
    <rPh sb="129" eb="131">
      <t>キュウスイ</t>
    </rPh>
    <rPh sb="131" eb="133">
      <t>シュウエキ</t>
    </rPh>
    <rPh sb="134" eb="136">
      <t>ゲンショウ</t>
    </rPh>
    <rPh sb="136" eb="138">
      <t>ケイコウ</t>
    </rPh>
    <rPh sb="143" eb="145">
      <t>イジ</t>
    </rPh>
    <rPh sb="145" eb="148">
      <t>カンリヒ</t>
    </rPh>
    <rPh sb="149" eb="150">
      <t>フク</t>
    </rPh>
    <rPh sb="152" eb="155">
      <t>チョウキテキ</t>
    </rPh>
    <rPh sb="155" eb="157">
      <t>ブンセキ</t>
    </rPh>
    <rPh sb="158" eb="160">
      <t>ヒツヨウ</t>
    </rPh>
    <rPh sb="164" eb="166">
      <t>リュウドウ</t>
    </rPh>
    <rPh sb="166" eb="168">
      <t>ヒリツ</t>
    </rPh>
    <rPh sb="178" eb="179">
      <t>コ</t>
    </rPh>
    <rPh sb="185" eb="187">
      <t>ヘイセイ</t>
    </rPh>
    <rPh sb="189" eb="191">
      <t>ネンド</t>
    </rPh>
    <rPh sb="192" eb="193">
      <t>カギ</t>
    </rPh>
    <rPh sb="198" eb="200">
      <t>ゼンコク</t>
    </rPh>
    <rPh sb="200" eb="202">
      <t>ヘイキン</t>
    </rPh>
    <rPh sb="203" eb="205">
      <t>ルイジ</t>
    </rPh>
    <rPh sb="205" eb="207">
      <t>ダンタイ</t>
    </rPh>
    <rPh sb="207" eb="209">
      <t>ヘイキン</t>
    </rPh>
    <rPh sb="209" eb="210">
      <t>チ</t>
    </rPh>
    <rPh sb="211" eb="213">
      <t>シタマワ</t>
    </rPh>
    <rPh sb="218" eb="220">
      <t>チホウ</t>
    </rPh>
    <rPh sb="220" eb="222">
      <t>コウエイ</t>
    </rPh>
    <rPh sb="222" eb="224">
      <t>キギョウ</t>
    </rPh>
    <rPh sb="224" eb="226">
      <t>カイケイ</t>
    </rPh>
    <rPh sb="226" eb="228">
      <t>キジュン</t>
    </rPh>
    <rPh sb="229" eb="231">
      <t>ミナオ</t>
    </rPh>
    <rPh sb="235" eb="237">
      <t>リュウドウ</t>
    </rPh>
    <rPh sb="237" eb="239">
      <t>フサイ</t>
    </rPh>
    <rPh sb="240" eb="242">
      <t>ゾウカ</t>
    </rPh>
    <rPh sb="247" eb="249">
      <t>ゲンイン</t>
    </rPh>
    <rPh sb="250" eb="251">
      <t>オモ</t>
    </rPh>
    <rPh sb="255" eb="257">
      <t>キギョウ</t>
    </rPh>
    <rPh sb="257" eb="258">
      <t>サイ</t>
    </rPh>
    <rPh sb="258" eb="260">
      <t>ザンダカ</t>
    </rPh>
    <rPh sb="260" eb="261">
      <t>タイ</t>
    </rPh>
    <rPh sb="261" eb="263">
      <t>キュウスイ</t>
    </rPh>
    <rPh sb="263" eb="265">
      <t>シュウエキ</t>
    </rPh>
    <rPh sb="265" eb="267">
      <t>ヒリツ</t>
    </rPh>
    <rPh sb="272" eb="274">
      <t>ゼンコク</t>
    </rPh>
    <rPh sb="274" eb="276">
      <t>ヘイキン</t>
    </rPh>
    <rPh sb="277" eb="279">
      <t>ルイジ</t>
    </rPh>
    <rPh sb="279" eb="281">
      <t>ダンタイ</t>
    </rPh>
    <rPh sb="281" eb="283">
      <t>ヘイキン</t>
    </rPh>
    <rPh sb="283" eb="284">
      <t>チ</t>
    </rPh>
    <rPh sb="285" eb="287">
      <t>ウワマワ</t>
    </rPh>
    <rPh sb="293" eb="295">
      <t>コンゴ</t>
    </rPh>
    <rPh sb="295" eb="298">
      <t>ダイキボ</t>
    </rPh>
    <rPh sb="299" eb="301">
      <t>シセツ</t>
    </rPh>
    <rPh sb="301" eb="303">
      <t>カイリョウ</t>
    </rPh>
    <rPh sb="304" eb="306">
      <t>ヨテイ</t>
    </rPh>
    <rPh sb="309" eb="311">
      <t>スウチ</t>
    </rPh>
    <rPh sb="316" eb="318">
      <t>ネンネン</t>
    </rPh>
    <rPh sb="318" eb="320">
      <t>ゲンショウ</t>
    </rPh>
    <rPh sb="324" eb="326">
      <t>ミコ</t>
    </rPh>
    <rPh sb="331" eb="333">
      <t>リョウキン</t>
    </rPh>
    <rPh sb="333" eb="335">
      <t>カイシュウ</t>
    </rPh>
    <rPh sb="335" eb="336">
      <t>リツ</t>
    </rPh>
    <rPh sb="347" eb="349">
      <t>シタマワ</t>
    </rPh>
    <rPh sb="350" eb="352">
      <t>ゼンコク</t>
    </rPh>
    <rPh sb="352" eb="354">
      <t>ヘイキン</t>
    </rPh>
    <rPh sb="355" eb="357">
      <t>ルイジ</t>
    </rPh>
    <rPh sb="357" eb="359">
      <t>ダンタイ</t>
    </rPh>
    <rPh sb="359" eb="361">
      <t>ヘイキン</t>
    </rPh>
    <rPh sb="361" eb="362">
      <t>チ</t>
    </rPh>
    <rPh sb="364" eb="365">
      <t>ヒク</t>
    </rPh>
    <rPh sb="366" eb="368">
      <t>スウチ</t>
    </rPh>
    <rPh sb="372" eb="374">
      <t>キジュン</t>
    </rPh>
    <rPh sb="374" eb="375">
      <t>ガイ</t>
    </rPh>
    <rPh sb="376" eb="378">
      <t>クリイレ</t>
    </rPh>
    <rPh sb="378" eb="379">
      <t>キン</t>
    </rPh>
    <rPh sb="383" eb="385">
      <t>キュウスイ</t>
    </rPh>
    <rPh sb="385" eb="387">
      <t>ゲンカ</t>
    </rPh>
    <rPh sb="392" eb="394">
      <t>ゼンコク</t>
    </rPh>
    <rPh sb="394" eb="396">
      <t>ヘイキン</t>
    </rPh>
    <rPh sb="397" eb="399">
      <t>ルイジ</t>
    </rPh>
    <rPh sb="399" eb="401">
      <t>ダンタイ</t>
    </rPh>
    <rPh sb="401" eb="403">
      <t>ヘイキン</t>
    </rPh>
    <rPh sb="403" eb="404">
      <t>チ</t>
    </rPh>
    <rPh sb="405" eb="407">
      <t>ウワマワ</t>
    </rPh>
    <rPh sb="411" eb="413">
      <t>テキセツ</t>
    </rPh>
    <rPh sb="414" eb="416">
      <t>スウチ</t>
    </rPh>
    <rPh sb="424" eb="426">
      <t>ジョウキョウ</t>
    </rPh>
    <rPh sb="427" eb="429">
      <t>ハアク</t>
    </rPh>
    <rPh sb="430" eb="432">
      <t>ブンセキ</t>
    </rPh>
    <rPh sb="434" eb="436">
      <t>ヒツヨウ</t>
    </rPh>
    <rPh sb="440" eb="442">
      <t>シセツ</t>
    </rPh>
    <rPh sb="442" eb="445">
      <t>リヨウリツ</t>
    </rPh>
    <rPh sb="450" eb="453">
      <t>イッパンテキ</t>
    </rPh>
    <rPh sb="454" eb="455">
      <t>タカ</t>
    </rPh>
    <rPh sb="456" eb="458">
      <t>スウチ</t>
    </rPh>
    <rPh sb="464" eb="465">
      <t>ノゾ</t>
    </rPh>
    <rPh sb="471" eb="473">
      <t>ゼンコク</t>
    </rPh>
    <rPh sb="473" eb="475">
      <t>ヘイキン</t>
    </rPh>
    <rPh sb="476" eb="478">
      <t>ルイジ</t>
    </rPh>
    <rPh sb="478" eb="480">
      <t>ダンタイ</t>
    </rPh>
    <rPh sb="480" eb="482">
      <t>ヘイキン</t>
    </rPh>
    <rPh sb="482" eb="483">
      <t>チ</t>
    </rPh>
    <rPh sb="484" eb="486">
      <t>ウワマワ</t>
    </rPh>
    <rPh sb="491" eb="493">
      <t>ユウシュウ</t>
    </rPh>
    <rPh sb="493" eb="494">
      <t>リツ</t>
    </rPh>
    <rPh sb="499" eb="501">
      <t>ゼンコク</t>
    </rPh>
    <rPh sb="501" eb="503">
      <t>ヘイキン</t>
    </rPh>
    <rPh sb="504" eb="506">
      <t>ルイジ</t>
    </rPh>
    <rPh sb="506" eb="508">
      <t>ダンタイ</t>
    </rPh>
    <rPh sb="508" eb="510">
      <t>ヘイキン</t>
    </rPh>
    <rPh sb="510" eb="511">
      <t>チ</t>
    </rPh>
    <rPh sb="512" eb="514">
      <t>シタマワ</t>
    </rPh>
    <rPh sb="519" eb="521">
      <t>ロウキュウ</t>
    </rPh>
    <rPh sb="521" eb="522">
      <t>カン</t>
    </rPh>
    <rPh sb="525" eb="527">
      <t>ロウスイ</t>
    </rPh>
    <rPh sb="528" eb="530">
      <t>ジコ</t>
    </rPh>
    <rPh sb="530" eb="531">
      <t>ナド</t>
    </rPh>
    <rPh sb="534" eb="536">
      <t>ロウスイ</t>
    </rPh>
    <rPh sb="537" eb="539">
      <t>ゲンイン</t>
    </rPh>
    <rPh sb="542" eb="545">
      <t>ケイカクテキ</t>
    </rPh>
    <rPh sb="546" eb="548">
      <t>ロウスイ</t>
    </rPh>
    <rPh sb="548" eb="550">
      <t>チョウサ</t>
    </rPh>
    <rPh sb="551" eb="553">
      <t>ジッシ</t>
    </rPh>
    <rPh sb="554" eb="556">
      <t>ユウシュウ</t>
    </rPh>
    <rPh sb="556" eb="557">
      <t>リツ</t>
    </rPh>
    <rPh sb="562" eb="563">
      <t>ツト</t>
    </rPh>
    <rPh sb="567" eb="569">
      <t>ユウケイ</t>
    </rPh>
    <rPh sb="569" eb="571">
      <t>コテイ</t>
    </rPh>
    <rPh sb="571" eb="573">
      <t>シサン</t>
    </rPh>
    <rPh sb="573" eb="575">
      <t>ゲンカ</t>
    </rPh>
    <rPh sb="575" eb="577">
      <t>ショウキャク</t>
    </rPh>
    <rPh sb="577" eb="578">
      <t>リツ</t>
    </rPh>
    <rPh sb="583" eb="585">
      <t>ヘイセイ</t>
    </rPh>
    <rPh sb="587" eb="589">
      <t>ネンド</t>
    </rPh>
    <rPh sb="590" eb="592">
      <t>ゼンコク</t>
    </rPh>
    <rPh sb="592" eb="594">
      <t>ヘイキン</t>
    </rPh>
    <rPh sb="595" eb="597">
      <t>ルイジ</t>
    </rPh>
    <rPh sb="597" eb="599">
      <t>ダンタイ</t>
    </rPh>
    <rPh sb="599" eb="601">
      <t>ヘイキン</t>
    </rPh>
    <rPh sb="601" eb="602">
      <t>チ</t>
    </rPh>
    <rPh sb="605" eb="606">
      <t>オナ</t>
    </rPh>
    <rPh sb="607" eb="609">
      <t>スウチ</t>
    </rPh>
    <rPh sb="618" eb="619">
      <t>チカ</t>
    </rPh>
    <rPh sb="624" eb="627">
      <t>ロウキュウカ</t>
    </rPh>
    <rPh sb="628" eb="629">
      <t>スス</t>
    </rPh>
    <rPh sb="635" eb="636">
      <t>カンガ</t>
    </rPh>
    <phoneticPr fontId="4"/>
  </si>
  <si>
    <t>　管路経年化率は現在0％であり、全国平均・類似団体に比べて老朽化度合は低いと言える。管路更新率については、全国平均・類似団体と比較して低い数値となっているが基となる管路の総延長の差によるところが大きく、状況を把握した比較等による分析が必要であると思われる。当町では平成元年以降大規模な施設更新を行ったが、一部昭和50年代に改良した施設について法定耐用年数を超えることになる。配水池等の施設の耐震化と合わせて計画的な更新を実施していく予定である。</t>
    <rPh sb="1" eb="3">
      <t>カンロ</t>
    </rPh>
    <rPh sb="3" eb="6">
      <t>ケイネンカ</t>
    </rPh>
    <rPh sb="6" eb="7">
      <t>リツ</t>
    </rPh>
    <rPh sb="8" eb="10">
      <t>ゲンザイ</t>
    </rPh>
    <rPh sb="16" eb="18">
      <t>ゼンコク</t>
    </rPh>
    <rPh sb="18" eb="20">
      <t>ヘイキン</t>
    </rPh>
    <rPh sb="21" eb="23">
      <t>ルイジ</t>
    </rPh>
    <rPh sb="23" eb="25">
      <t>ダンタイ</t>
    </rPh>
    <rPh sb="26" eb="27">
      <t>クラ</t>
    </rPh>
    <rPh sb="29" eb="32">
      <t>ロウキュウカ</t>
    </rPh>
    <rPh sb="32" eb="34">
      <t>ドアイ</t>
    </rPh>
    <rPh sb="35" eb="36">
      <t>ヒク</t>
    </rPh>
    <rPh sb="38" eb="39">
      <t>イ</t>
    </rPh>
    <rPh sb="42" eb="44">
      <t>カンロ</t>
    </rPh>
    <rPh sb="44" eb="46">
      <t>コウシン</t>
    </rPh>
    <rPh sb="46" eb="47">
      <t>リツ</t>
    </rPh>
    <rPh sb="53" eb="55">
      <t>ゼンコク</t>
    </rPh>
    <rPh sb="55" eb="57">
      <t>ヘイキン</t>
    </rPh>
    <rPh sb="58" eb="60">
      <t>ルイジ</t>
    </rPh>
    <rPh sb="60" eb="62">
      <t>ダンタイ</t>
    </rPh>
    <rPh sb="63" eb="65">
      <t>ヒカク</t>
    </rPh>
    <rPh sb="67" eb="68">
      <t>ヒク</t>
    </rPh>
    <rPh sb="69" eb="71">
      <t>スウチ</t>
    </rPh>
    <rPh sb="78" eb="79">
      <t>モト</t>
    </rPh>
    <rPh sb="82" eb="84">
      <t>カンロ</t>
    </rPh>
    <rPh sb="85" eb="88">
      <t>ソウエンチョウ</t>
    </rPh>
    <rPh sb="89" eb="90">
      <t>サ</t>
    </rPh>
    <rPh sb="97" eb="98">
      <t>オオ</t>
    </rPh>
    <rPh sb="101" eb="103">
      <t>ジョウキョウ</t>
    </rPh>
    <rPh sb="104" eb="106">
      <t>ハアク</t>
    </rPh>
    <rPh sb="108" eb="110">
      <t>ヒカク</t>
    </rPh>
    <rPh sb="110" eb="111">
      <t>ナド</t>
    </rPh>
    <rPh sb="114" eb="116">
      <t>ブンセキ</t>
    </rPh>
    <rPh sb="117" eb="119">
      <t>ヒツヨウ</t>
    </rPh>
    <rPh sb="123" eb="124">
      <t>オモ</t>
    </rPh>
    <rPh sb="128" eb="130">
      <t>トウチョウ</t>
    </rPh>
    <rPh sb="132" eb="134">
      <t>ヘイセイ</t>
    </rPh>
    <rPh sb="134" eb="136">
      <t>ガンネン</t>
    </rPh>
    <rPh sb="136" eb="138">
      <t>イコウ</t>
    </rPh>
    <rPh sb="138" eb="141">
      <t>ダイキボ</t>
    </rPh>
    <rPh sb="142" eb="144">
      <t>シセツ</t>
    </rPh>
    <rPh sb="144" eb="146">
      <t>コウシン</t>
    </rPh>
    <rPh sb="147" eb="148">
      <t>オコナ</t>
    </rPh>
    <rPh sb="152" eb="154">
      <t>イチブ</t>
    </rPh>
    <rPh sb="154" eb="156">
      <t>ショウワ</t>
    </rPh>
    <rPh sb="158" eb="160">
      <t>ネンダイ</t>
    </rPh>
    <rPh sb="161" eb="163">
      <t>カイリョウ</t>
    </rPh>
    <rPh sb="165" eb="167">
      <t>シセツ</t>
    </rPh>
    <rPh sb="171" eb="173">
      <t>ホウテイ</t>
    </rPh>
    <rPh sb="173" eb="175">
      <t>タイヨウ</t>
    </rPh>
    <rPh sb="175" eb="177">
      <t>ネンスウ</t>
    </rPh>
    <rPh sb="178" eb="179">
      <t>コ</t>
    </rPh>
    <rPh sb="187" eb="190">
      <t>ハイスイチ</t>
    </rPh>
    <rPh sb="190" eb="191">
      <t>ナド</t>
    </rPh>
    <rPh sb="192" eb="194">
      <t>シセツ</t>
    </rPh>
    <rPh sb="195" eb="198">
      <t>タイシンカ</t>
    </rPh>
    <rPh sb="199" eb="200">
      <t>ア</t>
    </rPh>
    <rPh sb="203" eb="206">
      <t>ケイカクテキ</t>
    </rPh>
    <rPh sb="207" eb="209">
      <t>コウシン</t>
    </rPh>
    <rPh sb="210" eb="212">
      <t>ジッシ</t>
    </rPh>
    <rPh sb="216" eb="218">
      <t>ヨテイ</t>
    </rPh>
    <phoneticPr fontId="4"/>
  </si>
  <si>
    <t>　経営の健全性・効率性について、経常収支比率・累積欠損比率、流動比率とも全国平均・類似団体平均値よりおおむね良好な数値を表している。料金回収率、給水原価については全国平均・類似団体平均値に比べて良い数値とは言えず状況を把握し分析する必要がある。有収率については数値が低い上に全国平均・類似団体平均値を下回っており施設の稼働が収益につながっておらず、計画的に漏水調査を実施し100％に近づけたい。管路更新率については改良工事費に制限があり伸びていく見込みは少ないが、耐震化等施設の更新と合わせて計画的に実施していきたい。</t>
    <rPh sb="1" eb="3">
      <t>ケイエイ</t>
    </rPh>
    <rPh sb="4" eb="7">
      <t>ケンゼンセイ</t>
    </rPh>
    <rPh sb="8" eb="11">
      <t>コウリツセイ</t>
    </rPh>
    <rPh sb="16" eb="18">
      <t>ケイジョウ</t>
    </rPh>
    <rPh sb="18" eb="20">
      <t>シュウシ</t>
    </rPh>
    <rPh sb="20" eb="22">
      <t>ヒリツ</t>
    </rPh>
    <rPh sb="23" eb="25">
      <t>ルイセキ</t>
    </rPh>
    <rPh sb="25" eb="27">
      <t>ケッソン</t>
    </rPh>
    <rPh sb="27" eb="29">
      <t>ヒリツ</t>
    </rPh>
    <rPh sb="30" eb="32">
      <t>リュウドウ</t>
    </rPh>
    <rPh sb="32" eb="34">
      <t>ヒリツ</t>
    </rPh>
    <rPh sb="36" eb="38">
      <t>ゼンコク</t>
    </rPh>
    <rPh sb="38" eb="40">
      <t>ヘイキン</t>
    </rPh>
    <rPh sb="41" eb="43">
      <t>ルイジ</t>
    </rPh>
    <rPh sb="43" eb="45">
      <t>ダンタイ</t>
    </rPh>
    <rPh sb="45" eb="47">
      <t>ヘイキン</t>
    </rPh>
    <rPh sb="47" eb="48">
      <t>チ</t>
    </rPh>
    <rPh sb="54" eb="56">
      <t>リョウコウ</t>
    </rPh>
    <rPh sb="57" eb="59">
      <t>スウチ</t>
    </rPh>
    <rPh sb="60" eb="61">
      <t>アラワ</t>
    </rPh>
    <rPh sb="66" eb="68">
      <t>リョウキン</t>
    </rPh>
    <rPh sb="68" eb="70">
      <t>カイシュウ</t>
    </rPh>
    <rPh sb="70" eb="71">
      <t>リツ</t>
    </rPh>
    <rPh sb="72" eb="74">
      <t>キュウスイ</t>
    </rPh>
    <rPh sb="74" eb="76">
      <t>ゲンカ</t>
    </rPh>
    <rPh sb="81" eb="83">
      <t>ゼンコク</t>
    </rPh>
    <rPh sb="83" eb="85">
      <t>ヘイキン</t>
    </rPh>
    <rPh sb="86" eb="88">
      <t>ルイジ</t>
    </rPh>
    <rPh sb="88" eb="90">
      <t>ダンタイ</t>
    </rPh>
    <rPh sb="90" eb="92">
      <t>ヘイキン</t>
    </rPh>
    <rPh sb="92" eb="93">
      <t>チ</t>
    </rPh>
    <rPh sb="94" eb="95">
      <t>クラ</t>
    </rPh>
    <rPh sb="97" eb="98">
      <t>ヨ</t>
    </rPh>
    <rPh sb="99" eb="101">
      <t>スウチ</t>
    </rPh>
    <rPh sb="103" eb="104">
      <t>イ</t>
    </rPh>
    <rPh sb="106" eb="108">
      <t>ジョウキョウ</t>
    </rPh>
    <rPh sb="109" eb="111">
      <t>ハアク</t>
    </rPh>
    <rPh sb="112" eb="114">
      <t>ブンセキ</t>
    </rPh>
    <rPh sb="116" eb="118">
      <t>ヒツヨウ</t>
    </rPh>
    <rPh sb="122" eb="124">
      <t>ユウシュウ</t>
    </rPh>
    <rPh sb="124" eb="125">
      <t>リツ</t>
    </rPh>
    <rPh sb="130" eb="132">
      <t>スウチ</t>
    </rPh>
    <rPh sb="133" eb="134">
      <t>ヒク</t>
    </rPh>
    <rPh sb="135" eb="136">
      <t>ウエ</t>
    </rPh>
    <rPh sb="137" eb="139">
      <t>ゼンコク</t>
    </rPh>
    <rPh sb="139" eb="141">
      <t>ヘイキン</t>
    </rPh>
    <rPh sb="142" eb="144">
      <t>ルイジ</t>
    </rPh>
    <rPh sb="144" eb="146">
      <t>ダンタイ</t>
    </rPh>
    <rPh sb="146" eb="148">
      <t>ヘイキン</t>
    </rPh>
    <rPh sb="148" eb="149">
      <t>チ</t>
    </rPh>
    <rPh sb="150" eb="152">
      <t>シタマワ</t>
    </rPh>
    <rPh sb="156" eb="158">
      <t>シセツ</t>
    </rPh>
    <rPh sb="159" eb="161">
      <t>カドウ</t>
    </rPh>
    <rPh sb="162" eb="164">
      <t>シュウエキ</t>
    </rPh>
    <rPh sb="174" eb="177">
      <t>ケイカクテキ</t>
    </rPh>
    <rPh sb="178" eb="180">
      <t>ロウスイ</t>
    </rPh>
    <rPh sb="180" eb="182">
      <t>チョウサ</t>
    </rPh>
    <rPh sb="183" eb="185">
      <t>ジッシ</t>
    </rPh>
    <rPh sb="191" eb="192">
      <t>チカ</t>
    </rPh>
    <rPh sb="197" eb="199">
      <t>カンロ</t>
    </rPh>
    <rPh sb="199" eb="201">
      <t>コウシン</t>
    </rPh>
    <rPh sb="201" eb="202">
      <t>リツ</t>
    </rPh>
    <rPh sb="207" eb="209">
      <t>カイリョウ</t>
    </rPh>
    <rPh sb="209" eb="211">
      <t>コウジ</t>
    </rPh>
    <rPh sb="211" eb="212">
      <t>ヒ</t>
    </rPh>
    <rPh sb="213" eb="215">
      <t>セイゲン</t>
    </rPh>
    <rPh sb="218" eb="219">
      <t>ノ</t>
    </rPh>
    <rPh sb="223" eb="225">
      <t>ミコ</t>
    </rPh>
    <rPh sb="227" eb="228">
      <t>スク</t>
    </rPh>
    <rPh sb="232" eb="235">
      <t>タイシンカ</t>
    </rPh>
    <rPh sb="235" eb="236">
      <t>ナド</t>
    </rPh>
    <rPh sb="236" eb="238">
      <t>シセツ</t>
    </rPh>
    <rPh sb="239" eb="241">
      <t>コウシン</t>
    </rPh>
    <rPh sb="242" eb="243">
      <t>ア</t>
    </rPh>
    <rPh sb="246" eb="249">
      <t>ケイカクテキ</t>
    </rPh>
    <rPh sb="250" eb="25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</si>
</sst>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0.25</c:v>
                </c:pt>
                <c:pt idx="1">
                  <c:v>0.23</c:v>
                </c:pt>
                <c:pt idx="2">
                  <c:v>0.22</c:v>
                </c:pt>
                <c:pt idx="3">
                  <c:v>7.0000000000000007E-2</c:v>
                </c:pt>
                <c:pt idx="4">
                  <c:v>0.12</c:v>
                </c:pt>
              </c:numCache>
            </c:numRef>
          </c:val>
        </c:ser>
        <c:dLbls>
          <c:showLegendKey val="0"/>
          <c:showVal val="0"/>
          <c:showCatName val="0"/>
          <c:showSerName val="0"/>
          <c:showPercent val="0"/>
          <c:showBubbleSize val="0"/>
        </c:dLbls>
        <c:gapWidth val="150"/>
        <c:axId val="101063296"/>
        <c:axId val="10109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0.64</c:v>
                </c:pt>
                <c:pt idx="4">
                  <c:v>0.56000000000000005</c:v>
                </c:pt>
              </c:numCache>
            </c:numRef>
          </c:val>
          <c:smooth val="0"/>
        </c:ser>
        <c:dLbls>
          <c:showLegendKey val="0"/>
          <c:showVal val="0"/>
          <c:showCatName val="0"/>
          <c:showSerName val="0"/>
          <c:showPercent val="0"/>
          <c:showBubbleSize val="0"/>
        </c:dLbls>
        <c:marker val="1"/>
        <c:smooth val="0"/>
        <c:axId val="101063296"/>
        <c:axId val="101090048"/>
      </c:lineChart>
      <c:dateAx>
        <c:axId val="101063296"/>
        <c:scaling>
          <c:orientation val="minMax"/>
        </c:scaling>
        <c:delete val="1"/>
        <c:axPos val="b"/>
        <c:numFmt formatCode="ge" sourceLinked="1"/>
        <c:majorTickMark val="none"/>
        <c:minorTickMark val="none"/>
        <c:tickLblPos val="none"/>
        <c:crossAx val="101090048"/>
        <c:crosses val="autoZero"/>
        <c:auto val="1"/>
        <c:lblOffset val="100"/>
        <c:baseTimeUnit val="years"/>
      </c:dateAx>
      <c:valAx>
        <c:axId val="10109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75</c:v>
                </c:pt>
                <c:pt idx="1">
                  <c:v>69.33</c:v>
                </c:pt>
                <c:pt idx="2">
                  <c:v>71.37</c:v>
                </c:pt>
                <c:pt idx="3">
                  <c:v>72.73</c:v>
                </c:pt>
                <c:pt idx="4">
                  <c:v>72.739999999999995</c:v>
                </c:pt>
              </c:numCache>
            </c:numRef>
          </c:val>
        </c:ser>
        <c:dLbls>
          <c:showLegendKey val="0"/>
          <c:showVal val="0"/>
          <c:showCatName val="0"/>
          <c:showSerName val="0"/>
          <c:showPercent val="0"/>
          <c:showBubbleSize val="0"/>
        </c:dLbls>
        <c:gapWidth val="150"/>
        <c:axId val="103334656"/>
        <c:axId val="1033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49.77</c:v>
                </c:pt>
                <c:pt idx="4">
                  <c:v>49.22</c:v>
                </c:pt>
              </c:numCache>
            </c:numRef>
          </c:val>
          <c:smooth val="0"/>
        </c:ser>
        <c:dLbls>
          <c:showLegendKey val="0"/>
          <c:showVal val="0"/>
          <c:showCatName val="0"/>
          <c:showSerName val="0"/>
          <c:showPercent val="0"/>
          <c:showBubbleSize val="0"/>
        </c:dLbls>
        <c:marker val="1"/>
        <c:smooth val="0"/>
        <c:axId val="103334656"/>
        <c:axId val="103336576"/>
      </c:lineChart>
      <c:dateAx>
        <c:axId val="103334656"/>
        <c:scaling>
          <c:orientation val="minMax"/>
        </c:scaling>
        <c:delete val="1"/>
        <c:axPos val="b"/>
        <c:numFmt formatCode="ge" sourceLinked="1"/>
        <c:majorTickMark val="none"/>
        <c:minorTickMark val="none"/>
        <c:tickLblPos val="none"/>
        <c:crossAx val="103336576"/>
        <c:crosses val="autoZero"/>
        <c:auto val="1"/>
        <c:lblOffset val="100"/>
        <c:baseTimeUnit val="years"/>
      </c:dateAx>
      <c:valAx>
        <c:axId val="1033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73.03</c:v>
                </c:pt>
                <c:pt idx="1">
                  <c:v>77.180000000000007</c:v>
                </c:pt>
                <c:pt idx="2">
                  <c:v>73.930000000000007</c:v>
                </c:pt>
                <c:pt idx="3">
                  <c:v>72.17</c:v>
                </c:pt>
                <c:pt idx="4">
                  <c:v>69.14</c:v>
                </c:pt>
              </c:numCache>
            </c:numRef>
          </c:val>
        </c:ser>
        <c:dLbls>
          <c:showLegendKey val="0"/>
          <c:showVal val="0"/>
          <c:showCatName val="0"/>
          <c:showSerName val="0"/>
          <c:showPercent val="0"/>
          <c:showBubbleSize val="0"/>
        </c:dLbls>
        <c:gapWidth val="150"/>
        <c:axId val="103418496"/>
        <c:axId val="10344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79.98</c:v>
                </c:pt>
                <c:pt idx="4">
                  <c:v>79.48</c:v>
                </c:pt>
              </c:numCache>
            </c:numRef>
          </c:val>
          <c:smooth val="0"/>
        </c:ser>
        <c:dLbls>
          <c:showLegendKey val="0"/>
          <c:showVal val="0"/>
          <c:showCatName val="0"/>
          <c:showSerName val="0"/>
          <c:showPercent val="0"/>
          <c:showBubbleSize val="0"/>
        </c:dLbls>
        <c:marker val="1"/>
        <c:smooth val="0"/>
        <c:axId val="103418496"/>
        <c:axId val="103441152"/>
      </c:lineChart>
      <c:dateAx>
        <c:axId val="103418496"/>
        <c:scaling>
          <c:orientation val="minMax"/>
        </c:scaling>
        <c:delete val="1"/>
        <c:axPos val="b"/>
        <c:numFmt formatCode="ge" sourceLinked="1"/>
        <c:majorTickMark val="none"/>
        <c:minorTickMark val="none"/>
        <c:tickLblPos val="none"/>
        <c:crossAx val="103441152"/>
        <c:crosses val="autoZero"/>
        <c:auto val="1"/>
        <c:lblOffset val="100"/>
        <c:baseTimeUnit val="years"/>
      </c:dateAx>
      <c:valAx>
        <c:axId val="10344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111.7</c:v>
                </c:pt>
                <c:pt idx="1">
                  <c:v>116.84</c:v>
                </c:pt>
                <c:pt idx="2">
                  <c:v>118.46</c:v>
                </c:pt>
                <c:pt idx="3">
                  <c:v>113.49</c:v>
                </c:pt>
                <c:pt idx="4">
                  <c:v>118.38</c:v>
                </c:pt>
              </c:numCache>
            </c:numRef>
          </c:val>
        </c:ser>
        <c:dLbls>
          <c:showLegendKey val="0"/>
          <c:showVal val="0"/>
          <c:showCatName val="0"/>
          <c:showSerName val="0"/>
          <c:showPercent val="0"/>
          <c:showBubbleSize val="0"/>
        </c:dLbls>
        <c:gapWidth val="150"/>
        <c:axId val="101112064"/>
        <c:axId val="1011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105.53</c:v>
                </c:pt>
                <c:pt idx="4">
                  <c:v>107.2</c:v>
                </c:pt>
              </c:numCache>
            </c:numRef>
          </c:val>
          <c:smooth val="0"/>
        </c:ser>
        <c:dLbls>
          <c:showLegendKey val="0"/>
          <c:showVal val="0"/>
          <c:showCatName val="0"/>
          <c:showSerName val="0"/>
          <c:showPercent val="0"/>
          <c:showBubbleSize val="0"/>
        </c:dLbls>
        <c:marker val="1"/>
        <c:smooth val="0"/>
        <c:axId val="101112064"/>
        <c:axId val="101118336"/>
      </c:lineChart>
      <c:dateAx>
        <c:axId val="101112064"/>
        <c:scaling>
          <c:orientation val="minMax"/>
        </c:scaling>
        <c:delete val="1"/>
        <c:axPos val="b"/>
        <c:numFmt formatCode="ge" sourceLinked="1"/>
        <c:majorTickMark val="none"/>
        <c:minorTickMark val="none"/>
        <c:tickLblPos val="none"/>
        <c:crossAx val="101118336"/>
        <c:crosses val="autoZero"/>
        <c:auto val="1"/>
        <c:lblOffset val="100"/>
        <c:baseTimeUnit val="years"/>
      </c:dateAx>
      <c:valAx>
        <c:axId val="10111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1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25.93</c:v>
                </c:pt>
                <c:pt idx="1">
                  <c:v>27.48</c:v>
                </c:pt>
                <c:pt idx="2">
                  <c:v>28.96</c:v>
                </c:pt>
                <c:pt idx="3">
                  <c:v>29.53</c:v>
                </c:pt>
                <c:pt idx="4">
                  <c:v>46.85</c:v>
                </c:pt>
              </c:numCache>
            </c:numRef>
          </c:val>
        </c:ser>
        <c:dLbls>
          <c:showLegendKey val="0"/>
          <c:showVal val="0"/>
          <c:showCatName val="0"/>
          <c:showSerName val="0"/>
          <c:showPercent val="0"/>
          <c:showBubbleSize val="0"/>
        </c:dLbls>
        <c:gapWidth val="150"/>
        <c:axId val="101676928"/>
        <c:axId val="10168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36.43</c:v>
                </c:pt>
                <c:pt idx="4">
                  <c:v>46.12</c:v>
                </c:pt>
              </c:numCache>
            </c:numRef>
          </c:val>
          <c:smooth val="0"/>
        </c:ser>
        <c:dLbls>
          <c:showLegendKey val="0"/>
          <c:showVal val="0"/>
          <c:showCatName val="0"/>
          <c:showSerName val="0"/>
          <c:showPercent val="0"/>
          <c:showBubbleSize val="0"/>
        </c:dLbls>
        <c:marker val="1"/>
        <c:smooth val="0"/>
        <c:axId val="101676928"/>
        <c:axId val="101687296"/>
      </c:lineChart>
      <c:dateAx>
        <c:axId val="101676928"/>
        <c:scaling>
          <c:orientation val="minMax"/>
        </c:scaling>
        <c:delete val="1"/>
        <c:axPos val="b"/>
        <c:numFmt formatCode="ge" sourceLinked="1"/>
        <c:majorTickMark val="none"/>
        <c:minorTickMark val="none"/>
        <c:tickLblPos val="none"/>
        <c:crossAx val="101687296"/>
        <c:crosses val="autoZero"/>
        <c:auto val="1"/>
        <c:lblOffset val="100"/>
        <c:baseTimeUnit val="years"/>
      </c:dateAx>
      <c:valAx>
        <c:axId val="10168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360000"/>
        <c:axId val="1033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8.7200000000000006</c:v>
                </c:pt>
                <c:pt idx="4">
                  <c:v>9.86</c:v>
                </c:pt>
              </c:numCache>
            </c:numRef>
          </c:val>
          <c:smooth val="0"/>
        </c:ser>
        <c:dLbls>
          <c:showLegendKey val="0"/>
          <c:showVal val="0"/>
          <c:showCatName val="0"/>
          <c:showSerName val="0"/>
          <c:showPercent val="0"/>
          <c:showBubbleSize val="0"/>
        </c:dLbls>
        <c:marker val="1"/>
        <c:smooth val="0"/>
        <c:axId val="103360000"/>
        <c:axId val="103361920"/>
      </c:lineChart>
      <c:dateAx>
        <c:axId val="103360000"/>
        <c:scaling>
          <c:orientation val="minMax"/>
        </c:scaling>
        <c:delete val="1"/>
        <c:axPos val="b"/>
        <c:numFmt formatCode="ge" sourceLinked="1"/>
        <c:majorTickMark val="none"/>
        <c:minorTickMark val="none"/>
        <c:tickLblPos val="none"/>
        <c:crossAx val="103361920"/>
        <c:crosses val="autoZero"/>
        <c:auto val="1"/>
        <c:lblOffset val="100"/>
        <c:baseTimeUnit val="years"/>
      </c:dateAx>
      <c:valAx>
        <c:axId val="10336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6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386112"/>
        <c:axId val="1034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28.31</c:v>
                </c:pt>
                <c:pt idx="4">
                  <c:v>13.46</c:v>
                </c:pt>
              </c:numCache>
            </c:numRef>
          </c:val>
          <c:smooth val="0"/>
        </c:ser>
        <c:dLbls>
          <c:showLegendKey val="0"/>
          <c:showVal val="0"/>
          <c:showCatName val="0"/>
          <c:showSerName val="0"/>
          <c:showPercent val="0"/>
          <c:showBubbleSize val="0"/>
        </c:dLbls>
        <c:marker val="1"/>
        <c:smooth val="0"/>
        <c:axId val="103386112"/>
        <c:axId val="103404672"/>
      </c:lineChart>
      <c:dateAx>
        <c:axId val="103386112"/>
        <c:scaling>
          <c:orientation val="minMax"/>
        </c:scaling>
        <c:delete val="1"/>
        <c:axPos val="b"/>
        <c:numFmt formatCode="ge" sourceLinked="1"/>
        <c:majorTickMark val="none"/>
        <c:minorTickMark val="none"/>
        <c:tickLblPos val="none"/>
        <c:crossAx val="103404672"/>
        <c:crosses val="autoZero"/>
        <c:auto val="1"/>
        <c:lblOffset val="100"/>
        <c:baseTimeUnit val="years"/>
      </c:dateAx>
      <c:valAx>
        <c:axId val="103404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38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3613.58</c:v>
                </c:pt>
                <c:pt idx="1">
                  <c:v>3543.43</c:v>
                </c:pt>
                <c:pt idx="2">
                  <c:v>4824.16</c:v>
                </c:pt>
                <c:pt idx="3">
                  <c:v>11487.86</c:v>
                </c:pt>
                <c:pt idx="4">
                  <c:v>132.02000000000001</c:v>
                </c:pt>
              </c:numCache>
            </c:numRef>
          </c:val>
        </c:ser>
        <c:dLbls>
          <c:showLegendKey val="0"/>
          <c:showVal val="0"/>
          <c:showCatName val="0"/>
          <c:showSerName val="0"/>
          <c:showPercent val="0"/>
          <c:showBubbleSize val="0"/>
        </c:dLbls>
        <c:gapWidth val="150"/>
        <c:axId val="103111680"/>
        <c:axId val="10311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1164.51</c:v>
                </c:pt>
                <c:pt idx="4">
                  <c:v>434.72</c:v>
                </c:pt>
              </c:numCache>
            </c:numRef>
          </c:val>
          <c:smooth val="0"/>
        </c:ser>
        <c:dLbls>
          <c:showLegendKey val="0"/>
          <c:showVal val="0"/>
          <c:showCatName val="0"/>
          <c:showSerName val="0"/>
          <c:showPercent val="0"/>
          <c:showBubbleSize val="0"/>
        </c:dLbls>
        <c:marker val="1"/>
        <c:smooth val="0"/>
        <c:axId val="103111680"/>
        <c:axId val="103113856"/>
      </c:lineChart>
      <c:dateAx>
        <c:axId val="103111680"/>
        <c:scaling>
          <c:orientation val="minMax"/>
        </c:scaling>
        <c:delete val="1"/>
        <c:axPos val="b"/>
        <c:numFmt formatCode="ge" sourceLinked="1"/>
        <c:majorTickMark val="none"/>
        <c:minorTickMark val="none"/>
        <c:tickLblPos val="none"/>
        <c:crossAx val="103113856"/>
        <c:crosses val="autoZero"/>
        <c:auto val="1"/>
        <c:lblOffset val="100"/>
        <c:baseTimeUnit val="years"/>
      </c:dateAx>
      <c:valAx>
        <c:axId val="10311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11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1302.77</c:v>
                </c:pt>
                <c:pt idx="1">
                  <c:v>1246.24</c:v>
                </c:pt>
                <c:pt idx="2">
                  <c:v>1190.98</c:v>
                </c:pt>
                <c:pt idx="3">
                  <c:v>1162.1199999999999</c:v>
                </c:pt>
                <c:pt idx="4">
                  <c:v>1129.9000000000001</c:v>
                </c:pt>
              </c:numCache>
            </c:numRef>
          </c:val>
        </c:ser>
        <c:dLbls>
          <c:showLegendKey val="0"/>
          <c:showVal val="0"/>
          <c:showCatName val="0"/>
          <c:showSerName val="0"/>
          <c:showPercent val="0"/>
          <c:showBubbleSize val="0"/>
        </c:dLbls>
        <c:gapWidth val="150"/>
        <c:axId val="103131776"/>
        <c:axId val="10315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498.27</c:v>
                </c:pt>
                <c:pt idx="4">
                  <c:v>495.76</c:v>
                </c:pt>
              </c:numCache>
            </c:numRef>
          </c:val>
          <c:smooth val="0"/>
        </c:ser>
        <c:dLbls>
          <c:showLegendKey val="0"/>
          <c:showVal val="0"/>
          <c:showCatName val="0"/>
          <c:showSerName val="0"/>
          <c:showPercent val="0"/>
          <c:showBubbleSize val="0"/>
        </c:dLbls>
        <c:marker val="1"/>
        <c:smooth val="0"/>
        <c:axId val="103131776"/>
        <c:axId val="103150336"/>
      </c:lineChart>
      <c:dateAx>
        <c:axId val="103131776"/>
        <c:scaling>
          <c:orientation val="minMax"/>
        </c:scaling>
        <c:delete val="1"/>
        <c:axPos val="b"/>
        <c:numFmt formatCode="ge" sourceLinked="1"/>
        <c:majorTickMark val="none"/>
        <c:minorTickMark val="none"/>
        <c:tickLblPos val="none"/>
        <c:crossAx val="103150336"/>
        <c:crosses val="autoZero"/>
        <c:auto val="1"/>
        <c:lblOffset val="100"/>
        <c:baseTimeUnit val="years"/>
      </c:dateAx>
      <c:valAx>
        <c:axId val="10315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1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78.11</c:v>
                </c:pt>
                <c:pt idx="1">
                  <c:v>86.11</c:v>
                </c:pt>
                <c:pt idx="2">
                  <c:v>86.65</c:v>
                </c:pt>
                <c:pt idx="3">
                  <c:v>83.44</c:v>
                </c:pt>
                <c:pt idx="4">
                  <c:v>97.65</c:v>
                </c:pt>
              </c:numCache>
            </c:numRef>
          </c:val>
        </c:ser>
        <c:dLbls>
          <c:showLegendKey val="0"/>
          <c:showVal val="0"/>
          <c:showCatName val="0"/>
          <c:showSerName val="0"/>
          <c:showPercent val="0"/>
          <c:showBubbleSize val="0"/>
        </c:dLbls>
        <c:gapWidth val="150"/>
        <c:axId val="103258368"/>
        <c:axId val="1032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90.64</c:v>
                </c:pt>
                <c:pt idx="4">
                  <c:v>93.66</c:v>
                </c:pt>
              </c:numCache>
            </c:numRef>
          </c:val>
          <c:smooth val="0"/>
        </c:ser>
        <c:dLbls>
          <c:showLegendKey val="0"/>
          <c:showVal val="0"/>
          <c:showCatName val="0"/>
          <c:showSerName val="0"/>
          <c:showPercent val="0"/>
          <c:showBubbleSize val="0"/>
        </c:dLbls>
        <c:marker val="1"/>
        <c:smooth val="0"/>
        <c:axId val="103258368"/>
        <c:axId val="103260544"/>
      </c:lineChart>
      <c:dateAx>
        <c:axId val="103258368"/>
        <c:scaling>
          <c:orientation val="minMax"/>
        </c:scaling>
        <c:delete val="1"/>
        <c:axPos val="b"/>
        <c:numFmt formatCode="ge" sourceLinked="1"/>
        <c:majorTickMark val="none"/>
        <c:minorTickMark val="none"/>
        <c:tickLblPos val="none"/>
        <c:crossAx val="103260544"/>
        <c:crosses val="autoZero"/>
        <c:auto val="1"/>
        <c:lblOffset val="100"/>
        <c:baseTimeUnit val="years"/>
      </c:dateAx>
      <c:valAx>
        <c:axId val="1032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341.07</c:v>
                </c:pt>
                <c:pt idx="1">
                  <c:v>310.47000000000003</c:v>
                </c:pt>
                <c:pt idx="2">
                  <c:v>308.92</c:v>
                </c:pt>
                <c:pt idx="3">
                  <c:v>320.45</c:v>
                </c:pt>
                <c:pt idx="4">
                  <c:v>276.52999999999997</c:v>
                </c:pt>
              </c:numCache>
            </c:numRef>
          </c:val>
        </c:ser>
        <c:dLbls>
          <c:showLegendKey val="0"/>
          <c:showVal val="0"/>
          <c:showCatName val="0"/>
          <c:showSerName val="0"/>
          <c:showPercent val="0"/>
          <c:showBubbleSize val="0"/>
        </c:dLbls>
        <c:gapWidth val="150"/>
        <c:axId val="103289984"/>
        <c:axId val="1032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213.52</c:v>
                </c:pt>
                <c:pt idx="4">
                  <c:v>208.21</c:v>
                </c:pt>
              </c:numCache>
            </c:numRef>
          </c:val>
          <c:smooth val="0"/>
        </c:ser>
        <c:dLbls>
          <c:showLegendKey val="0"/>
          <c:showVal val="0"/>
          <c:showCatName val="0"/>
          <c:showSerName val="0"/>
          <c:showPercent val="0"/>
          <c:showBubbleSize val="0"/>
        </c:dLbls>
        <c:marker val="1"/>
        <c:smooth val="0"/>
        <c:axId val="103289984"/>
        <c:axId val="103291904"/>
      </c:lineChart>
      <c:dateAx>
        <c:axId val="103289984"/>
        <c:scaling>
          <c:orientation val="minMax"/>
        </c:scaling>
        <c:delete val="1"/>
        <c:axPos val="b"/>
        <c:numFmt formatCode="ge" sourceLinked="1"/>
        <c:majorTickMark val="none"/>
        <c:minorTickMark val="none"/>
        <c:tickLblPos val="none"/>
        <c:crossAx val="103291904"/>
        <c:crosses val="autoZero"/>
        <c:auto val="1"/>
        <c:lblOffset val="100"/>
        <c:baseTimeUnit val="years"/>
      </c:dateAx>
      <c:valAx>
        <c:axId val="1032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8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鬼北町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11182</v>
      </c>
      <c r="AJ8" s="56"/>
      <c r="AK8" s="56"/>
      <c r="AL8" s="56"/>
      <c r="AM8" s="56"/>
      <c r="AN8" s="56"/>
      <c r="AO8" s="56"/>
      <c r="AP8" s="57"/>
      <c r="AQ8" s="47">
        <f>データ!R6</f>
        <v>241.88</v>
      </c>
      <c r="AR8" s="47"/>
      <c r="AS8" s="47"/>
      <c r="AT8" s="47"/>
      <c r="AU8" s="47"/>
      <c r="AV8" s="47"/>
      <c r="AW8" s="47"/>
      <c r="AX8" s="47"/>
      <c r="AY8" s="47">
        <f>データ!S6</f>
        <v>46.23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46.89</v>
      </c>
      <c r="K10" s="47"/>
      <c r="L10" s="47"/>
      <c r="M10" s="47"/>
      <c r="N10" s="47"/>
      <c r="O10" s="47"/>
      <c r="P10" s="47"/>
      <c r="Q10" s="47"/>
      <c r="R10" s="47">
        <f>データ!O6</f>
        <v>99.86</v>
      </c>
      <c r="S10" s="47"/>
      <c r="T10" s="47"/>
      <c r="U10" s="47"/>
      <c r="V10" s="47"/>
      <c r="W10" s="47"/>
      <c r="X10" s="47"/>
      <c r="Y10" s="47"/>
      <c r="Z10" s="78">
        <f>データ!P6</f>
        <v>5076</v>
      </c>
      <c r="AA10" s="78"/>
      <c r="AB10" s="78"/>
      <c r="AC10" s="78"/>
      <c r="AD10" s="78"/>
      <c r="AE10" s="78"/>
      <c r="AF10" s="78"/>
      <c r="AG10" s="78"/>
      <c r="AH10" s="2"/>
      <c r="AI10" s="78">
        <f>データ!T6</f>
        <v>9685</v>
      </c>
      <c r="AJ10" s="78"/>
      <c r="AK10" s="78"/>
      <c r="AL10" s="78"/>
      <c r="AM10" s="78"/>
      <c r="AN10" s="78"/>
      <c r="AO10" s="78"/>
      <c r="AP10" s="78"/>
      <c r="AQ10" s="47">
        <f>データ!U6</f>
        <v>30.66</v>
      </c>
      <c r="AR10" s="47"/>
      <c r="AS10" s="47"/>
      <c r="AT10" s="47"/>
      <c r="AU10" s="47"/>
      <c r="AV10" s="47"/>
      <c r="AW10" s="47"/>
      <c r="AX10" s="47"/>
      <c r="AY10" s="47">
        <f>データ!V6</f>
        <v>315.88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384887</v>
      </c>
      <c r="D6" s="31">
        <f t="shared" si="3"/>
        <v>46</v>
      </c>
      <c r="E6" s="31">
        <f t="shared" si="3"/>
        <v>1</v>
      </c>
      <c r="F6" s="31">
        <f t="shared" si="3"/>
        <v>0</v>
      </c>
      <c r="G6" s="31">
        <f t="shared" si="3"/>
        <v>1</v>
      </c>
      <c r="H6" s="31" t="str">
        <f t="shared" si="3"/>
        <v>愛媛県　鬼北町</v>
      </c>
      <c r="I6" s="31" t="str">
        <f t="shared" si="3"/>
        <v>法適用</v>
      </c>
      <c r="J6" s="31" t="str">
        <f t="shared" si="3"/>
        <v>水道事業</v>
      </c>
      <c r="K6" s="31" t="str">
        <f t="shared" si="3"/>
        <v>末端給水事業</v>
      </c>
      <c r="L6" s="31" t="str">
        <f t="shared" si="3"/>
        <v>A8</v>
      </c>
      <c r="M6" s="32" t="str">
        <f t="shared" si="3"/>
        <v>-</v>
      </c>
      <c r="N6" s="32">
        <f t="shared" si="3"/>
        <v>46.89</v>
      </c>
      <c r="O6" s="32">
        <f t="shared" si="3"/>
        <v>99.86</v>
      </c>
      <c r="P6" s="32">
        <f t="shared" si="3"/>
        <v>5076</v>
      </c>
      <c r="Q6" s="32">
        <f t="shared" si="3"/>
        <v>11182</v>
      </c>
      <c r="R6" s="32">
        <f t="shared" si="3"/>
        <v>241.88</v>
      </c>
      <c r="S6" s="32">
        <f t="shared" si="3"/>
        <v>46.23</v>
      </c>
      <c r="T6" s="32">
        <f t="shared" si="3"/>
        <v>9685</v>
      </c>
      <c r="U6" s="32">
        <f t="shared" si="3"/>
        <v>30.66</v>
      </c>
      <c r="V6" s="32">
        <f t="shared" si="3"/>
        <v>315.88</v>
      </c>
      <c r="W6" s="33">
        <f>IF(W7="",NA(),W7)</f>
        <v>111.7</v>
      </c>
      <c r="X6" s="33">
        <f t="shared" ref="X6:AF6" si="4">IF(X7="",NA(),X7)</f>
        <v>116.84</v>
      </c>
      <c r="Y6" s="33">
        <f t="shared" si="4"/>
        <v>118.46</v>
      </c>
      <c r="Z6" s="33">
        <f t="shared" si="4"/>
        <v>113.49</v>
      </c>
      <c r="AA6" s="33">
        <f t="shared" si="4"/>
        <v>118.38</v>
      </c>
      <c r="AB6" s="33">
        <f t="shared" si="4"/>
        <v>111.1</v>
      </c>
      <c r="AC6" s="33">
        <f t="shared" si="4"/>
        <v>109.08</v>
      </c>
      <c r="AD6" s="33">
        <f t="shared" si="4"/>
        <v>108.33</v>
      </c>
      <c r="AE6" s="33">
        <f t="shared" si="4"/>
        <v>105.53</v>
      </c>
      <c r="AF6" s="33">
        <f t="shared" si="4"/>
        <v>107.2</v>
      </c>
      <c r="AG6" s="32" t="str">
        <f>IF(AG7="","",IF(AG7="-","【-】","【"&amp;SUBSTITUTE(TEXT(AG7,"#,##0.00"),"-","△")&amp;"】"))</f>
        <v>【113.03】</v>
      </c>
      <c r="AH6" s="32">
        <f>IF(AH7="",NA(),AH7)</f>
        <v>0</v>
      </c>
      <c r="AI6" s="32">
        <f t="shared" ref="AI6:AQ6" si="5">IF(AI7="",NA(),AI7)</f>
        <v>0</v>
      </c>
      <c r="AJ6" s="32">
        <f t="shared" si="5"/>
        <v>0</v>
      </c>
      <c r="AK6" s="32">
        <f t="shared" si="5"/>
        <v>0</v>
      </c>
      <c r="AL6" s="32">
        <f t="shared" si="5"/>
        <v>0</v>
      </c>
      <c r="AM6" s="33">
        <f t="shared" si="5"/>
        <v>17.43</v>
      </c>
      <c r="AN6" s="33">
        <f t="shared" si="5"/>
        <v>16.09</v>
      </c>
      <c r="AO6" s="33">
        <f t="shared" si="5"/>
        <v>15.69</v>
      </c>
      <c r="AP6" s="33">
        <f t="shared" si="5"/>
        <v>28.31</v>
      </c>
      <c r="AQ6" s="33">
        <f t="shared" si="5"/>
        <v>13.46</v>
      </c>
      <c r="AR6" s="32" t="str">
        <f>IF(AR7="","",IF(AR7="-","【-】","【"&amp;SUBSTITUTE(TEXT(AR7,"#,##0.00"),"-","△")&amp;"】"))</f>
        <v>【0.81】</v>
      </c>
      <c r="AS6" s="33">
        <f>IF(AS7="",NA(),AS7)</f>
        <v>3613.58</v>
      </c>
      <c r="AT6" s="33">
        <f t="shared" ref="AT6:BB6" si="6">IF(AT7="",NA(),AT7)</f>
        <v>3543.43</v>
      </c>
      <c r="AU6" s="33">
        <f t="shared" si="6"/>
        <v>4824.16</v>
      </c>
      <c r="AV6" s="33">
        <f t="shared" si="6"/>
        <v>11487.86</v>
      </c>
      <c r="AW6" s="33">
        <f t="shared" si="6"/>
        <v>132.02000000000001</v>
      </c>
      <c r="AX6" s="33">
        <f t="shared" si="6"/>
        <v>1149.75</v>
      </c>
      <c r="AY6" s="33">
        <f t="shared" si="6"/>
        <v>1128.25</v>
      </c>
      <c r="AZ6" s="33">
        <f t="shared" si="6"/>
        <v>1159.4100000000001</v>
      </c>
      <c r="BA6" s="33">
        <f t="shared" si="6"/>
        <v>1164.51</v>
      </c>
      <c r="BB6" s="33">
        <f t="shared" si="6"/>
        <v>434.72</v>
      </c>
      <c r="BC6" s="32" t="str">
        <f>IF(BC7="","",IF(BC7="-","【-】","【"&amp;SUBSTITUTE(TEXT(BC7,"#,##0.00"),"-","△")&amp;"】"))</f>
        <v>【264.16】</v>
      </c>
      <c r="BD6" s="33">
        <f>IF(BD7="",NA(),BD7)</f>
        <v>1302.77</v>
      </c>
      <c r="BE6" s="33">
        <f t="shared" ref="BE6:BM6" si="7">IF(BE7="",NA(),BE7)</f>
        <v>1246.24</v>
      </c>
      <c r="BF6" s="33">
        <f t="shared" si="7"/>
        <v>1190.98</v>
      </c>
      <c r="BG6" s="33">
        <f t="shared" si="7"/>
        <v>1162.1199999999999</v>
      </c>
      <c r="BH6" s="33">
        <f t="shared" si="7"/>
        <v>1129.9000000000001</v>
      </c>
      <c r="BI6" s="33">
        <f t="shared" si="7"/>
        <v>462.52</v>
      </c>
      <c r="BJ6" s="33">
        <f t="shared" si="7"/>
        <v>474.06</v>
      </c>
      <c r="BK6" s="33">
        <f t="shared" si="7"/>
        <v>458</v>
      </c>
      <c r="BL6" s="33">
        <f t="shared" si="7"/>
        <v>498.27</v>
      </c>
      <c r="BM6" s="33">
        <f t="shared" si="7"/>
        <v>495.76</v>
      </c>
      <c r="BN6" s="32" t="str">
        <f>IF(BN7="","",IF(BN7="-","【-】","【"&amp;SUBSTITUTE(TEXT(BN7,"#,##0.00"),"-","△")&amp;"】"))</f>
        <v>【283.72】</v>
      </c>
      <c r="BO6" s="33">
        <f>IF(BO7="",NA(),BO7)</f>
        <v>78.11</v>
      </c>
      <c r="BP6" s="33">
        <f t="shared" ref="BP6:BX6" si="8">IF(BP7="",NA(),BP7)</f>
        <v>86.11</v>
      </c>
      <c r="BQ6" s="33">
        <f t="shared" si="8"/>
        <v>86.65</v>
      </c>
      <c r="BR6" s="33">
        <f t="shared" si="8"/>
        <v>83.44</v>
      </c>
      <c r="BS6" s="33">
        <f t="shared" si="8"/>
        <v>97.65</v>
      </c>
      <c r="BT6" s="33">
        <f t="shared" si="8"/>
        <v>99.71</v>
      </c>
      <c r="BU6" s="33">
        <f t="shared" si="8"/>
        <v>96.62</v>
      </c>
      <c r="BV6" s="33">
        <f t="shared" si="8"/>
        <v>96.27</v>
      </c>
      <c r="BW6" s="33">
        <f t="shared" si="8"/>
        <v>90.64</v>
      </c>
      <c r="BX6" s="33">
        <f t="shared" si="8"/>
        <v>93.66</v>
      </c>
      <c r="BY6" s="32" t="str">
        <f>IF(BY7="","",IF(BY7="-","【-】","【"&amp;SUBSTITUTE(TEXT(BY7,"#,##0.00"),"-","△")&amp;"】"))</f>
        <v>【104.60】</v>
      </c>
      <c r="BZ6" s="33">
        <f>IF(BZ7="",NA(),BZ7)</f>
        <v>341.07</v>
      </c>
      <c r="CA6" s="33">
        <f t="shared" ref="CA6:CI6" si="9">IF(CA7="",NA(),CA7)</f>
        <v>310.47000000000003</v>
      </c>
      <c r="CB6" s="33">
        <f t="shared" si="9"/>
        <v>308.92</v>
      </c>
      <c r="CC6" s="33">
        <f t="shared" si="9"/>
        <v>320.45</v>
      </c>
      <c r="CD6" s="33">
        <f t="shared" si="9"/>
        <v>276.52999999999997</v>
      </c>
      <c r="CE6" s="33">
        <f t="shared" si="9"/>
        <v>176.84</v>
      </c>
      <c r="CF6" s="33">
        <f t="shared" si="9"/>
        <v>184.53</v>
      </c>
      <c r="CG6" s="33">
        <f t="shared" si="9"/>
        <v>186.94</v>
      </c>
      <c r="CH6" s="33">
        <f t="shared" si="9"/>
        <v>213.52</v>
      </c>
      <c r="CI6" s="33">
        <f t="shared" si="9"/>
        <v>208.21</v>
      </c>
      <c r="CJ6" s="32" t="str">
        <f>IF(CJ7="","",IF(CJ7="-","【-】","【"&amp;SUBSTITUTE(TEXT(CJ7,"#,##0.00"),"-","△")&amp;"】"))</f>
        <v>【164.21】</v>
      </c>
      <c r="CK6" s="33">
        <f>IF(CK7="",NA(),CK7)</f>
        <v>75</v>
      </c>
      <c r="CL6" s="33">
        <f t="shared" ref="CL6:CT6" si="10">IF(CL7="",NA(),CL7)</f>
        <v>69.33</v>
      </c>
      <c r="CM6" s="33">
        <f t="shared" si="10"/>
        <v>71.37</v>
      </c>
      <c r="CN6" s="33">
        <f t="shared" si="10"/>
        <v>72.73</v>
      </c>
      <c r="CO6" s="33">
        <f t="shared" si="10"/>
        <v>72.739999999999995</v>
      </c>
      <c r="CP6" s="33">
        <f t="shared" si="10"/>
        <v>53.5</v>
      </c>
      <c r="CQ6" s="33">
        <f t="shared" si="10"/>
        <v>52.9</v>
      </c>
      <c r="CR6" s="33">
        <f t="shared" si="10"/>
        <v>54.51</v>
      </c>
      <c r="CS6" s="33">
        <f t="shared" si="10"/>
        <v>49.77</v>
      </c>
      <c r="CT6" s="33">
        <f t="shared" si="10"/>
        <v>49.22</v>
      </c>
      <c r="CU6" s="32" t="str">
        <f>IF(CU7="","",IF(CU7="-","【-】","【"&amp;SUBSTITUTE(TEXT(CU7,"#,##0.00"),"-","△")&amp;"】"))</f>
        <v>【59.80】</v>
      </c>
      <c r="CV6" s="33">
        <f>IF(CV7="",NA(),CV7)</f>
        <v>73.03</v>
      </c>
      <c r="CW6" s="33">
        <f t="shared" ref="CW6:DE6" si="11">IF(CW7="",NA(),CW7)</f>
        <v>77.180000000000007</v>
      </c>
      <c r="CX6" s="33">
        <f t="shared" si="11"/>
        <v>73.930000000000007</v>
      </c>
      <c r="CY6" s="33">
        <f t="shared" si="11"/>
        <v>72.17</v>
      </c>
      <c r="CZ6" s="33">
        <f t="shared" si="11"/>
        <v>69.14</v>
      </c>
      <c r="DA6" s="33">
        <f t="shared" si="11"/>
        <v>82.8</v>
      </c>
      <c r="DB6" s="33">
        <f t="shared" si="11"/>
        <v>81.63</v>
      </c>
      <c r="DC6" s="33">
        <f t="shared" si="11"/>
        <v>81.790000000000006</v>
      </c>
      <c r="DD6" s="33">
        <f t="shared" si="11"/>
        <v>79.98</v>
      </c>
      <c r="DE6" s="33">
        <f t="shared" si="11"/>
        <v>79.48</v>
      </c>
      <c r="DF6" s="32" t="str">
        <f>IF(DF7="","",IF(DF7="-","【-】","【"&amp;SUBSTITUTE(TEXT(DF7,"#,##0.00"),"-","△")&amp;"】"))</f>
        <v>【89.78】</v>
      </c>
      <c r="DG6" s="33">
        <f>IF(DG7="",NA(),DG7)</f>
        <v>25.93</v>
      </c>
      <c r="DH6" s="33">
        <f t="shared" ref="DH6:DP6" si="12">IF(DH7="",NA(),DH7)</f>
        <v>27.48</v>
      </c>
      <c r="DI6" s="33">
        <f t="shared" si="12"/>
        <v>28.96</v>
      </c>
      <c r="DJ6" s="33">
        <f t="shared" si="12"/>
        <v>29.53</v>
      </c>
      <c r="DK6" s="33">
        <f t="shared" si="12"/>
        <v>46.85</v>
      </c>
      <c r="DL6" s="33">
        <f t="shared" si="12"/>
        <v>35.71</v>
      </c>
      <c r="DM6" s="33">
        <f t="shared" si="12"/>
        <v>37.25</v>
      </c>
      <c r="DN6" s="33">
        <f t="shared" si="12"/>
        <v>37.799999999999997</v>
      </c>
      <c r="DO6" s="33">
        <f t="shared" si="12"/>
        <v>36.43</v>
      </c>
      <c r="DP6" s="33">
        <f t="shared" si="12"/>
        <v>46.12</v>
      </c>
      <c r="DQ6" s="32" t="str">
        <f>IF(DQ7="","",IF(DQ7="-","【-】","【"&amp;SUBSTITUTE(TEXT(DQ7,"#,##0.00"),"-","△")&amp;"】"))</f>
        <v>【46.31】</v>
      </c>
      <c r="DR6" s="32">
        <f>IF(DR7="",NA(),DR7)</f>
        <v>0</v>
      </c>
      <c r="DS6" s="32">
        <f t="shared" ref="DS6:EA6" si="13">IF(DS7="",NA(),DS7)</f>
        <v>0</v>
      </c>
      <c r="DT6" s="32">
        <f t="shared" si="13"/>
        <v>0</v>
      </c>
      <c r="DU6" s="32">
        <f t="shared" si="13"/>
        <v>0</v>
      </c>
      <c r="DV6" s="32">
        <f t="shared" si="13"/>
        <v>0</v>
      </c>
      <c r="DW6" s="33">
        <f t="shared" si="13"/>
        <v>6.62</v>
      </c>
      <c r="DX6" s="33">
        <f t="shared" si="13"/>
        <v>7.9</v>
      </c>
      <c r="DY6" s="33">
        <f t="shared" si="13"/>
        <v>8.2200000000000006</v>
      </c>
      <c r="DZ6" s="33">
        <f t="shared" si="13"/>
        <v>8.7200000000000006</v>
      </c>
      <c r="EA6" s="33">
        <f t="shared" si="13"/>
        <v>9.86</v>
      </c>
      <c r="EB6" s="32" t="str">
        <f>IF(EB7="","",IF(EB7="-","【-】","【"&amp;SUBSTITUTE(TEXT(EB7,"#,##0.00"),"-","△")&amp;"】"))</f>
        <v>【12.42】</v>
      </c>
      <c r="EC6" s="33">
        <f>IF(EC7="",NA(),EC7)</f>
        <v>0.25</v>
      </c>
      <c r="ED6" s="33">
        <f t="shared" ref="ED6:EL6" si="14">IF(ED7="",NA(),ED7)</f>
        <v>0.23</v>
      </c>
      <c r="EE6" s="33">
        <f t="shared" si="14"/>
        <v>0.22</v>
      </c>
      <c r="EF6" s="33">
        <f t="shared" si="14"/>
        <v>7.0000000000000007E-2</v>
      </c>
      <c r="EG6" s="33">
        <f t="shared" si="14"/>
        <v>0.12</v>
      </c>
      <c r="EH6" s="33">
        <f t="shared" si="14"/>
        <v>0.61</v>
      </c>
      <c r="EI6" s="33">
        <f t="shared" si="14"/>
        <v>0.5</v>
      </c>
      <c r="EJ6" s="33">
        <f t="shared" si="14"/>
        <v>0.6</v>
      </c>
      <c r="EK6" s="33">
        <f t="shared" si="14"/>
        <v>0.64</v>
      </c>
      <c r="EL6" s="33">
        <f t="shared" si="14"/>
        <v>0.56000000000000005</v>
      </c>
      <c r="EM6" s="32" t="str">
        <f>IF(EM7="","",IF(EM7="-","【-】","【"&amp;SUBSTITUTE(TEXT(EM7,"#,##0.00"),"-","△")&amp;"】"))</f>
        <v>【0.78】</v>
      </c>
    </row>
    <row r="7" spans="1:143" s="34" customFormat="1">
      <c r="A7" s="26"/>
      <c r="B7" s="35">
        <v>2014</v>
      </c>
      <c r="C7" s="35">
        <v>384887</v>
      </c>
      <c r="D7" s="35">
        <v>46</v>
      </c>
      <c r="E7" s="35">
        <v>1</v>
      </c>
      <c r="F7" s="35">
        <v>0</v>
      </c>
      <c r="G7" s="35">
        <v>1</v>
      </c>
      <c r="H7" s="35" t="s">
        <v>93</v>
      </c>
      <c r="I7" s="35" t="s">
        <v>94</v>
      </c>
      <c r="J7" s="35" t="s">
        <v>95</v>
      </c>
      <c r="K7" s="35" t="s">
        <v>96</v>
      </c>
      <c r="L7" s="35" t="s">
        <v>97</v>
      </c>
      <c r="M7" s="36" t="s">
        <v>98</v>
      </c>
      <c r="N7" s="36">
        <v>46.89</v>
      </c>
      <c r="O7" s="36">
        <v>99.86</v>
      </c>
      <c r="P7" s="36">
        <v>5076</v>
      </c>
      <c r="Q7" s="36">
        <v>11182</v>
      </c>
      <c r="R7" s="36">
        <v>241.88</v>
      </c>
      <c r="S7" s="36">
        <v>46.23</v>
      </c>
      <c r="T7" s="36">
        <v>9685</v>
      </c>
      <c r="U7" s="36">
        <v>30.66</v>
      </c>
      <c r="V7" s="36">
        <v>315.88</v>
      </c>
      <c r="W7" s="36">
        <v>111.7</v>
      </c>
      <c r="X7" s="36">
        <v>116.84</v>
      </c>
      <c r="Y7" s="36">
        <v>118.46</v>
      </c>
      <c r="Z7" s="36">
        <v>113.49</v>
      </c>
      <c r="AA7" s="36">
        <v>118.38</v>
      </c>
      <c r="AB7" s="36">
        <v>111.1</v>
      </c>
      <c r="AC7" s="36">
        <v>109.08</v>
      </c>
      <c r="AD7" s="36">
        <v>108.33</v>
      </c>
      <c r="AE7" s="36">
        <v>105.53</v>
      </c>
      <c r="AF7" s="36">
        <v>107.2</v>
      </c>
      <c r="AG7" s="36">
        <v>113.03</v>
      </c>
      <c r="AH7" s="36">
        <v>0</v>
      </c>
      <c r="AI7" s="36">
        <v>0</v>
      </c>
      <c r="AJ7" s="36">
        <v>0</v>
      </c>
      <c r="AK7" s="36">
        <v>0</v>
      </c>
      <c r="AL7" s="36">
        <v>0</v>
      </c>
      <c r="AM7" s="36">
        <v>17.43</v>
      </c>
      <c r="AN7" s="36">
        <v>16.09</v>
      </c>
      <c r="AO7" s="36">
        <v>15.69</v>
      </c>
      <c r="AP7" s="36">
        <v>28.31</v>
      </c>
      <c r="AQ7" s="36">
        <v>13.46</v>
      </c>
      <c r="AR7" s="36">
        <v>0.81</v>
      </c>
      <c r="AS7" s="36">
        <v>3613.58</v>
      </c>
      <c r="AT7" s="36">
        <v>3543.43</v>
      </c>
      <c r="AU7" s="36">
        <v>4824.16</v>
      </c>
      <c r="AV7" s="36">
        <v>11487.86</v>
      </c>
      <c r="AW7" s="36">
        <v>132.02000000000001</v>
      </c>
      <c r="AX7" s="36">
        <v>1149.75</v>
      </c>
      <c r="AY7" s="36">
        <v>1128.25</v>
      </c>
      <c r="AZ7" s="36">
        <v>1159.4100000000001</v>
      </c>
      <c r="BA7" s="36">
        <v>1164.51</v>
      </c>
      <c r="BB7" s="36">
        <v>434.72</v>
      </c>
      <c r="BC7" s="36">
        <v>264.16000000000003</v>
      </c>
      <c r="BD7" s="36">
        <v>1302.77</v>
      </c>
      <c r="BE7" s="36">
        <v>1246.24</v>
      </c>
      <c r="BF7" s="36">
        <v>1190.98</v>
      </c>
      <c r="BG7" s="36">
        <v>1162.1199999999999</v>
      </c>
      <c r="BH7" s="36">
        <v>1129.9000000000001</v>
      </c>
      <c r="BI7" s="36">
        <v>462.52</v>
      </c>
      <c r="BJ7" s="36">
        <v>474.06</v>
      </c>
      <c r="BK7" s="36">
        <v>458</v>
      </c>
      <c r="BL7" s="36">
        <v>498.27</v>
      </c>
      <c r="BM7" s="36">
        <v>495.76</v>
      </c>
      <c r="BN7" s="36">
        <v>283.72000000000003</v>
      </c>
      <c r="BO7" s="36">
        <v>78.11</v>
      </c>
      <c r="BP7" s="36">
        <v>86.11</v>
      </c>
      <c r="BQ7" s="36">
        <v>86.65</v>
      </c>
      <c r="BR7" s="36">
        <v>83.44</v>
      </c>
      <c r="BS7" s="36">
        <v>97.65</v>
      </c>
      <c r="BT7" s="36">
        <v>99.71</v>
      </c>
      <c r="BU7" s="36">
        <v>96.62</v>
      </c>
      <c r="BV7" s="36">
        <v>96.27</v>
      </c>
      <c r="BW7" s="36">
        <v>90.64</v>
      </c>
      <c r="BX7" s="36">
        <v>93.66</v>
      </c>
      <c r="BY7" s="36">
        <v>104.6</v>
      </c>
      <c r="BZ7" s="36">
        <v>341.07</v>
      </c>
      <c r="CA7" s="36">
        <v>310.47000000000003</v>
      </c>
      <c r="CB7" s="36">
        <v>308.92</v>
      </c>
      <c r="CC7" s="36">
        <v>320.45</v>
      </c>
      <c r="CD7" s="36">
        <v>276.52999999999997</v>
      </c>
      <c r="CE7" s="36">
        <v>176.84</v>
      </c>
      <c r="CF7" s="36">
        <v>184.53</v>
      </c>
      <c r="CG7" s="36">
        <v>186.94</v>
      </c>
      <c r="CH7" s="36">
        <v>213.52</v>
      </c>
      <c r="CI7" s="36">
        <v>208.21</v>
      </c>
      <c r="CJ7" s="36">
        <v>164.21</v>
      </c>
      <c r="CK7" s="36">
        <v>75</v>
      </c>
      <c r="CL7" s="36">
        <v>69.33</v>
      </c>
      <c r="CM7" s="36">
        <v>71.37</v>
      </c>
      <c r="CN7" s="36">
        <v>72.73</v>
      </c>
      <c r="CO7" s="36">
        <v>72.739999999999995</v>
      </c>
      <c r="CP7" s="36">
        <v>53.5</v>
      </c>
      <c r="CQ7" s="36">
        <v>52.9</v>
      </c>
      <c r="CR7" s="36">
        <v>54.51</v>
      </c>
      <c r="CS7" s="36">
        <v>49.77</v>
      </c>
      <c r="CT7" s="36">
        <v>49.22</v>
      </c>
      <c r="CU7" s="36">
        <v>59.8</v>
      </c>
      <c r="CV7" s="36">
        <v>73.03</v>
      </c>
      <c r="CW7" s="36">
        <v>77.180000000000007</v>
      </c>
      <c r="CX7" s="36">
        <v>73.930000000000007</v>
      </c>
      <c r="CY7" s="36">
        <v>72.17</v>
      </c>
      <c r="CZ7" s="36">
        <v>69.14</v>
      </c>
      <c r="DA7" s="36">
        <v>82.8</v>
      </c>
      <c r="DB7" s="36">
        <v>81.63</v>
      </c>
      <c r="DC7" s="36">
        <v>81.790000000000006</v>
      </c>
      <c r="DD7" s="36">
        <v>79.98</v>
      </c>
      <c r="DE7" s="36">
        <v>79.48</v>
      </c>
      <c r="DF7" s="36">
        <v>89.78</v>
      </c>
      <c r="DG7" s="36">
        <v>25.93</v>
      </c>
      <c r="DH7" s="36">
        <v>27.48</v>
      </c>
      <c r="DI7" s="36">
        <v>28.96</v>
      </c>
      <c r="DJ7" s="36">
        <v>29.53</v>
      </c>
      <c r="DK7" s="36">
        <v>46.85</v>
      </c>
      <c r="DL7" s="36">
        <v>35.71</v>
      </c>
      <c r="DM7" s="36">
        <v>37.25</v>
      </c>
      <c r="DN7" s="36">
        <v>37.799999999999997</v>
      </c>
      <c r="DO7" s="36">
        <v>36.43</v>
      </c>
      <c r="DP7" s="36">
        <v>46.12</v>
      </c>
      <c r="DQ7" s="36">
        <v>46.31</v>
      </c>
      <c r="DR7" s="36">
        <v>0</v>
      </c>
      <c r="DS7" s="36">
        <v>0</v>
      </c>
      <c r="DT7" s="36">
        <v>0</v>
      </c>
      <c r="DU7" s="36">
        <v>0</v>
      </c>
      <c r="DV7" s="36">
        <v>0</v>
      </c>
      <c r="DW7" s="36">
        <v>6.62</v>
      </c>
      <c r="DX7" s="36">
        <v>7.9</v>
      </c>
      <c r="DY7" s="36">
        <v>8.2200000000000006</v>
      </c>
      <c r="DZ7" s="36">
        <v>8.7200000000000006</v>
      </c>
      <c r="EA7" s="36">
        <v>9.86</v>
      </c>
      <c r="EB7" s="36">
        <v>12.42</v>
      </c>
      <c r="EC7" s="36">
        <v>0.25</v>
      </c>
      <c r="ED7" s="36">
        <v>0.23</v>
      </c>
      <c r="EE7" s="36">
        <v>0.22</v>
      </c>
      <c r="EF7" s="36">
        <v>7.0000000000000007E-2</v>
      </c>
      <c r="EG7" s="36">
        <v>0.12</v>
      </c>
      <c r="EH7" s="36">
        <v>0.61</v>
      </c>
      <c r="EI7" s="36">
        <v>0.5</v>
      </c>
      <c r="EJ7" s="36">
        <v>0.6</v>
      </c>
      <c r="EK7" s="36">
        <v>0.64</v>
      </c>
      <c r="EL7" s="36">
        <v>0.56000000000000005</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2016-02-03T07:28:05Z</dcterms:created>
  <dcterms:modified xsi:type="dcterms:W3CDTF">2016-02-12T08:58:20Z</dcterms:modified>
  <cp:category/>
</cp:coreProperties>
</file>