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Q6" i="5"/>
  <c r="P6" i="5"/>
  <c r="O6" i="5"/>
  <c r="N6" i="5"/>
  <c r="M6" i="5"/>
  <c r="L6" i="5"/>
  <c r="K6" i="5"/>
  <c r="R8" i="4" s="1"/>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Q8" i="4"/>
  <c r="AI8" i="4"/>
  <c r="Z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<sst xmlns="http://schemas.openxmlformats.org/spreadsheetml/2006/main" count="218" uniqueCount="108">
  <si>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</si>
  <si>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</si>
  <si>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</si>
  <si>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</si>
  <si>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</si>
  <si>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</si>
  <si>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</si>
  <si>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</si>
  <si>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</si>
  <si>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</si>
  <si>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</si>
  <si>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</si>
  <si>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</si>
  <si>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</si>
  <si>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</si>
  <si>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</si>
  <si>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</si>
  <si>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</si>
  <si>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</si>
  <si>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</si>
  <si>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</si>
  <si>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</si>
  <si>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</si>
  <si>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</si>
  <si>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</si>
  <si>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</si>
  <si>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</si>
  <si>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</si>
  <si>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</si>
  <si>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</si>
  <si>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</si>
  <si>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</si>
  <si>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</si>
  <si>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</si>
  <si>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</si>
  <si>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</si>
  <si>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</si>
  <si>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</si>
  <si>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</si>
  <si>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</si>
  <si>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</si>
  <si>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</si>
  <si>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</si>
  <si>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</si>
  <si>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</si>
  <si>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</si>
  <si>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</si>
  <si>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</si>
  <si>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</si>
  <si>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</si>
  <si>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</si>
  <si>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</si>
  <si>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</si>
  <si>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</si>
  <si>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</si>
  <si>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</si>
  <si>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</si>
  <si>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</si>
  <si>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</si>
  <si>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</si>
  <si>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</si>
  <si>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</si>
  <si>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</si>
  <si>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</si>
  <si>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</si>
  <si>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</si>
  <si>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</si>
  <si>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</si>
  <si>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</si>
  <si>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</si>
  <si>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</si>
  <si>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</si>
  <si>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</si>
  <si>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</si>
  <si>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</si>
  <si>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</si>
  <si>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</si>
  <si>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</si>
  <si>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</si>
  <si>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</si>
  <si>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</si>
  <si>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</si>
  <si>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</si>
  <si>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</si>
  <si>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</si>
  <si>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</si>
  <si>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</si>
  <si>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</si>
  <si>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</si>
  <si>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</si>
  <si>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</si>
  <si>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</si>
  <si>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</si>
  <si>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鬼北町</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</si>
  <si>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</si>
  <si>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</si>
  <si>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</si>
  <si>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</si>
  <si>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</si>
  <si>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</si>
  <si>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</si>
  <si>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</si>
  <si>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</si>
  <si>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</si>
  <si>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</si>
  <si>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企業債残高対給水収益比率、料金回収率、給水原価、施設利用率については、全国平均・類似団体平均値と比較していずれも良好な数値となっている。有収率については低く全国平均・類似団体平均値を下回っているため計画的に漏水調査を実施し早急に対応したい。施設の更新については早急な対応は必要ではないが、現状を調査したうえで必要性の高いものから計画的に対応していきたい。平成28年度末で上水道事業と統合を予定しており、統合・広域化による効率的な経営体制の確立を図りたい。</t>
    <rPh sb="0" eb="2">
      <t>シュウエキ</t>
    </rPh>
    <rPh sb="2" eb="3">
      <t>テキ</t>
    </rPh>
    <rPh sb="3" eb="5">
      <t>シュウシ</t>
    </rPh>
    <rPh sb="5" eb="7">
      <t>ヒリツ</t>
    </rPh>
    <rPh sb="8" eb="10">
      <t>キギョウ</t>
    </rPh>
    <rPh sb="10" eb="11">
      <t>サイ</t>
    </rPh>
    <rPh sb="11" eb="13">
      <t>ザンダカ</t>
    </rPh>
    <rPh sb="13" eb="14">
      <t>タイ</t>
    </rPh>
    <rPh sb="14" eb="16">
      <t>キュウスイ</t>
    </rPh>
    <rPh sb="16" eb="18">
      <t>シュウエキ</t>
    </rPh>
    <rPh sb="18" eb="20">
      <t>ヒリツ</t>
    </rPh>
    <rPh sb="21" eb="23">
      <t>リョウキン</t>
    </rPh>
    <rPh sb="23" eb="25">
      <t>カイシュウ</t>
    </rPh>
    <rPh sb="25" eb="26">
      <t>リツ</t>
    </rPh>
    <rPh sb="27" eb="29">
      <t>キュウスイ</t>
    </rPh>
    <rPh sb="29" eb="31">
      <t>ゲンカ</t>
    </rPh>
    <rPh sb="32" eb="34">
      <t>シセツ</t>
    </rPh>
    <rPh sb="34" eb="37">
      <t>リヨウリツ</t>
    </rPh>
    <rPh sb="43" eb="45">
      <t>ゼンコク</t>
    </rPh>
    <rPh sb="45" eb="47">
      <t>ヘイキン</t>
    </rPh>
    <rPh sb="48" eb="50">
      <t>ルイジ</t>
    </rPh>
    <rPh sb="50" eb="52">
      <t>ダンタイ</t>
    </rPh>
    <rPh sb="52" eb="55">
      <t>ヘイキンチ</t>
    </rPh>
    <rPh sb="56" eb="58">
      <t>ヒカク</t>
    </rPh>
    <rPh sb="64" eb="66">
      <t>リョウコウ</t>
    </rPh>
    <rPh sb="67" eb="69">
      <t>スウチ</t>
    </rPh>
    <rPh sb="76" eb="78">
      <t>ユウシュウ</t>
    </rPh>
    <rPh sb="78" eb="79">
      <t>リツ</t>
    </rPh>
    <rPh sb="84" eb="85">
      <t>ヒク</t>
    </rPh>
    <rPh sb="99" eb="101">
      <t>シタマワ</t>
    </rPh>
    <rPh sb="107" eb="110">
      <t>ケイカクテキ</t>
    </rPh>
    <rPh sb="111" eb="113">
      <t>ロウスイ</t>
    </rPh>
    <rPh sb="113" eb="115">
      <t>チョウサ</t>
    </rPh>
    <rPh sb="116" eb="118">
      <t>ジッシ</t>
    </rPh>
    <rPh sb="119" eb="121">
      <t>サッキュウ</t>
    </rPh>
    <rPh sb="122" eb="124">
      <t>タイオウ</t>
    </rPh>
    <rPh sb="128" eb="130">
      <t>シセツ</t>
    </rPh>
    <rPh sb="131" eb="133">
      <t>コウシン</t>
    </rPh>
    <rPh sb="138" eb="140">
      <t>サッキュウ</t>
    </rPh>
    <rPh sb="141" eb="143">
      <t>タイオウ</t>
    </rPh>
    <rPh sb="144" eb="146">
      <t>ヒツヨウ</t>
    </rPh>
    <rPh sb="152" eb="154">
      <t>ゲンジョウ</t>
    </rPh>
    <rPh sb="155" eb="157">
      <t>チョウサ</t>
    </rPh>
    <rPh sb="162" eb="165">
      <t>ヒツヨウセイ</t>
    </rPh>
    <rPh sb="166" eb="167">
      <t>タカ</t>
    </rPh>
    <rPh sb="172" eb="175">
      <t>ケイカクテキ</t>
    </rPh>
    <rPh sb="176" eb="178">
      <t>タイオウ</t>
    </rPh>
    <rPh sb="185" eb="187">
      <t>ヘイセイ</t>
    </rPh>
    <rPh sb="189" eb="191">
      <t>ネンド</t>
    </rPh>
    <rPh sb="191" eb="192">
      <t>マツ</t>
    </rPh>
    <rPh sb="193" eb="196">
      <t>ジョウスイドウ</t>
    </rPh>
    <rPh sb="196" eb="198">
      <t>ジギョウ</t>
    </rPh>
    <rPh sb="199" eb="201">
      <t>トウゴウ</t>
    </rPh>
    <rPh sb="202" eb="204">
      <t>ヨテイ</t>
    </rPh>
    <rPh sb="209" eb="211">
      <t>トウゴウ</t>
    </rPh>
    <rPh sb="212" eb="215">
      <t>コウイキカ</t>
    </rPh>
    <rPh sb="218" eb="221">
      <t>コウリツテキ</t>
    </rPh>
    <rPh sb="222" eb="224">
      <t>ケイエイ</t>
    </rPh>
    <rPh sb="224" eb="226">
      <t>タイセイ</t>
    </rPh>
    <rPh sb="227" eb="229">
      <t>カクリツ</t>
    </rPh>
    <rPh sb="230" eb="231">
      <t>ハカ</t>
    </rPh>
    <phoneticPr fontId="4"/>
  </si>
  <si>
    <t>収益的収支比率については100％を下回っているが、全国平均・類似団体平均と比べると良い数値である。企業債残高対給水収益比率は、給水収益に対する企業債残高の割合であり、企業債残高の規模を表す指標であるが、必要な施設更新を実施後料金改定をしており、全国平均・類似団体平均と比べた限りでは適切な数値といえる。料金回収率については100％を下回っているものの全国平均・類似団体平均と比べてかなり良い数値であるといえる。一般会計からの繰入金についても基準内で収まっており財政負担も適切な額といえる。給水原価についても全国平均・類似団体平均と比較して良い数値であるといえる。施設利用率については、全国平均・類似団体平均を上回った高い数値となっており施設の規模・稼働状態が良好であるといえる。有収率については100％に近ければ近いほど施設の稼働状況が収益に反映されているといえるのだが、60％から70％と低い数値である上に全国平均・類似団体平均も下回っている。老朽管からの慢性的な漏水に加え事後等による漏水が原因であるといえるが計画的な漏水調査を実施し有収率アップに努めたい。</t>
    <rPh sb="0" eb="3">
      <t>シュウエキテキ</t>
    </rPh>
    <rPh sb="3" eb="5">
      <t>シュウシ</t>
    </rPh>
    <rPh sb="5" eb="7">
      <t>ヒリツ</t>
    </rPh>
    <rPh sb="17" eb="19">
      <t>シタマワ</t>
    </rPh>
    <rPh sb="25" eb="27">
      <t>ゼンコク</t>
    </rPh>
    <rPh sb="27" eb="29">
      <t>ヘイキン</t>
    </rPh>
    <rPh sb="30" eb="32">
      <t>ルイジ</t>
    </rPh>
    <rPh sb="32" eb="34">
      <t>ダンタイ</t>
    </rPh>
    <rPh sb="34" eb="36">
      <t>ヘイキン</t>
    </rPh>
    <rPh sb="37" eb="38">
      <t>クラ</t>
    </rPh>
    <rPh sb="41" eb="42">
      <t>ヨ</t>
    </rPh>
    <rPh sb="43" eb="45">
      <t>スウチ</t>
    </rPh>
    <rPh sb="49" eb="51">
      <t>キギョウ</t>
    </rPh>
    <rPh sb="51" eb="52">
      <t>サイ</t>
    </rPh>
    <rPh sb="52" eb="54">
      <t>ザンダカ</t>
    </rPh>
    <rPh sb="54" eb="55">
      <t>タイ</t>
    </rPh>
    <rPh sb="55" eb="57">
      <t>キュウスイ</t>
    </rPh>
    <rPh sb="57" eb="59">
      <t>シュウエキ</t>
    </rPh>
    <rPh sb="59" eb="61">
      <t>ヒリツ</t>
    </rPh>
    <rPh sb="63" eb="65">
      <t>キュウスイ</t>
    </rPh>
    <rPh sb="65" eb="67">
      <t>シュウエキ</t>
    </rPh>
    <rPh sb="68" eb="69">
      <t>タイ</t>
    </rPh>
    <rPh sb="71" eb="73">
      <t>キギョウ</t>
    </rPh>
    <rPh sb="73" eb="74">
      <t>サイ</t>
    </rPh>
    <rPh sb="74" eb="76">
      <t>ザンダカ</t>
    </rPh>
    <rPh sb="77" eb="79">
      <t>ワリアイ</t>
    </rPh>
    <rPh sb="83" eb="85">
      <t>キギョウ</t>
    </rPh>
    <rPh sb="85" eb="86">
      <t>サイ</t>
    </rPh>
    <rPh sb="86" eb="88">
      <t>ザンダカ</t>
    </rPh>
    <rPh sb="89" eb="91">
      <t>キボ</t>
    </rPh>
    <rPh sb="92" eb="93">
      <t>アラワ</t>
    </rPh>
    <rPh sb="94" eb="96">
      <t>シヒョウ</t>
    </rPh>
    <rPh sb="101" eb="103">
      <t>ヒツヨウ</t>
    </rPh>
    <rPh sb="104" eb="106">
      <t>シセツ</t>
    </rPh>
    <rPh sb="106" eb="108">
      <t>コウシン</t>
    </rPh>
    <rPh sb="109" eb="111">
      <t>ジッシ</t>
    </rPh>
    <rPh sb="111" eb="112">
      <t>ゴ</t>
    </rPh>
    <rPh sb="112" eb="114">
      <t>リョウキン</t>
    </rPh>
    <rPh sb="114" eb="116">
      <t>カイテイ</t>
    </rPh>
    <rPh sb="122" eb="124">
      <t>ゼンコク</t>
    </rPh>
    <rPh sb="124" eb="126">
      <t>ヘイキン</t>
    </rPh>
    <rPh sb="127" eb="129">
      <t>ルイジ</t>
    </rPh>
    <rPh sb="129" eb="131">
      <t>ダンタイ</t>
    </rPh>
    <rPh sb="131" eb="133">
      <t>ヘイキン</t>
    </rPh>
    <rPh sb="134" eb="135">
      <t>クラ</t>
    </rPh>
    <rPh sb="137" eb="138">
      <t>カギ</t>
    </rPh>
    <rPh sb="141" eb="143">
      <t>テキセツ</t>
    </rPh>
    <rPh sb="144" eb="146">
      <t>スウチ</t>
    </rPh>
    <rPh sb="151" eb="153">
      <t>リョウキン</t>
    </rPh>
    <rPh sb="153" eb="155">
      <t>カイシュウ</t>
    </rPh>
    <rPh sb="155" eb="156">
      <t>リツ</t>
    </rPh>
    <rPh sb="166" eb="168">
      <t>シタマワ</t>
    </rPh>
    <rPh sb="187" eb="188">
      <t>クラ</t>
    </rPh>
    <rPh sb="193" eb="194">
      <t>イ</t>
    </rPh>
    <rPh sb="195" eb="197">
      <t>スウチ</t>
    </rPh>
    <rPh sb="205" eb="207">
      <t>イッパン</t>
    </rPh>
    <rPh sb="207" eb="209">
      <t>カイケイ</t>
    </rPh>
    <rPh sb="212" eb="214">
      <t>クリイレ</t>
    </rPh>
    <rPh sb="214" eb="215">
      <t>キン</t>
    </rPh>
    <rPh sb="220" eb="222">
      <t>キジュン</t>
    </rPh>
    <rPh sb="222" eb="223">
      <t>ナイ</t>
    </rPh>
    <rPh sb="224" eb="225">
      <t>オサ</t>
    </rPh>
    <rPh sb="230" eb="232">
      <t>ザイセイ</t>
    </rPh>
    <rPh sb="232" eb="234">
      <t>フタン</t>
    </rPh>
    <rPh sb="235" eb="237">
      <t>テキセツ</t>
    </rPh>
    <rPh sb="238" eb="239">
      <t>ガク</t>
    </rPh>
    <rPh sb="244" eb="246">
      <t>キュウスイ</t>
    </rPh>
    <rPh sb="246" eb="248">
      <t>ゲンカ</t>
    </rPh>
    <rPh sb="265" eb="267">
      <t>ヒカク</t>
    </rPh>
    <rPh sb="269" eb="270">
      <t>イ</t>
    </rPh>
    <rPh sb="271" eb="273">
      <t>スウチ</t>
    </rPh>
    <rPh sb="281" eb="283">
      <t>シセツ</t>
    </rPh>
    <rPh sb="283" eb="286">
      <t>リヨウリツ</t>
    </rPh>
    <rPh sb="304" eb="306">
      <t>ウワマワ</t>
    </rPh>
    <rPh sb="308" eb="309">
      <t>タカ</t>
    </rPh>
    <rPh sb="310" eb="312">
      <t>スウチ</t>
    </rPh>
    <rPh sb="318" eb="320">
      <t>シセツ</t>
    </rPh>
    <rPh sb="321" eb="323">
      <t>キボ</t>
    </rPh>
    <rPh sb="324" eb="326">
      <t>カドウ</t>
    </rPh>
    <rPh sb="326" eb="328">
      <t>ジョウタイ</t>
    </rPh>
    <rPh sb="329" eb="331">
      <t>リョウコウ</t>
    </rPh>
    <rPh sb="339" eb="341">
      <t>ユウシュウ</t>
    </rPh>
    <rPh sb="341" eb="342">
      <t>リツ</t>
    </rPh>
    <rPh sb="352" eb="353">
      <t>チカ</t>
    </rPh>
    <rPh sb="356" eb="357">
      <t>チカ</t>
    </rPh>
    <rPh sb="360" eb="362">
      <t>シセツ</t>
    </rPh>
    <rPh sb="363" eb="365">
      <t>カドウ</t>
    </rPh>
    <rPh sb="365" eb="367">
      <t>ジョウキョウ</t>
    </rPh>
    <rPh sb="368" eb="370">
      <t>シュウエキ</t>
    </rPh>
    <rPh sb="371" eb="373">
      <t>ハンエイ</t>
    </rPh>
    <rPh sb="395" eb="396">
      <t>ヒク</t>
    </rPh>
    <rPh sb="397" eb="399">
      <t>スウチ</t>
    </rPh>
    <rPh sb="402" eb="403">
      <t>ウエ</t>
    </rPh>
    <rPh sb="416" eb="418">
      <t>シタマワ</t>
    </rPh>
    <rPh sb="423" eb="425">
      <t>ロウキュウ</t>
    </rPh>
    <rPh sb="425" eb="426">
      <t>カン</t>
    </rPh>
    <rPh sb="429" eb="432">
      <t>マンセイテキ</t>
    </rPh>
    <rPh sb="433" eb="435">
      <t>ロウスイ</t>
    </rPh>
    <rPh sb="436" eb="437">
      <t>クワ</t>
    </rPh>
    <rPh sb="438" eb="440">
      <t>ジゴ</t>
    </rPh>
    <rPh sb="440" eb="441">
      <t>トウ</t>
    </rPh>
    <rPh sb="444" eb="446">
      <t>ロウスイ</t>
    </rPh>
    <rPh sb="447" eb="449">
      <t>ゲンイン</t>
    </rPh>
    <rPh sb="457" eb="460">
      <t>ケイカクテキ</t>
    </rPh>
    <rPh sb="461" eb="463">
      <t>ロウスイ</t>
    </rPh>
    <rPh sb="463" eb="465">
      <t>チョウサ</t>
    </rPh>
    <rPh sb="466" eb="468">
      <t>ジッシ</t>
    </rPh>
    <rPh sb="469" eb="471">
      <t>ユウシュウ</t>
    </rPh>
    <rPh sb="471" eb="472">
      <t>リツ</t>
    </rPh>
    <rPh sb="476" eb="477">
      <t>ツト</t>
    </rPh>
    <phoneticPr fontId="4"/>
  </si>
  <si>
    <t>主要管路の布設については昭和57、58年度及び平成7年度から8年度にかけて実施しており耐用年数を超えたものはない。管路更新率が全国平均・類似団体平均と比べて低いのは新規更新を実施していないからである。しかしながら、6、7年後には耐用年数を過ぎる主要管がでてくる上に耐用年数は過ぎていなくても布設状況によっては老朽が著しく進んでいる管路もあるため現地調査を実施し現状を把握したい。合わせて耐震化の問題もあるため、配水池等も含めた施設全体の更新耐震化計画の検討が必要となってくると思われる。</t>
    <rPh sb="0" eb="2">
      <t>シュヨウ</t>
    </rPh>
    <rPh sb="2" eb="4">
      <t>カンロ</t>
    </rPh>
    <rPh sb="5" eb="7">
      <t>フセツ</t>
    </rPh>
    <rPh sb="12" eb="14">
      <t>ショウワ</t>
    </rPh>
    <rPh sb="19" eb="21">
      <t>ネンド</t>
    </rPh>
    <rPh sb="21" eb="22">
      <t>オヨ</t>
    </rPh>
    <rPh sb="23" eb="25">
      <t>ヘイセイ</t>
    </rPh>
    <rPh sb="26" eb="28">
      <t>ネンド</t>
    </rPh>
    <rPh sb="31" eb="33">
      <t>ネンド</t>
    </rPh>
    <rPh sb="37" eb="39">
      <t>ジッシ</t>
    </rPh>
    <rPh sb="43" eb="45">
      <t>タイヨウ</t>
    </rPh>
    <rPh sb="45" eb="47">
      <t>ネンスウ</t>
    </rPh>
    <rPh sb="48" eb="49">
      <t>コ</t>
    </rPh>
    <rPh sb="57" eb="59">
      <t>カンロ</t>
    </rPh>
    <rPh sb="59" eb="61">
      <t>コウシン</t>
    </rPh>
    <rPh sb="61" eb="62">
      <t>リツ</t>
    </rPh>
    <rPh sb="63" eb="65">
      <t>ゼンコク</t>
    </rPh>
    <rPh sb="65" eb="67">
      <t>ヘイキン</t>
    </rPh>
    <rPh sb="68" eb="70">
      <t>ルイジ</t>
    </rPh>
    <rPh sb="70" eb="72">
      <t>ダンタイ</t>
    </rPh>
    <rPh sb="72" eb="74">
      <t>ヘイキン</t>
    </rPh>
    <rPh sb="75" eb="76">
      <t>クラ</t>
    </rPh>
    <rPh sb="78" eb="79">
      <t>ヒク</t>
    </rPh>
    <rPh sb="82" eb="84">
      <t>シンキ</t>
    </rPh>
    <rPh sb="84" eb="86">
      <t>コウシン</t>
    </rPh>
    <rPh sb="87" eb="89">
      <t>ジッシ</t>
    </rPh>
    <rPh sb="110" eb="112">
      <t>ネンゴ</t>
    </rPh>
    <rPh sb="114" eb="116">
      <t>タイヨウ</t>
    </rPh>
    <rPh sb="116" eb="118">
      <t>ネンスウ</t>
    </rPh>
    <rPh sb="119" eb="120">
      <t>ス</t>
    </rPh>
    <rPh sb="122" eb="124">
      <t>シュヨウ</t>
    </rPh>
    <rPh sb="124" eb="125">
      <t>カン</t>
    </rPh>
    <rPh sb="130" eb="131">
      <t>ウエ</t>
    </rPh>
    <rPh sb="132" eb="134">
      <t>タイヨウ</t>
    </rPh>
    <rPh sb="134" eb="136">
      <t>ネンスウ</t>
    </rPh>
    <rPh sb="137" eb="138">
      <t>ス</t>
    </rPh>
    <rPh sb="145" eb="147">
      <t>フセツ</t>
    </rPh>
    <rPh sb="147" eb="149">
      <t>ジョウキョウ</t>
    </rPh>
    <rPh sb="154" eb="156">
      <t>ロウキュウ</t>
    </rPh>
    <rPh sb="157" eb="158">
      <t>イチジル</t>
    </rPh>
    <rPh sb="160" eb="161">
      <t>スス</t>
    </rPh>
    <rPh sb="165" eb="167">
      <t>カンロ</t>
    </rPh>
    <rPh sb="172" eb="174">
      <t>ゲンチ</t>
    </rPh>
    <rPh sb="174" eb="176">
      <t>チョウサ</t>
    </rPh>
    <rPh sb="177" eb="179">
      <t>ジッシ</t>
    </rPh>
    <rPh sb="180" eb="182">
      <t>ゲンジョウ</t>
    </rPh>
    <rPh sb="183" eb="185">
      <t>ハアク</t>
    </rPh>
    <rPh sb="189" eb="190">
      <t>ア</t>
    </rPh>
    <rPh sb="193" eb="196">
      <t>タイシンカ</t>
    </rPh>
    <rPh sb="197" eb="199">
      <t>モンダイ</t>
    </rPh>
    <rPh sb="205" eb="208">
      <t>ハイスイチ</t>
    </rPh>
    <rPh sb="208" eb="209">
      <t>トウ</t>
    </rPh>
    <rPh sb="210" eb="211">
      <t>フク</t>
    </rPh>
    <rPh sb="213" eb="215">
      <t>シセツ</t>
    </rPh>
    <rPh sb="215" eb="217">
      <t>ゼンタイ</t>
    </rPh>
    <rPh sb="218" eb="220">
      <t>コウシン</t>
    </rPh>
    <rPh sb="220" eb="223">
      <t>タイシンカ</t>
    </rPh>
    <rPh sb="223" eb="225">
      <t>ケイカク</t>
    </rPh>
    <rPh sb="226" eb="228">
      <t>ケントウ</t>
    </rPh>
    <rPh sb="229" eb="231">
      <t>ヒツヨウ</t>
    </rPh>
    <rPh sb="238" eb="239">
      <t>オモ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</si>
</sst>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formatCode="#,##0.00;&quot;△&quot;#,##0.00;&quot;-&quot;">
                  <c:v>0.22</c:v>
                </c:pt>
                <c:pt idx="4">
                  <c:v>0</c:v>
                </c:pt>
              </c:numCache>
            </c:numRef>
          </c:val>
        </c:ser>
        <c:dLbls>
          <c:showLegendKey val="0"/>
          <c:showVal val="0"/>
          <c:showCatName val="0"/>
          <c:showSerName val="0"/>
          <c:showPercent val="0"/>
          <c:showBubbleSize val="0"/>
        </c:dLbls>
        <c:gapWidth val="150"/>
        <c:axId val="100797056"/>
        <c:axId val="10082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100797056"/>
        <c:axId val="100827904"/>
      </c:lineChart>
      <c:dateAx>
        <c:axId val="100797056"/>
        <c:scaling>
          <c:orientation val="minMax"/>
        </c:scaling>
        <c:delete val="1"/>
        <c:axPos val="b"/>
        <c:numFmt formatCode="ge" sourceLinked="1"/>
        <c:majorTickMark val="none"/>
        <c:minorTickMark val="none"/>
        <c:tickLblPos val="none"/>
        <c:crossAx val="100827904"/>
        <c:crosses val="autoZero"/>
        <c:auto val="1"/>
        <c:lblOffset val="100"/>
        <c:baseTimeUnit val="years"/>
      </c:dateAx>
      <c:valAx>
        <c:axId val="10082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9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70.13</c:v>
                </c:pt>
                <c:pt idx="1">
                  <c:v>76.33</c:v>
                </c:pt>
                <c:pt idx="2">
                  <c:v>62.16</c:v>
                </c:pt>
                <c:pt idx="3">
                  <c:v>60.89</c:v>
                </c:pt>
                <c:pt idx="4">
                  <c:v>64.98</c:v>
                </c:pt>
              </c:numCache>
            </c:numRef>
          </c:val>
        </c:ser>
        <c:dLbls>
          <c:showLegendKey val="0"/>
          <c:showVal val="0"/>
          <c:showCatName val="0"/>
          <c:showSerName val="0"/>
          <c:showPercent val="0"/>
          <c:showBubbleSize val="0"/>
        </c:dLbls>
        <c:gapWidth val="150"/>
        <c:axId val="101407744"/>
        <c:axId val="10144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51.56</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101407744"/>
        <c:axId val="101442688"/>
      </c:lineChart>
      <c:dateAx>
        <c:axId val="101407744"/>
        <c:scaling>
          <c:orientation val="minMax"/>
        </c:scaling>
        <c:delete val="1"/>
        <c:axPos val="b"/>
        <c:numFmt formatCode="ge" sourceLinked="1"/>
        <c:majorTickMark val="none"/>
        <c:minorTickMark val="none"/>
        <c:tickLblPos val="none"/>
        <c:crossAx val="101442688"/>
        <c:crosses val="autoZero"/>
        <c:auto val="1"/>
        <c:lblOffset val="100"/>
        <c:baseTimeUnit val="years"/>
      </c:dateAx>
      <c:valAx>
        <c:axId val="10144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0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66.59</c:v>
                </c:pt>
                <c:pt idx="1">
                  <c:v>57.21</c:v>
                </c:pt>
                <c:pt idx="2">
                  <c:v>67.66</c:v>
                </c:pt>
                <c:pt idx="3">
                  <c:v>69.92</c:v>
                </c:pt>
                <c:pt idx="4">
                  <c:v>62.7</c:v>
                </c:pt>
              </c:numCache>
            </c:numRef>
          </c:val>
        </c:ser>
        <c:dLbls>
          <c:showLegendKey val="0"/>
          <c:showVal val="0"/>
          <c:showCatName val="0"/>
          <c:showSerName val="0"/>
          <c:showPercent val="0"/>
          <c:showBubbleSize val="0"/>
        </c:dLbls>
        <c:gapWidth val="150"/>
        <c:axId val="101599872"/>
        <c:axId val="10160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75.58</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101599872"/>
        <c:axId val="101602048"/>
      </c:lineChart>
      <c:dateAx>
        <c:axId val="101599872"/>
        <c:scaling>
          <c:orientation val="minMax"/>
        </c:scaling>
        <c:delete val="1"/>
        <c:axPos val="b"/>
        <c:numFmt formatCode="ge" sourceLinked="1"/>
        <c:majorTickMark val="none"/>
        <c:minorTickMark val="none"/>
        <c:tickLblPos val="none"/>
        <c:crossAx val="101602048"/>
        <c:crosses val="autoZero"/>
        <c:auto val="1"/>
        <c:lblOffset val="100"/>
        <c:baseTimeUnit val="years"/>
      </c:dateAx>
      <c:valAx>
        <c:axId val="10160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9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92.06</c:v>
                </c:pt>
                <c:pt idx="1">
                  <c:v>85.99</c:v>
                </c:pt>
                <c:pt idx="2">
                  <c:v>81.53</c:v>
                </c:pt>
                <c:pt idx="3">
                  <c:v>79.2</c:v>
                </c:pt>
                <c:pt idx="4">
                  <c:v>81.069999999999993</c:v>
                </c:pt>
              </c:numCache>
            </c:numRef>
          </c:val>
        </c:ser>
        <c:dLbls>
          <c:showLegendKey val="0"/>
          <c:showVal val="0"/>
          <c:showCatName val="0"/>
          <c:showSerName val="0"/>
          <c:showPercent val="0"/>
          <c:showBubbleSize val="0"/>
        </c:dLbls>
        <c:gapWidth val="150"/>
        <c:axId val="100845824"/>
        <c:axId val="10099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71.510000000000005</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100845824"/>
        <c:axId val="100991360"/>
      </c:lineChart>
      <c:dateAx>
        <c:axId val="100845824"/>
        <c:scaling>
          <c:orientation val="minMax"/>
        </c:scaling>
        <c:delete val="1"/>
        <c:axPos val="b"/>
        <c:numFmt formatCode="ge" sourceLinked="1"/>
        <c:majorTickMark val="none"/>
        <c:minorTickMark val="none"/>
        <c:tickLblPos val="none"/>
        <c:crossAx val="100991360"/>
        <c:crosses val="autoZero"/>
        <c:auto val="1"/>
        <c:lblOffset val="100"/>
        <c:baseTimeUnit val="years"/>
      </c:dateAx>
      <c:valAx>
        <c:axId val="10099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4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021568"/>
        <c:axId val="10103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021568"/>
        <c:axId val="101031936"/>
      </c:lineChart>
      <c:dateAx>
        <c:axId val="101021568"/>
        <c:scaling>
          <c:orientation val="minMax"/>
        </c:scaling>
        <c:delete val="1"/>
        <c:axPos val="b"/>
        <c:numFmt formatCode="ge" sourceLinked="1"/>
        <c:majorTickMark val="none"/>
        <c:minorTickMark val="none"/>
        <c:tickLblPos val="none"/>
        <c:crossAx val="101031936"/>
        <c:crosses val="autoZero"/>
        <c:auto val="1"/>
        <c:lblOffset val="100"/>
        <c:baseTimeUnit val="years"/>
      </c:dateAx>
      <c:valAx>
        <c:axId val="10103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2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524992"/>
        <c:axId val="10152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524992"/>
        <c:axId val="101526912"/>
      </c:lineChart>
      <c:dateAx>
        <c:axId val="101524992"/>
        <c:scaling>
          <c:orientation val="minMax"/>
        </c:scaling>
        <c:delete val="1"/>
        <c:axPos val="b"/>
        <c:numFmt formatCode="ge" sourceLinked="1"/>
        <c:majorTickMark val="none"/>
        <c:minorTickMark val="none"/>
        <c:tickLblPos val="none"/>
        <c:crossAx val="101526912"/>
        <c:crosses val="autoZero"/>
        <c:auto val="1"/>
        <c:lblOffset val="100"/>
        <c:baseTimeUnit val="years"/>
      </c:dateAx>
      <c:valAx>
        <c:axId val="10152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2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562240"/>
        <c:axId val="10156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562240"/>
        <c:axId val="101564416"/>
      </c:lineChart>
      <c:dateAx>
        <c:axId val="101562240"/>
        <c:scaling>
          <c:orientation val="minMax"/>
        </c:scaling>
        <c:delete val="1"/>
        <c:axPos val="b"/>
        <c:numFmt formatCode="ge" sourceLinked="1"/>
        <c:majorTickMark val="none"/>
        <c:minorTickMark val="none"/>
        <c:tickLblPos val="none"/>
        <c:crossAx val="101564416"/>
        <c:crosses val="autoZero"/>
        <c:auto val="1"/>
        <c:lblOffset val="100"/>
        <c:baseTimeUnit val="years"/>
      </c:dateAx>
      <c:valAx>
        <c:axId val="10156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6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209600"/>
        <c:axId val="10121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209600"/>
        <c:axId val="101211520"/>
      </c:lineChart>
      <c:dateAx>
        <c:axId val="101209600"/>
        <c:scaling>
          <c:orientation val="minMax"/>
        </c:scaling>
        <c:delete val="1"/>
        <c:axPos val="b"/>
        <c:numFmt formatCode="ge" sourceLinked="1"/>
        <c:majorTickMark val="none"/>
        <c:minorTickMark val="none"/>
        <c:tickLblPos val="none"/>
        <c:crossAx val="101211520"/>
        <c:crosses val="autoZero"/>
        <c:auto val="1"/>
        <c:lblOffset val="100"/>
        <c:baseTimeUnit val="years"/>
      </c:dateAx>
      <c:valAx>
        <c:axId val="10121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0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1315.36</c:v>
                </c:pt>
                <c:pt idx="1">
                  <c:v>1314.22</c:v>
                </c:pt>
                <c:pt idx="2">
                  <c:v>1288.04</c:v>
                </c:pt>
                <c:pt idx="3">
                  <c:v>1201.01</c:v>
                </c:pt>
                <c:pt idx="4">
                  <c:v>1129.99</c:v>
                </c:pt>
              </c:numCache>
            </c:numRef>
          </c:val>
        </c:ser>
        <c:dLbls>
          <c:showLegendKey val="0"/>
          <c:showVal val="0"/>
          <c:showCatName val="0"/>
          <c:showSerName val="0"/>
          <c:showPercent val="0"/>
          <c:showBubbleSize val="0"/>
        </c:dLbls>
        <c:gapWidth val="150"/>
        <c:axId val="101319808"/>
        <c:axId val="10132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1450.45</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101319808"/>
        <c:axId val="101321728"/>
      </c:lineChart>
      <c:dateAx>
        <c:axId val="101319808"/>
        <c:scaling>
          <c:orientation val="minMax"/>
        </c:scaling>
        <c:delete val="1"/>
        <c:axPos val="b"/>
        <c:numFmt formatCode="ge" sourceLinked="1"/>
        <c:majorTickMark val="none"/>
        <c:minorTickMark val="none"/>
        <c:tickLblPos val="none"/>
        <c:crossAx val="101321728"/>
        <c:crosses val="autoZero"/>
        <c:auto val="1"/>
        <c:lblOffset val="100"/>
        <c:baseTimeUnit val="years"/>
      </c:dateAx>
      <c:valAx>
        <c:axId val="10132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1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67.349999999999994</c:v>
                </c:pt>
                <c:pt idx="1">
                  <c:v>65.78</c:v>
                </c:pt>
                <c:pt idx="2">
                  <c:v>65.73</c:v>
                </c:pt>
                <c:pt idx="3">
                  <c:v>67.98</c:v>
                </c:pt>
                <c:pt idx="4">
                  <c:v>69.59</c:v>
                </c:pt>
              </c:numCache>
            </c:numRef>
          </c:val>
        </c:ser>
        <c:dLbls>
          <c:showLegendKey val="0"/>
          <c:showVal val="0"/>
          <c:showCatName val="0"/>
          <c:showSerName val="0"/>
          <c:showPercent val="0"/>
          <c:showBubbleSize val="0"/>
        </c:dLbls>
        <c:gapWidth val="150"/>
        <c:axId val="101360000"/>
        <c:axId val="10136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33.96</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101360000"/>
        <c:axId val="101361920"/>
      </c:lineChart>
      <c:dateAx>
        <c:axId val="101360000"/>
        <c:scaling>
          <c:orientation val="minMax"/>
        </c:scaling>
        <c:delete val="1"/>
        <c:axPos val="b"/>
        <c:numFmt formatCode="ge" sourceLinked="1"/>
        <c:majorTickMark val="none"/>
        <c:minorTickMark val="none"/>
        <c:tickLblPos val="none"/>
        <c:crossAx val="101361920"/>
        <c:crosses val="autoZero"/>
        <c:auto val="1"/>
        <c:lblOffset val="100"/>
        <c:baseTimeUnit val="years"/>
      </c:dateAx>
      <c:valAx>
        <c:axId val="10136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6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262.24</c:v>
                </c:pt>
                <c:pt idx="1">
                  <c:v>272.01</c:v>
                </c:pt>
                <c:pt idx="2">
                  <c:v>273.35000000000002</c:v>
                </c:pt>
                <c:pt idx="3">
                  <c:v>263.36</c:v>
                </c:pt>
                <c:pt idx="4">
                  <c:v>267.20999999999998</c:v>
                </c:pt>
              </c:numCache>
            </c:numRef>
          </c:val>
        </c:ser>
        <c:dLbls>
          <c:showLegendKey val="0"/>
          <c:showVal val="0"/>
          <c:showCatName val="0"/>
          <c:showSerName val="0"/>
          <c:showPercent val="0"/>
          <c:showBubbleSize val="0"/>
        </c:dLbls>
        <c:gapWidth val="150"/>
        <c:axId val="101387648"/>
        <c:axId val="10139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512.74</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101387648"/>
        <c:axId val="101393920"/>
      </c:lineChart>
      <c:dateAx>
        <c:axId val="101387648"/>
        <c:scaling>
          <c:orientation val="minMax"/>
        </c:scaling>
        <c:delete val="1"/>
        <c:axPos val="b"/>
        <c:numFmt formatCode="ge" sourceLinked="1"/>
        <c:majorTickMark val="none"/>
        <c:minorTickMark val="none"/>
        <c:tickLblPos val="none"/>
        <c:crossAx val="101393920"/>
        <c:crosses val="autoZero"/>
        <c:auto val="1"/>
        <c:lblOffset val="100"/>
        <c:baseTimeUnit val="years"/>
      </c:dateAx>
      <c:valAx>
        <c:axId val="10139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8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L50"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愛媛県　鬼北町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11182</v>
      </c>
      <c r="AJ8" s="74"/>
      <c r="AK8" s="74"/>
      <c r="AL8" s="74"/>
      <c r="AM8" s="74"/>
      <c r="AN8" s="74"/>
      <c r="AO8" s="74"/>
      <c r="AP8" s="75"/>
      <c r="AQ8" s="56">
        <f>データ!R6</f>
        <v>241.88</v>
      </c>
      <c r="AR8" s="56"/>
      <c r="AS8" s="56"/>
      <c r="AT8" s="56"/>
      <c r="AU8" s="56"/>
      <c r="AV8" s="56"/>
      <c r="AW8" s="56"/>
      <c r="AX8" s="56"/>
      <c r="AY8" s="56">
        <f>データ!S6</f>
        <v>46.23</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74.23</v>
      </c>
      <c r="S10" s="56"/>
      <c r="T10" s="56"/>
      <c r="U10" s="56"/>
      <c r="V10" s="56"/>
      <c r="W10" s="56"/>
      <c r="X10" s="56"/>
      <c r="Y10" s="56"/>
      <c r="Z10" s="64">
        <f>データ!P6</f>
        <v>3240</v>
      </c>
      <c r="AA10" s="64"/>
      <c r="AB10" s="64"/>
      <c r="AC10" s="64"/>
      <c r="AD10" s="64"/>
      <c r="AE10" s="64"/>
      <c r="AF10" s="64"/>
      <c r="AG10" s="64"/>
      <c r="AH10" s="2"/>
      <c r="AI10" s="64">
        <f>データ!T6</f>
        <v>1054</v>
      </c>
      <c r="AJ10" s="64"/>
      <c r="AK10" s="64"/>
      <c r="AL10" s="64"/>
      <c r="AM10" s="64"/>
      <c r="AN10" s="64"/>
      <c r="AO10" s="64"/>
      <c r="AP10" s="64"/>
      <c r="AQ10" s="56">
        <f>データ!U6</f>
        <v>3.37</v>
      </c>
      <c r="AR10" s="56"/>
      <c r="AS10" s="56"/>
      <c r="AT10" s="56"/>
      <c r="AU10" s="56"/>
      <c r="AV10" s="56"/>
      <c r="AW10" s="56"/>
      <c r="AX10" s="56"/>
      <c r="AY10" s="56">
        <f>データ!V6</f>
        <v>312.76</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105</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384887</v>
      </c>
      <c r="D6" s="31">
        <f t="shared" si="3"/>
        <v>47</v>
      </c>
      <c r="E6" s="31">
        <f t="shared" si="3"/>
        <v>1</v>
      </c>
      <c r="F6" s="31">
        <f t="shared" si="3"/>
        <v>0</v>
      </c>
      <c r="G6" s="31">
        <f t="shared" si="3"/>
        <v>0</v>
      </c>
      <c r="H6" s="31" t="str">
        <f t="shared" si="3"/>
        <v>愛媛県　鬼北町</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74.23</v>
      </c>
      <c r="P6" s="32">
        <f t="shared" si="3"/>
        <v>3240</v>
      </c>
      <c r="Q6" s="32">
        <f t="shared" si="3"/>
        <v>11182</v>
      </c>
      <c r="R6" s="32">
        <f t="shared" si="3"/>
        <v>241.88</v>
      </c>
      <c r="S6" s="32">
        <f t="shared" si="3"/>
        <v>46.23</v>
      </c>
      <c r="T6" s="32">
        <f t="shared" si="3"/>
        <v>1054</v>
      </c>
      <c r="U6" s="32">
        <f t="shared" si="3"/>
        <v>3.37</v>
      </c>
      <c r="V6" s="32">
        <f t="shared" si="3"/>
        <v>312.76</v>
      </c>
      <c r="W6" s="33">
        <f>IF(W7="",NA(),W7)</f>
        <v>92.06</v>
      </c>
      <c r="X6" s="33">
        <f t="shared" ref="X6:AF6" si="4">IF(X7="",NA(),X7)</f>
        <v>85.99</v>
      </c>
      <c r="Y6" s="33">
        <f t="shared" si="4"/>
        <v>81.53</v>
      </c>
      <c r="Z6" s="33">
        <f t="shared" si="4"/>
        <v>79.2</v>
      </c>
      <c r="AA6" s="33">
        <f t="shared" si="4"/>
        <v>81.069999999999993</v>
      </c>
      <c r="AB6" s="33">
        <f t="shared" si="4"/>
        <v>71.510000000000005</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1315.36</v>
      </c>
      <c r="BE6" s="33">
        <f t="shared" ref="BE6:BM6" si="7">IF(BE7="",NA(),BE7)</f>
        <v>1314.22</v>
      </c>
      <c r="BF6" s="33">
        <f t="shared" si="7"/>
        <v>1288.04</v>
      </c>
      <c r="BG6" s="33">
        <f t="shared" si="7"/>
        <v>1201.01</v>
      </c>
      <c r="BH6" s="33">
        <f t="shared" si="7"/>
        <v>1129.99</v>
      </c>
      <c r="BI6" s="33">
        <f t="shared" si="7"/>
        <v>1450.45</v>
      </c>
      <c r="BJ6" s="33">
        <f t="shared" si="7"/>
        <v>1442.51</v>
      </c>
      <c r="BK6" s="33">
        <f t="shared" si="7"/>
        <v>1496.15</v>
      </c>
      <c r="BL6" s="33">
        <f t="shared" si="7"/>
        <v>1462.56</v>
      </c>
      <c r="BM6" s="33">
        <f t="shared" si="7"/>
        <v>1486.62</v>
      </c>
      <c r="BN6" s="32" t="str">
        <f>IF(BN7="","",IF(BN7="-","【-】","【"&amp;SUBSTITUTE(TEXT(BN7,"#,##0.00"),"-","△")&amp;"】"))</f>
        <v>【1,239.32】</v>
      </c>
      <c r="BO6" s="33">
        <f>IF(BO7="",NA(),BO7)</f>
        <v>67.349999999999994</v>
      </c>
      <c r="BP6" s="33">
        <f t="shared" ref="BP6:BX6" si="8">IF(BP7="",NA(),BP7)</f>
        <v>65.78</v>
      </c>
      <c r="BQ6" s="33">
        <f t="shared" si="8"/>
        <v>65.73</v>
      </c>
      <c r="BR6" s="33">
        <f t="shared" si="8"/>
        <v>67.98</v>
      </c>
      <c r="BS6" s="33">
        <f t="shared" si="8"/>
        <v>69.59</v>
      </c>
      <c r="BT6" s="33">
        <f t="shared" si="8"/>
        <v>33.96</v>
      </c>
      <c r="BU6" s="33">
        <f t="shared" si="8"/>
        <v>33.299999999999997</v>
      </c>
      <c r="BV6" s="33">
        <f t="shared" si="8"/>
        <v>33.01</v>
      </c>
      <c r="BW6" s="33">
        <f t="shared" si="8"/>
        <v>32.39</v>
      </c>
      <c r="BX6" s="33">
        <f t="shared" si="8"/>
        <v>24.39</v>
      </c>
      <c r="BY6" s="32" t="str">
        <f>IF(BY7="","",IF(BY7="-","【-】","【"&amp;SUBSTITUTE(TEXT(BY7,"#,##0.00"),"-","△")&amp;"】"))</f>
        <v>【36.33】</v>
      </c>
      <c r="BZ6" s="33">
        <f>IF(BZ7="",NA(),BZ7)</f>
        <v>262.24</v>
      </c>
      <c r="CA6" s="33">
        <f t="shared" ref="CA6:CI6" si="9">IF(CA7="",NA(),CA7)</f>
        <v>272.01</v>
      </c>
      <c r="CB6" s="33">
        <f t="shared" si="9"/>
        <v>273.35000000000002</v>
      </c>
      <c r="CC6" s="33">
        <f t="shared" si="9"/>
        <v>263.36</v>
      </c>
      <c r="CD6" s="33">
        <f t="shared" si="9"/>
        <v>267.20999999999998</v>
      </c>
      <c r="CE6" s="33">
        <f t="shared" si="9"/>
        <v>512.74</v>
      </c>
      <c r="CF6" s="33">
        <f t="shared" si="9"/>
        <v>526.57000000000005</v>
      </c>
      <c r="CG6" s="33">
        <f t="shared" si="9"/>
        <v>523.08000000000004</v>
      </c>
      <c r="CH6" s="33">
        <f t="shared" si="9"/>
        <v>530.83000000000004</v>
      </c>
      <c r="CI6" s="33">
        <f t="shared" si="9"/>
        <v>734.18</v>
      </c>
      <c r="CJ6" s="32" t="str">
        <f>IF(CJ7="","",IF(CJ7="-","【-】","【"&amp;SUBSTITUTE(TEXT(CJ7,"#,##0.00"),"-","△")&amp;"】"))</f>
        <v>【476.46】</v>
      </c>
      <c r="CK6" s="33">
        <f>IF(CK7="",NA(),CK7)</f>
        <v>70.13</v>
      </c>
      <c r="CL6" s="33">
        <f t="shared" ref="CL6:CT6" si="10">IF(CL7="",NA(),CL7)</f>
        <v>76.33</v>
      </c>
      <c r="CM6" s="33">
        <f t="shared" si="10"/>
        <v>62.16</v>
      </c>
      <c r="CN6" s="33">
        <f t="shared" si="10"/>
        <v>60.89</v>
      </c>
      <c r="CO6" s="33">
        <f t="shared" si="10"/>
        <v>64.98</v>
      </c>
      <c r="CP6" s="33">
        <f t="shared" si="10"/>
        <v>51.56</v>
      </c>
      <c r="CQ6" s="33">
        <f t="shared" si="10"/>
        <v>50.66</v>
      </c>
      <c r="CR6" s="33">
        <f t="shared" si="10"/>
        <v>51.11</v>
      </c>
      <c r="CS6" s="33">
        <f t="shared" si="10"/>
        <v>50.49</v>
      </c>
      <c r="CT6" s="33">
        <f t="shared" si="10"/>
        <v>48.36</v>
      </c>
      <c r="CU6" s="32" t="str">
        <f>IF(CU7="","",IF(CU7="-","【-】","【"&amp;SUBSTITUTE(TEXT(CU7,"#,##0.00"),"-","△")&amp;"】"))</f>
        <v>【58.19】</v>
      </c>
      <c r="CV6" s="33">
        <f>IF(CV7="",NA(),CV7)</f>
        <v>66.59</v>
      </c>
      <c r="CW6" s="33">
        <f t="shared" ref="CW6:DE6" si="11">IF(CW7="",NA(),CW7)</f>
        <v>57.21</v>
      </c>
      <c r="CX6" s="33">
        <f t="shared" si="11"/>
        <v>67.66</v>
      </c>
      <c r="CY6" s="33">
        <f t="shared" si="11"/>
        <v>69.92</v>
      </c>
      <c r="CZ6" s="33">
        <f t="shared" si="11"/>
        <v>62.7</v>
      </c>
      <c r="DA6" s="33">
        <f t="shared" si="11"/>
        <v>75.58</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3">
        <f t="shared" si="14"/>
        <v>0.22</v>
      </c>
      <c r="EG6" s="32">
        <f t="shared" si="14"/>
        <v>0</v>
      </c>
      <c r="EH6" s="33">
        <f t="shared" si="14"/>
        <v>0.5</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384887</v>
      </c>
      <c r="D7" s="35">
        <v>47</v>
      </c>
      <c r="E7" s="35">
        <v>1</v>
      </c>
      <c r="F7" s="35">
        <v>0</v>
      </c>
      <c r="G7" s="35">
        <v>0</v>
      </c>
      <c r="H7" s="35" t="s">
        <v>93</v>
      </c>
      <c r="I7" s="35" t="s">
        <v>94</v>
      </c>
      <c r="J7" s="35" t="s">
        <v>95</v>
      </c>
      <c r="K7" s="35" t="s">
        <v>96</v>
      </c>
      <c r="L7" s="35" t="s">
        <v>97</v>
      </c>
      <c r="M7" s="36" t="s">
        <v>98</v>
      </c>
      <c r="N7" s="36" t="s">
        <v>99</v>
      </c>
      <c r="O7" s="36">
        <v>74.23</v>
      </c>
      <c r="P7" s="36">
        <v>3240</v>
      </c>
      <c r="Q7" s="36">
        <v>11182</v>
      </c>
      <c r="R7" s="36">
        <v>241.88</v>
      </c>
      <c r="S7" s="36">
        <v>46.23</v>
      </c>
      <c r="T7" s="36">
        <v>1054</v>
      </c>
      <c r="U7" s="36">
        <v>3.37</v>
      </c>
      <c r="V7" s="36">
        <v>312.76</v>
      </c>
      <c r="W7" s="36">
        <v>92.06</v>
      </c>
      <c r="X7" s="36">
        <v>85.99</v>
      </c>
      <c r="Y7" s="36">
        <v>81.53</v>
      </c>
      <c r="Z7" s="36">
        <v>79.2</v>
      </c>
      <c r="AA7" s="36">
        <v>81.069999999999993</v>
      </c>
      <c r="AB7" s="36">
        <v>71.510000000000005</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1315.36</v>
      </c>
      <c r="BE7" s="36">
        <v>1314.22</v>
      </c>
      <c r="BF7" s="36">
        <v>1288.04</v>
      </c>
      <c r="BG7" s="36">
        <v>1201.01</v>
      </c>
      <c r="BH7" s="36">
        <v>1129.99</v>
      </c>
      <c r="BI7" s="36">
        <v>1450.45</v>
      </c>
      <c r="BJ7" s="36">
        <v>1442.51</v>
      </c>
      <c r="BK7" s="36">
        <v>1496.15</v>
      </c>
      <c r="BL7" s="36">
        <v>1462.56</v>
      </c>
      <c r="BM7" s="36">
        <v>1486.62</v>
      </c>
      <c r="BN7" s="36">
        <v>1239.32</v>
      </c>
      <c r="BO7" s="36">
        <v>67.349999999999994</v>
      </c>
      <c r="BP7" s="36">
        <v>65.78</v>
      </c>
      <c r="BQ7" s="36">
        <v>65.73</v>
      </c>
      <c r="BR7" s="36">
        <v>67.98</v>
      </c>
      <c r="BS7" s="36">
        <v>69.59</v>
      </c>
      <c r="BT7" s="36">
        <v>33.96</v>
      </c>
      <c r="BU7" s="36">
        <v>33.299999999999997</v>
      </c>
      <c r="BV7" s="36">
        <v>33.01</v>
      </c>
      <c r="BW7" s="36">
        <v>32.39</v>
      </c>
      <c r="BX7" s="36">
        <v>24.39</v>
      </c>
      <c r="BY7" s="36">
        <v>36.33</v>
      </c>
      <c r="BZ7" s="36">
        <v>262.24</v>
      </c>
      <c r="CA7" s="36">
        <v>272.01</v>
      </c>
      <c r="CB7" s="36">
        <v>273.35000000000002</v>
      </c>
      <c r="CC7" s="36">
        <v>263.36</v>
      </c>
      <c r="CD7" s="36">
        <v>267.20999999999998</v>
      </c>
      <c r="CE7" s="36">
        <v>512.74</v>
      </c>
      <c r="CF7" s="36">
        <v>526.57000000000005</v>
      </c>
      <c r="CG7" s="36">
        <v>523.08000000000004</v>
      </c>
      <c r="CH7" s="36">
        <v>530.83000000000004</v>
      </c>
      <c r="CI7" s="36">
        <v>734.18</v>
      </c>
      <c r="CJ7" s="36">
        <v>476.46</v>
      </c>
      <c r="CK7" s="36">
        <v>70.13</v>
      </c>
      <c r="CL7" s="36">
        <v>76.33</v>
      </c>
      <c r="CM7" s="36">
        <v>62.16</v>
      </c>
      <c r="CN7" s="36">
        <v>60.89</v>
      </c>
      <c r="CO7" s="36">
        <v>64.98</v>
      </c>
      <c r="CP7" s="36">
        <v>51.56</v>
      </c>
      <c r="CQ7" s="36">
        <v>50.66</v>
      </c>
      <c r="CR7" s="36">
        <v>51.11</v>
      </c>
      <c r="CS7" s="36">
        <v>50.49</v>
      </c>
      <c r="CT7" s="36">
        <v>48.36</v>
      </c>
      <c r="CU7" s="36">
        <v>58.19</v>
      </c>
      <c r="CV7" s="36">
        <v>66.59</v>
      </c>
      <c r="CW7" s="36">
        <v>57.21</v>
      </c>
      <c r="CX7" s="36">
        <v>67.66</v>
      </c>
      <c r="CY7" s="36">
        <v>69.92</v>
      </c>
      <c r="CZ7" s="36">
        <v>62.7</v>
      </c>
      <c r="DA7" s="36">
        <v>75.58</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0.22</v>
      </c>
      <c r="EG7" s="36">
        <v>0</v>
      </c>
      <c r="EH7" s="36">
        <v>0.5</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2016-02-10T02:06:59Z</cp:lastPrinted>
  <dcterms:created xsi:type="dcterms:W3CDTF">2016-01-18T05:06:09Z</dcterms:created>
  <dcterms:modified xsi:type="dcterms:W3CDTF">2016-02-12T03:59:57Z</dcterms:modified>
  <cp:category/>
</cp:coreProperties>
</file>