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<sst xmlns="http://schemas.openxmlformats.org/spreadsheetml/2006/main" count="232" uniqueCount="111">
  <si>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</si>
  <si>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</si>
  <si>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</si>
  <si>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</si>
  <si>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</si>
  <si>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</si>
  <si>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</si>
  <si>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</si>
  <si>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</si>
  <si>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</si>
  <si>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</si>
  <si>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</si>
  <si>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</si>
  <si>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</si>
  <si>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</si>
  <si>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</si>
  <si>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</si>
  <si>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</si>
  <si>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</si>
  <si>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</si>
  <si>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</si>
  <si>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</si>
  <si>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</si>
  <si>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</si>
  <si>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</si>
  <si>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</si>
  <si>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</si>
  <si>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</si>
  <si>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</si>
  <si>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</si>
  <si>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</si>
  <si>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</si>
  <si>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</si>
  <si>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</si>
  <si>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</si>
  <si>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</si>
  <si>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</si>
  <si>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</si>
  <si>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</si>
  <si>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</si>
  <si>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</si>
  <si>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</si>
  <si>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</si>
  <si>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</si>
  <si>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</si>
  <si>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</si>
  <si>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</si>
  <si>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</si>
  <si>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</si>
  <si>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</si>
  <si>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</si>
  <si>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</si>
  <si>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</si>
  <si>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</si>
  <si>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</si>
  <si>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</si>
  <si>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</si>
  <si>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</si>
  <si>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</si>
  <si>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</si>
  <si>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</si>
  <si>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</si>
  <si>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</si>
  <si>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</si>
  <si>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</si>
  <si>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</si>
  <si>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</si>
  <si>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</si>
  <si>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</si>
  <si>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</si>
  <si>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</si>
  <si>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</si>
  <si>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</si>
  <si>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</si>
  <si>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</si>
  <si>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</si>
  <si>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</si>
  <si>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</si>
  <si>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</si>
  <si>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</si>
  <si>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</si>
  <si>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</si>
  <si>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</si>
  <si>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</si>
  <si>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</si>
  <si>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</si>
  <si>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</si>
  <si>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</si>
  <si>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</si>
  <si>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</si>
  <si>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</si>
  <si>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</si>
  <si>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</si>
  <si>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</si>
  <si>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</si>
  <si>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</si>
  <si>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</si>
  <si>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</si>
  <si>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</si>
  <si>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</si>
  <si>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</si>
  <si>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</si>
  <si>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</si>
  <si>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</si>
  <si>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</si>
  <si>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</si>
  <si>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</si>
  <si>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</si>
  <si>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設置後10年を経過している浄化槽も増え、槽内の亀裂が見受けられるのも数基確認して修繕している。今後も修繕が必要な浄化槽が増えていくと予想されるので、その都度修繕を行い、修繕不可の場合は交換も視野に入れ、その場合には分担金を徴取するかどうかを検討していきたい。</t>
    <rPh sb="1" eb="3">
      <t>セッチ</t>
    </rPh>
    <rPh sb="3" eb="4">
      <t>ゴ</t>
    </rPh>
    <rPh sb="6" eb="7">
      <t>ネン</t>
    </rPh>
    <rPh sb="8" eb="10">
      <t>ケイカ</t>
    </rPh>
    <rPh sb="14" eb="17">
      <t>ジョウカソウ</t>
    </rPh>
    <rPh sb="18" eb="19">
      <t>フ</t>
    </rPh>
    <rPh sb="21" eb="22">
      <t>ソウ</t>
    </rPh>
    <rPh sb="22" eb="23">
      <t>ナイ</t>
    </rPh>
    <rPh sb="24" eb="26">
      <t>キレツ</t>
    </rPh>
    <rPh sb="27" eb="29">
      <t>ミウ</t>
    </rPh>
    <rPh sb="35" eb="37">
      <t>スウキ</t>
    </rPh>
    <rPh sb="37" eb="39">
      <t>カクニン</t>
    </rPh>
    <rPh sb="41" eb="43">
      <t>シュウゼン</t>
    </rPh>
    <rPh sb="48" eb="50">
      <t>コンゴ</t>
    </rPh>
    <rPh sb="51" eb="53">
      <t>シュウゼン</t>
    </rPh>
    <rPh sb="54" eb="56">
      <t>ヒツヨウ</t>
    </rPh>
    <rPh sb="57" eb="60">
      <t>ジョウカソウ</t>
    </rPh>
    <rPh sb="61" eb="62">
      <t>フ</t>
    </rPh>
    <rPh sb="67" eb="69">
      <t>ヨソウ</t>
    </rPh>
    <rPh sb="77" eb="79">
      <t>ツド</t>
    </rPh>
    <rPh sb="79" eb="81">
      <t>シュウゼン</t>
    </rPh>
    <rPh sb="82" eb="83">
      <t>オコナ</t>
    </rPh>
    <rPh sb="85" eb="87">
      <t>シュウゼン</t>
    </rPh>
    <rPh sb="87" eb="89">
      <t>フカ</t>
    </rPh>
    <rPh sb="90" eb="92">
      <t>バアイ</t>
    </rPh>
    <rPh sb="93" eb="95">
      <t>コウカン</t>
    </rPh>
    <rPh sb="96" eb="98">
      <t>シヤ</t>
    </rPh>
    <rPh sb="99" eb="100">
      <t>イ</t>
    </rPh>
    <rPh sb="104" eb="106">
      <t>バアイ</t>
    </rPh>
    <rPh sb="108" eb="111">
      <t>ブンタンキン</t>
    </rPh>
    <rPh sb="112" eb="114">
      <t>チョウシュ</t>
    </rPh>
    <rPh sb="121" eb="123">
      <t>ケントウ</t>
    </rPh>
    <phoneticPr fontId="4"/>
  </si>
  <si>
    <t xml:space="preserve">・収益的収支が100％に満たないので単年度収支が赤字であることを示している。今後も事業を続けていくに当たり、経営改善に向けて改善点等を洗い出すといった観点から分析する必要があると考える。
・経費回収率も100％に満たないため、汚水処理に係る経費を使用料収入だけでは賄えていないことを示している。よって、今後適正な使用料収入の確保及び汚水処理費の削減が必要であると考える。
・施設利用率は平成22年度の当該団体値が欠損しているが、100％で推移しており類似団体に比べ高い数値を維持していることから利用状況は良いと考える。だが町民の高齢化に伴い利用休止をする場所も増える可能性もあるので、今後に向けて検討項目としたい。
・水洗化率も類似団体に比べ、高い数値を維持できていることから町内の水洗化が推進できていると考えられる。今後も高い数値を維持できるよう浄化槽の設置推進を農業集落排水の接続推進とともに進めていきたい。
</t>
    <rPh sb="1" eb="4">
      <t>シュウエキテキ</t>
    </rPh>
    <rPh sb="4" eb="6">
      <t>シュウシ</t>
    </rPh>
    <rPh sb="12" eb="13">
      <t>ミ</t>
    </rPh>
    <rPh sb="18" eb="21">
      <t>タンネンド</t>
    </rPh>
    <rPh sb="21" eb="23">
      <t>シュウシ</t>
    </rPh>
    <rPh sb="24" eb="26">
      <t>アカジ</t>
    </rPh>
    <rPh sb="32" eb="33">
      <t>シメ</t>
    </rPh>
    <rPh sb="38" eb="40">
      <t>コンゴ</t>
    </rPh>
    <rPh sb="41" eb="43">
      <t>ジギョウ</t>
    </rPh>
    <rPh sb="44" eb="45">
      <t>ツヅ</t>
    </rPh>
    <rPh sb="50" eb="51">
      <t>ア</t>
    </rPh>
    <rPh sb="54" eb="56">
      <t>ケイエイ</t>
    </rPh>
    <rPh sb="56" eb="58">
      <t>カイゼン</t>
    </rPh>
    <rPh sb="59" eb="60">
      <t>ム</t>
    </rPh>
    <rPh sb="62" eb="65">
      <t>カイゼンテン</t>
    </rPh>
    <rPh sb="65" eb="66">
      <t>トウ</t>
    </rPh>
    <rPh sb="67" eb="68">
      <t>アラ</t>
    </rPh>
    <rPh sb="69" eb="70">
      <t>ダ</t>
    </rPh>
    <rPh sb="75" eb="77">
      <t>カンテン</t>
    </rPh>
    <rPh sb="79" eb="81">
      <t>ブンセキ</t>
    </rPh>
    <rPh sb="83" eb="85">
      <t>ヒツヨウ</t>
    </rPh>
    <rPh sb="89" eb="90">
      <t>カンガ</t>
    </rPh>
    <rPh sb="95" eb="97">
      <t>ケイヒ</t>
    </rPh>
    <rPh sb="97" eb="99">
      <t>カイシュウ</t>
    </rPh>
    <rPh sb="99" eb="100">
      <t>リツ</t>
    </rPh>
    <rPh sb="106" eb="107">
      <t>ミ</t>
    </rPh>
    <rPh sb="113" eb="115">
      <t>オスイ</t>
    </rPh>
    <rPh sb="115" eb="117">
      <t>ショリ</t>
    </rPh>
    <rPh sb="118" eb="119">
      <t>カカ</t>
    </rPh>
    <rPh sb="120" eb="122">
      <t>ケイヒ</t>
    </rPh>
    <rPh sb="123" eb="126">
      <t>シヨウリョウ</t>
    </rPh>
    <rPh sb="126" eb="128">
      <t>シュウニュウ</t>
    </rPh>
    <rPh sb="132" eb="133">
      <t>マカナ</t>
    </rPh>
    <rPh sb="141" eb="142">
      <t>シメ</t>
    </rPh>
    <rPh sb="151" eb="153">
      <t>コンゴ</t>
    </rPh>
    <rPh sb="153" eb="155">
      <t>テキセイ</t>
    </rPh>
    <rPh sb="156" eb="159">
      <t>シヨウリョウ</t>
    </rPh>
    <rPh sb="159" eb="161">
      <t>シュウニュウ</t>
    </rPh>
    <rPh sb="162" eb="164">
      <t>カクホ</t>
    </rPh>
    <rPh sb="164" eb="165">
      <t>オヨ</t>
    </rPh>
    <rPh sb="166" eb="168">
      <t>オスイ</t>
    </rPh>
    <rPh sb="168" eb="170">
      <t>ショリ</t>
    </rPh>
    <rPh sb="170" eb="171">
      <t>ヒ</t>
    </rPh>
    <rPh sb="172" eb="174">
      <t>サクゲン</t>
    </rPh>
    <rPh sb="175" eb="177">
      <t>ヒツヨウ</t>
    </rPh>
    <rPh sb="181" eb="182">
      <t>カンガ</t>
    </rPh>
    <rPh sb="187" eb="189">
      <t>シセツ</t>
    </rPh>
    <rPh sb="189" eb="192">
      <t>リヨウリツ</t>
    </rPh>
    <rPh sb="193" eb="195">
      <t>ヘイセイ</t>
    </rPh>
    <rPh sb="197" eb="199">
      <t>ネンド</t>
    </rPh>
    <rPh sb="200" eb="202">
      <t>トウガイ</t>
    </rPh>
    <rPh sb="202" eb="204">
      <t>ダンタイ</t>
    </rPh>
    <rPh sb="204" eb="205">
      <t>チ</t>
    </rPh>
    <rPh sb="206" eb="208">
      <t>ケッソン</t>
    </rPh>
    <rPh sb="219" eb="221">
      <t>スイイ</t>
    </rPh>
    <rPh sb="225" eb="227">
      <t>ルイジ</t>
    </rPh>
    <rPh sb="227" eb="229">
      <t>ダンタイ</t>
    </rPh>
    <rPh sb="230" eb="231">
      <t>クラ</t>
    </rPh>
    <rPh sb="232" eb="233">
      <t>タカ</t>
    </rPh>
    <rPh sb="234" eb="236">
      <t>スウチ</t>
    </rPh>
    <rPh sb="237" eb="239">
      <t>イジ</t>
    </rPh>
    <rPh sb="247" eb="249">
      <t>リヨウ</t>
    </rPh>
    <rPh sb="249" eb="251">
      <t>ジョウキョウ</t>
    </rPh>
    <rPh sb="252" eb="253">
      <t>ヨ</t>
    </rPh>
    <rPh sb="255" eb="256">
      <t>カンガ</t>
    </rPh>
    <rPh sb="261" eb="263">
      <t>チョウミン</t>
    </rPh>
    <rPh sb="264" eb="267">
      <t>コウレイカ</t>
    </rPh>
    <rPh sb="268" eb="269">
      <t>トモナ</t>
    </rPh>
    <rPh sb="270" eb="272">
      <t>リヨウ</t>
    </rPh>
    <rPh sb="272" eb="274">
      <t>キュウシ</t>
    </rPh>
    <rPh sb="277" eb="279">
      <t>バショ</t>
    </rPh>
    <rPh sb="280" eb="281">
      <t>フ</t>
    </rPh>
    <rPh sb="283" eb="286">
      <t>カノウセイ</t>
    </rPh>
    <rPh sb="292" eb="294">
      <t>コンゴ</t>
    </rPh>
    <rPh sb="295" eb="296">
      <t>ム</t>
    </rPh>
    <rPh sb="298" eb="300">
      <t>ケントウ</t>
    </rPh>
    <rPh sb="300" eb="302">
      <t>コウモク</t>
    </rPh>
    <rPh sb="309" eb="312">
      <t>スイセンカ</t>
    </rPh>
    <rPh sb="312" eb="313">
      <t>リツ</t>
    </rPh>
    <rPh sb="314" eb="316">
      <t>ルイジ</t>
    </rPh>
    <rPh sb="316" eb="318">
      <t>ダンタイ</t>
    </rPh>
    <rPh sb="319" eb="320">
      <t>クラ</t>
    </rPh>
    <rPh sb="322" eb="323">
      <t>タカ</t>
    </rPh>
    <rPh sb="324" eb="326">
      <t>スウチ</t>
    </rPh>
    <rPh sb="327" eb="329">
      <t>イジ</t>
    </rPh>
    <rPh sb="338" eb="340">
      <t>チョウナイ</t>
    </rPh>
    <rPh sb="341" eb="344">
      <t>スイセンカ</t>
    </rPh>
    <rPh sb="345" eb="347">
      <t>スイシン</t>
    </rPh>
    <rPh sb="353" eb="354">
      <t>カンガ</t>
    </rPh>
    <rPh sb="359" eb="361">
      <t>コンゴ</t>
    </rPh>
    <rPh sb="362" eb="363">
      <t>タカ</t>
    </rPh>
    <rPh sb="364" eb="366">
      <t>スウチ</t>
    </rPh>
    <rPh sb="367" eb="369">
      <t>イジ</t>
    </rPh>
    <rPh sb="374" eb="377">
      <t>ジョウカソウ</t>
    </rPh>
    <rPh sb="378" eb="380">
      <t>セッチ</t>
    </rPh>
    <rPh sb="380" eb="382">
      <t>スイシン</t>
    </rPh>
    <rPh sb="383" eb="385">
      <t>ノウギョウ</t>
    </rPh>
    <rPh sb="385" eb="387">
      <t>シュウラク</t>
    </rPh>
    <rPh sb="387" eb="389">
      <t>ハイスイ</t>
    </rPh>
    <rPh sb="390" eb="392">
      <t>セツゾク</t>
    </rPh>
    <rPh sb="392" eb="394">
      <t>スイシン</t>
    </rPh>
    <rPh sb="398" eb="399">
      <t>スス</t>
    </rPh>
    <phoneticPr fontId="4"/>
  </si>
  <si>
    <t xml:space="preserve">・修繕が必要な浄化槽が徐々に増えてきており、ただでさえ使用料収入だけで賄えていないため、町の負担がますます増えていくことが予想される。今後は使用料の改定及び工事分担金の改定を検討しており、将来的に浄化槽に係る経費等を算出し、町民に負担をかけすぎないよう類似団体とも比較検討しながら、検討を進めていきたい。
・利用率とともに水洗化率は類似団体より高い数値を維持できているので、引き続き利用率、水洗化率向上に向け、推進をしていきたい。
</t>
    <rPh sb="1" eb="3">
      <t>シュウゼン</t>
    </rPh>
    <rPh sb="4" eb="6">
      <t>ヒツヨウ</t>
    </rPh>
    <rPh sb="7" eb="10">
      <t>ジョウカソウ</t>
    </rPh>
    <rPh sb="11" eb="13">
      <t>ジョジョ</t>
    </rPh>
    <rPh sb="14" eb="15">
      <t>フ</t>
    </rPh>
    <rPh sb="27" eb="30">
      <t>シヨウリョウ</t>
    </rPh>
    <rPh sb="30" eb="32">
      <t>シュウニュウ</t>
    </rPh>
    <rPh sb="35" eb="36">
      <t>マカナ</t>
    </rPh>
    <rPh sb="44" eb="45">
      <t>チョウ</t>
    </rPh>
    <rPh sb="46" eb="48">
      <t>フタン</t>
    </rPh>
    <rPh sb="53" eb="54">
      <t>フ</t>
    </rPh>
    <rPh sb="61" eb="63">
      <t>ヨソウ</t>
    </rPh>
    <rPh sb="67" eb="69">
      <t>コンゴ</t>
    </rPh>
    <rPh sb="70" eb="73">
      <t>シヨウリョウ</t>
    </rPh>
    <rPh sb="74" eb="76">
      <t>カイテイ</t>
    </rPh>
    <rPh sb="76" eb="77">
      <t>オヨ</t>
    </rPh>
    <rPh sb="78" eb="80">
      <t>コウジ</t>
    </rPh>
    <rPh sb="80" eb="83">
      <t>ブンタンキン</t>
    </rPh>
    <rPh sb="84" eb="86">
      <t>カイテイ</t>
    </rPh>
    <rPh sb="87" eb="89">
      <t>ケントウ</t>
    </rPh>
    <rPh sb="94" eb="97">
      <t>ショウライテキ</t>
    </rPh>
    <rPh sb="98" eb="101">
      <t>ジョウカソウ</t>
    </rPh>
    <rPh sb="102" eb="103">
      <t>カカ</t>
    </rPh>
    <rPh sb="104" eb="106">
      <t>ケイヒ</t>
    </rPh>
    <rPh sb="106" eb="107">
      <t>トウ</t>
    </rPh>
    <rPh sb="108" eb="110">
      <t>サンシュツ</t>
    </rPh>
    <rPh sb="112" eb="114">
      <t>チョウミン</t>
    </rPh>
    <rPh sb="115" eb="117">
      <t>フタン</t>
    </rPh>
    <rPh sb="126" eb="128">
      <t>ルイジ</t>
    </rPh>
    <rPh sb="128" eb="130">
      <t>ダンタイ</t>
    </rPh>
    <rPh sb="132" eb="134">
      <t>ヒカク</t>
    </rPh>
    <rPh sb="134" eb="136">
      <t>ケントウ</t>
    </rPh>
    <rPh sb="141" eb="143">
      <t>ケントウ</t>
    </rPh>
    <rPh sb="144" eb="145">
      <t>スス</t>
    </rPh>
    <rPh sb="154" eb="157">
      <t>リヨウリツ</t>
    </rPh>
    <rPh sb="161" eb="164">
      <t>スイセンカ</t>
    </rPh>
    <rPh sb="164" eb="165">
      <t>リツ</t>
    </rPh>
    <rPh sb="166" eb="168">
      <t>ルイジ</t>
    </rPh>
    <rPh sb="168" eb="170">
      <t>ダンタイ</t>
    </rPh>
    <rPh sb="172" eb="173">
      <t>タカ</t>
    </rPh>
    <rPh sb="174" eb="176">
      <t>スウチ</t>
    </rPh>
    <rPh sb="177" eb="179">
      <t>イジ</t>
    </rPh>
    <rPh sb="187" eb="188">
      <t>ヒ</t>
    </rPh>
    <rPh sb="189" eb="190">
      <t>ツヅ</t>
    </rPh>
    <rPh sb="191" eb="194">
      <t>リヨウリツ</t>
    </rPh>
    <rPh sb="195" eb="198">
      <t>スイセンカ</t>
    </rPh>
    <rPh sb="198" eb="199">
      <t>リツ</t>
    </rPh>
    <rPh sb="199" eb="201">
      <t>コウジョウ</t>
    </rPh>
    <rPh sb="202" eb="203">
      <t>ム</t>
    </rPh>
    <rPh sb="205" eb="20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</si>
</sst>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050624"/>
        <c:axId val="10298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1050624"/>
        <c:axId val="102982016"/>
      </c:lineChart>
      <c:dateAx>
        <c:axId val="101050624"/>
        <c:scaling>
          <c:orientation val="minMax"/>
        </c:scaling>
        <c:delete val="1"/>
        <c:axPos val="b"/>
        <c:numFmt formatCode="ge" sourceLinked="1"/>
        <c:majorTickMark val="none"/>
        <c:minorTickMark val="none"/>
        <c:tickLblPos val="none"/>
        <c:crossAx val="102982016"/>
        <c:crosses val="autoZero"/>
        <c:auto val="1"/>
        <c:lblOffset val="100"/>
        <c:baseTimeUnit val="years"/>
      </c:dateAx>
      <c:valAx>
        <c:axId val="10298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100</c:v>
                </c:pt>
                <c:pt idx="2">
                  <c:v>100</c:v>
                </c:pt>
                <c:pt idx="3">
                  <c:v>100</c:v>
                </c:pt>
                <c:pt idx="4">
                  <c:v>100</c:v>
                </c:pt>
              </c:numCache>
            </c:numRef>
          </c:val>
        </c:ser>
        <c:dLbls>
          <c:showLegendKey val="0"/>
          <c:showVal val="0"/>
          <c:showCatName val="0"/>
          <c:showSerName val="0"/>
          <c:showPercent val="0"/>
          <c:showBubbleSize val="0"/>
        </c:dLbls>
        <c:gapWidth val="150"/>
        <c:axId val="105782272"/>
        <c:axId val="10582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130.51</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05782272"/>
        <c:axId val="105829504"/>
      </c:lineChart>
      <c:dateAx>
        <c:axId val="105782272"/>
        <c:scaling>
          <c:orientation val="minMax"/>
        </c:scaling>
        <c:delete val="1"/>
        <c:axPos val="b"/>
        <c:numFmt formatCode="ge" sourceLinked="1"/>
        <c:majorTickMark val="none"/>
        <c:minorTickMark val="none"/>
        <c:tickLblPos val="none"/>
        <c:crossAx val="105829504"/>
        <c:crosses val="autoZero"/>
        <c:auto val="1"/>
        <c:lblOffset val="100"/>
        <c:baseTimeUnit val="years"/>
      </c:dateAx>
      <c:valAx>
        <c:axId val="10582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95.45</c:v>
                </c:pt>
                <c:pt idx="1">
                  <c:v>97.84</c:v>
                </c:pt>
                <c:pt idx="2">
                  <c:v>96.63</c:v>
                </c:pt>
                <c:pt idx="3">
                  <c:v>98.23</c:v>
                </c:pt>
                <c:pt idx="4">
                  <c:v>98.23</c:v>
                </c:pt>
              </c:numCache>
            </c:numRef>
          </c:val>
        </c:ser>
        <c:dLbls>
          <c:showLegendKey val="0"/>
          <c:showVal val="0"/>
          <c:showCatName val="0"/>
          <c:showSerName val="0"/>
          <c:showPercent val="0"/>
          <c:showBubbleSize val="0"/>
        </c:dLbls>
        <c:gapWidth val="150"/>
        <c:axId val="106113664"/>
        <c:axId val="106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06113664"/>
        <c:axId val="106119936"/>
      </c:lineChart>
      <c:dateAx>
        <c:axId val="106113664"/>
        <c:scaling>
          <c:orientation val="minMax"/>
        </c:scaling>
        <c:delete val="1"/>
        <c:axPos val="b"/>
        <c:numFmt formatCode="ge" sourceLinked="1"/>
        <c:majorTickMark val="none"/>
        <c:minorTickMark val="none"/>
        <c:tickLblPos val="none"/>
        <c:crossAx val="106119936"/>
        <c:crosses val="autoZero"/>
        <c:auto val="1"/>
        <c:lblOffset val="100"/>
        <c:baseTimeUnit val="years"/>
      </c:dateAx>
      <c:valAx>
        <c:axId val="1061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100.03</c:v>
                </c:pt>
                <c:pt idx="1">
                  <c:v>100.03</c:v>
                </c:pt>
                <c:pt idx="2">
                  <c:v>99.7</c:v>
                </c:pt>
                <c:pt idx="3">
                  <c:v>100.19</c:v>
                </c:pt>
                <c:pt idx="4">
                  <c:v>99.97</c:v>
                </c:pt>
              </c:numCache>
            </c:numRef>
          </c:val>
        </c:ser>
        <c:dLbls>
          <c:showLegendKey val="0"/>
          <c:showVal val="0"/>
          <c:showCatName val="0"/>
          <c:showSerName val="0"/>
          <c:showPercent val="0"/>
          <c:showBubbleSize val="0"/>
        </c:dLbls>
        <c:gapWidth val="150"/>
        <c:axId val="103000320"/>
        <c:axId val="10301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00320"/>
        <c:axId val="103014784"/>
      </c:lineChart>
      <c:dateAx>
        <c:axId val="103000320"/>
        <c:scaling>
          <c:orientation val="minMax"/>
        </c:scaling>
        <c:delete val="1"/>
        <c:axPos val="b"/>
        <c:numFmt formatCode="ge" sourceLinked="1"/>
        <c:majorTickMark val="none"/>
        <c:minorTickMark val="none"/>
        <c:tickLblPos val="none"/>
        <c:crossAx val="103014784"/>
        <c:crosses val="autoZero"/>
        <c:auto val="1"/>
        <c:lblOffset val="100"/>
        <c:baseTimeUnit val="years"/>
      </c:dateAx>
      <c:valAx>
        <c:axId val="1030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15328"/>
        <c:axId val="1033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15328"/>
        <c:axId val="103325696"/>
      </c:lineChart>
      <c:dateAx>
        <c:axId val="103315328"/>
        <c:scaling>
          <c:orientation val="minMax"/>
        </c:scaling>
        <c:delete val="1"/>
        <c:axPos val="b"/>
        <c:numFmt formatCode="ge" sourceLinked="1"/>
        <c:majorTickMark val="none"/>
        <c:minorTickMark val="none"/>
        <c:tickLblPos val="none"/>
        <c:crossAx val="103325696"/>
        <c:crosses val="autoZero"/>
        <c:auto val="1"/>
        <c:lblOffset val="100"/>
        <c:baseTimeUnit val="years"/>
      </c:dateAx>
      <c:valAx>
        <c:axId val="1033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60000"/>
        <c:axId val="1033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60000"/>
        <c:axId val="103361920"/>
      </c:lineChart>
      <c:dateAx>
        <c:axId val="103360000"/>
        <c:scaling>
          <c:orientation val="minMax"/>
        </c:scaling>
        <c:delete val="1"/>
        <c:axPos val="b"/>
        <c:numFmt formatCode="ge" sourceLinked="1"/>
        <c:majorTickMark val="none"/>
        <c:minorTickMark val="none"/>
        <c:tickLblPos val="none"/>
        <c:crossAx val="103361920"/>
        <c:crosses val="autoZero"/>
        <c:auto val="1"/>
        <c:lblOffset val="100"/>
        <c:baseTimeUnit val="years"/>
      </c:dateAx>
      <c:valAx>
        <c:axId val="1033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90592"/>
        <c:axId val="1034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90592"/>
        <c:axId val="103400960"/>
      </c:lineChart>
      <c:dateAx>
        <c:axId val="103390592"/>
        <c:scaling>
          <c:orientation val="minMax"/>
        </c:scaling>
        <c:delete val="1"/>
        <c:axPos val="b"/>
        <c:numFmt formatCode="ge" sourceLinked="1"/>
        <c:majorTickMark val="none"/>
        <c:minorTickMark val="none"/>
        <c:tickLblPos val="none"/>
        <c:crossAx val="103400960"/>
        <c:crosses val="autoZero"/>
        <c:auto val="1"/>
        <c:lblOffset val="100"/>
        <c:baseTimeUnit val="years"/>
      </c:dateAx>
      <c:valAx>
        <c:axId val="1034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35264"/>
        <c:axId val="10344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35264"/>
        <c:axId val="103441536"/>
      </c:lineChart>
      <c:dateAx>
        <c:axId val="103435264"/>
        <c:scaling>
          <c:orientation val="minMax"/>
        </c:scaling>
        <c:delete val="1"/>
        <c:axPos val="b"/>
        <c:numFmt formatCode="ge" sourceLinked="1"/>
        <c:majorTickMark val="none"/>
        <c:minorTickMark val="none"/>
        <c:tickLblPos val="none"/>
        <c:crossAx val="103441536"/>
        <c:crosses val="autoZero"/>
        <c:auto val="1"/>
        <c:lblOffset val="100"/>
        <c:baseTimeUnit val="years"/>
      </c:dateAx>
      <c:valAx>
        <c:axId val="10344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453440"/>
        <c:axId val="1034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03453440"/>
        <c:axId val="103455360"/>
      </c:lineChart>
      <c:dateAx>
        <c:axId val="103453440"/>
        <c:scaling>
          <c:orientation val="minMax"/>
        </c:scaling>
        <c:delete val="1"/>
        <c:axPos val="b"/>
        <c:numFmt formatCode="ge" sourceLinked="1"/>
        <c:majorTickMark val="none"/>
        <c:minorTickMark val="none"/>
        <c:tickLblPos val="none"/>
        <c:crossAx val="103455360"/>
        <c:crosses val="autoZero"/>
        <c:auto val="1"/>
        <c:lblOffset val="100"/>
        <c:baseTimeUnit val="years"/>
      </c:dateAx>
      <c:valAx>
        <c:axId val="1034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97.5</c:v>
                </c:pt>
                <c:pt idx="1">
                  <c:v>97.12</c:v>
                </c:pt>
                <c:pt idx="2">
                  <c:v>98.38</c:v>
                </c:pt>
                <c:pt idx="3">
                  <c:v>99.55</c:v>
                </c:pt>
                <c:pt idx="4">
                  <c:v>99.1</c:v>
                </c:pt>
              </c:numCache>
            </c:numRef>
          </c:val>
        </c:ser>
        <c:dLbls>
          <c:showLegendKey val="0"/>
          <c:showVal val="0"/>
          <c:showCatName val="0"/>
          <c:showSerName val="0"/>
          <c:showPercent val="0"/>
          <c:showBubbleSize val="0"/>
        </c:dLbls>
        <c:gapWidth val="150"/>
        <c:axId val="104698240"/>
        <c:axId val="1047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04698240"/>
        <c:axId val="104700160"/>
      </c:lineChart>
      <c:dateAx>
        <c:axId val="104698240"/>
        <c:scaling>
          <c:orientation val="minMax"/>
        </c:scaling>
        <c:delete val="1"/>
        <c:axPos val="b"/>
        <c:numFmt formatCode="ge" sourceLinked="1"/>
        <c:majorTickMark val="none"/>
        <c:minorTickMark val="none"/>
        <c:tickLblPos val="none"/>
        <c:crossAx val="104700160"/>
        <c:crosses val="autoZero"/>
        <c:auto val="1"/>
        <c:lblOffset val="100"/>
        <c:baseTimeUnit val="years"/>
      </c:dateAx>
      <c:valAx>
        <c:axId val="1047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87.11</c:v>
                </c:pt>
                <c:pt idx="1">
                  <c:v>85.91</c:v>
                </c:pt>
                <c:pt idx="2">
                  <c:v>85.51</c:v>
                </c:pt>
                <c:pt idx="3">
                  <c:v>85.6</c:v>
                </c:pt>
                <c:pt idx="4">
                  <c:v>86.61</c:v>
                </c:pt>
              </c:numCache>
            </c:numRef>
          </c:val>
        </c:ser>
        <c:dLbls>
          <c:showLegendKey val="0"/>
          <c:showVal val="0"/>
          <c:showCatName val="0"/>
          <c:showSerName val="0"/>
          <c:showPercent val="0"/>
          <c:showBubbleSize val="0"/>
        </c:dLbls>
        <c:gapWidth val="150"/>
        <c:axId val="104717696"/>
        <c:axId val="1047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04717696"/>
        <c:axId val="104719872"/>
      </c:lineChart>
      <c:dateAx>
        <c:axId val="104717696"/>
        <c:scaling>
          <c:orientation val="minMax"/>
        </c:scaling>
        <c:delete val="1"/>
        <c:axPos val="b"/>
        <c:numFmt formatCode="ge" sourceLinked="1"/>
        <c:majorTickMark val="none"/>
        <c:minorTickMark val="none"/>
        <c:tickLblPos val="none"/>
        <c:crossAx val="104719872"/>
        <c:crosses val="autoZero"/>
        <c:auto val="1"/>
        <c:lblOffset val="100"/>
        <c:baseTimeUnit val="years"/>
      </c:dateAx>
      <c:valAx>
        <c:axId val="1047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1" zoomScale="85" zoomScaleNormal="85"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鬼北町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11182</v>
      </c>
      <c r="AM8" s="47"/>
      <c r="AN8" s="47"/>
      <c r="AO8" s="47"/>
      <c r="AP8" s="47"/>
      <c r="AQ8" s="47"/>
      <c r="AR8" s="47"/>
      <c r="AS8" s="47"/>
      <c r="AT8" s="43">
        <f>データ!S6</f>
        <v>241.88</v>
      </c>
      <c r="AU8" s="43"/>
      <c r="AV8" s="43"/>
      <c r="AW8" s="43"/>
      <c r="AX8" s="43"/>
      <c r="AY8" s="43"/>
      <c r="AZ8" s="43"/>
      <c r="BA8" s="43"/>
      <c r="BB8" s="43">
        <f>データ!T6</f>
        <v>46.23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9.67</v>
      </c>
      <c r="Q10" s="43"/>
      <c r="R10" s="43"/>
      <c r="S10" s="43"/>
      <c r="T10" s="43"/>
      <c r="U10" s="43"/>
      <c r="V10" s="43"/>
      <c r="W10" s="43">
        <f>データ!P6</f>
        <v>100</v>
      </c>
      <c r="X10" s="43"/>
      <c r="Y10" s="43"/>
      <c r="Z10" s="43"/>
      <c r="AA10" s="43"/>
      <c r="AB10" s="43"/>
      <c r="AC10" s="43"/>
      <c r="AD10" s="47">
        <f>データ!Q6</f>
        <v>3860</v>
      </c>
      <c r="AE10" s="47"/>
      <c r="AF10" s="47"/>
      <c r="AG10" s="47"/>
      <c r="AH10" s="47"/>
      <c r="AI10" s="47"/>
      <c r="AJ10" s="47"/>
      <c r="AK10" s="2"/>
      <c r="AL10" s="47">
        <f>データ!U6</f>
        <v>1073</v>
      </c>
      <c r="AM10" s="47"/>
      <c r="AN10" s="47"/>
      <c r="AO10" s="47"/>
      <c r="AP10" s="47"/>
      <c r="AQ10" s="47"/>
      <c r="AR10" s="47"/>
      <c r="AS10" s="47"/>
      <c r="AT10" s="43">
        <f>データ!V6</f>
        <v>0.19</v>
      </c>
      <c r="AU10" s="43"/>
      <c r="AV10" s="43"/>
      <c r="AW10" s="43"/>
      <c r="AX10" s="43"/>
      <c r="AY10" s="43"/>
      <c r="AZ10" s="43"/>
      <c r="BA10" s="43"/>
      <c r="BB10" s="43">
        <f>データ!W6</f>
        <v>5647.37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384887</v>
      </c>
      <c r="D6" s="31">
        <f t="shared" si="3"/>
        <v>47</v>
      </c>
      <c r="E6" s="31">
        <f t="shared" si="3"/>
        <v>18</v>
      </c>
      <c r="F6" s="31">
        <f t="shared" si="3"/>
        <v>0</v>
      </c>
      <c r="G6" s="31">
        <f t="shared" si="3"/>
        <v>0</v>
      </c>
      <c r="H6" s="31" t="str">
        <f t="shared" si="3"/>
        <v>愛媛県　鬼北町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9.67</v>
      </c>
      <c r="P6" s="32">
        <f t="shared" si="3"/>
        <v>100</v>
      </c>
      <c r="Q6" s="32">
        <f t="shared" si="3"/>
        <v>3860</v>
      </c>
      <c r="R6" s="32">
        <f t="shared" si="3"/>
        <v>11182</v>
      </c>
      <c r="S6" s="32">
        <f t="shared" si="3"/>
        <v>241.88</v>
      </c>
      <c r="T6" s="32">
        <f t="shared" si="3"/>
        <v>46.23</v>
      </c>
      <c r="U6" s="32">
        <f t="shared" si="3"/>
        <v>1073</v>
      </c>
      <c r="V6" s="32">
        <f t="shared" si="3"/>
        <v>0.19</v>
      </c>
      <c r="W6" s="32">
        <f t="shared" si="3"/>
        <v>5647.37</v>
      </c>
      <c r="X6" s="33">
        <f>IF(X7="",NA(),X7)</f>
        <v>100.03</v>
      </c>
      <c r="Y6" s="33">
        <f t="shared" ref="Y6:AG6" si="4">IF(Y7="",NA(),Y7)</f>
        <v>100.03</v>
      </c>
      <c r="Z6" s="33">
        <f t="shared" si="4"/>
        <v>99.7</v>
      </c>
      <c r="AA6" s="33">
        <f t="shared" si="4"/>
        <v>100.19</v>
      </c>
      <c r="AB6" s="33">
        <f t="shared" si="4"/>
        <v>99.97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97.5</v>
      </c>
      <c r="BQ6" s="33">
        <f t="shared" ref="BQ6:BY6" si="8">IF(BQ7="",NA(),BQ7)</f>
        <v>97.12</v>
      </c>
      <c r="BR6" s="33">
        <f t="shared" si="8"/>
        <v>98.38</v>
      </c>
      <c r="BS6" s="33">
        <f t="shared" si="8"/>
        <v>99.55</v>
      </c>
      <c r="BT6" s="33">
        <f t="shared" si="8"/>
        <v>99.1</v>
      </c>
      <c r="BU6" s="33">
        <f t="shared" si="8"/>
        <v>61.59</v>
      </c>
      <c r="BV6" s="33">
        <f t="shared" si="8"/>
        <v>58.98</v>
      </c>
      <c r="BW6" s="33">
        <f t="shared" si="8"/>
        <v>58.78</v>
      </c>
      <c r="BX6" s="33">
        <f t="shared" si="8"/>
        <v>58.53</v>
      </c>
      <c r="BY6" s="33">
        <f t="shared" si="8"/>
        <v>57.93</v>
      </c>
      <c r="BZ6" s="32" t="str">
        <f>IF(BZ7="","",IF(BZ7="-","【-】","【"&amp;SUBSTITUTE(TEXT(BZ7,"#,##0.00"),"-","△")&amp;"】"))</f>
        <v>【60.44】</v>
      </c>
      <c r="CA6" s="33">
        <f>IF(CA7="",NA(),CA7)</f>
        <v>87.11</v>
      </c>
      <c r="CB6" s="33">
        <f t="shared" ref="CB6:CJ6" si="9">IF(CB7="",NA(),CB7)</f>
        <v>85.91</v>
      </c>
      <c r="CC6" s="33">
        <f t="shared" si="9"/>
        <v>85.51</v>
      </c>
      <c r="CD6" s="33">
        <f t="shared" si="9"/>
        <v>85.6</v>
      </c>
      <c r="CE6" s="33">
        <f t="shared" si="9"/>
        <v>86.61</v>
      </c>
      <c r="CF6" s="33">
        <f t="shared" si="9"/>
        <v>242.92</v>
      </c>
      <c r="CG6" s="33">
        <f t="shared" si="9"/>
        <v>253.84</v>
      </c>
      <c r="CH6" s="33">
        <f t="shared" si="9"/>
        <v>257.02999999999997</v>
      </c>
      <c r="CI6" s="33">
        <f t="shared" si="9"/>
        <v>266.57</v>
      </c>
      <c r="CJ6" s="33">
        <f t="shared" si="9"/>
        <v>276.93</v>
      </c>
      <c r="CK6" s="32" t="str">
        <f>IF(CK7="","",IF(CK7="-","【-】","【"&amp;SUBSTITUTE(TEXT(CK7,"#,##0.00"),"-","△")&amp;"】"))</f>
        <v>【267.61】</v>
      </c>
      <c r="CL6" s="32">
        <f>IF(CL7="",NA(),CL7)</f>
        <v>0</v>
      </c>
      <c r="CM6" s="33">
        <f t="shared" ref="CM6:CU6" si="10">IF(CM7="",NA(),CM7)</f>
        <v>100</v>
      </c>
      <c r="CN6" s="33">
        <f t="shared" si="10"/>
        <v>100</v>
      </c>
      <c r="CO6" s="33">
        <f t="shared" si="10"/>
        <v>100</v>
      </c>
      <c r="CP6" s="33">
        <f t="shared" si="10"/>
        <v>100</v>
      </c>
      <c r="CQ6" s="33">
        <f t="shared" si="10"/>
        <v>130.51</v>
      </c>
      <c r="CR6" s="33">
        <f t="shared" si="10"/>
        <v>60.03</v>
      </c>
      <c r="CS6" s="33">
        <f t="shared" si="10"/>
        <v>61.93</v>
      </c>
      <c r="CT6" s="33">
        <f t="shared" si="10"/>
        <v>58.06</v>
      </c>
      <c r="CU6" s="33">
        <f t="shared" si="10"/>
        <v>59.08</v>
      </c>
      <c r="CV6" s="32" t="str">
        <f>IF(CV7="","",IF(CV7="-","【-】","【"&amp;SUBSTITUTE(TEXT(CV7,"#,##0.00"),"-","△")&amp;"】"))</f>
        <v>【57.75】</v>
      </c>
      <c r="CW6" s="33">
        <f>IF(CW7="",NA(),CW7)</f>
        <v>95.45</v>
      </c>
      <c r="CX6" s="33">
        <f t="shared" ref="CX6:DF6" si="11">IF(CX7="",NA(),CX7)</f>
        <v>97.84</v>
      </c>
      <c r="CY6" s="33">
        <f t="shared" si="11"/>
        <v>96.63</v>
      </c>
      <c r="CZ6" s="33">
        <f t="shared" si="11"/>
        <v>98.23</v>
      </c>
      <c r="DA6" s="33">
        <f t="shared" si="11"/>
        <v>98.23</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384887</v>
      </c>
      <c r="D7" s="35">
        <v>47</v>
      </c>
      <c r="E7" s="35">
        <v>18</v>
      </c>
      <c r="F7" s="35">
        <v>0</v>
      </c>
      <c r="G7" s="35">
        <v>0</v>
      </c>
      <c r="H7" s="35" t="s">
        <v>96</v>
      </c>
      <c r="I7" s="35" t="s">
        <v>97</v>
      </c>
      <c r="J7" s="35" t="s">
        <v>98</v>
      </c>
      <c r="K7" s="35" t="s">
        <v>99</v>
      </c>
      <c r="L7" s="35" t="s">
        <v>100</v>
      </c>
      <c r="M7" s="36" t="s">
        <v>101</v>
      </c>
      <c r="N7" s="36" t="s">
        <v>102</v>
      </c>
      <c r="O7" s="36">
        <v>9.67</v>
      </c>
      <c r="P7" s="36">
        <v>100</v>
      </c>
      <c r="Q7" s="36">
        <v>3860</v>
      </c>
      <c r="R7" s="36">
        <v>11182</v>
      </c>
      <c r="S7" s="36">
        <v>241.88</v>
      </c>
      <c r="T7" s="36">
        <v>46.23</v>
      </c>
      <c r="U7" s="36">
        <v>1073</v>
      </c>
      <c r="V7" s="36">
        <v>0.19</v>
      </c>
      <c r="W7" s="36">
        <v>5647.37</v>
      </c>
      <c r="X7" s="36">
        <v>100.03</v>
      </c>
      <c r="Y7" s="36">
        <v>100.03</v>
      </c>
      <c r="Z7" s="36">
        <v>99.7</v>
      </c>
      <c r="AA7" s="36">
        <v>100.19</v>
      </c>
      <c r="AB7" s="36">
        <v>99.97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416.91</v>
      </c>
      <c r="BO7" s="36">
        <v>375.36</v>
      </c>
      <c r="BP7" s="36">
        <v>97.5</v>
      </c>
      <c r="BQ7" s="36">
        <v>97.12</v>
      </c>
      <c r="BR7" s="36">
        <v>98.38</v>
      </c>
      <c r="BS7" s="36">
        <v>99.55</v>
      </c>
      <c r="BT7" s="36">
        <v>99.1</v>
      </c>
      <c r="BU7" s="36">
        <v>61.59</v>
      </c>
      <c r="BV7" s="36">
        <v>58.98</v>
      </c>
      <c r="BW7" s="36">
        <v>58.78</v>
      </c>
      <c r="BX7" s="36">
        <v>58.53</v>
      </c>
      <c r="BY7" s="36">
        <v>57.93</v>
      </c>
      <c r="BZ7" s="36">
        <v>60.44</v>
      </c>
      <c r="CA7" s="36">
        <v>87.11</v>
      </c>
      <c r="CB7" s="36">
        <v>85.91</v>
      </c>
      <c r="CC7" s="36">
        <v>85.51</v>
      </c>
      <c r="CD7" s="36">
        <v>85.6</v>
      </c>
      <c r="CE7" s="36">
        <v>86.61</v>
      </c>
      <c r="CF7" s="36">
        <v>242.92</v>
      </c>
      <c r="CG7" s="36">
        <v>253.84</v>
      </c>
      <c r="CH7" s="36">
        <v>257.02999999999997</v>
      </c>
      <c r="CI7" s="36">
        <v>266.57</v>
      </c>
      <c r="CJ7" s="36">
        <v>276.93</v>
      </c>
      <c r="CK7" s="36">
        <v>267.61</v>
      </c>
      <c r="CL7" s="36">
        <v>0</v>
      </c>
      <c r="CM7" s="36">
        <v>100</v>
      </c>
      <c r="CN7" s="36">
        <v>100</v>
      </c>
      <c r="CO7" s="36">
        <v>100</v>
      </c>
      <c r="CP7" s="36">
        <v>100</v>
      </c>
      <c r="CQ7" s="36">
        <v>130.51</v>
      </c>
      <c r="CR7" s="36">
        <v>60.03</v>
      </c>
      <c r="CS7" s="36">
        <v>61.93</v>
      </c>
      <c r="CT7" s="36">
        <v>58.06</v>
      </c>
      <c r="CU7" s="36">
        <v>59.08</v>
      </c>
      <c r="CV7" s="36">
        <v>57.75</v>
      </c>
      <c r="CW7" s="36">
        <v>95.45</v>
      </c>
      <c r="CX7" s="36">
        <v>97.84</v>
      </c>
      <c r="CY7" s="36">
        <v>96.63</v>
      </c>
      <c r="CZ7" s="36">
        <v>98.23</v>
      </c>
      <c r="DA7" s="36">
        <v>98.23</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2016-02-09T02:46:03Z</cp:lastPrinted>
  <dcterms:created xsi:type="dcterms:W3CDTF">2016-01-14T11:13:46Z</dcterms:created>
  <dcterms:modified xsi:type="dcterms:W3CDTF">2016-02-24T08:00:09Z</dcterms:modified>
  <cp:category/>
</cp:coreProperties>
</file>