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<sst xmlns="http://schemas.openxmlformats.org/spreadsheetml/2006/main" count="221" uniqueCount="111">
  <si>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5"/>
  </si>
  <si>
    <t>業務名</t>
    <rPh sb="2" eb="3">
      <t>メイ</t>
    </rPh>
    <phoneticPr fontId="5"/>
  </si>
  <si>
    <t>業種名</t>
    <rPh sb="2" eb="3">
      <t>メイ</t>
    </rPh>
    <phoneticPr fontId="5"/>
  </si>
  <si>
    <t>事業名</t>
    <phoneticPr fontId="5"/>
  </si>
  <si>
    <t>類似団体区分</t>
    <rPh sb="4" eb="6">
      <t>クブン</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</si>
  <si>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</si>
  <si>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</si>
  <si>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</si>
  <si>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</si>
  <si>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</si>
  <si>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</si>
  <si>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</si>
  <si>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</si>
  <si>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普及率(％)</t>
    <phoneticPr fontId="5"/>
  </si>
  <si>
    <t>有収率(％)</t>
    <rPh sb="0" eb="1">
      <t>ユウ</t>
    </rPh>
    <rPh sb="1" eb="3">
      <t>シュウリツ</t>
    </rPh>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</si>
  <si>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</si>
  <si>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処理区域内人口(人)</t>
    <rPh sb="0" eb="2">
      <t>ショリ</t>
    </rPh>
    <rPh sb="2" eb="5">
      <t>クイキナイ</t>
    </rPh>
    <phoneticPr fontId="5"/>
  </si>
  <si>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5"/>
  </si>
  <si>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5"/>
  </si>
  <si>
    <t>－</t>
    <phoneticPr fontId="5"/>
  </si>
  <si>
    <t>類似団体平均値（平均値）</t>
    <phoneticPr fontId="5"/>
  </si>
  <si>
    <t>【】</t>
    <phoneticPr fontId="5"/>
  </si>
  <si>
    <t>平成27年度全国平均</t>
    <phoneticPr fontId="5"/>
  </si>
  <si>
    <t>分析欄</t>
    <rPh sb="0" eb="2">
      <t>ブンセキ</t>
    </rPh>
    <rPh sb="2" eb="3">
      <t>ラン</t>
    </rPh>
    <phoneticPr fontId="5"/>
  </si>
  <si>
    <t>1. 経営の健全性・効率性</t>
    <phoneticPr fontId="5"/>
  </si>
  <si>
    <t>1. 経営の健全性・効率性について</t>
    <phoneticPr fontId="5"/>
  </si>
  <si>
    <t>「単年度の収支」</t>
    <phoneticPr fontId="5"/>
  </si>
  <si>
    <t>「累積欠損」</t>
    <rPh sb="1" eb="3">
      <t>ルイセキ</t>
    </rPh>
    <rPh sb="3" eb="5">
      <t>ケッソン</t>
    </rPh>
    <phoneticPr fontId="5"/>
  </si>
  <si>
    <t>「支払能力」</t>
    <phoneticPr fontId="5"/>
  </si>
  <si>
    <t>「債務残高」</t>
    <rPh sb="1" eb="3">
      <t>サイム</t>
    </rPh>
    <rPh sb="3" eb="5">
      <t>ザンダカ</t>
    </rPh>
    <phoneticPr fontId="5"/>
  </si>
  <si>
    <t>2. 老朽化の状況について</t>
    <phoneticPr fontId="5"/>
  </si>
  <si>
    <t>「料金水準の適切性」</t>
    <rPh sb="1" eb="3">
      <t>リョウキン</t>
    </rPh>
    <rPh sb="3" eb="5">
      <t>スイジュン</t>
    </rPh>
    <rPh sb="6" eb="8">
      <t>テキセツ</t>
    </rPh>
    <rPh sb="8" eb="9">
      <t>セイ</t>
    </rPh>
    <phoneticPr fontId="5"/>
  </si>
  <si>
    <t>「費用の効率性」</t>
    <rPh sb="1" eb="3">
      <t>ヒヨウ</t>
    </rPh>
    <rPh sb="4" eb="6">
      <t>コウリツ</t>
    </rPh>
    <rPh sb="6" eb="7">
      <t>セイ</t>
    </rPh>
    <phoneticPr fontId="5"/>
  </si>
  <si>
    <t>「施設の効率性」</t>
    <rPh sb="1" eb="3">
      <t>シセツ</t>
    </rPh>
    <rPh sb="4" eb="6">
      <t>コウリツ</t>
    </rPh>
    <rPh sb="6" eb="7">
      <t>セイ</t>
    </rPh>
    <phoneticPr fontId="5"/>
  </si>
  <si>
    <t>「使用料対象の捕捉」</t>
    <rPh sb="1" eb="4">
      <t>シヨウリョウ</t>
    </rPh>
    <rPh sb="4" eb="6">
      <t>タイショウ</t>
    </rPh>
    <rPh sb="7" eb="9">
      <t>ホソク</t>
    </rPh>
    <phoneticPr fontId="5"/>
  </si>
  <si>
    <t>2. 老朽化の状況</t>
    <phoneticPr fontId="5"/>
  </si>
  <si>
    <t>全体総括</t>
    <rPh sb="0" eb="2">
      <t>ゼンタイ</t>
    </rPh>
    <rPh sb="2" eb="4">
      <t>ソウカツ</t>
    </rPh>
    <phoneticPr fontId="5"/>
  </si>
  <si>
    <t>「施設全体の減価償却の状況」</t>
    <rPh sb="1" eb="3">
      <t>シセツ</t>
    </rPh>
    <rPh sb="3" eb="5">
      <t>ゼンタイ</t>
    </rPh>
    <rPh sb="6" eb="8">
      <t>ゲンカ</t>
    </rPh>
    <rPh sb="8" eb="10">
      <t>ショウキャク</t>
    </rPh>
    <rPh sb="11" eb="13">
      <t>ジョウキョウ</t>
    </rPh>
    <phoneticPr fontId="5"/>
  </si>
  <si>
    <t>「管渠の経年化の状況」</t>
    <rPh sb="4" eb="7">
      <t>ケイネンカ</t>
    </rPh>
    <rPh sb="8" eb="10">
      <t>ジョウキョウ</t>
    </rPh>
    <phoneticPr fontId="5"/>
  </si>
  <si>
    <t>「管渠の更新投資・老朽化対策の実施状況」</t>
    <rPh sb="4" eb="6">
      <t>コウシン</t>
    </rPh>
    <rPh sb="6" eb="8">
      <t>トウシ</t>
    </rPh>
    <rPh sb="9" eb="12">
      <t>ロウキュウカ</t>
    </rPh>
    <rPh sb="12" eb="14">
      <t>タイサク</t>
    </rPh>
    <rPh sb="15" eb="17">
      <t>ジッシ</t>
    </rPh>
    <rPh sb="17" eb="19">
      <t>ジョウキョウ</t>
    </rPh>
    <phoneticPr fontId="5"/>
  </si>
  <si>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5"/>
  </si>
  <si>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5"/>
  </si>
  <si>
    <t>下水道事業(法非適用)</t>
    <rPh sb="3" eb="5">
      <t>ジギョウ</t>
    </rPh>
    <rPh sb="6" eb="7">
      <t>ホウ</t>
    </rPh>
    <rPh sb="7" eb="8">
      <t>ヒ</t>
    </rPh>
    <rPh sb="8" eb="10">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</si>
  <si>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</si>
  <si>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</si>
  <si>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</si>
  <si>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</si>
  <si>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</si>
  <si>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</si>
  <si>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</si>
  <si>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</si>
  <si>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</si>
  <si>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</si>
  <si>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</si>
  <si>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</si>
  <si>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①収益的収支比率(％)</t>
    <rPh sb="1" eb="4">
      <t>シュウエキテキ</t>
    </rPh>
    <phoneticPr fontId="5"/>
  </si>
  <si>
    <t>②累積欠損金比率(％)</t>
    <phoneticPr fontId="5"/>
  </si>
  <si>
    <t>③流動比率(％)</t>
    <rPh sb="1" eb="3">
      <t>リュウドウ</t>
    </rPh>
    <rPh sb="3" eb="5">
      <t>ヒリツ</t>
    </rPh>
    <phoneticPr fontId="5"/>
  </si>
  <si>
    <t>④企業債残高対事業規模比率(％)</t>
    <phoneticPr fontId="5"/>
  </si>
  <si>
    <t>⑤経費回収率(％)</t>
    <phoneticPr fontId="5"/>
  </si>
  <si>
    <t>⑥汚水処理原価(円)</t>
    <rPh sb="1" eb="3">
      <t>オスイ</t>
    </rPh>
    <rPh sb="3" eb="5">
      <t>ショリ</t>
    </rPh>
    <rPh sb="5" eb="7">
      <t>ゲンカ</t>
    </rPh>
    <rPh sb="8" eb="9">
      <t>エン</t>
    </rPh>
    <phoneticPr fontId="5"/>
  </si>
  <si>
    <t>⑦施設利用率(％)</t>
    <rPh sb="1" eb="3">
      <t>シセツ</t>
    </rPh>
    <rPh sb="3" eb="6">
      <t>リヨウリツ</t>
    </rPh>
    <phoneticPr fontId="5"/>
  </si>
  <si>
    <t>⑧水洗化率(％)</t>
    <phoneticPr fontId="5"/>
  </si>
  <si>
    <t>①有形固定資産減価償却率(％)</t>
    <rPh sb="1" eb="3">
      <t>ユウケイ</t>
    </rPh>
    <rPh sb="3" eb="5">
      <t>コテイ</t>
    </rPh>
    <rPh sb="5" eb="7">
      <t>シサン</t>
    </rPh>
    <rPh sb="7" eb="9">
      <t>ゲンカ</t>
    </rPh>
    <rPh sb="9" eb="11">
      <t>ショウキャク</t>
    </rPh>
    <rPh sb="11" eb="12">
      <t>リツ</t>
    </rPh>
    <phoneticPr fontId="5"/>
  </si>
  <si>
    <t>②管渠老朽化率(％)</t>
    <phoneticPr fontId="5"/>
  </si>
  <si>
    <t>③管渠改善率(％)</t>
    <phoneticPr fontId="5"/>
  </si>
  <si>
    <t>小項目</t>
    <rPh sb="0" eb="3">
      <t>ショウコウモク</t>
    </rPh>
    <phoneticPr fontId="5"/>
  </si>
  <si>
    <t>都道府県名</t>
    <rPh sb="0" eb="4">
      <t>トドウフケン</t>
    </rPh>
    <rPh sb="4" eb="5">
      <t>メイ</t>
    </rPh>
    <phoneticPr fontId="5"/>
  </si>
  <si>
    <t>法適・法非適</t>
    <rPh sb="0" eb="1">
      <t>ホウ</t>
    </rPh>
    <rPh sb="1" eb="2">
      <t>テキ</t>
    </rPh>
    <rPh sb="3" eb="4">
      <t>ホウ</t>
    </rPh>
    <rPh sb="4" eb="5">
      <t>ヒ</t>
    </rPh>
    <rPh sb="5" eb="6">
      <t>テキ</t>
    </rPh>
    <phoneticPr fontId="5"/>
  </si>
  <si>
    <t>業種名称</t>
    <rPh sb="0" eb="2">
      <t>ギョウシュ</t>
    </rPh>
    <rPh sb="2" eb="4">
      <t>メイショウ</t>
    </rPh>
    <phoneticPr fontId="5"/>
  </si>
  <si>
    <t>事業名称</t>
    <rPh sb="0" eb="2">
      <t>ジギョウ</t>
    </rPh>
    <rPh sb="2" eb="4">
      <t>メイショウ</t>
    </rPh>
    <phoneticPr fontId="5"/>
  </si>
  <si>
    <t>類似団体</t>
    <rPh sb="0" eb="2">
      <t>ルイジ</t>
    </rPh>
    <rPh sb="2" eb="4">
      <t>ダンタイ</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</si>
  <si>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</si>
  <si>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</si>
  <si>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普及率</t>
    <rPh sb="0" eb="2">
      <t>フキュウ</t>
    </rPh>
    <rPh sb="2" eb="3">
      <t>リツ</t>
    </rPh>
    <phoneticPr fontId="5"/>
  </si>
  <si>
    <t>有収率</t>
    <rPh sb="0" eb="1">
      <t>ユウ</t>
    </rPh>
    <rPh sb="1" eb="3">
      <t>シュウリツ</t>
    </rPh>
    <phoneticPr fontId="5"/>
  </si>
  <si>
    <t>1ヶ月20㎥当たり家庭料金</t>
    <rPh sb="2" eb="3">
      <t>ゲツ</t>
    </rPh>
    <rPh sb="6" eb="7">
      <t>ア</t>
    </rPh>
    <rPh sb="9" eb="11">
      <t>カテイ</t>
    </rPh>
    <rPh sb="11" eb="13">
      <t>リョウキン</t>
    </rPh>
    <phoneticPr fontId="5"/>
  </si>
  <si>
    <t>人口</t>
    <rPh sb="0" eb="2">
      <t>ジンコウ</t>
    </rPh>
    <phoneticPr fontId="5"/>
  </si>
  <si>
    <t>面積</t>
    <rPh sb="0" eb="2">
      <t>メンセキ</t>
    </rPh>
    <phoneticPr fontId="5"/>
  </si>
  <si>
    <t>人口密度</t>
    <rPh sb="0" eb="2">
      <t>ジンコウ</t>
    </rPh>
    <rPh sb="2" eb="4">
      <t>ミツド</t>
    </rPh>
    <phoneticPr fontId="5"/>
  </si>
  <si>
    <t>処理区域内人口</t>
  </si>
  <si>
    <t>処理区域面積</t>
  </si>
  <si>
    <t>処理区域内人口密度</t>
  </si>
  <si>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</si>
  <si>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</si>
  <si>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</si>
  <si>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</si>
  <si>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</si>
  <si>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</si>
  <si>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</si>
  <si>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</si>
  <si>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</si>
  <si>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</si>
  <si>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</si>
  <si>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</si>
  <si>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参照用</t>
    <rPh sb="0" eb="3">
      <t>サンショウヨウ</t>
    </rPh>
    <phoneticPr fontId="5"/>
  </si>
  <si>
    <t>愛媛県　今治市</t>
  </si>
  <si>
    <t>法非適用</t>
  </si>
  <si>
    <t>下水道事業</t>
  </si>
  <si>
    <t>農業集落排水</t>
  </si>
  <si>
    <t>F1</t>
  </si>
  <si>
    <t>-</t>
  </si>
  <si>
    <t>該当数値なし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</si>
  <si>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</si>
  <si>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</si>
  <si>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</si>
  <si>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</si>
  <si>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</si>
  <si>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耐用年数が経過し、老朽化等による機能の低下が考えられる施設について、 平成27年度から陸地部のストックマネジメント事業による機能診断等を行っており、平成29年度に最適整備構想を策定する。陸地部終了後、島嶼部についても順次、実施する予定としている。</t>
    <rPh sb="36" eb="38">
      <t>ヘイセイ</t>
    </rPh>
    <rPh sb="75" eb="77">
      <t>ヘイセイ</t>
    </rPh>
    <rPh sb="116" eb="118">
      <t>ヨテイ</t>
    </rPh>
    <phoneticPr fontId="5"/>
  </si>
  <si>
    <t>　処理場が25箇所あり、その資本費、維持管理費により汚水処理原価が類似団体平均値と比べて高くなっている。また、公共下水道事業の料金体系に準じた料金設定にしていることによって汚水処理原価が高いため、経費回収率は改善しているものの、類似団体平均値と比べて低くなっている。
　建設事業のピークは過ぎているため、企業債残高については逓減しているが、企業債残高対事業規模比率については類似団体平均値と比べて高くなっている。
　人口減少や節水機器の普及、社会情勢の変化による上水道使用量の減少等により施設利用率は、類似団体平均値と比べて低くなっている。
　水洗化率については、未接続世帯への接続促進を行っているものの、類似団体平均値と比べて低くなっている。
　</t>
    <rPh sb="1" eb="4">
      <t>ショリジョウ</t>
    </rPh>
    <rPh sb="7" eb="9">
      <t>カショ</t>
    </rPh>
    <rPh sb="14" eb="17">
      <t>シホンヒ</t>
    </rPh>
    <rPh sb="18" eb="20">
      <t>イジ</t>
    </rPh>
    <rPh sb="20" eb="23">
      <t>カンリヒ</t>
    </rPh>
    <rPh sb="104" eb="106">
      <t>カイゼン</t>
    </rPh>
    <rPh sb="170" eb="173">
      <t>キギョウサイ</t>
    </rPh>
    <rPh sb="173" eb="175">
      <t>ザンダカ</t>
    </rPh>
    <rPh sb="175" eb="176">
      <t>タイ</t>
    </rPh>
    <rPh sb="178" eb="180">
      <t>キボ</t>
    </rPh>
    <rPh sb="180" eb="182">
      <t>ヒリツ</t>
    </rPh>
    <rPh sb="187" eb="189">
      <t>ルイジ</t>
    </rPh>
    <rPh sb="189" eb="191">
      <t>ダンタイ</t>
    </rPh>
    <rPh sb="191" eb="194">
      <t>ヘイキンチ</t>
    </rPh>
    <rPh sb="195" eb="196">
      <t>クラ</t>
    </rPh>
    <rPh sb="198" eb="199">
      <t>タカ</t>
    </rPh>
    <phoneticPr fontId="5"/>
  </si>
  <si>
    <t>　最適整備構想に基づき、汚水処理施設や管渠等の増改築及び老朽化した施設の機能回復を図ることとしている。
　整備事業のピークは過ぎているため、地方債償還金については逓減することから、汚水処理原価についても逓減し、経費回収率も改善すると考えている。太ノ原、山越、野々瀬、清水、緑ヶ丘の5処理区を朝倉処理区へ統合する事業を行っており、他の施設についても統廃合を検討し経営の健全化を図っている。
　また、資産の老朽化や人口減少等に伴う料金収入の減少に対応するため、平成28年度に策定する経営戦略に沿って、経営基盤強化と財政マネジメントの向上を図る。</t>
    <rPh sb="19" eb="21">
      <t>カンキョ</t>
    </rPh>
    <rPh sb="53" eb="55">
      <t>セイビ</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</si>
</sst>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2">
    <xf numFmtId="0" fontId="0" fillId="0" borderId="0">
      <alignment vertical="center"/>
    </xf>
    <xf numFmtId="38" fontId="2" fillId="0" borderId="0" applyFont="0" applyFill="0" applyBorder="0" applyAlignment="0" applyProtection="0">
      <alignment vertical="center"/>
    </xf>
    <xf numFmtId="38" fontId="16" fillId="0" borderId="0" applyFont="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8" fillId="0" borderId="0">
      <alignment vertical="center"/>
    </xf>
    <xf numFmtId="0" fontId="17" fillId="0" borderId="0"/>
    <xf numFmtId="0" fontId="18" fillId="0" borderId="0">
      <alignment vertical="center"/>
    </xf>
    <xf numFmtId="0" fontId="2" fillId="0" borderId="0">
      <alignment vertical="center"/>
    </xf>
    <xf numFmtId="0" fontId="17" fillId="0" borderId="0"/>
    <xf numFmtId="0" fontId="19" fillId="0" borderId="0"/>
    <xf numFmtId="0" fontId="20" fillId="0" borderId="0">
      <alignment vertical="center"/>
    </xf>
    <xf numFmtId="0" fontId="14" fillId="0" borderId="0">
      <alignment vertical="center"/>
    </xf>
    <xf numFmtId="0" fontId="17" fillId="0" borderId="0">
      <alignment vertical="center"/>
    </xf>
    <xf numFmtId="0" fontId="17" fillId="0" borderId="0"/>
    <xf numFmtId="0" fontId="18" fillId="0" borderId="0">
      <alignment vertical="center"/>
    </xf>
    <xf numFmtId="0" fontId="19" fillId="0" borderId="0"/>
    <xf numFmtId="0" fontId="21" fillId="0" borderId="0">
      <alignment vertical="center"/>
    </xf>
    <xf numFmtId="0" fontId="2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7"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7"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9" xfId="0" applyFont="1" applyBorder="1" applyAlignment="1">
      <alignment vertical="center"/>
    </xf>
    <xf numFmtId="0" fontId="6" fillId="0" borderId="6" xfId="0" applyFont="1" applyBorder="1">
      <alignment vertical="center"/>
    </xf>
    <xf numFmtId="0" fontId="6" fillId="0" borderId="0" xfId="0" applyFont="1" applyBorder="1">
      <alignment vertical="center"/>
    </xf>
    <xf numFmtId="0" fontId="6" fillId="0" borderId="7" xfId="0" applyFont="1" applyBorder="1">
      <alignment vertical="center"/>
    </xf>
    <xf numFmtId="0" fontId="14" fillId="0" borderId="0" xfId="0" applyFont="1" applyBorder="1">
      <alignment vertical="center"/>
    </xf>
    <xf numFmtId="0" fontId="15" fillId="0" borderId="0" xfId="0" applyFont="1" applyBorder="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9" xfId="0" applyFont="1" applyBorder="1">
      <alignment vertical="center"/>
    </xf>
    <xf numFmtId="0" fontId="4" fillId="0" borderId="0" xfId="0" applyFont="1" applyBorder="1" applyAlignment="1">
      <alignment horizontal="center" vertical="center"/>
    </xf>
    <xf numFmtId="0" fontId="3"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7" fillId="0" borderId="0" xfId="0" applyFont="1" applyAlignment="1">
      <alignment horizontal="center" vertical="center"/>
    </xf>
    <xf numFmtId="49"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177" fontId="6" fillId="0" borderId="2" xfId="0" applyNumberFormat="1" applyFont="1" applyBorder="1" applyAlignment="1" applyProtection="1">
      <alignment horizontal="center" vertical="center"/>
      <protection hidden="1"/>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protection hidden="1"/>
    </xf>
    <xf numFmtId="176" fontId="6" fillId="0" borderId="2" xfId="0" applyNumberFormat="1" applyFont="1" applyBorder="1" applyAlignment="1" applyProtection="1">
      <alignment horizontal="center" vertical="center"/>
      <protection hidden="1"/>
    </xf>
    <xf numFmtId="0" fontId="12" fillId="0" borderId="6" xfId="0" applyFont="1" applyBorder="1" applyAlignment="1">
      <alignment horizontal="center" vertical="center"/>
    </xf>
    <xf numFmtId="0" fontId="12" fillId="0" borderId="0"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4" fillId="0" borderId="0" xfId="0" applyFont="1" applyBorder="1" applyAlignment="1">
      <alignment horizontal="center" vertical="center"/>
    </xf>
    <xf numFmtId="0" fontId="6" fillId="0" borderId="6"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2">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3 3" xfId="30"/>
    <cellStyle name="標準 2 3 4" xfId="27"/>
    <cellStyle name="標準 2 3 5" xfId="24"/>
    <cellStyle name="標準 2 3 6" xfId="21"/>
    <cellStyle name="標準 2 4" xfId="10"/>
    <cellStyle name="標準 2 5" xfId="29"/>
    <cellStyle name="標準 2 6" xfId="26"/>
    <cellStyle name="標準 2 7" xfId="23"/>
    <cellStyle name="標準 2 8" xfId="20"/>
    <cellStyle name="標準 2_【重要】（県）指数表_書式まとめ" xfId="11"/>
    <cellStyle name="標準 3" xfId="12"/>
    <cellStyle name="標準 3 2" xfId="13"/>
    <cellStyle name="標準 3 2 2" xfId="14"/>
    <cellStyle name="標準 3 3" xfId="15"/>
    <cellStyle name="標準 4" xfId="16"/>
    <cellStyle name="標準 4 2" xfId="31"/>
    <cellStyle name="標準 4 3" xfId="28"/>
    <cellStyle name="標準 4 4" xfId="25"/>
    <cellStyle name="標準 4 5" xfId="22"/>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0.02</c:v>
                </c:pt>
                <c:pt idx="1">
                  <c:v>0.03</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59349376"/>
        <c:axId val="15935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0.11</c:v>
                </c:pt>
              </c:numCache>
            </c:numRef>
          </c:val>
          <c:smooth val="0"/>
        </c:ser>
        <c:dLbls>
          <c:showLegendKey val="0"/>
          <c:showVal val="0"/>
          <c:showCatName val="0"/>
          <c:showSerName val="0"/>
          <c:showPercent val="0"/>
          <c:showBubbleSize val="0"/>
        </c:dLbls>
        <c:marker val="1"/>
        <c:smooth val="0"/>
        <c:axId val="159349376"/>
        <c:axId val="159359744"/>
      </c:lineChart>
      <c:dateAx>
        <c:axId val="159349376"/>
        <c:scaling>
          <c:orientation val="minMax"/>
        </c:scaling>
        <c:delete val="1"/>
        <c:axPos val="b"/>
        <c:numFmt formatCode="ge" sourceLinked="1"/>
        <c:majorTickMark val="none"/>
        <c:minorTickMark val="none"/>
        <c:tickLblPos val="none"/>
        <c:crossAx val="159359744"/>
        <c:crosses val="autoZero"/>
        <c:auto val="1"/>
        <c:lblOffset val="100"/>
        <c:baseTimeUnit val="years"/>
      </c:dateAx>
      <c:valAx>
        <c:axId val="15935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34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39.96</c:v>
                </c:pt>
                <c:pt idx="1">
                  <c:v>40.18</c:v>
                </c:pt>
                <c:pt idx="2">
                  <c:v>41.21</c:v>
                </c:pt>
                <c:pt idx="3">
                  <c:v>40.479999999999997</c:v>
                </c:pt>
                <c:pt idx="4">
                  <c:v>38.61</c:v>
                </c:pt>
              </c:numCache>
            </c:numRef>
          </c:val>
        </c:ser>
        <c:dLbls>
          <c:showLegendKey val="0"/>
          <c:showVal val="0"/>
          <c:showCatName val="0"/>
          <c:showSerName val="0"/>
          <c:showPercent val="0"/>
          <c:showBubbleSize val="0"/>
        </c:dLbls>
        <c:gapWidth val="150"/>
        <c:axId val="165440512"/>
        <c:axId val="16547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57.3</c:v>
                </c:pt>
              </c:numCache>
            </c:numRef>
          </c:val>
          <c:smooth val="0"/>
        </c:ser>
        <c:dLbls>
          <c:showLegendKey val="0"/>
          <c:showVal val="0"/>
          <c:showCatName val="0"/>
          <c:showSerName val="0"/>
          <c:showPercent val="0"/>
          <c:showBubbleSize val="0"/>
        </c:dLbls>
        <c:marker val="1"/>
        <c:smooth val="0"/>
        <c:axId val="165440512"/>
        <c:axId val="165471360"/>
      </c:lineChart>
      <c:dateAx>
        <c:axId val="165440512"/>
        <c:scaling>
          <c:orientation val="minMax"/>
        </c:scaling>
        <c:delete val="1"/>
        <c:axPos val="b"/>
        <c:numFmt formatCode="ge" sourceLinked="1"/>
        <c:majorTickMark val="none"/>
        <c:minorTickMark val="none"/>
        <c:tickLblPos val="none"/>
        <c:crossAx val="165471360"/>
        <c:crosses val="autoZero"/>
        <c:auto val="1"/>
        <c:lblOffset val="100"/>
        <c:baseTimeUnit val="years"/>
      </c:dateAx>
      <c:valAx>
        <c:axId val="16547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44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73.98</c:v>
                </c:pt>
                <c:pt idx="1">
                  <c:v>76.88</c:v>
                </c:pt>
                <c:pt idx="2">
                  <c:v>80.38</c:v>
                </c:pt>
                <c:pt idx="3">
                  <c:v>82.05</c:v>
                </c:pt>
                <c:pt idx="4">
                  <c:v>81.84</c:v>
                </c:pt>
              </c:numCache>
            </c:numRef>
          </c:val>
        </c:ser>
        <c:dLbls>
          <c:showLegendKey val="0"/>
          <c:showVal val="0"/>
          <c:showCatName val="0"/>
          <c:showSerName val="0"/>
          <c:showPercent val="0"/>
          <c:showBubbleSize val="0"/>
        </c:dLbls>
        <c:gapWidth val="150"/>
        <c:axId val="165153408"/>
        <c:axId val="16516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89.43</c:v>
                </c:pt>
              </c:numCache>
            </c:numRef>
          </c:val>
          <c:smooth val="0"/>
        </c:ser>
        <c:dLbls>
          <c:showLegendKey val="0"/>
          <c:showVal val="0"/>
          <c:showCatName val="0"/>
          <c:showSerName val="0"/>
          <c:showPercent val="0"/>
          <c:showBubbleSize val="0"/>
        </c:dLbls>
        <c:marker val="1"/>
        <c:smooth val="0"/>
        <c:axId val="165153408"/>
        <c:axId val="165163776"/>
      </c:lineChart>
      <c:dateAx>
        <c:axId val="165153408"/>
        <c:scaling>
          <c:orientation val="minMax"/>
        </c:scaling>
        <c:delete val="1"/>
        <c:axPos val="b"/>
        <c:numFmt formatCode="ge" sourceLinked="1"/>
        <c:majorTickMark val="none"/>
        <c:minorTickMark val="none"/>
        <c:tickLblPos val="none"/>
        <c:crossAx val="165163776"/>
        <c:crosses val="autoZero"/>
        <c:auto val="1"/>
        <c:lblOffset val="100"/>
        <c:baseTimeUnit val="years"/>
      </c:dateAx>
      <c:valAx>
        <c:axId val="16516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5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61.02</c:v>
                </c:pt>
                <c:pt idx="1">
                  <c:v>59.28</c:v>
                </c:pt>
                <c:pt idx="2">
                  <c:v>62.34</c:v>
                </c:pt>
                <c:pt idx="3">
                  <c:v>62.26</c:v>
                </c:pt>
                <c:pt idx="4">
                  <c:v>64.14</c:v>
                </c:pt>
              </c:numCache>
            </c:numRef>
          </c:val>
        </c:ser>
        <c:dLbls>
          <c:showLegendKey val="0"/>
          <c:showVal val="0"/>
          <c:showCatName val="0"/>
          <c:showSerName val="0"/>
          <c:showPercent val="0"/>
          <c:showBubbleSize val="0"/>
        </c:dLbls>
        <c:gapWidth val="150"/>
        <c:axId val="159389952"/>
        <c:axId val="15940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389952"/>
        <c:axId val="159400320"/>
      </c:lineChart>
      <c:dateAx>
        <c:axId val="159389952"/>
        <c:scaling>
          <c:orientation val="minMax"/>
        </c:scaling>
        <c:delete val="1"/>
        <c:axPos val="b"/>
        <c:numFmt formatCode="ge" sourceLinked="1"/>
        <c:majorTickMark val="none"/>
        <c:minorTickMark val="none"/>
        <c:tickLblPos val="none"/>
        <c:crossAx val="159400320"/>
        <c:crosses val="autoZero"/>
        <c:auto val="1"/>
        <c:lblOffset val="100"/>
        <c:baseTimeUnit val="years"/>
      </c:dateAx>
      <c:valAx>
        <c:axId val="15940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38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426432"/>
        <c:axId val="15943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426432"/>
        <c:axId val="159436800"/>
      </c:lineChart>
      <c:dateAx>
        <c:axId val="159426432"/>
        <c:scaling>
          <c:orientation val="minMax"/>
        </c:scaling>
        <c:delete val="1"/>
        <c:axPos val="b"/>
        <c:numFmt formatCode="ge" sourceLinked="1"/>
        <c:majorTickMark val="none"/>
        <c:minorTickMark val="none"/>
        <c:tickLblPos val="none"/>
        <c:crossAx val="159436800"/>
        <c:crosses val="autoZero"/>
        <c:auto val="1"/>
        <c:lblOffset val="100"/>
        <c:baseTimeUnit val="years"/>
      </c:dateAx>
      <c:valAx>
        <c:axId val="15943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42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898304"/>
        <c:axId val="16490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898304"/>
        <c:axId val="164900224"/>
      </c:lineChart>
      <c:dateAx>
        <c:axId val="164898304"/>
        <c:scaling>
          <c:orientation val="minMax"/>
        </c:scaling>
        <c:delete val="1"/>
        <c:axPos val="b"/>
        <c:numFmt formatCode="ge" sourceLinked="1"/>
        <c:majorTickMark val="none"/>
        <c:minorTickMark val="none"/>
        <c:tickLblPos val="none"/>
        <c:crossAx val="164900224"/>
        <c:crosses val="autoZero"/>
        <c:auto val="1"/>
        <c:lblOffset val="100"/>
        <c:baseTimeUnit val="years"/>
      </c:dateAx>
      <c:valAx>
        <c:axId val="16490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89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957568"/>
        <c:axId val="16496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957568"/>
        <c:axId val="164963840"/>
      </c:lineChart>
      <c:dateAx>
        <c:axId val="164957568"/>
        <c:scaling>
          <c:orientation val="minMax"/>
        </c:scaling>
        <c:delete val="1"/>
        <c:axPos val="b"/>
        <c:numFmt formatCode="ge" sourceLinked="1"/>
        <c:majorTickMark val="none"/>
        <c:minorTickMark val="none"/>
        <c:tickLblPos val="none"/>
        <c:crossAx val="164963840"/>
        <c:crosses val="autoZero"/>
        <c:auto val="1"/>
        <c:lblOffset val="100"/>
        <c:baseTimeUnit val="years"/>
      </c:dateAx>
      <c:valAx>
        <c:axId val="16496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5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985856"/>
        <c:axId val="16499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985856"/>
        <c:axId val="164992128"/>
      </c:lineChart>
      <c:dateAx>
        <c:axId val="164985856"/>
        <c:scaling>
          <c:orientation val="minMax"/>
        </c:scaling>
        <c:delete val="1"/>
        <c:axPos val="b"/>
        <c:numFmt formatCode="ge" sourceLinked="1"/>
        <c:majorTickMark val="none"/>
        <c:minorTickMark val="none"/>
        <c:tickLblPos val="none"/>
        <c:crossAx val="164992128"/>
        <c:crosses val="autoZero"/>
        <c:auto val="1"/>
        <c:lblOffset val="100"/>
        <c:baseTimeUnit val="years"/>
      </c:dateAx>
      <c:valAx>
        <c:axId val="16499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8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1420.51</c:v>
                </c:pt>
                <c:pt idx="1">
                  <c:v>1284.1199999999999</c:v>
                </c:pt>
                <c:pt idx="2">
                  <c:v>1126.3399999999999</c:v>
                </c:pt>
                <c:pt idx="3">
                  <c:v>1003.8</c:v>
                </c:pt>
                <c:pt idx="4">
                  <c:v>947.58</c:v>
                </c:pt>
              </c:numCache>
            </c:numRef>
          </c:val>
        </c:ser>
        <c:dLbls>
          <c:showLegendKey val="0"/>
          <c:showVal val="0"/>
          <c:showCatName val="0"/>
          <c:showSerName val="0"/>
          <c:showPercent val="0"/>
          <c:showBubbleSize val="0"/>
        </c:dLbls>
        <c:gapWidth val="150"/>
        <c:axId val="165009664"/>
        <c:axId val="16509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721.43</c:v>
                </c:pt>
              </c:numCache>
            </c:numRef>
          </c:val>
          <c:smooth val="0"/>
        </c:ser>
        <c:dLbls>
          <c:showLegendKey val="0"/>
          <c:showVal val="0"/>
          <c:showCatName val="0"/>
          <c:showSerName val="0"/>
          <c:showPercent val="0"/>
          <c:showBubbleSize val="0"/>
        </c:dLbls>
        <c:marker val="1"/>
        <c:smooth val="0"/>
        <c:axId val="165009664"/>
        <c:axId val="165093760"/>
      </c:lineChart>
      <c:dateAx>
        <c:axId val="165009664"/>
        <c:scaling>
          <c:orientation val="minMax"/>
        </c:scaling>
        <c:delete val="1"/>
        <c:axPos val="b"/>
        <c:numFmt formatCode="ge" sourceLinked="1"/>
        <c:majorTickMark val="none"/>
        <c:minorTickMark val="none"/>
        <c:tickLblPos val="none"/>
        <c:crossAx val="165093760"/>
        <c:crosses val="autoZero"/>
        <c:auto val="1"/>
        <c:lblOffset val="100"/>
        <c:baseTimeUnit val="years"/>
      </c:dateAx>
      <c:valAx>
        <c:axId val="16509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00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39.14</c:v>
                </c:pt>
                <c:pt idx="1">
                  <c:v>39.659999999999997</c:v>
                </c:pt>
                <c:pt idx="2">
                  <c:v>44.22</c:v>
                </c:pt>
                <c:pt idx="3">
                  <c:v>44.6</c:v>
                </c:pt>
                <c:pt idx="4">
                  <c:v>46.88</c:v>
                </c:pt>
              </c:numCache>
            </c:numRef>
          </c:val>
        </c:ser>
        <c:dLbls>
          <c:showLegendKey val="0"/>
          <c:showVal val="0"/>
          <c:showCatName val="0"/>
          <c:showSerName val="0"/>
          <c:showPercent val="0"/>
          <c:showBubbleSize val="0"/>
        </c:dLbls>
        <c:gapWidth val="150"/>
        <c:axId val="165126528"/>
        <c:axId val="16512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59.3</c:v>
                </c:pt>
              </c:numCache>
            </c:numRef>
          </c:val>
          <c:smooth val="0"/>
        </c:ser>
        <c:dLbls>
          <c:showLegendKey val="0"/>
          <c:showVal val="0"/>
          <c:showCatName val="0"/>
          <c:showSerName val="0"/>
          <c:showPercent val="0"/>
          <c:showBubbleSize val="0"/>
        </c:dLbls>
        <c:marker val="1"/>
        <c:smooth val="0"/>
        <c:axId val="165126528"/>
        <c:axId val="165128448"/>
      </c:lineChart>
      <c:dateAx>
        <c:axId val="165126528"/>
        <c:scaling>
          <c:orientation val="minMax"/>
        </c:scaling>
        <c:delete val="1"/>
        <c:axPos val="b"/>
        <c:numFmt formatCode="ge" sourceLinked="1"/>
        <c:majorTickMark val="none"/>
        <c:minorTickMark val="none"/>
        <c:tickLblPos val="none"/>
        <c:crossAx val="165128448"/>
        <c:crosses val="autoZero"/>
        <c:auto val="1"/>
        <c:lblOffset val="100"/>
        <c:baseTimeUnit val="years"/>
      </c:dateAx>
      <c:valAx>
        <c:axId val="16512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2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363.37</c:v>
                </c:pt>
                <c:pt idx="1">
                  <c:v>365.6</c:v>
                </c:pt>
                <c:pt idx="2">
                  <c:v>344.82</c:v>
                </c:pt>
                <c:pt idx="3">
                  <c:v>371.26</c:v>
                </c:pt>
                <c:pt idx="4">
                  <c:v>353.42</c:v>
                </c:pt>
              </c:numCache>
            </c:numRef>
          </c:val>
        </c:ser>
        <c:dLbls>
          <c:showLegendKey val="0"/>
          <c:showVal val="0"/>
          <c:showCatName val="0"/>
          <c:showSerName val="0"/>
          <c:showPercent val="0"/>
          <c:showBubbleSize val="0"/>
        </c:dLbls>
        <c:gapWidth val="150"/>
        <c:axId val="165420416"/>
        <c:axId val="16542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248.14</c:v>
                </c:pt>
              </c:numCache>
            </c:numRef>
          </c:val>
          <c:smooth val="0"/>
        </c:ser>
        <c:dLbls>
          <c:showLegendKey val="0"/>
          <c:showVal val="0"/>
          <c:showCatName val="0"/>
          <c:showSerName val="0"/>
          <c:showPercent val="0"/>
          <c:showBubbleSize val="0"/>
        </c:dLbls>
        <c:marker val="1"/>
        <c:smooth val="0"/>
        <c:axId val="165420416"/>
        <c:axId val="165426688"/>
      </c:lineChart>
      <c:dateAx>
        <c:axId val="165420416"/>
        <c:scaling>
          <c:orientation val="minMax"/>
        </c:scaling>
        <c:delete val="1"/>
        <c:axPos val="b"/>
        <c:numFmt formatCode="ge" sourceLinked="1"/>
        <c:majorTickMark val="none"/>
        <c:minorTickMark val="none"/>
        <c:tickLblPos val="none"/>
        <c:crossAx val="165426688"/>
        <c:crosses val="autoZero"/>
        <c:auto val="1"/>
        <c:lblOffset val="100"/>
        <c:baseTimeUnit val="years"/>
      </c:dateAx>
      <c:valAx>
        <c:axId val="16542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42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今治市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F1</v>
      </c>
      <c r="X8" s="46"/>
      <c r="Y8" s="46"/>
      <c r="Z8" s="46"/>
      <c r="AA8" s="46"/>
      <c r="AB8" s="46"/>
      <c r="AC8" s="46"/>
      <c r="AD8" s="3"/>
      <c r="AE8" s="3"/>
      <c r="AF8" s="3"/>
      <c r="AG8" s="3"/>
      <c r="AH8" s="3"/>
      <c r="AI8" s="3"/>
      <c r="AJ8" s="3"/>
      <c r="AK8" s="3"/>
      <c r="AL8" s="47">
        <f>データ!R6</f>
        <v>164769</v>
      </c>
      <c r="AM8" s="47"/>
      <c r="AN8" s="47"/>
      <c r="AO8" s="47"/>
      <c r="AP8" s="47"/>
      <c r="AQ8" s="47"/>
      <c r="AR8" s="47"/>
      <c r="AS8" s="47"/>
      <c r="AT8" s="43">
        <f>データ!S6</f>
        <v>419.13</v>
      </c>
      <c r="AU8" s="43"/>
      <c r="AV8" s="43"/>
      <c r="AW8" s="43"/>
      <c r="AX8" s="43"/>
      <c r="AY8" s="43"/>
      <c r="AZ8" s="43"/>
      <c r="BA8" s="43"/>
      <c r="BB8" s="43">
        <f>データ!T6</f>
        <v>393.12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10.25</v>
      </c>
      <c r="Q10" s="43"/>
      <c r="R10" s="43"/>
      <c r="S10" s="43"/>
      <c r="T10" s="43"/>
      <c r="U10" s="43"/>
      <c r="V10" s="43"/>
      <c r="W10" s="43">
        <f>データ!P6</f>
        <v>114.88</v>
      </c>
      <c r="X10" s="43"/>
      <c r="Y10" s="43"/>
      <c r="Z10" s="43"/>
      <c r="AA10" s="43"/>
      <c r="AB10" s="43"/>
      <c r="AC10" s="43"/>
      <c r="AD10" s="47">
        <f>データ!Q6</f>
        <v>2741</v>
      </c>
      <c r="AE10" s="47"/>
      <c r="AF10" s="47"/>
      <c r="AG10" s="47"/>
      <c r="AH10" s="47"/>
      <c r="AI10" s="47"/>
      <c r="AJ10" s="47"/>
      <c r="AK10" s="2"/>
      <c r="AL10" s="47">
        <f>データ!U6</f>
        <v>16839</v>
      </c>
      <c r="AM10" s="47"/>
      <c r="AN10" s="47"/>
      <c r="AO10" s="47"/>
      <c r="AP10" s="47"/>
      <c r="AQ10" s="47"/>
      <c r="AR10" s="47"/>
      <c r="AS10" s="47"/>
      <c r="AT10" s="43">
        <f>データ!V6</f>
        <v>6.57</v>
      </c>
      <c r="AU10" s="43"/>
      <c r="AV10" s="43"/>
      <c r="AW10" s="43"/>
      <c r="AX10" s="43"/>
      <c r="AY10" s="43"/>
      <c r="AZ10" s="43"/>
      <c r="BA10" s="43"/>
      <c r="BB10" s="43">
        <f>データ!W6</f>
        <v>2563.0100000000002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7" t="s">
        <v>109</v>
      </c>
      <c r="BM16" s="68"/>
      <c r="BN16" s="68"/>
      <c r="BO16" s="68"/>
      <c r="BP16" s="68"/>
      <c r="BQ16" s="68"/>
      <c r="BR16" s="68"/>
      <c r="BS16" s="68"/>
      <c r="BT16" s="68"/>
      <c r="BU16" s="68"/>
      <c r="BV16" s="68"/>
      <c r="BW16" s="68"/>
      <c r="BX16" s="68"/>
      <c r="BY16" s="68"/>
      <c r="BZ16" s="6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7"/>
      <c r="BM17" s="68"/>
      <c r="BN17" s="68"/>
      <c r="BO17" s="68"/>
      <c r="BP17" s="68"/>
      <c r="BQ17" s="68"/>
      <c r="BR17" s="68"/>
      <c r="BS17" s="68"/>
      <c r="BT17" s="68"/>
      <c r="BU17" s="68"/>
      <c r="BV17" s="68"/>
      <c r="BW17" s="68"/>
      <c r="BX17" s="68"/>
      <c r="BY17" s="68"/>
      <c r="BZ17" s="6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7"/>
      <c r="BM18" s="68"/>
      <c r="BN18" s="68"/>
      <c r="BO18" s="68"/>
      <c r="BP18" s="68"/>
      <c r="BQ18" s="68"/>
      <c r="BR18" s="68"/>
      <c r="BS18" s="68"/>
      <c r="BT18" s="68"/>
      <c r="BU18" s="68"/>
      <c r="BV18" s="68"/>
      <c r="BW18" s="68"/>
      <c r="BX18" s="68"/>
      <c r="BY18" s="68"/>
      <c r="BZ18" s="6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7"/>
      <c r="BM19" s="68"/>
      <c r="BN19" s="68"/>
      <c r="BO19" s="68"/>
      <c r="BP19" s="68"/>
      <c r="BQ19" s="68"/>
      <c r="BR19" s="68"/>
      <c r="BS19" s="68"/>
      <c r="BT19" s="68"/>
      <c r="BU19" s="68"/>
      <c r="BV19" s="68"/>
      <c r="BW19" s="68"/>
      <c r="BX19" s="68"/>
      <c r="BY19" s="68"/>
      <c r="BZ19" s="6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7"/>
      <c r="BM20" s="68"/>
      <c r="BN20" s="68"/>
      <c r="BO20" s="68"/>
      <c r="BP20" s="68"/>
      <c r="BQ20" s="68"/>
      <c r="BR20" s="68"/>
      <c r="BS20" s="68"/>
      <c r="BT20" s="68"/>
      <c r="BU20" s="68"/>
      <c r="BV20" s="68"/>
      <c r="BW20" s="68"/>
      <c r="BX20" s="68"/>
      <c r="BY20" s="68"/>
      <c r="BZ20" s="6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7"/>
      <c r="BM21" s="68"/>
      <c r="BN21" s="68"/>
      <c r="BO21" s="68"/>
      <c r="BP21" s="68"/>
      <c r="BQ21" s="68"/>
      <c r="BR21" s="68"/>
      <c r="BS21" s="68"/>
      <c r="BT21" s="68"/>
      <c r="BU21" s="68"/>
      <c r="BV21" s="68"/>
      <c r="BW21" s="68"/>
      <c r="BX21" s="68"/>
      <c r="BY21" s="68"/>
      <c r="BZ21" s="6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7"/>
      <c r="BM22" s="68"/>
      <c r="BN22" s="68"/>
      <c r="BO22" s="68"/>
      <c r="BP22" s="68"/>
      <c r="BQ22" s="68"/>
      <c r="BR22" s="68"/>
      <c r="BS22" s="68"/>
      <c r="BT22" s="68"/>
      <c r="BU22" s="68"/>
      <c r="BV22" s="68"/>
      <c r="BW22" s="68"/>
      <c r="BX22" s="68"/>
      <c r="BY22" s="68"/>
      <c r="BZ22" s="6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7"/>
      <c r="BM23" s="68"/>
      <c r="BN23" s="68"/>
      <c r="BO23" s="68"/>
      <c r="BP23" s="68"/>
      <c r="BQ23" s="68"/>
      <c r="BR23" s="68"/>
      <c r="BS23" s="68"/>
      <c r="BT23" s="68"/>
      <c r="BU23" s="68"/>
      <c r="BV23" s="68"/>
      <c r="BW23" s="68"/>
      <c r="BX23" s="68"/>
      <c r="BY23" s="68"/>
      <c r="BZ23" s="6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7"/>
      <c r="BM24" s="68"/>
      <c r="BN24" s="68"/>
      <c r="BO24" s="68"/>
      <c r="BP24" s="68"/>
      <c r="BQ24" s="68"/>
      <c r="BR24" s="68"/>
      <c r="BS24" s="68"/>
      <c r="BT24" s="68"/>
      <c r="BU24" s="68"/>
      <c r="BV24" s="68"/>
      <c r="BW24" s="68"/>
      <c r="BX24" s="68"/>
      <c r="BY24" s="68"/>
      <c r="BZ24" s="6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7"/>
      <c r="BM25" s="68"/>
      <c r="BN25" s="68"/>
      <c r="BO25" s="68"/>
      <c r="BP25" s="68"/>
      <c r="BQ25" s="68"/>
      <c r="BR25" s="68"/>
      <c r="BS25" s="68"/>
      <c r="BT25" s="68"/>
      <c r="BU25" s="68"/>
      <c r="BV25" s="68"/>
      <c r="BW25" s="68"/>
      <c r="BX25" s="68"/>
      <c r="BY25" s="68"/>
      <c r="BZ25" s="6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7"/>
      <c r="BM26" s="68"/>
      <c r="BN26" s="68"/>
      <c r="BO26" s="68"/>
      <c r="BP26" s="68"/>
      <c r="BQ26" s="68"/>
      <c r="BR26" s="68"/>
      <c r="BS26" s="68"/>
      <c r="BT26" s="68"/>
      <c r="BU26" s="68"/>
      <c r="BV26" s="68"/>
      <c r="BW26" s="68"/>
      <c r="BX26" s="68"/>
      <c r="BY26" s="68"/>
      <c r="BZ26" s="6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7"/>
      <c r="BM27" s="68"/>
      <c r="BN27" s="68"/>
      <c r="BO27" s="68"/>
      <c r="BP27" s="68"/>
      <c r="BQ27" s="68"/>
      <c r="BR27" s="68"/>
      <c r="BS27" s="68"/>
      <c r="BT27" s="68"/>
      <c r="BU27" s="68"/>
      <c r="BV27" s="68"/>
      <c r="BW27" s="68"/>
      <c r="BX27" s="68"/>
      <c r="BY27" s="68"/>
      <c r="BZ27" s="6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7"/>
      <c r="BM28" s="68"/>
      <c r="BN28" s="68"/>
      <c r="BO28" s="68"/>
      <c r="BP28" s="68"/>
      <c r="BQ28" s="68"/>
      <c r="BR28" s="68"/>
      <c r="BS28" s="68"/>
      <c r="BT28" s="68"/>
      <c r="BU28" s="68"/>
      <c r="BV28" s="68"/>
      <c r="BW28" s="68"/>
      <c r="BX28" s="68"/>
      <c r="BY28" s="68"/>
      <c r="BZ28" s="6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7"/>
      <c r="BM29" s="68"/>
      <c r="BN29" s="68"/>
      <c r="BO29" s="68"/>
      <c r="BP29" s="68"/>
      <c r="BQ29" s="68"/>
      <c r="BR29" s="68"/>
      <c r="BS29" s="68"/>
      <c r="BT29" s="68"/>
      <c r="BU29" s="68"/>
      <c r="BV29" s="68"/>
      <c r="BW29" s="68"/>
      <c r="BX29" s="68"/>
      <c r="BY29" s="68"/>
      <c r="BZ29" s="6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7"/>
      <c r="BM30" s="68"/>
      <c r="BN30" s="68"/>
      <c r="BO30" s="68"/>
      <c r="BP30" s="68"/>
      <c r="BQ30" s="68"/>
      <c r="BR30" s="68"/>
      <c r="BS30" s="68"/>
      <c r="BT30" s="68"/>
      <c r="BU30" s="68"/>
      <c r="BV30" s="68"/>
      <c r="BW30" s="68"/>
      <c r="BX30" s="68"/>
      <c r="BY30" s="68"/>
      <c r="BZ30" s="6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7"/>
      <c r="BM31" s="68"/>
      <c r="BN31" s="68"/>
      <c r="BO31" s="68"/>
      <c r="BP31" s="68"/>
      <c r="BQ31" s="68"/>
      <c r="BR31" s="68"/>
      <c r="BS31" s="68"/>
      <c r="BT31" s="68"/>
      <c r="BU31" s="68"/>
      <c r="BV31" s="68"/>
      <c r="BW31" s="68"/>
      <c r="BX31" s="68"/>
      <c r="BY31" s="68"/>
      <c r="BZ31" s="6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7"/>
      <c r="BM32" s="68"/>
      <c r="BN32" s="68"/>
      <c r="BO32" s="68"/>
      <c r="BP32" s="68"/>
      <c r="BQ32" s="68"/>
      <c r="BR32" s="68"/>
      <c r="BS32" s="68"/>
      <c r="BT32" s="68"/>
      <c r="BU32" s="68"/>
      <c r="BV32" s="68"/>
      <c r="BW32" s="68"/>
      <c r="BX32" s="68"/>
      <c r="BY32" s="68"/>
      <c r="BZ32" s="6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7"/>
      <c r="BM33" s="68"/>
      <c r="BN33" s="68"/>
      <c r="BO33" s="68"/>
      <c r="BP33" s="68"/>
      <c r="BQ33" s="68"/>
      <c r="BR33" s="68"/>
      <c r="BS33" s="68"/>
      <c r="BT33" s="68"/>
      <c r="BU33" s="68"/>
      <c r="BV33" s="68"/>
      <c r="BW33" s="68"/>
      <c r="BX33" s="68"/>
      <c r="BY33" s="68"/>
      <c r="BZ33" s="69"/>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67"/>
      <c r="BM34" s="68"/>
      <c r="BN34" s="68"/>
      <c r="BO34" s="68"/>
      <c r="BP34" s="68"/>
      <c r="BQ34" s="68"/>
      <c r="BR34" s="68"/>
      <c r="BS34" s="68"/>
      <c r="BT34" s="68"/>
      <c r="BU34" s="68"/>
      <c r="BV34" s="68"/>
      <c r="BW34" s="68"/>
      <c r="BX34" s="68"/>
      <c r="BY34" s="68"/>
      <c r="BZ34" s="69"/>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67"/>
      <c r="BM35" s="68"/>
      <c r="BN35" s="68"/>
      <c r="BO35" s="68"/>
      <c r="BP35" s="68"/>
      <c r="BQ35" s="68"/>
      <c r="BR35" s="68"/>
      <c r="BS35" s="68"/>
      <c r="BT35" s="68"/>
      <c r="BU35" s="68"/>
      <c r="BV35" s="68"/>
      <c r="BW35" s="68"/>
      <c r="BX35" s="68"/>
      <c r="BY35" s="68"/>
      <c r="BZ35" s="6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7"/>
      <c r="BM36" s="68"/>
      <c r="BN36" s="68"/>
      <c r="BO36" s="68"/>
      <c r="BP36" s="68"/>
      <c r="BQ36" s="68"/>
      <c r="BR36" s="68"/>
      <c r="BS36" s="68"/>
      <c r="BT36" s="68"/>
      <c r="BU36" s="68"/>
      <c r="BV36" s="68"/>
      <c r="BW36" s="68"/>
      <c r="BX36" s="68"/>
      <c r="BY36" s="68"/>
      <c r="BZ36" s="6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7"/>
      <c r="BM37" s="68"/>
      <c r="BN37" s="68"/>
      <c r="BO37" s="68"/>
      <c r="BP37" s="68"/>
      <c r="BQ37" s="68"/>
      <c r="BR37" s="68"/>
      <c r="BS37" s="68"/>
      <c r="BT37" s="68"/>
      <c r="BU37" s="68"/>
      <c r="BV37" s="68"/>
      <c r="BW37" s="68"/>
      <c r="BX37" s="68"/>
      <c r="BY37" s="68"/>
      <c r="BZ37" s="6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7"/>
      <c r="BM38" s="68"/>
      <c r="BN38" s="68"/>
      <c r="BO38" s="68"/>
      <c r="BP38" s="68"/>
      <c r="BQ38" s="68"/>
      <c r="BR38" s="68"/>
      <c r="BS38" s="68"/>
      <c r="BT38" s="68"/>
      <c r="BU38" s="68"/>
      <c r="BV38" s="68"/>
      <c r="BW38" s="68"/>
      <c r="BX38" s="68"/>
      <c r="BY38" s="68"/>
      <c r="BZ38" s="6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7"/>
      <c r="BM39" s="68"/>
      <c r="BN39" s="68"/>
      <c r="BO39" s="68"/>
      <c r="BP39" s="68"/>
      <c r="BQ39" s="68"/>
      <c r="BR39" s="68"/>
      <c r="BS39" s="68"/>
      <c r="BT39" s="68"/>
      <c r="BU39" s="68"/>
      <c r="BV39" s="68"/>
      <c r="BW39" s="68"/>
      <c r="BX39" s="68"/>
      <c r="BY39" s="68"/>
      <c r="BZ39" s="6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7"/>
      <c r="BM40" s="68"/>
      <c r="BN40" s="68"/>
      <c r="BO40" s="68"/>
      <c r="BP40" s="68"/>
      <c r="BQ40" s="68"/>
      <c r="BR40" s="68"/>
      <c r="BS40" s="68"/>
      <c r="BT40" s="68"/>
      <c r="BU40" s="68"/>
      <c r="BV40" s="68"/>
      <c r="BW40" s="68"/>
      <c r="BX40" s="68"/>
      <c r="BY40" s="68"/>
      <c r="BZ40" s="6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7"/>
      <c r="BM41" s="68"/>
      <c r="BN41" s="68"/>
      <c r="BO41" s="68"/>
      <c r="BP41" s="68"/>
      <c r="BQ41" s="68"/>
      <c r="BR41" s="68"/>
      <c r="BS41" s="68"/>
      <c r="BT41" s="68"/>
      <c r="BU41" s="68"/>
      <c r="BV41" s="68"/>
      <c r="BW41" s="68"/>
      <c r="BX41" s="68"/>
      <c r="BY41" s="68"/>
      <c r="BZ41" s="6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7"/>
      <c r="BM42" s="68"/>
      <c r="BN42" s="68"/>
      <c r="BO42" s="68"/>
      <c r="BP42" s="68"/>
      <c r="BQ42" s="68"/>
      <c r="BR42" s="68"/>
      <c r="BS42" s="68"/>
      <c r="BT42" s="68"/>
      <c r="BU42" s="68"/>
      <c r="BV42" s="68"/>
      <c r="BW42" s="68"/>
      <c r="BX42" s="68"/>
      <c r="BY42" s="68"/>
      <c r="BZ42" s="6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7"/>
      <c r="BM43" s="68"/>
      <c r="BN43" s="68"/>
      <c r="BO43" s="68"/>
      <c r="BP43" s="68"/>
      <c r="BQ43" s="68"/>
      <c r="BR43" s="68"/>
      <c r="BS43" s="68"/>
      <c r="BT43" s="68"/>
      <c r="BU43" s="68"/>
      <c r="BV43" s="68"/>
      <c r="BW43" s="68"/>
      <c r="BX43" s="68"/>
      <c r="BY43" s="68"/>
      <c r="BZ43" s="6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0"/>
      <c r="BM44" s="71"/>
      <c r="BN44" s="71"/>
      <c r="BO44" s="71"/>
      <c r="BP44" s="71"/>
      <c r="BQ44" s="71"/>
      <c r="BR44" s="71"/>
      <c r="BS44" s="71"/>
      <c r="BT44" s="71"/>
      <c r="BU44" s="71"/>
      <c r="BV44" s="71"/>
      <c r="BW44" s="71"/>
      <c r="BX44" s="71"/>
      <c r="BY44" s="71"/>
      <c r="BZ44" s="7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7" t="s">
        <v>108</v>
      </c>
      <c r="BM47" s="68"/>
      <c r="BN47" s="68"/>
      <c r="BO47" s="68"/>
      <c r="BP47" s="68"/>
      <c r="BQ47" s="68"/>
      <c r="BR47" s="68"/>
      <c r="BS47" s="68"/>
      <c r="BT47" s="68"/>
      <c r="BU47" s="68"/>
      <c r="BV47" s="68"/>
      <c r="BW47" s="68"/>
      <c r="BX47" s="68"/>
      <c r="BY47" s="68"/>
      <c r="BZ47" s="6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7"/>
      <c r="BM48" s="68"/>
      <c r="BN48" s="68"/>
      <c r="BO48" s="68"/>
      <c r="BP48" s="68"/>
      <c r="BQ48" s="68"/>
      <c r="BR48" s="68"/>
      <c r="BS48" s="68"/>
      <c r="BT48" s="68"/>
      <c r="BU48" s="68"/>
      <c r="BV48" s="68"/>
      <c r="BW48" s="68"/>
      <c r="BX48" s="68"/>
      <c r="BY48" s="68"/>
      <c r="BZ48" s="6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7"/>
      <c r="BM49" s="68"/>
      <c r="BN49" s="68"/>
      <c r="BO49" s="68"/>
      <c r="BP49" s="68"/>
      <c r="BQ49" s="68"/>
      <c r="BR49" s="68"/>
      <c r="BS49" s="68"/>
      <c r="BT49" s="68"/>
      <c r="BU49" s="68"/>
      <c r="BV49" s="68"/>
      <c r="BW49" s="68"/>
      <c r="BX49" s="68"/>
      <c r="BY49" s="68"/>
      <c r="BZ49" s="6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7"/>
      <c r="BM50" s="68"/>
      <c r="BN50" s="68"/>
      <c r="BO50" s="68"/>
      <c r="BP50" s="68"/>
      <c r="BQ50" s="68"/>
      <c r="BR50" s="68"/>
      <c r="BS50" s="68"/>
      <c r="BT50" s="68"/>
      <c r="BU50" s="68"/>
      <c r="BV50" s="68"/>
      <c r="BW50" s="68"/>
      <c r="BX50" s="68"/>
      <c r="BY50" s="68"/>
      <c r="BZ50" s="6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7"/>
      <c r="BM51" s="68"/>
      <c r="BN51" s="68"/>
      <c r="BO51" s="68"/>
      <c r="BP51" s="68"/>
      <c r="BQ51" s="68"/>
      <c r="BR51" s="68"/>
      <c r="BS51" s="68"/>
      <c r="BT51" s="68"/>
      <c r="BU51" s="68"/>
      <c r="BV51" s="68"/>
      <c r="BW51" s="68"/>
      <c r="BX51" s="68"/>
      <c r="BY51" s="68"/>
      <c r="BZ51" s="6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7"/>
      <c r="BM52" s="68"/>
      <c r="BN52" s="68"/>
      <c r="BO52" s="68"/>
      <c r="BP52" s="68"/>
      <c r="BQ52" s="68"/>
      <c r="BR52" s="68"/>
      <c r="BS52" s="68"/>
      <c r="BT52" s="68"/>
      <c r="BU52" s="68"/>
      <c r="BV52" s="68"/>
      <c r="BW52" s="68"/>
      <c r="BX52" s="68"/>
      <c r="BY52" s="68"/>
      <c r="BZ52" s="6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7"/>
      <c r="BM53" s="68"/>
      <c r="BN53" s="68"/>
      <c r="BO53" s="68"/>
      <c r="BP53" s="68"/>
      <c r="BQ53" s="68"/>
      <c r="BR53" s="68"/>
      <c r="BS53" s="68"/>
      <c r="BT53" s="68"/>
      <c r="BU53" s="68"/>
      <c r="BV53" s="68"/>
      <c r="BW53" s="68"/>
      <c r="BX53" s="68"/>
      <c r="BY53" s="68"/>
      <c r="BZ53" s="6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7"/>
      <c r="BM54" s="68"/>
      <c r="BN54" s="68"/>
      <c r="BO54" s="68"/>
      <c r="BP54" s="68"/>
      <c r="BQ54" s="68"/>
      <c r="BR54" s="68"/>
      <c r="BS54" s="68"/>
      <c r="BT54" s="68"/>
      <c r="BU54" s="68"/>
      <c r="BV54" s="68"/>
      <c r="BW54" s="68"/>
      <c r="BX54" s="68"/>
      <c r="BY54" s="68"/>
      <c r="BZ54" s="6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7"/>
      <c r="BM55" s="68"/>
      <c r="BN55" s="68"/>
      <c r="BO55" s="68"/>
      <c r="BP55" s="68"/>
      <c r="BQ55" s="68"/>
      <c r="BR55" s="68"/>
      <c r="BS55" s="68"/>
      <c r="BT55" s="68"/>
      <c r="BU55" s="68"/>
      <c r="BV55" s="68"/>
      <c r="BW55" s="68"/>
      <c r="BX55" s="68"/>
      <c r="BY55" s="68"/>
      <c r="BZ55" s="69"/>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67"/>
      <c r="BM56" s="68"/>
      <c r="BN56" s="68"/>
      <c r="BO56" s="68"/>
      <c r="BP56" s="68"/>
      <c r="BQ56" s="68"/>
      <c r="BR56" s="68"/>
      <c r="BS56" s="68"/>
      <c r="BT56" s="68"/>
      <c r="BU56" s="68"/>
      <c r="BV56" s="68"/>
      <c r="BW56" s="68"/>
      <c r="BX56" s="68"/>
      <c r="BY56" s="68"/>
      <c r="BZ56" s="69"/>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67"/>
      <c r="BM57" s="68"/>
      <c r="BN57" s="68"/>
      <c r="BO57" s="68"/>
      <c r="BP57" s="68"/>
      <c r="BQ57" s="68"/>
      <c r="BR57" s="68"/>
      <c r="BS57" s="68"/>
      <c r="BT57" s="68"/>
      <c r="BU57" s="68"/>
      <c r="BV57" s="68"/>
      <c r="BW57" s="68"/>
      <c r="BX57" s="68"/>
      <c r="BY57" s="68"/>
      <c r="BZ57" s="6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7"/>
      <c r="BM58" s="68"/>
      <c r="BN58" s="68"/>
      <c r="BO58" s="68"/>
      <c r="BP58" s="68"/>
      <c r="BQ58" s="68"/>
      <c r="BR58" s="68"/>
      <c r="BS58" s="68"/>
      <c r="BT58" s="68"/>
      <c r="BU58" s="68"/>
      <c r="BV58" s="68"/>
      <c r="BW58" s="68"/>
      <c r="BX58" s="68"/>
      <c r="BY58" s="68"/>
      <c r="BZ58" s="6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7"/>
      <c r="BM59" s="68"/>
      <c r="BN59" s="68"/>
      <c r="BO59" s="68"/>
      <c r="BP59" s="68"/>
      <c r="BQ59" s="68"/>
      <c r="BR59" s="68"/>
      <c r="BS59" s="68"/>
      <c r="BT59" s="68"/>
      <c r="BU59" s="68"/>
      <c r="BV59" s="68"/>
      <c r="BW59" s="68"/>
      <c r="BX59" s="68"/>
      <c r="BY59" s="68"/>
      <c r="BZ59" s="69"/>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7"/>
      <c r="BM60" s="68"/>
      <c r="BN60" s="68"/>
      <c r="BO60" s="68"/>
      <c r="BP60" s="68"/>
      <c r="BQ60" s="68"/>
      <c r="BR60" s="68"/>
      <c r="BS60" s="68"/>
      <c r="BT60" s="68"/>
      <c r="BU60" s="68"/>
      <c r="BV60" s="68"/>
      <c r="BW60" s="68"/>
      <c r="BX60" s="68"/>
      <c r="BY60" s="68"/>
      <c r="BZ60" s="69"/>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7"/>
      <c r="BM61" s="68"/>
      <c r="BN61" s="68"/>
      <c r="BO61" s="68"/>
      <c r="BP61" s="68"/>
      <c r="BQ61" s="68"/>
      <c r="BR61" s="68"/>
      <c r="BS61" s="68"/>
      <c r="BT61" s="68"/>
      <c r="BU61" s="68"/>
      <c r="BV61" s="68"/>
      <c r="BW61" s="68"/>
      <c r="BX61" s="68"/>
      <c r="BY61" s="68"/>
      <c r="BZ61" s="6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7"/>
      <c r="BM62" s="68"/>
      <c r="BN62" s="68"/>
      <c r="BO62" s="68"/>
      <c r="BP62" s="68"/>
      <c r="BQ62" s="68"/>
      <c r="BR62" s="68"/>
      <c r="BS62" s="68"/>
      <c r="BT62" s="68"/>
      <c r="BU62" s="68"/>
      <c r="BV62" s="68"/>
      <c r="BW62" s="68"/>
      <c r="BX62" s="68"/>
      <c r="BY62" s="68"/>
      <c r="BZ62" s="6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0"/>
      <c r="BM63" s="71"/>
      <c r="BN63" s="71"/>
      <c r="BO63" s="71"/>
      <c r="BP63" s="71"/>
      <c r="BQ63" s="71"/>
      <c r="BR63" s="71"/>
      <c r="BS63" s="71"/>
      <c r="BT63" s="71"/>
      <c r="BU63" s="71"/>
      <c r="BV63" s="71"/>
      <c r="BW63" s="71"/>
      <c r="BX63" s="71"/>
      <c r="BY63" s="71"/>
      <c r="BZ63" s="7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7" t="s">
        <v>110</v>
      </c>
      <c r="BM66" s="68"/>
      <c r="BN66" s="68"/>
      <c r="BO66" s="68"/>
      <c r="BP66" s="68"/>
      <c r="BQ66" s="68"/>
      <c r="BR66" s="68"/>
      <c r="BS66" s="68"/>
      <c r="BT66" s="68"/>
      <c r="BU66" s="68"/>
      <c r="BV66" s="68"/>
      <c r="BW66" s="68"/>
      <c r="BX66" s="68"/>
      <c r="BY66" s="68"/>
      <c r="BZ66" s="6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7"/>
      <c r="BM67" s="68"/>
      <c r="BN67" s="68"/>
      <c r="BO67" s="68"/>
      <c r="BP67" s="68"/>
      <c r="BQ67" s="68"/>
      <c r="BR67" s="68"/>
      <c r="BS67" s="68"/>
      <c r="BT67" s="68"/>
      <c r="BU67" s="68"/>
      <c r="BV67" s="68"/>
      <c r="BW67" s="68"/>
      <c r="BX67" s="68"/>
      <c r="BY67" s="68"/>
      <c r="BZ67" s="6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7"/>
      <c r="BM68" s="68"/>
      <c r="BN68" s="68"/>
      <c r="BO68" s="68"/>
      <c r="BP68" s="68"/>
      <c r="BQ68" s="68"/>
      <c r="BR68" s="68"/>
      <c r="BS68" s="68"/>
      <c r="BT68" s="68"/>
      <c r="BU68" s="68"/>
      <c r="BV68" s="68"/>
      <c r="BW68" s="68"/>
      <c r="BX68" s="68"/>
      <c r="BY68" s="68"/>
      <c r="BZ68" s="6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7"/>
      <c r="BM69" s="68"/>
      <c r="BN69" s="68"/>
      <c r="BO69" s="68"/>
      <c r="BP69" s="68"/>
      <c r="BQ69" s="68"/>
      <c r="BR69" s="68"/>
      <c r="BS69" s="68"/>
      <c r="BT69" s="68"/>
      <c r="BU69" s="68"/>
      <c r="BV69" s="68"/>
      <c r="BW69" s="68"/>
      <c r="BX69" s="68"/>
      <c r="BY69" s="68"/>
      <c r="BZ69" s="6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7"/>
      <c r="BM70" s="68"/>
      <c r="BN70" s="68"/>
      <c r="BO70" s="68"/>
      <c r="BP70" s="68"/>
      <c r="BQ70" s="68"/>
      <c r="BR70" s="68"/>
      <c r="BS70" s="68"/>
      <c r="BT70" s="68"/>
      <c r="BU70" s="68"/>
      <c r="BV70" s="68"/>
      <c r="BW70" s="68"/>
      <c r="BX70" s="68"/>
      <c r="BY70" s="68"/>
      <c r="BZ70" s="6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7"/>
      <c r="BM71" s="68"/>
      <c r="BN71" s="68"/>
      <c r="BO71" s="68"/>
      <c r="BP71" s="68"/>
      <c r="BQ71" s="68"/>
      <c r="BR71" s="68"/>
      <c r="BS71" s="68"/>
      <c r="BT71" s="68"/>
      <c r="BU71" s="68"/>
      <c r="BV71" s="68"/>
      <c r="BW71" s="68"/>
      <c r="BX71" s="68"/>
      <c r="BY71" s="68"/>
      <c r="BZ71" s="6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7"/>
      <c r="BM72" s="68"/>
      <c r="BN72" s="68"/>
      <c r="BO72" s="68"/>
      <c r="BP72" s="68"/>
      <c r="BQ72" s="68"/>
      <c r="BR72" s="68"/>
      <c r="BS72" s="68"/>
      <c r="BT72" s="68"/>
      <c r="BU72" s="68"/>
      <c r="BV72" s="68"/>
      <c r="BW72" s="68"/>
      <c r="BX72" s="68"/>
      <c r="BY72" s="68"/>
      <c r="BZ72" s="6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7"/>
      <c r="BM73" s="68"/>
      <c r="BN73" s="68"/>
      <c r="BO73" s="68"/>
      <c r="BP73" s="68"/>
      <c r="BQ73" s="68"/>
      <c r="BR73" s="68"/>
      <c r="BS73" s="68"/>
      <c r="BT73" s="68"/>
      <c r="BU73" s="68"/>
      <c r="BV73" s="68"/>
      <c r="BW73" s="68"/>
      <c r="BX73" s="68"/>
      <c r="BY73" s="68"/>
      <c r="BZ73" s="6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7"/>
      <c r="BM74" s="68"/>
      <c r="BN74" s="68"/>
      <c r="BO74" s="68"/>
      <c r="BP74" s="68"/>
      <c r="BQ74" s="68"/>
      <c r="BR74" s="68"/>
      <c r="BS74" s="68"/>
      <c r="BT74" s="68"/>
      <c r="BU74" s="68"/>
      <c r="BV74" s="68"/>
      <c r="BW74" s="68"/>
      <c r="BX74" s="68"/>
      <c r="BY74" s="68"/>
      <c r="BZ74" s="6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7"/>
      <c r="BM75" s="68"/>
      <c r="BN75" s="68"/>
      <c r="BO75" s="68"/>
      <c r="BP75" s="68"/>
      <c r="BQ75" s="68"/>
      <c r="BR75" s="68"/>
      <c r="BS75" s="68"/>
      <c r="BT75" s="68"/>
      <c r="BU75" s="68"/>
      <c r="BV75" s="68"/>
      <c r="BW75" s="68"/>
      <c r="BX75" s="68"/>
      <c r="BY75" s="68"/>
      <c r="BZ75" s="6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7"/>
      <c r="BM76" s="68"/>
      <c r="BN76" s="68"/>
      <c r="BO76" s="68"/>
      <c r="BP76" s="68"/>
      <c r="BQ76" s="68"/>
      <c r="BR76" s="68"/>
      <c r="BS76" s="68"/>
      <c r="BT76" s="68"/>
      <c r="BU76" s="68"/>
      <c r="BV76" s="68"/>
      <c r="BW76" s="68"/>
      <c r="BX76" s="68"/>
      <c r="BY76" s="68"/>
      <c r="BZ76" s="6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7"/>
      <c r="BM77" s="68"/>
      <c r="BN77" s="68"/>
      <c r="BO77" s="68"/>
      <c r="BP77" s="68"/>
      <c r="BQ77" s="68"/>
      <c r="BR77" s="68"/>
      <c r="BS77" s="68"/>
      <c r="BT77" s="68"/>
      <c r="BU77" s="68"/>
      <c r="BV77" s="68"/>
      <c r="BW77" s="68"/>
      <c r="BX77" s="68"/>
      <c r="BY77" s="68"/>
      <c r="BZ77" s="6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7"/>
      <c r="BM78" s="68"/>
      <c r="BN78" s="68"/>
      <c r="BO78" s="68"/>
      <c r="BP78" s="68"/>
      <c r="BQ78" s="68"/>
      <c r="BR78" s="68"/>
      <c r="BS78" s="68"/>
      <c r="BT78" s="68"/>
      <c r="BU78" s="68"/>
      <c r="BV78" s="68"/>
      <c r="BW78" s="68"/>
      <c r="BX78" s="68"/>
      <c r="BY78" s="68"/>
      <c r="BZ78" s="69"/>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67"/>
      <c r="BM79" s="68"/>
      <c r="BN79" s="68"/>
      <c r="BO79" s="68"/>
      <c r="BP79" s="68"/>
      <c r="BQ79" s="68"/>
      <c r="BR79" s="68"/>
      <c r="BS79" s="68"/>
      <c r="BT79" s="68"/>
      <c r="BU79" s="68"/>
      <c r="BV79" s="68"/>
      <c r="BW79" s="68"/>
      <c r="BX79" s="68"/>
      <c r="BY79" s="68"/>
      <c r="BZ79" s="69"/>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67"/>
      <c r="BM80" s="68"/>
      <c r="BN80" s="68"/>
      <c r="BO80" s="68"/>
      <c r="BP80" s="68"/>
      <c r="BQ80" s="68"/>
      <c r="BR80" s="68"/>
      <c r="BS80" s="68"/>
      <c r="BT80" s="68"/>
      <c r="BU80" s="68"/>
      <c r="BV80" s="68"/>
      <c r="BW80" s="68"/>
      <c r="BX80" s="68"/>
      <c r="BY80" s="68"/>
      <c r="BZ80" s="6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7"/>
      <c r="BM81" s="68"/>
      <c r="BN81" s="68"/>
      <c r="BO81" s="68"/>
      <c r="BP81" s="68"/>
      <c r="BQ81" s="68"/>
      <c r="BR81" s="68"/>
      <c r="BS81" s="68"/>
      <c r="BT81" s="68"/>
      <c r="BU81" s="68"/>
      <c r="BV81" s="68"/>
      <c r="BW81" s="68"/>
      <c r="BX81" s="68"/>
      <c r="BY81" s="68"/>
      <c r="BZ81" s="6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0"/>
      <c r="BM82" s="71"/>
      <c r="BN82" s="71"/>
      <c r="BO82" s="71"/>
      <c r="BP82" s="71"/>
      <c r="BQ82" s="71"/>
      <c r="BR82" s="71"/>
      <c r="BS82" s="71"/>
      <c r="BT82" s="71"/>
      <c r="BU82" s="71"/>
      <c r="BV82" s="71"/>
      <c r="BW82" s="71"/>
      <c r="BX82" s="71"/>
      <c r="BY82" s="71"/>
      <c r="BZ82" s="72"/>
    </row>
    <row r="83" spans="1:78">
      <c r="C83" s="2" t="s">
        <v>40</v>
      </c>
    </row>
    <row r="84" spans="1:78">
      <c r="C84" s="2" t="s">
        <v>41</v>
      </c>
    </row>
  </sheetData>
  <sheetProtection password="8649" sheet="1" objects="1" scenarios="1" formatCells="0" formatColumns="0" formatRows="0"/>
  <mergeCells count="55">
    <mergeCell ref="B60:BJ61"/>
    <mergeCell ref="BL47:BZ63"/>
    <mergeCell ref="BL64:BZ65"/>
    <mergeCell ref="C79:T80"/>
    <mergeCell ref="W79:AN80"/>
    <mergeCell ref="AQ79:BH80"/>
    <mergeCell ref="BL66:BZ82"/>
    <mergeCell ref="BL45:BZ46"/>
    <mergeCell ref="C56:P57"/>
    <mergeCell ref="R56:AE57"/>
    <mergeCell ref="AG56:AT57"/>
    <mergeCell ref="AV56:BI57"/>
    <mergeCell ref="BL11:BZ13"/>
    <mergeCell ref="B14:BJ15"/>
    <mergeCell ref="BL14:BZ15"/>
    <mergeCell ref="C34:P35"/>
    <mergeCell ref="R34:AE35"/>
    <mergeCell ref="AG34:AT35"/>
    <mergeCell ref="AV34:BI35"/>
    <mergeCell ref="BL16:BZ44"/>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382027</v>
      </c>
      <c r="D6" s="31">
        <f t="shared" si="3"/>
        <v>47</v>
      </c>
      <c r="E6" s="31">
        <f t="shared" si="3"/>
        <v>17</v>
      </c>
      <c r="F6" s="31">
        <f t="shared" si="3"/>
        <v>5</v>
      </c>
      <c r="G6" s="31">
        <f t="shared" si="3"/>
        <v>0</v>
      </c>
      <c r="H6" s="31" t="str">
        <f t="shared" si="3"/>
        <v>愛媛県　今治市</v>
      </c>
      <c r="I6" s="31" t="str">
        <f t="shared" si="3"/>
        <v>法非適用</v>
      </c>
      <c r="J6" s="31" t="str">
        <f t="shared" si="3"/>
        <v>下水道事業</v>
      </c>
      <c r="K6" s="31" t="str">
        <f t="shared" si="3"/>
        <v>農業集落排水</v>
      </c>
      <c r="L6" s="31" t="str">
        <f t="shared" si="3"/>
        <v>F1</v>
      </c>
      <c r="M6" s="32" t="str">
        <f t="shared" si="3"/>
        <v>-</v>
      </c>
      <c r="N6" s="32" t="str">
        <f t="shared" si="3"/>
        <v>該当数値なし</v>
      </c>
      <c r="O6" s="32">
        <f t="shared" si="3"/>
        <v>10.25</v>
      </c>
      <c r="P6" s="32">
        <f t="shared" si="3"/>
        <v>114.88</v>
      </c>
      <c r="Q6" s="32">
        <f t="shared" si="3"/>
        <v>2741</v>
      </c>
      <c r="R6" s="32">
        <f t="shared" si="3"/>
        <v>164769</v>
      </c>
      <c r="S6" s="32">
        <f t="shared" si="3"/>
        <v>419.13</v>
      </c>
      <c r="T6" s="32">
        <f t="shared" si="3"/>
        <v>393.12</v>
      </c>
      <c r="U6" s="32">
        <f t="shared" si="3"/>
        <v>16839</v>
      </c>
      <c r="V6" s="32">
        <f t="shared" si="3"/>
        <v>6.57</v>
      </c>
      <c r="W6" s="32">
        <f t="shared" si="3"/>
        <v>2563.0100000000002</v>
      </c>
      <c r="X6" s="33">
        <f>IF(X7="",NA(),X7)</f>
        <v>61.02</v>
      </c>
      <c r="Y6" s="33">
        <f t="shared" ref="Y6:AG6" si="4">IF(Y7="",NA(),Y7)</f>
        <v>59.28</v>
      </c>
      <c r="Z6" s="33">
        <f t="shared" si="4"/>
        <v>62.34</v>
      </c>
      <c r="AA6" s="33">
        <f t="shared" si="4"/>
        <v>62.26</v>
      </c>
      <c r="AB6" s="33">
        <f t="shared" si="4"/>
        <v>64.14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1420.51</v>
      </c>
      <c r="BF6" s="33">
        <f t="shared" ref="BF6:BN6" si="7">IF(BF7="",NA(),BF7)</f>
        <v>1284.1199999999999</v>
      </c>
      <c r="BG6" s="33">
        <f t="shared" si="7"/>
        <v>1126.3399999999999</v>
      </c>
      <c r="BH6" s="33">
        <f t="shared" si="7"/>
        <v>1003.8</v>
      </c>
      <c r="BI6" s="33">
        <f t="shared" si="7"/>
        <v>947.58</v>
      </c>
      <c r="BJ6" s="33">
        <f t="shared" si="7"/>
        <v>1239.2</v>
      </c>
      <c r="BK6" s="33">
        <f t="shared" si="7"/>
        <v>1197.82</v>
      </c>
      <c r="BL6" s="33">
        <f t="shared" si="7"/>
        <v>1126.77</v>
      </c>
      <c r="BM6" s="33">
        <f t="shared" si="7"/>
        <v>1044.8</v>
      </c>
      <c r="BN6" s="33">
        <f t="shared" si="7"/>
        <v>721.43</v>
      </c>
      <c r="BO6" s="32" t="str">
        <f>IF(BO7="","",IF(BO7="-","【-】","【"&amp;SUBSTITUTE(TEXT(BO7,"#,##0.00"),"-","△")&amp;"】"))</f>
        <v>【1,015.77】</v>
      </c>
      <c r="BP6" s="33">
        <f>IF(BP7="",NA(),BP7)</f>
        <v>39.14</v>
      </c>
      <c r="BQ6" s="33">
        <f t="shared" ref="BQ6:BY6" si="8">IF(BQ7="",NA(),BQ7)</f>
        <v>39.659999999999997</v>
      </c>
      <c r="BR6" s="33">
        <f t="shared" si="8"/>
        <v>44.22</v>
      </c>
      <c r="BS6" s="33">
        <f t="shared" si="8"/>
        <v>44.6</v>
      </c>
      <c r="BT6" s="33">
        <f t="shared" si="8"/>
        <v>46.88</v>
      </c>
      <c r="BU6" s="33">
        <f t="shared" si="8"/>
        <v>51.56</v>
      </c>
      <c r="BV6" s="33">
        <f t="shared" si="8"/>
        <v>51.03</v>
      </c>
      <c r="BW6" s="33">
        <f t="shared" si="8"/>
        <v>50.9</v>
      </c>
      <c r="BX6" s="33">
        <f t="shared" si="8"/>
        <v>50.82</v>
      </c>
      <c r="BY6" s="33">
        <f t="shared" si="8"/>
        <v>59.3</v>
      </c>
      <c r="BZ6" s="32" t="str">
        <f>IF(BZ7="","",IF(BZ7="-","【-】","【"&amp;SUBSTITUTE(TEXT(BZ7,"#,##0.00"),"-","△")&amp;"】"))</f>
        <v>【52.78】</v>
      </c>
      <c r="CA6" s="33">
        <f>IF(CA7="",NA(),CA7)</f>
        <v>363.37</v>
      </c>
      <c r="CB6" s="33">
        <f t="shared" ref="CB6:CJ6" si="9">IF(CB7="",NA(),CB7)</f>
        <v>365.6</v>
      </c>
      <c r="CC6" s="33">
        <f t="shared" si="9"/>
        <v>344.82</v>
      </c>
      <c r="CD6" s="33">
        <f t="shared" si="9"/>
        <v>371.26</v>
      </c>
      <c r="CE6" s="33">
        <f t="shared" si="9"/>
        <v>353.42</v>
      </c>
      <c r="CF6" s="33">
        <f t="shared" si="9"/>
        <v>283.26</v>
      </c>
      <c r="CG6" s="33">
        <f t="shared" si="9"/>
        <v>289.60000000000002</v>
      </c>
      <c r="CH6" s="33">
        <f t="shared" si="9"/>
        <v>293.27</v>
      </c>
      <c r="CI6" s="33">
        <f t="shared" si="9"/>
        <v>300.52</v>
      </c>
      <c r="CJ6" s="33">
        <f t="shared" si="9"/>
        <v>248.14</v>
      </c>
      <c r="CK6" s="32" t="str">
        <f>IF(CK7="","",IF(CK7="-","【-】","【"&amp;SUBSTITUTE(TEXT(CK7,"#,##0.00"),"-","△")&amp;"】"))</f>
        <v>【289.81】</v>
      </c>
      <c r="CL6" s="33">
        <f>IF(CL7="",NA(),CL7)</f>
        <v>39.96</v>
      </c>
      <c r="CM6" s="33">
        <f t="shared" ref="CM6:CU6" si="10">IF(CM7="",NA(),CM7)</f>
        <v>40.18</v>
      </c>
      <c r="CN6" s="33">
        <f t="shared" si="10"/>
        <v>41.21</v>
      </c>
      <c r="CO6" s="33">
        <f t="shared" si="10"/>
        <v>40.479999999999997</v>
      </c>
      <c r="CP6" s="33">
        <f t="shared" si="10"/>
        <v>38.61</v>
      </c>
      <c r="CQ6" s="33">
        <f t="shared" si="10"/>
        <v>55.2</v>
      </c>
      <c r="CR6" s="33">
        <f t="shared" si="10"/>
        <v>54.74</v>
      </c>
      <c r="CS6" s="33">
        <f t="shared" si="10"/>
        <v>53.78</v>
      </c>
      <c r="CT6" s="33">
        <f t="shared" si="10"/>
        <v>53.24</v>
      </c>
      <c r="CU6" s="33">
        <f t="shared" si="10"/>
        <v>57.3</v>
      </c>
      <c r="CV6" s="32" t="str">
        <f>IF(CV7="","",IF(CV7="-","【-】","【"&amp;SUBSTITUTE(TEXT(CV7,"#,##0.00"),"-","△")&amp;"】"))</f>
        <v>【52.74】</v>
      </c>
      <c r="CW6" s="33">
        <f>IF(CW7="",NA(),CW7)</f>
        <v>73.98</v>
      </c>
      <c r="CX6" s="33">
        <f t="shared" ref="CX6:DF6" si="11">IF(CX7="",NA(),CX7)</f>
        <v>76.88</v>
      </c>
      <c r="CY6" s="33">
        <f t="shared" si="11"/>
        <v>80.38</v>
      </c>
      <c r="CZ6" s="33">
        <f t="shared" si="11"/>
        <v>82.05</v>
      </c>
      <c r="DA6" s="33">
        <f t="shared" si="11"/>
        <v>81.84</v>
      </c>
      <c r="DB6" s="33">
        <f t="shared" si="11"/>
        <v>83.73</v>
      </c>
      <c r="DC6" s="33">
        <f t="shared" si="11"/>
        <v>83.88</v>
      </c>
      <c r="DD6" s="33">
        <f t="shared" si="11"/>
        <v>84.06</v>
      </c>
      <c r="DE6" s="33">
        <f t="shared" si="11"/>
        <v>84.07</v>
      </c>
      <c r="DF6" s="33">
        <f t="shared" si="11"/>
        <v>89.43</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0.02</v>
      </c>
      <c r="EE6" s="33">
        <f t="shared" ref="EE6:EM6" si="14">IF(EE7="",NA(),EE7)</f>
        <v>0.03</v>
      </c>
      <c r="EF6" s="32">
        <f t="shared" si="14"/>
        <v>0</v>
      </c>
      <c r="EG6" s="32">
        <f t="shared" si="14"/>
        <v>0</v>
      </c>
      <c r="EH6" s="32">
        <f t="shared" si="14"/>
        <v>0</v>
      </c>
      <c r="EI6" s="33">
        <f t="shared" si="14"/>
        <v>0.03</v>
      </c>
      <c r="EJ6" s="33">
        <f t="shared" si="14"/>
        <v>0.04</v>
      </c>
      <c r="EK6" s="33">
        <f t="shared" si="14"/>
        <v>0.03</v>
      </c>
      <c r="EL6" s="33">
        <f t="shared" si="14"/>
        <v>0.02</v>
      </c>
      <c r="EM6" s="33">
        <f t="shared" si="14"/>
        <v>0.11</v>
      </c>
      <c r="EN6" s="32" t="str">
        <f>IF(EN7="","",IF(EN7="-","【-】","【"&amp;SUBSTITUTE(TEXT(EN7,"#,##0.00"),"-","△")&amp;"】"))</f>
        <v>【0.03】</v>
      </c>
    </row>
    <row r="7" spans="1:144" s="34" customFormat="1">
      <c r="A7" s="26"/>
      <c r="B7" s="35">
        <v>2015</v>
      </c>
      <c r="C7" s="35">
        <v>382027</v>
      </c>
      <c r="D7" s="35">
        <v>47</v>
      </c>
      <c r="E7" s="35">
        <v>17</v>
      </c>
      <c r="F7" s="35">
        <v>5</v>
      </c>
      <c r="G7" s="35">
        <v>0</v>
      </c>
      <c r="H7" s="35" t="s">
        <v>96</v>
      </c>
      <c r="I7" s="35" t="s">
        <v>97</v>
      </c>
      <c r="J7" s="35" t="s">
        <v>98</v>
      </c>
      <c r="K7" s="35" t="s">
        <v>99</v>
      </c>
      <c r="L7" s="35" t="s">
        <v>100</v>
      </c>
      <c r="M7" s="36" t="s">
        <v>101</v>
      </c>
      <c r="N7" s="36" t="s">
        <v>102</v>
      </c>
      <c r="O7" s="36">
        <v>10.25</v>
      </c>
      <c r="P7" s="36">
        <v>114.88</v>
      </c>
      <c r="Q7" s="36">
        <v>2741</v>
      </c>
      <c r="R7" s="36">
        <v>164769</v>
      </c>
      <c r="S7" s="36">
        <v>419.13</v>
      </c>
      <c r="T7" s="36">
        <v>393.12</v>
      </c>
      <c r="U7" s="36">
        <v>16839</v>
      </c>
      <c r="V7" s="36">
        <v>6.57</v>
      </c>
      <c r="W7" s="36">
        <v>2563.0100000000002</v>
      </c>
      <c r="X7" s="36">
        <v>61.02</v>
      </c>
      <c r="Y7" s="36">
        <v>59.28</v>
      </c>
      <c r="Z7" s="36">
        <v>62.34</v>
      </c>
      <c r="AA7" s="36">
        <v>62.26</v>
      </c>
      <c r="AB7" s="36">
        <v>64.14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1420.51</v>
      </c>
      <c r="BF7" s="36">
        <v>1284.1199999999999</v>
      </c>
      <c r="BG7" s="36">
        <v>1126.3399999999999</v>
      </c>
      <c r="BH7" s="36">
        <v>1003.8</v>
      </c>
      <c r="BI7" s="36">
        <v>947.58</v>
      </c>
      <c r="BJ7" s="36">
        <v>1239.2</v>
      </c>
      <c r="BK7" s="36">
        <v>1197.82</v>
      </c>
      <c r="BL7" s="36">
        <v>1126.77</v>
      </c>
      <c r="BM7" s="36">
        <v>1044.8</v>
      </c>
      <c r="BN7" s="36">
        <v>721.43</v>
      </c>
      <c r="BO7" s="36">
        <v>1015.77</v>
      </c>
      <c r="BP7" s="36">
        <v>39.14</v>
      </c>
      <c r="BQ7" s="36">
        <v>39.659999999999997</v>
      </c>
      <c r="BR7" s="36">
        <v>44.22</v>
      </c>
      <c r="BS7" s="36">
        <v>44.6</v>
      </c>
      <c r="BT7" s="36">
        <v>46.88</v>
      </c>
      <c r="BU7" s="36">
        <v>51.56</v>
      </c>
      <c r="BV7" s="36">
        <v>51.03</v>
      </c>
      <c r="BW7" s="36">
        <v>50.9</v>
      </c>
      <c r="BX7" s="36">
        <v>50.82</v>
      </c>
      <c r="BY7" s="36">
        <v>59.3</v>
      </c>
      <c r="BZ7" s="36">
        <v>52.78</v>
      </c>
      <c r="CA7" s="36">
        <v>363.37</v>
      </c>
      <c r="CB7" s="36">
        <v>365.6</v>
      </c>
      <c r="CC7" s="36">
        <v>344.82</v>
      </c>
      <c r="CD7" s="36">
        <v>371.26</v>
      </c>
      <c r="CE7" s="36">
        <v>353.42</v>
      </c>
      <c r="CF7" s="36">
        <v>283.26</v>
      </c>
      <c r="CG7" s="36">
        <v>289.60000000000002</v>
      </c>
      <c r="CH7" s="36">
        <v>293.27</v>
      </c>
      <c r="CI7" s="36">
        <v>300.52</v>
      </c>
      <c r="CJ7" s="36">
        <v>248.14</v>
      </c>
      <c r="CK7" s="36">
        <v>289.81</v>
      </c>
      <c r="CL7" s="36">
        <v>39.96</v>
      </c>
      <c r="CM7" s="36">
        <v>40.18</v>
      </c>
      <c r="CN7" s="36">
        <v>41.21</v>
      </c>
      <c r="CO7" s="36">
        <v>40.479999999999997</v>
      </c>
      <c r="CP7" s="36">
        <v>38.61</v>
      </c>
      <c r="CQ7" s="36">
        <v>55.2</v>
      </c>
      <c r="CR7" s="36">
        <v>54.74</v>
      </c>
      <c r="CS7" s="36">
        <v>53.78</v>
      </c>
      <c r="CT7" s="36">
        <v>53.24</v>
      </c>
      <c r="CU7" s="36">
        <v>57.3</v>
      </c>
      <c r="CV7" s="36">
        <v>52.74</v>
      </c>
      <c r="CW7" s="36">
        <v>73.98</v>
      </c>
      <c r="CX7" s="36">
        <v>76.88</v>
      </c>
      <c r="CY7" s="36">
        <v>80.38</v>
      </c>
      <c r="CZ7" s="36">
        <v>82.05</v>
      </c>
      <c r="DA7" s="36">
        <v>81.84</v>
      </c>
      <c r="DB7" s="36">
        <v>83.73</v>
      </c>
      <c r="DC7" s="36">
        <v>83.88</v>
      </c>
      <c r="DD7" s="36">
        <v>84.06</v>
      </c>
      <c r="DE7" s="36">
        <v>84.07</v>
      </c>
      <c r="DF7" s="36">
        <v>89.43</v>
      </c>
      <c r="DG7" s="36">
        <v>84.5</v>
      </c>
      <c r="DH7" s="36"/>
      <c r="DI7" s="36"/>
      <c r="DJ7" s="36"/>
      <c r="DK7" s="36"/>
      <c r="DL7" s="36"/>
      <c r="DM7" s="36"/>
      <c r="DN7" s="36"/>
      <c r="DO7" s="36"/>
      <c r="DP7" s="36"/>
      <c r="DQ7" s="36"/>
      <c r="DR7" s="36"/>
      <c r="DS7" s="36"/>
      <c r="DT7" s="36"/>
      <c r="DU7" s="36"/>
      <c r="DV7" s="36"/>
      <c r="DW7" s="36"/>
      <c r="DX7" s="36"/>
      <c r="DY7" s="36"/>
      <c r="DZ7" s="36"/>
      <c r="EA7" s="36"/>
      <c r="EB7" s="36"/>
      <c r="EC7" s="36"/>
      <c r="ED7" s="36">
        <v>0.02</v>
      </c>
      <c r="EE7" s="36">
        <v>0.03</v>
      </c>
      <c r="EF7" s="36">
        <v>0</v>
      </c>
      <c r="EG7" s="36">
        <v>0</v>
      </c>
      <c r="EH7" s="36">
        <v>0</v>
      </c>
      <c r="EI7" s="36">
        <v>0.03</v>
      </c>
      <c r="EJ7" s="36">
        <v>0.04</v>
      </c>
      <c r="EK7" s="36">
        <v>0.03</v>
      </c>
      <c r="EL7" s="36">
        <v>0.02</v>
      </c>
      <c r="EM7" s="36">
        <v>0.11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2017-02-13T08:01:59Z</cp:lastPrinted>
  <dcterms:created xsi:type="dcterms:W3CDTF">2017-02-08T03:14:57Z</dcterms:created>
  <dcterms:modified xsi:type="dcterms:W3CDTF">2017-02-21T02:56:06Z</dcterms:modified>
  <cp:category/>
</cp:coreProperties>
</file>