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<sst xmlns="http://schemas.openxmlformats.org/spreadsheetml/2006/main" count="232" uniqueCount="111">
  <si>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</si>
  <si>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</si>
  <si>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</si>
  <si>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</si>
  <si>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</si>
  <si>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</si>
  <si>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</si>
  <si>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</si>
  <si>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</si>
  <si>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</si>
  <si>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</si>
  <si>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</si>
  <si>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</si>
  <si>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</si>
  <si>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</si>
  <si>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</si>
  <si>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</si>
  <si>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</si>
  <si>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</si>
  <si>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</si>
  <si>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</si>
  <si>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</si>
  <si>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平成27年度全国平均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</si>
  <si>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</si>
  <si>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</si>
  <si>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</si>
  <si>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</si>
  <si>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</si>
  <si>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</si>
  <si>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</si>
  <si>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</si>
  <si>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</si>
  <si>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</si>
  <si>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</si>
  <si>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</si>
  <si>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</si>
  <si>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</si>
  <si>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</si>
  <si>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</si>
  <si>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</si>
  <si>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</si>
  <si>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</si>
  <si>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</si>
  <si>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</si>
  <si>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</si>
  <si>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</si>
  <si>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</si>
  <si>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</si>
  <si>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</si>
  <si>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</si>
  <si>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</si>
  <si>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</si>
  <si>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</si>
  <si>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</si>
  <si>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</si>
  <si>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</si>
  <si>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</si>
  <si>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</si>
  <si>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</si>
  <si>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</si>
  <si>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</si>
  <si>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</si>
  <si>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</si>
  <si>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</si>
  <si>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</si>
  <si>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</si>
  <si>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</si>
  <si>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</si>
  <si>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</si>
  <si>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</si>
  <si>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</si>
  <si>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</si>
  <si>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</si>
  <si>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</si>
  <si>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</si>
  <si>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</si>
  <si>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</si>
  <si>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</si>
  <si>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</si>
  <si>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</si>
  <si>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</si>
  <si>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</si>
  <si>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</si>
  <si>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</si>
  <si>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</si>
  <si>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</si>
  <si>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</si>
  <si>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</si>
  <si>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</si>
  <si>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</si>
  <si>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</si>
  <si>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</si>
  <si>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</si>
  <si>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</si>
  <si>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</si>
  <si>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</si>
  <si>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</si>
  <si>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</si>
  <si>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</si>
  <si>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個別排水処理</t>
  </si>
  <si>
    <t>L2</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</si>
  <si>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</si>
  <si>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</si>
  <si>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</si>
  <si>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</si>
  <si>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</si>
  <si>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</si>
  <si>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</si>
  <si>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供用開始から約20年が経過し、ブロアの故障等があるが、修繕や取替で対応している。</t>
    <rPh sb="1" eb="3">
      <t>キョウヨウ</t>
    </rPh>
    <rPh sb="3" eb="5">
      <t>カイシ</t>
    </rPh>
    <rPh sb="7" eb="8">
      <t>ヤク</t>
    </rPh>
    <rPh sb="10" eb="11">
      <t>ネン</t>
    </rPh>
    <rPh sb="12" eb="14">
      <t>ケイカ</t>
    </rPh>
    <rPh sb="20" eb="22">
      <t>コショウ</t>
    </rPh>
    <rPh sb="22" eb="23">
      <t>トウ</t>
    </rPh>
    <rPh sb="28" eb="30">
      <t>シュウゼン</t>
    </rPh>
    <rPh sb="31" eb="33">
      <t>トリカエ</t>
    </rPh>
    <rPh sb="34" eb="36">
      <t>タイオウ</t>
    </rPh>
    <phoneticPr fontId="5"/>
  </si>
  <si>
    <t>　整備事業は完了しているため、地方債償還金については逓減することから、汚水処理費用についても逓減していくと考えている。
　また、資産の老朽化や人口減少等に伴う料金収入の減少に対応するため、平成28年度に策定する経営戦略に沿って、経営基盤強化と財政マネジメントの向上を図る。</t>
    <rPh sb="1" eb="3">
      <t>セイビ</t>
    </rPh>
    <rPh sb="6" eb="8">
      <t>カンリョウ</t>
    </rPh>
    <rPh sb="39" eb="41">
      <t>ヒヨウ</t>
    </rPh>
    <rPh sb="46" eb="48">
      <t>テイゲン</t>
    </rPh>
    <phoneticPr fontId="5"/>
  </si>
  <si>
    <t>　整備事業は完成しており、大規模な改修等も行っていないが、整備地区が島嶼部の小集落を中心とした過疎地域であるため、特に人口減少の影響を大きく受けている。平成27年度は有収水量が微増したものの、公共下水道事業の料金体系に準じた料金設定にしていることによって、汚水処理原価が高いため、経費回収率については、類似団体平均値と比べて低くなっている。
　企業債残高については逓減しているため、企業債残高対事業規模比率は改善傾向にあるが、類似団体平均値を上回っている。
　人口減少や節水機器の普及、社会情勢の変化による上水道使用量の減少等により施設利用率は、類似団体平均値と比べて低くなっており、水洗化率についても、類似団体平均値と比べて低くなっている。</t>
    <rPh sb="29" eb="31">
      <t>セイビ</t>
    </rPh>
    <rPh sb="31" eb="33">
      <t>チク</t>
    </rPh>
    <rPh sb="34" eb="37">
      <t>トウショブ</t>
    </rPh>
    <rPh sb="38" eb="41">
      <t>ショウシュウラク</t>
    </rPh>
    <rPh sb="42" eb="44">
      <t>チュウシン</t>
    </rPh>
    <rPh sb="47" eb="49">
      <t>カソ</t>
    </rPh>
    <rPh sb="49" eb="51">
      <t>チイキ</t>
    </rPh>
    <rPh sb="57" eb="58">
      <t>トク</t>
    </rPh>
    <rPh sb="59" eb="61">
      <t>ジンコウ</t>
    </rPh>
    <rPh sb="61" eb="63">
      <t>ゲンショウ</t>
    </rPh>
    <rPh sb="64" eb="66">
      <t>エイキョウ</t>
    </rPh>
    <rPh sb="67" eb="68">
      <t>オオ</t>
    </rPh>
    <rPh sb="70" eb="71">
      <t>ウ</t>
    </rPh>
    <rPh sb="313" eb="314">
      <t>ヒク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</si>
</sst>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5">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4"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177"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6" fillId="0" borderId="2"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5">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33"/>
    <cellStyle name="標準 2 3 4" xfId="30"/>
    <cellStyle name="標準 2 3 5" xfId="27"/>
    <cellStyle name="標準 2 3 6" xfId="24"/>
    <cellStyle name="標準 2 3 7" xfId="21"/>
    <cellStyle name="標準 2 4" xfId="10"/>
    <cellStyle name="標準 2 5" xfId="32"/>
    <cellStyle name="標準 2 6" xfId="29"/>
    <cellStyle name="標準 2 7" xfId="26"/>
    <cellStyle name="標準 2 8" xfId="23"/>
    <cellStyle name="標準 2 9" xfId="20"/>
    <cellStyle name="標準 2_【重要】（県）指数表_書式まとめ" xfId="11"/>
    <cellStyle name="標準 3" xfId="12"/>
    <cellStyle name="標準 3 2" xfId="13"/>
    <cellStyle name="標準 3 2 2" xfId="14"/>
    <cellStyle name="標準 3 3" xfId="15"/>
    <cellStyle name="標準 4" xfId="16"/>
    <cellStyle name="標準 4 2" xfId="34"/>
    <cellStyle name="標準 4 3" xfId="31"/>
    <cellStyle name="標準 4 4" xfId="28"/>
    <cellStyle name="標準 4 5" xfId="25"/>
    <cellStyle name="標準 4 6"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072192"/>
        <c:axId val="15608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6072192"/>
        <c:axId val="156082560"/>
      </c:lineChart>
      <c:dateAx>
        <c:axId val="156072192"/>
        <c:scaling>
          <c:orientation val="minMax"/>
        </c:scaling>
        <c:delete val="1"/>
        <c:axPos val="b"/>
        <c:numFmt formatCode="ge" sourceLinked="1"/>
        <c:majorTickMark val="none"/>
        <c:minorTickMark val="none"/>
        <c:tickLblPos val="none"/>
        <c:crossAx val="156082560"/>
        <c:crosses val="autoZero"/>
        <c:auto val="1"/>
        <c:lblOffset val="100"/>
        <c:baseTimeUnit val="years"/>
      </c:dateAx>
      <c:valAx>
        <c:axId val="1560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22.81</c:v>
                </c:pt>
                <c:pt idx="1">
                  <c:v>21.05</c:v>
                </c:pt>
                <c:pt idx="2">
                  <c:v>22.81</c:v>
                </c:pt>
                <c:pt idx="3">
                  <c:v>22.81</c:v>
                </c:pt>
                <c:pt idx="4">
                  <c:v>22.81</c:v>
                </c:pt>
              </c:numCache>
            </c:numRef>
          </c:val>
        </c:ser>
        <c:dLbls>
          <c:showLegendKey val="0"/>
          <c:showVal val="0"/>
          <c:showCatName val="0"/>
          <c:showSerName val="0"/>
          <c:showPercent val="0"/>
          <c:showBubbleSize val="0"/>
        </c:dLbls>
        <c:gapWidth val="150"/>
        <c:axId val="157579904"/>
        <c:axId val="1576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45.57</c:v>
                </c:pt>
                <c:pt idx="1">
                  <c:v>45.33</c:v>
                </c:pt>
                <c:pt idx="2">
                  <c:v>48.69</c:v>
                </c:pt>
                <c:pt idx="3">
                  <c:v>52.52</c:v>
                </c:pt>
                <c:pt idx="4">
                  <c:v>54.14</c:v>
                </c:pt>
              </c:numCache>
            </c:numRef>
          </c:val>
          <c:smooth val="0"/>
        </c:ser>
        <c:dLbls>
          <c:showLegendKey val="0"/>
          <c:showVal val="0"/>
          <c:showCatName val="0"/>
          <c:showSerName val="0"/>
          <c:showPercent val="0"/>
          <c:showBubbleSize val="0"/>
        </c:dLbls>
        <c:marker val="1"/>
        <c:smooth val="0"/>
        <c:axId val="157579904"/>
        <c:axId val="157606656"/>
      </c:lineChart>
      <c:dateAx>
        <c:axId val="157579904"/>
        <c:scaling>
          <c:orientation val="minMax"/>
        </c:scaling>
        <c:delete val="1"/>
        <c:axPos val="b"/>
        <c:numFmt formatCode="ge" sourceLinked="1"/>
        <c:majorTickMark val="none"/>
        <c:minorTickMark val="none"/>
        <c:tickLblPos val="none"/>
        <c:crossAx val="157606656"/>
        <c:crosses val="autoZero"/>
        <c:auto val="1"/>
        <c:lblOffset val="100"/>
        <c:baseTimeUnit val="years"/>
      </c:dateAx>
      <c:valAx>
        <c:axId val="1576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77.91</c:v>
                </c:pt>
                <c:pt idx="1">
                  <c:v>75.61</c:v>
                </c:pt>
                <c:pt idx="2">
                  <c:v>75</c:v>
                </c:pt>
                <c:pt idx="3">
                  <c:v>86.75</c:v>
                </c:pt>
                <c:pt idx="4">
                  <c:v>82.67</c:v>
                </c:pt>
              </c:numCache>
            </c:numRef>
          </c:val>
        </c:ser>
        <c:dLbls>
          <c:showLegendKey val="0"/>
          <c:showVal val="0"/>
          <c:showCatName val="0"/>
          <c:showSerName val="0"/>
          <c:showPercent val="0"/>
          <c:showBubbleSize val="0"/>
        </c:dLbls>
        <c:gapWidth val="150"/>
        <c:axId val="157624576"/>
        <c:axId val="1576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85.41</c:v>
                </c:pt>
                <c:pt idx="1">
                  <c:v>87.3</c:v>
                </c:pt>
                <c:pt idx="2">
                  <c:v>87.42</c:v>
                </c:pt>
                <c:pt idx="3">
                  <c:v>84.94</c:v>
                </c:pt>
                <c:pt idx="4">
                  <c:v>84.69</c:v>
                </c:pt>
              </c:numCache>
            </c:numRef>
          </c:val>
          <c:smooth val="0"/>
        </c:ser>
        <c:dLbls>
          <c:showLegendKey val="0"/>
          <c:showVal val="0"/>
          <c:showCatName val="0"/>
          <c:showSerName val="0"/>
          <c:showPercent val="0"/>
          <c:showBubbleSize val="0"/>
        </c:dLbls>
        <c:marker val="1"/>
        <c:smooth val="0"/>
        <c:axId val="157624576"/>
        <c:axId val="157626752"/>
      </c:lineChart>
      <c:dateAx>
        <c:axId val="157624576"/>
        <c:scaling>
          <c:orientation val="minMax"/>
        </c:scaling>
        <c:delete val="1"/>
        <c:axPos val="b"/>
        <c:numFmt formatCode="ge" sourceLinked="1"/>
        <c:majorTickMark val="none"/>
        <c:minorTickMark val="none"/>
        <c:tickLblPos val="none"/>
        <c:crossAx val="157626752"/>
        <c:crosses val="autoZero"/>
        <c:auto val="1"/>
        <c:lblOffset val="100"/>
        <c:baseTimeUnit val="years"/>
      </c:dateAx>
      <c:valAx>
        <c:axId val="1576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69.78</c:v>
                </c:pt>
                <c:pt idx="1">
                  <c:v>69.459999999999994</c:v>
                </c:pt>
                <c:pt idx="2">
                  <c:v>68.09</c:v>
                </c:pt>
                <c:pt idx="3">
                  <c:v>68.650000000000006</c:v>
                </c:pt>
                <c:pt idx="4">
                  <c:v>67.680000000000007</c:v>
                </c:pt>
              </c:numCache>
            </c:numRef>
          </c:val>
        </c:ser>
        <c:dLbls>
          <c:showLegendKey val="0"/>
          <c:showVal val="0"/>
          <c:showCatName val="0"/>
          <c:showSerName val="0"/>
          <c:showPercent val="0"/>
          <c:showBubbleSize val="0"/>
        </c:dLbls>
        <c:gapWidth val="150"/>
        <c:axId val="157288320"/>
        <c:axId val="1572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288320"/>
        <c:axId val="157298688"/>
      </c:lineChart>
      <c:dateAx>
        <c:axId val="157288320"/>
        <c:scaling>
          <c:orientation val="minMax"/>
        </c:scaling>
        <c:delete val="1"/>
        <c:axPos val="b"/>
        <c:numFmt formatCode="ge" sourceLinked="1"/>
        <c:majorTickMark val="none"/>
        <c:minorTickMark val="none"/>
        <c:tickLblPos val="none"/>
        <c:crossAx val="157298688"/>
        <c:crosses val="autoZero"/>
        <c:auto val="1"/>
        <c:lblOffset val="100"/>
        <c:baseTimeUnit val="years"/>
      </c:dateAx>
      <c:valAx>
        <c:axId val="1572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332992"/>
        <c:axId val="15733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332992"/>
        <c:axId val="157334912"/>
      </c:lineChart>
      <c:dateAx>
        <c:axId val="157332992"/>
        <c:scaling>
          <c:orientation val="minMax"/>
        </c:scaling>
        <c:delete val="1"/>
        <c:axPos val="b"/>
        <c:numFmt formatCode="ge" sourceLinked="1"/>
        <c:majorTickMark val="none"/>
        <c:minorTickMark val="none"/>
        <c:tickLblPos val="none"/>
        <c:crossAx val="157334912"/>
        <c:crosses val="autoZero"/>
        <c:auto val="1"/>
        <c:lblOffset val="100"/>
        <c:baseTimeUnit val="years"/>
      </c:dateAx>
      <c:valAx>
        <c:axId val="15733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3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93056"/>
        <c:axId val="15769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93056"/>
        <c:axId val="157694976"/>
      </c:lineChart>
      <c:dateAx>
        <c:axId val="157693056"/>
        <c:scaling>
          <c:orientation val="minMax"/>
        </c:scaling>
        <c:delete val="1"/>
        <c:axPos val="b"/>
        <c:numFmt formatCode="ge" sourceLinked="1"/>
        <c:majorTickMark val="none"/>
        <c:minorTickMark val="none"/>
        <c:tickLblPos val="none"/>
        <c:crossAx val="157694976"/>
        <c:crosses val="autoZero"/>
        <c:auto val="1"/>
        <c:lblOffset val="100"/>
        <c:baseTimeUnit val="years"/>
      </c:dateAx>
      <c:valAx>
        <c:axId val="15769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752320"/>
        <c:axId val="1577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752320"/>
        <c:axId val="157758592"/>
      </c:lineChart>
      <c:dateAx>
        <c:axId val="157752320"/>
        <c:scaling>
          <c:orientation val="minMax"/>
        </c:scaling>
        <c:delete val="1"/>
        <c:axPos val="b"/>
        <c:numFmt formatCode="ge" sourceLinked="1"/>
        <c:majorTickMark val="none"/>
        <c:minorTickMark val="none"/>
        <c:tickLblPos val="none"/>
        <c:crossAx val="157758592"/>
        <c:crosses val="autoZero"/>
        <c:auto val="1"/>
        <c:lblOffset val="100"/>
        <c:baseTimeUnit val="years"/>
      </c:dateAx>
      <c:valAx>
        <c:axId val="1577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780608"/>
        <c:axId val="15778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780608"/>
        <c:axId val="157786880"/>
      </c:lineChart>
      <c:dateAx>
        <c:axId val="157780608"/>
        <c:scaling>
          <c:orientation val="minMax"/>
        </c:scaling>
        <c:delete val="1"/>
        <c:axPos val="b"/>
        <c:numFmt formatCode="ge" sourceLinked="1"/>
        <c:majorTickMark val="none"/>
        <c:minorTickMark val="none"/>
        <c:tickLblPos val="none"/>
        <c:crossAx val="157786880"/>
        <c:crosses val="autoZero"/>
        <c:auto val="1"/>
        <c:lblOffset val="100"/>
        <c:baseTimeUnit val="years"/>
      </c:dateAx>
      <c:valAx>
        <c:axId val="1577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1197.8599999999999</c:v>
                </c:pt>
                <c:pt idx="1">
                  <c:v>1149.77</c:v>
                </c:pt>
                <c:pt idx="2">
                  <c:v>974.9</c:v>
                </c:pt>
                <c:pt idx="3">
                  <c:v>766.67</c:v>
                </c:pt>
                <c:pt idx="4">
                  <c:v>800.79</c:v>
                </c:pt>
              </c:numCache>
            </c:numRef>
          </c:val>
        </c:ser>
        <c:dLbls>
          <c:showLegendKey val="0"/>
          <c:showVal val="0"/>
          <c:showCatName val="0"/>
          <c:showSerName val="0"/>
          <c:showPercent val="0"/>
          <c:showBubbleSize val="0"/>
        </c:dLbls>
        <c:gapWidth val="150"/>
        <c:axId val="157798784"/>
        <c:axId val="15780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942.55</c:v>
                </c:pt>
                <c:pt idx="1">
                  <c:v>825.66</c:v>
                </c:pt>
                <c:pt idx="2">
                  <c:v>799.41</c:v>
                </c:pt>
                <c:pt idx="3">
                  <c:v>701.33</c:v>
                </c:pt>
                <c:pt idx="4">
                  <c:v>663.76</c:v>
                </c:pt>
              </c:numCache>
            </c:numRef>
          </c:val>
          <c:smooth val="0"/>
        </c:ser>
        <c:dLbls>
          <c:showLegendKey val="0"/>
          <c:showVal val="0"/>
          <c:showCatName val="0"/>
          <c:showSerName val="0"/>
          <c:showPercent val="0"/>
          <c:showBubbleSize val="0"/>
        </c:dLbls>
        <c:marker val="1"/>
        <c:smooth val="0"/>
        <c:axId val="157798784"/>
        <c:axId val="157800704"/>
      </c:lineChart>
      <c:dateAx>
        <c:axId val="157798784"/>
        <c:scaling>
          <c:orientation val="minMax"/>
        </c:scaling>
        <c:delete val="1"/>
        <c:axPos val="b"/>
        <c:numFmt formatCode="ge" sourceLinked="1"/>
        <c:majorTickMark val="none"/>
        <c:minorTickMark val="none"/>
        <c:tickLblPos val="none"/>
        <c:crossAx val="157800704"/>
        <c:crosses val="autoZero"/>
        <c:auto val="1"/>
        <c:lblOffset val="100"/>
        <c:baseTimeUnit val="years"/>
      </c:dateAx>
      <c:valAx>
        <c:axId val="15780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20.37</c:v>
                </c:pt>
                <c:pt idx="1">
                  <c:v>19.78</c:v>
                </c:pt>
                <c:pt idx="2">
                  <c:v>22.73</c:v>
                </c:pt>
                <c:pt idx="3">
                  <c:v>25.67</c:v>
                </c:pt>
                <c:pt idx="4">
                  <c:v>23.23</c:v>
                </c:pt>
              </c:numCache>
            </c:numRef>
          </c:val>
        </c:ser>
        <c:dLbls>
          <c:showLegendKey val="0"/>
          <c:showVal val="0"/>
          <c:showCatName val="0"/>
          <c:showSerName val="0"/>
          <c:showPercent val="0"/>
          <c:showBubbleSize val="0"/>
        </c:dLbls>
        <c:gapWidth val="150"/>
        <c:axId val="157462528"/>
        <c:axId val="15746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55.26</c:v>
                </c:pt>
                <c:pt idx="1">
                  <c:v>53.57</c:v>
                </c:pt>
                <c:pt idx="2">
                  <c:v>51.57</c:v>
                </c:pt>
                <c:pt idx="3">
                  <c:v>53.48</c:v>
                </c:pt>
                <c:pt idx="4">
                  <c:v>53.76</c:v>
                </c:pt>
              </c:numCache>
            </c:numRef>
          </c:val>
          <c:smooth val="0"/>
        </c:ser>
        <c:dLbls>
          <c:showLegendKey val="0"/>
          <c:showVal val="0"/>
          <c:showCatName val="0"/>
          <c:showSerName val="0"/>
          <c:showPercent val="0"/>
          <c:showBubbleSize val="0"/>
        </c:dLbls>
        <c:marker val="1"/>
        <c:smooth val="0"/>
        <c:axId val="157462528"/>
        <c:axId val="157464448"/>
      </c:lineChart>
      <c:dateAx>
        <c:axId val="157462528"/>
        <c:scaling>
          <c:orientation val="minMax"/>
        </c:scaling>
        <c:delete val="1"/>
        <c:axPos val="b"/>
        <c:numFmt formatCode="ge" sourceLinked="1"/>
        <c:majorTickMark val="none"/>
        <c:minorTickMark val="none"/>
        <c:tickLblPos val="none"/>
        <c:crossAx val="157464448"/>
        <c:crosses val="autoZero"/>
        <c:auto val="1"/>
        <c:lblOffset val="100"/>
        <c:baseTimeUnit val="years"/>
      </c:dateAx>
      <c:valAx>
        <c:axId val="15746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6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689.94</c:v>
                </c:pt>
                <c:pt idx="1">
                  <c:v>738.79</c:v>
                </c:pt>
                <c:pt idx="2">
                  <c:v>670.64</c:v>
                </c:pt>
                <c:pt idx="3">
                  <c:v>700.97</c:v>
                </c:pt>
                <c:pt idx="4">
                  <c:v>688.47</c:v>
                </c:pt>
              </c:numCache>
            </c:numRef>
          </c:val>
        </c:ser>
        <c:dLbls>
          <c:showLegendKey val="0"/>
          <c:showVal val="0"/>
          <c:showCatName val="0"/>
          <c:showSerName val="0"/>
          <c:showPercent val="0"/>
          <c:showBubbleSize val="0"/>
        </c:dLbls>
        <c:gapWidth val="150"/>
        <c:axId val="157555712"/>
        <c:axId val="15756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253.28</c:v>
                </c:pt>
                <c:pt idx="1">
                  <c:v>275.01</c:v>
                </c:pt>
                <c:pt idx="2">
                  <c:v>282.5</c:v>
                </c:pt>
                <c:pt idx="3">
                  <c:v>277.29000000000002</c:v>
                </c:pt>
                <c:pt idx="4">
                  <c:v>275.25</c:v>
                </c:pt>
              </c:numCache>
            </c:numRef>
          </c:val>
          <c:smooth val="0"/>
        </c:ser>
        <c:dLbls>
          <c:showLegendKey val="0"/>
          <c:showVal val="0"/>
          <c:showCatName val="0"/>
          <c:showSerName val="0"/>
          <c:showPercent val="0"/>
          <c:showBubbleSize val="0"/>
        </c:dLbls>
        <c:marker val="1"/>
        <c:smooth val="0"/>
        <c:axId val="157555712"/>
        <c:axId val="157561984"/>
      </c:lineChart>
      <c:dateAx>
        <c:axId val="157555712"/>
        <c:scaling>
          <c:orientation val="minMax"/>
        </c:scaling>
        <c:delete val="1"/>
        <c:axPos val="b"/>
        <c:numFmt formatCode="ge" sourceLinked="1"/>
        <c:majorTickMark val="none"/>
        <c:minorTickMark val="none"/>
        <c:tickLblPos val="none"/>
        <c:crossAx val="157561984"/>
        <c:crosses val="autoZero"/>
        <c:auto val="1"/>
        <c:lblOffset val="100"/>
        <c:baseTimeUnit val="years"/>
      </c:dateAx>
      <c:valAx>
        <c:axId val="15756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今治市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3"/>
      <c r="AE8" s="3"/>
      <c r="AF8" s="3"/>
      <c r="AG8" s="3"/>
      <c r="AH8" s="3"/>
      <c r="AI8" s="3"/>
      <c r="AJ8" s="3"/>
      <c r="AK8" s="3"/>
      <c r="AL8" s="64">
        <f>データ!R6</f>
        <v>164769</v>
      </c>
      <c r="AM8" s="64"/>
      <c r="AN8" s="64"/>
      <c r="AO8" s="64"/>
      <c r="AP8" s="64"/>
      <c r="AQ8" s="64"/>
      <c r="AR8" s="64"/>
      <c r="AS8" s="64"/>
      <c r="AT8" s="63">
        <f>データ!S6</f>
        <v>419.13</v>
      </c>
      <c r="AU8" s="63"/>
      <c r="AV8" s="63"/>
      <c r="AW8" s="63"/>
      <c r="AX8" s="63"/>
      <c r="AY8" s="63"/>
      <c r="AZ8" s="63"/>
      <c r="BA8" s="63"/>
      <c r="BB8" s="63">
        <f>データ!T6</f>
        <v>393.12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0.05</v>
      </c>
      <c r="Q10" s="63"/>
      <c r="R10" s="63"/>
      <c r="S10" s="63"/>
      <c r="T10" s="63"/>
      <c r="U10" s="63"/>
      <c r="V10" s="63"/>
      <c r="W10" s="63">
        <f>データ!P6</f>
        <v>100</v>
      </c>
      <c r="X10" s="63"/>
      <c r="Y10" s="63"/>
      <c r="Z10" s="63"/>
      <c r="AA10" s="63"/>
      <c r="AB10" s="63"/>
      <c r="AC10" s="63"/>
      <c r="AD10" s="64">
        <f>データ!Q6</f>
        <v>2741</v>
      </c>
      <c r="AE10" s="64"/>
      <c r="AF10" s="64"/>
      <c r="AG10" s="64"/>
      <c r="AH10" s="64"/>
      <c r="AI10" s="64"/>
      <c r="AJ10" s="64"/>
      <c r="AK10" s="2"/>
      <c r="AL10" s="64">
        <f>データ!U6</f>
        <v>75</v>
      </c>
      <c r="AM10" s="64"/>
      <c r="AN10" s="64"/>
      <c r="AO10" s="64"/>
      <c r="AP10" s="64"/>
      <c r="AQ10" s="64"/>
      <c r="AR10" s="64"/>
      <c r="AS10" s="64"/>
      <c r="AT10" s="63">
        <f>データ!V6</f>
        <v>0.01</v>
      </c>
      <c r="AU10" s="63"/>
      <c r="AV10" s="63"/>
      <c r="AW10" s="63"/>
      <c r="AX10" s="63"/>
      <c r="AY10" s="63"/>
      <c r="AZ10" s="63"/>
      <c r="BA10" s="63"/>
      <c r="BB10" s="63">
        <f>データ!W6</f>
        <v>7500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9" t="s">
        <v>25</v>
      </c>
      <c r="BM14" s="50"/>
      <c r="BN14" s="50"/>
      <c r="BO14" s="50"/>
      <c r="BP14" s="50"/>
      <c r="BQ14" s="50"/>
      <c r="BR14" s="50"/>
      <c r="BS14" s="50"/>
      <c r="BT14" s="50"/>
      <c r="BU14" s="50"/>
      <c r="BV14" s="50"/>
      <c r="BW14" s="50"/>
      <c r="BX14" s="50"/>
      <c r="BY14" s="50"/>
      <c r="BZ14" s="51"/>
    </row>
    <row r="15" spans="1:78" ht="13.5" customHeight="1">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52"/>
      <c r="BM15" s="53"/>
      <c r="BN15" s="53"/>
      <c r="BO15" s="53"/>
      <c r="BP15" s="53"/>
      <c r="BQ15" s="53"/>
      <c r="BR15" s="53"/>
      <c r="BS15" s="53"/>
      <c r="BT15" s="53"/>
      <c r="BU15" s="53"/>
      <c r="BV15" s="53"/>
      <c r="BW15" s="53"/>
      <c r="BX15" s="53"/>
      <c r="BY15" s="53"/>
      <c r="BZ15" s="5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110</v>
      </c>
      <c r="BM16" s="44"/>
      <c r="BN16" s="44"/>
      <c r="BO16" s="44"/>
      <c r="BP16" s="44"/>
      <c r="BQ16" s="44"/>
      <c r="BR16" s="44"/>
      <c r="BS16" s="44"/>
      <c r="BT16" s="44"/>
      <c r="BU16" s="44"/>
      <c r="BV16" s="44"/>
      <c r="BW16" s="44"/>
      <c r="BX16" s="44"/>
      <c r="BY16" s="44"/>
      <c r="BZ16" s="4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c r="A34" s="2"/>
      <c r="B34" s="16"/>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3"/>
      <c r="BM34" s="44"/>
      <c r="BN34" s="44"/>
      <c r="BO34" s="44"/>
      <c r="BP34" s="44"/>
      <c r="BQ34" s="44"/>
      <c r="BR34" s="44"/>
      <c r="BS34" s="44"/>
      <c r="BT34" s="44"/>
      <c r="BU34" s="44"/>
      <c r="BV34" s="44"/>
      <c r="BW34" s="44"/>
      <c r="BX34" s="44"/>
      <c r="BY34" s="44"/>
      <c r="BZ34" s="45"/>
    </row>
    <row r="35" spans="1:78" ht="13.5" customHeight="1">
      <c r="A35" s="2"/>
      <c r="B35" s="16"/>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3"/>
      <c r="BM35" s="44"/>
      <c r="BN35" s="44"/>
      <c r="BO35" s="44"/>
      <c r="BP35" s="44"/>
      <c r="BQ35" s="44"/>
      <c r="BR35" s="44"/>
      <c r="BS35" s="44"/>
      <c r="BT35" s="44"/>
      <c r="BU35" s="44"/>
      <c r="BV35" s="44"/>
      <c r="BW35" s="44"/>
      <c r="BX35" s="44"/>
      <c r="BY35" s="44"/>
      <c r="BZ35" s="4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9" t="s">
        <v>30</v>
      </c>
      <c r="BM45" s="50"/>
      <c r="BN45" s="50"/>
      <c r="BO45" s="50"/>
      <c r="BP45" s="50"/>
      <c r="BQ45" s="50"/>
      <c r="BR45" s="50"/>
      <c r="BS45" s="50"/>
      <c r="BT45" s="50"/>
      <c r="BU45" s="50"/>
      <c r="BV45" s="50"/>
      <c r="BW45" s="50"/>
      <c r="BX45" s="50"/>
      <c r="BY45" s="50"/>
      <c r="BZ45" s="5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2"/>
      <c r="BM46" s="53"/>
      <c r="BN46" s="53"/>
      <c r="BO46" s="53"/>
      <c r="BP46" s="53"/>
      <c r="BQ46" s="53"/>
      <c r="BR46" s="53"/>
      <c r="BS46" s="53"/>
      <c r="BT46" s="53"/>
      <c r="BU46" s="53"/>
      <c r="BV46" s="53"/>
      <c r="BW46" s="53"/>
      <c r="BX46" s="53"/>
      <c r="BY46" s="53"/>
      <c r="BZ46" s="5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108</v>
      </c>
      <c r="BM47" s="44"/>
      <c r="BN47" s="44"/>
      <c r="BO47" s="44"/>
      <c r="BP47" s="44"/>
      <c r="BQ47" s="44"/>
      <c r="BR47" s="44"/>
      <c r="BS47" s="44"/>
      <c r="BT47" s="44"/>
      <c r="BU47" s="44"/>
      <c r="BV47" s="44"/>
      <c r="BW47" s="44"/>
      <c r="BX47" s="44"/>
      <c r="BY47" s="44"/>
      <c r="BZ47" s="4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c r="A56" s="2"/>
      <c r="B56" s="16"/>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3"/>
      <c r="BM56" s="44"/>
      <c r="BN56" s="44"/>
      <c r="BO56" s="44"/>
      <c r="BP56" s="44"/>
      <c r="BQ56" s="44"/>
      <c r="BR56" s="44"/>
      <c r="BS56" s="44"/>
      <c r="BT56" s="44"/>
      <c r="BU56" s="44"/>
      <c r="BV56" s="44"/>
      <c r="BW56" s="44"/>
      <c r="BX56" s="44"/>
      <c r="BY56" s="44"/>
      <c r="BZ56" s="45"/>
    </row>
    <row r="57" spans="1:78" ht="13.5" customHeight="1">
      <c r="A57" s="2"/>
      <c r="B57" s="16"/>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3"/>
      <c r="BM57" s="44"/>
      <c r="BN57" s="44"/>
      <c r="BO57" s="44"/>
      <c r="BP57" s="44"/>
      <c r="BQ57" s="44"/>
      <c r="BR57" s="44"/>
      <c r="BS57" s="44"/>
      <c r="BT57" s="44"/>
      <c r="BU57" s="44"/>
      <c r="BV57" s="44"/>
      <c r="BW57" s="44"/>
      <c r="BX57" s="44"/>
      <c r="BY57" s="44"/>
      <c r="BZ57" s="4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3"/>
      <c r="BM58" s="44"/>
      <c r="BN58" s="44"/>
      <c r="BO58" s="44"/>
      <c r="BP58" s="44"/>
      <c r="BQ58" s="44"/>
      <c r="BR58" s="44"/>
      <c r="BS58" s="44"/>
      <c r="BT58" s="44"/>
      <c r="BU58" s="44"/>
      <c r="BV58" s="44"/>
      <c r="BW58" s="44"/>
      <c r="BX58" s="44"/>
      <c r="BY58" s="44"/>
      <c r="BZ58" s="4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3"/>
      <c r="BM59" s="44"/>
      <c r="BN59" s="44"/>
      <c r="BO59" s="44"/>
      <c r="BP59" s="44"/>
      <c r="BQ59" s="44"/>
      <c r="BR59" s="44"/>
      <c r="BS59" s="44"/>
      <c r="BT59" s="44"/>
      <c r="BU59" s="44"/>
      <c r="BV59" s="44"/>
      <c r="BW59" s="44"/>
      <c r="BX59" s="44"/>
      <c r="BY59" s="44"/>
      <c r="BZ59" s="45"/>
    </row>
    <row r="60" spans="1:78" ht="13.5" customHeight="1">
      <c r="A60" s="2"/>
      <c r="B60" s="40" t="s">
        <v>35</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43"/>
      <c r="BM60" s="44"/>
      <c r="BN60" s="44"/>
      <c r="BO60" s="44"/>
      <c r="BP60" s="44"/>
      <c r="BQ60" s="44"/>
      <c r="BR60" s="44"/>
      <c r="BS60" s="44"/>
      <c r="BT60" s="44"/>
      <c r="BU60" s="44"/>
      <c r="BV60" s="44"/>
      <c r="BW60" s="44"/>
      <c r="BX60" s="44"/>
      <c r="BY60" s="44"/>
      <c r="BZ60" s="45"/>
    </row>
    <row r="61" spans="1:78" ht="13.5" customHeight="1">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43"/>
      <c r="BM61" s="44"/>
      <c r="BN61" s="44"/>
      <c r="BO61" s="44"/>
      <c r="BP61" s="44"/>
      <c r="BQ61" s="44"/>
      <c r="BR61" s="44"/>
      <c r="BS61" s="44"/>
      <c r="BT61" s="44"/>
      <c r="BU61" s="44"/>
      <c r="BV61" s="44"/>
      <c r="BW61" s="44"/>
      <c r="BX61" s="44"/>
      <c r="BY61" s="44"/>
      <c r="BZ61" s="4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9" t="s">
        <v>36</v>
      </c>
      <c r="BM64" s="50"/>
      <c r="BN64" s="50"/>
      <c r="BO64" s="50"/>
      <c r="BP64" s="50"/>
      <c r="BQ64" s="50"/>
      <c r="BR64" s="50"/>
      <c r="BS64" s="50"/>
      <c r="BT64" s="50"/>
      <c r="BU64" s="50"/>
      <c r="BV64" s="50"/>
      <c r="BW64" s="50"/>
      <c r="BX64" s="50"/>
      <c r="BY64" s="50"/>
      <c r="BZ64" s="5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2"/>
      <c r="BM65" s="53"/>
      <c r="BN65" s="53"/>
      <c r="BO65" s="53"/>
      <c r="BP65" s="53"/>
      <c r="BQ65" s="53"/>
      <c r="BR65" s="53"/>
      <c r="BS65" s="53"/>
      <c r="BT65" s="53"/>
      <c r="BU65" s="53"/>
      <c r="BV65" s="53"/>
      <c r="BW65" s="53"/>
      <c r="BX65" s="53"/>
      <c r="BY65" s="53"/>
      <c r="BZ65" s="5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109</v>
      </c>
      <c r="BM66" s="44"/>
      <c r="BN66" s="44"/>
      <c r="BO66" s="44"/>
      <c r="BP66" s="44"/>
      <c r="BQ66" s="44"/>
      <c r="BR66" s="44"/>
      <c r="BS66" s="44"/>
      <c r="BT66" s="44"/>
      <c r="BU66" s="44"/>
      <c r="BV66" s="44"/>
      <c r="BW66" s="44"/>
      <c r="BX66" s="44"/>
      <c r="BY66" s="44"/>
      <c r="BZ66" s="4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c r="A79" s="2"/>
      <c r="B79" s="16"/>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17"/>
      <c r="BJ79" s="18"/>
      <c r="BK79" s="2"/>
      <c r="BL79" s="43"/>
      <c r="BM79" s="44"/>
      <c r="BN79" s="44"/>
      <c r="BO79" s="44"/>
      <c r="BP79" s="44"/>
      <c r="BQ79" s="44"/>
      <c r="BR79" s="44"/>
      <c r="BS79" s="44"/>
      <c r="BT79" s="44"/>
      <c r="BU79" s="44"/>
      <c r="BV79" s="44"/>
      <c r="BW79" s="44"/>
      <c r="BX79" s="44"/>
      <c r="BY79" s="44"/>
      <c r="BZ79" s="45"/>
    </row>
    <row r="80" spans="1:78" ht="13.5" customHeight="1">
      <c r="A80" s="2"/>
      <c r="B80" s="16"/>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17"/>
      <c r="BJ80" s="18"/>
      <c r="BK80" s="2"/>
      <c r="BL80" s="43"/>
      <c r="BM80" s="44"/>
      <c r="BN80" s="44"/>
      <c r="BO80" s="44"/>
      <c r="BP80" s="44"/>
      <c r="BQ80" s="44"/>
      <c r="BR80" s="44"/>
      <c r="BS80" s="44"/>
      <c r="BT80" s="44"/>
      <c r="BU80" s="44"/>
      <c r="BV80" s="44"/>
      <c r="BW80" s="44"/>
      <c r="BX80" s="44"/>
      <c r="BY80" s="44"/>
      <c r="BZ80" s="4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3"/>
      <c r="BM81" s="44"/>
      <c r="BN81" s="44"/>
      <c r="BO81" s="44"/>
      <c r="BP81" s="44"/>
      <c r="BQ81" s="44"/>
      <c r="BR81" s="44"/>
      <c r="BS81" s="44"/>
      <c r="BT81" s="44"/>
      <c r="BU81" s="44"/>
      <c r="BV81" s="44"/>
      <c r="BW81" s="44"/>
      <c r="BX81" s="44"/>
      <c r="BY81" s="44"/>
      <c r="BZ81" s="4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6"/>
      <c r="BM82" s="47"/>
      <c r="BN82" s="47"/>
      <c r="BO82" s="47"/>
      <c r="BP82" s="47"/>
      <c r="BQ82" s="47"/>
      <c r="BR82" s="47"/>
      <c r="BS82" s="47"/>
      <c r="BT82" s="47"/>
      <c r="BU82" s="47"/>
      <c r="BV82" s="47"/>
      <c r="BW82" s="47"/>
      <c r="BX82" s="47"/>
      <c r="BY82" s="47"/>
      <c r="BZ82" s="48"/>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382027</v>
      </c>
      <c r="D6" s="31">
        <f t="shared" si="3"/>
        <v>47</v>
      </c>
      <c r="E6" s="31">
        <f t="shared" si="3"/>
        <v>18</v>
      </c>
      <c r="F6" s="31">
        <f t="shared" si="3"/>
        <v>1</v>
      </c>
      <c r="G6" s="31">
        <f t="shared" si="3"/>
        <v>0</v>
      </c>
      <c r="H6" s="31" t="str">
        <f t="shared" si="3"/>
        <v>愛媛県　今治市</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0.05</v>
      </c>
      <c r="P6" s="32">
        <f t="shared" si="3"/>
        <v>100</v>
      </c>
      <c r="Q6" s="32">
        <f t="shared" si="3"/>
        <v>2741</v>
      </c>
      <c r="R6" s="32">
        <f t="shared" si="3"/>
        <v>164769</v>
      </c>
      <c r="S6" s="32">
        <f t="shared" si="3"/>
        <v>419.13</v>
      </c>
      <c r="T6" s="32">
        <f t="shared" si="3"/>
        <v>393.12</v>
      </c>
      <c r="U6" s="32">
        <f t="shared" si="3"/>
        <v>75</v>
      </c>
      <c r="V6" s="32">
        <f t="shared" si="3"/>
        <v>0.01</v>
      </c>
      <c r="W6" s="32">
        <f t="shared" si="3"/>
        <v>7500</v>
      </c>
      <c r="X6" s="33">
        <f>IF(X7="",NA(),X7)</f>
        <v>69.78</v>
      </c>
      <c r="Y6" s="33">
        <f t="shared" ref="Y6:AG6" si="4">IF(Y7="",NA(),Y7)</f>
        <v>69.459999999999994</v>
      </c>
      <c r="Z6" s="33">
        <f t="shared" si="4"/>
        <v>68.09</v>
      </c>
      <c r="AA6" s="33">
        <f t="shared" si="4"/>
        <v>68.650000000000006</v>
      </c>
      <c r="AB6" s="33">
        <f t="shared" si="4"/>
        <v>67.680000000000007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1197.8599999999999</v>
      </c>
      <c r="BF6" s="33">
        <f t="shared" ref="BF6:BN6" si="7">IF(BF7="",NA(),BF7)</f>
        <v>1149.77</v>
      </c>
      <c r="BG6" s="33">
        <f t="shared" si="7"/>
        <v>974.9</v>
      </c>
      <c r="BH6" s="33">
        <f t="shared" si="7"/>
        <v>766.67</v>
      </c>
      <c r="BI6" s="33">
        <f t="shared" si="7"/>
        <v>800.79</v>
      </c>
      <c r="BJ6" s="33">
        <f t="shared" si="7"/>
        <v>942.55</v>
      </c>
      <c r="BK6" s="33">
        <f t="shared" si="7"/>
        <v>825.66</v>
      </c>
      <c r="BL6" s="33">
        <f t="shared" si="7"/>
        <v>799.41</v>
      </c>
      <c r="BM6" s="33">
        <f t="shared" si="7"/>
        <v>701.33</v>
      </c>
      <c r="BN6" s="33">
        <f t="shared" si="7"/>
        <v>663.76</v>
      </c>
      <c r="BO6" s="32" t="str">
        <f>IF(BO7="","",IF(BO7="-","【-】","【"&amp;SUBSTITUTE(TEXT(BO7,"#,##0.00"),"-","△")&amp;"】"))</f>
        <v>【623.71】</v>
      </c>
      <c r="BP6" s="33">
        <f>IF(BP7="",NA(),BP7)</f>
        <v>20.37</v>
      </c>
      <c r="BQ6" s="33">
        <f t="shared" ref="BQ6:BY6" si="8">IF(BQ7="",NA(),BQ7)</f>
        <v>19.78</v>
      </c>
      <c r="BR6" s="33">
        <f t="shared" si="8"/>
        <v>22.73</v>
      </c>
      <c r="BS6" s="33">
        <f t="shared" si="8"/>
        <v>25.67</v>
      </c>
      <c r="BT6" s="33">
        <f t="shared" si="8"/>
        <v>23.23</v>
      </c>
      <c r="BU6" s="33">
        <f t="shared" si="8"/>
        <v>55.26</v>
      </c>
      <c r="BV6" s="33">
        <f t="shared" si="8"/>
        <v>53.57</v>
      </c>
      <c r="BW6" s="33">
        <f t="shared" si="8"/>
        <v>51.57</v>
      </c>
      <c r="BX6" s="33">
        <f t="shared" si="8"/>
        <v>53.48</v>
      </c>
      <c r="BY6" s="33">
        <f t="shared" si="8"/>
        <v>53.76</v>
      </c>
      <c r="BZ6" s="32" t="str">
        <f>IF(BZ7="","",IF(BZ7="-","【-】","【"&amp;SUBSTITUTE(TEXT(BZ7,"#,##0.00"),"-","△")&amp;"】"))</f>
        <v>【51.88】</v>
      </c>
      <c r="CA6" s="33">
        <f>IF(CA7="",NA(),CA7)</f>
        <v>689.94</v>
      </c>
      <c r="CB6" s="33">
        <f t="shared" ref="CB6:CJ6" si="9">IF(CB7="",NA(),CB7)</f>
        <v>738.79</v>
      </c>
      <c r="CC6" s="33">
        <f t="shared" si="9"/>
        <v>670.64</v>
      </c>
      <c r="CD6" s="33">
        <f t="shared" si="9"/>
        <v>700.97</v>
      </c>
      <c r="CE6" s="33">
        <f t="shared" si="9"/>
        <v>688.47</v>
      </c>
      <c r="CF6" s="33">
        <f t="shared" si="9"/>
        <v>253.28</v>
      </c>
      <c r="CG6" s="33">
        <f t="shared" si="9"/>
        <v>275.01</v>
      </c>
      <c r="CH6" s="33">
        <f t="shared" si="9"/>
        <v>282.5</v>
      </c>
      <c r="CI6" s="33">
        <f t="shared" si="9"/>
        <v>277.29000000000002</v>
      </c>
      <c r="CJ6" s="33">
        <f t="shared" si="9"/>
        <v>275.25</v>
      </c>
      <c r="CK6" s="32" t="str">
        <f>IF(CK7="","",IF(CK7="-","【-】","【"&amp;SUBSTITUTE(TEXT(CK7,"#,##0.00"),"-","△")&amp;"】"))</f>
        <v>【295.51】</v>
      </c>
      <c r="CL6" s="33">
        <f>IF(CL7="",NA(),CL7)</f>
        <v>22.81</v>
      </c>
      <c r="CM6" s="33">
        <f t="shared" ref="CM6:CU6" si="10">IF(CM7="",NA(),CM7)</f>
        <v>21.05</v>
      </c>
      <c r="CN6" s="33">
        <f t="shared" si="10"/>
        <v>22.81</v>
      </c>
      <c r="CO6" s="33">
        <f t="shared" si="10"/>
        <v>22.81</v>
      </c>
      <c r="CP6" s="33">
        <f t="shared" si="10"/>
        <v>22.81</v>
      </c>
      <c r="CQ6" s="33">
        <f t="shared" si="10"/>
        <v>45.57</v>
      </c>
      <c r="CR6" s="33">
        <f t="shared" si="10"/>
        <v>45.33</v>
      </c>
      <c r="CS6" s="33">
        <f t="shared" si="10"/>
        <v>48.69</v>
      </c>
      <c r="CT6" s="33">
        <f t="shared" si="10"/>
        <v>52.52</v>
      </c>
      <c r="CU6" s="33">
        <f t="shared" si="10"/>
        <v>54.14</v>
      </c>
      <c r="CV6" s="32" t="str">
        <f>IF(CV7="","",IF(CV7="-","【-】","【"&amp;SUBSTITUTE(TEXT(CV7,"#,##0.00"),"-","△")&amp;"】"))</f>
        <v>【51.98】</v>
      </c>
      <c r="CW6" s="33">
        <f>IF(CW7="",NA(),CW7)</f>
        <v>77.91</v>
      </c>
      <c r="CX6" s="33">
        <f t="shared" ref="CX6:DF6" si="11">IF(CX7="",NA(),CX7)</f>
        <v>75.61</v>
      </c>
      <c r="CY6" s="33">
        <f t="shared" si="11"/>
        <v>75</v>
      </c>
      <c r="CZ6" s="33">
        <f t="shared" si="11"/>
        <v>86.75</v>
      </c>
      <c r="DA6" s="33">
        <f t="shared" si="11"/>
        <v>82.67</v>
      </c>
      <c r="DB6" s="33">
        <f t="shared" si="11"/>
        <v>85.41</v>
      </c>
      <c r="DC6" s="33">
        <f t="shared" si="11"/>
        <v>87.3</v>
      </c>
      <c r="DD6" s="33">
        <f t="shared" si="11"/>
        <v>87.42</v>
      </c>
      <c r="DE6" s="33">
        <f t="shared" si="11"/>
        <v>84.94</v>
      </c>
      <c r="DF6" s="33">
        <f t="shared" si="11"/>
        <v>84.69</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382027</v>
      </c>
      <c r="D7" s="35">
        <v>47</v>
      </c>
      <c r="E7" s="35">
        <v>18</v>
      </c>
      <c r="F7" s="35">
        <v>1</v>
      </c>
      <c r="G7" s="35">
        <v>0</v>
      </c>
      <c r="H7" s="35" t="s">
        <v>96</v>
      </c>
      <c r="I7" s="35" t="s">
        <v>97</v>
      </c>
      <c r="J7" s="35" t="s">
        <v>98</v>
      </c>
      <c r="K7" s="35" t="s">
        <v>99</v>
      </c>
      <c r="L7" s="35" t="s">
        <v>100</v>
      </c>
      <c r="M7" s="36" t="s">
        <v>101</v>
      </c>
      <c r="N7" s="36" t="s">
        <v>102</v>
      </c>
      <c r="O7" s="36">
        <v>0.05</v>
      </c>
      <c r="P7" s="36">
        <v>100</v>
      </c>
      <c r="Q7" s="36">
        <v>2741</v>
      </c>
      <c r="R7" s="36">
        <v>164769</v>
      </c>
      <c r="S7" s="36">
        <v>419.13</v>
      </c>
      <c r="T7" s="36">
        <v>393.12</v>
      </c>
      <c r="U7" s="36">
        <v>75</v>
      </c>
      <c r="V7" s="36">
        <v>0.01</v>
      </c>
      <c r="W7" s="36">
        <v>7500</v>
      </c>
      <c r="X7" s="36">
        <v>69.78</v>
      </c>
      <c r="Y7" s="36">
        <v>69.459999999999994</v>
      </c>
      <c r="Z7" s="36">
        <v>68.09</v>
      </c>
      <c r="AA7" s="36">
        <v>68.650000000000006</v>
      </c>
      <c r="AB7" s="36">
        <v>67.680000000000007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1197.8599999999999</v>
      </c>
      <c r="BF7" s="36">
        <v>1149.77</v>
      </c>
      <c r="BG7" s="36">
        <v>974.9</v>
      </c>
      <c r="BH7" s="36">
        <v>766.67</v>
      </c>
      <c r="BI7" s="36">
        <v>800.79</v>
      </c>
      <c r="BJ7" s="36">
        <v>942.55</v>
      </c>
      <c r="BK7" s="36">
        <v>825.66</v>
      </c>
      <c r="BL7" s="36">
        <v>799.41</v>
      </c>
      <c r="BM7" s="36">
        <v>701.33</v>
      </c>
      <c r="BN7" s="36">
        <v>663.76</v>
      </c>
      <c r="BO7" s="36">
        <v>623.71</v>
      </c>
      <c r="BP7" s="36">
        <v>20.37</v>
      </c>
      <c r="BQ7" s="36">
        <v>19.78</v>
      </c>
      <c r="BR7" s="36">
        <v>22.73</v>
      </c>
      <c r="BS7" s="36">
        <v>25.67</v>
      </c>
      <c r="BT7" s="36">
        <v>23.23</v>
      </c>
      <c r="BU7" s="36">
        <v>55.26</v>
      </c>
      <c r="BV7" s="36">
        <v>53.57</v>
      </c>
      <c r="BW7" s="36">
        <v>51.57</v>
      </c>
      <c r="BX7" s="36">
        <v>53.48</v>
      </c>
      <c r="BY7" s="36">
        <v>53.76</v>
      </c>
      <c r="BZ7" s="36">
        <v>51.88</v>
      </c>
      <c r="CA7" s="36">
        <v>689.94</v>
      </c>
      <c r="CB7" s="36">
        <v>738.79</v>
      </c>
      <c r="CC7" s="36">
        <v>670.64</v>
      </c>
      <c r="CD7" s="36">
        <v>700.97</v>
      </c>
      <c r="CE7" s="36">
        <v>688.47</v>
      </c>
      <c r="CF7" s="36">
        <v>253.28</v>
      </c>
      <c r="CG7" s="36">
        <v>275.01</v>
      </c>
      <c r="CH7" s="36">
        <v>282.5</v>
      </c>
      <c r="CI7" s="36">
        <v>277.29000000000002</v>
      </c>
      <c r="CJ7" s="36">
        <v>275.25</v>
      </c>
      <c r="CK7" s="36">
        <v>295.51</v>
      </c>
      <c r="CL7" s="36">
        <v>22.81</v>
      </c>
      <c r="CM7" s="36">
        <v>21.05</v>
      </c>
      <c r="CN7" s="36">
        <v>22.81</v>
      </c>
      <c r="CO7" s="36">
        <v>22.81</v>
      </c>
      <c r="CP7" s="36">
        <v>22.81</v>
      </c>
      <c r="CQ7" s="36">
        <v>45.57</v>
      </c>
      <c r="CR7" s="36">
        <v>45.33</v>
      </c>
      <c r="CS7" s="36">
        <v>48.69</v>
      </c>
      <c r="CT7" s="36">
        <v>52.52</v>
      </c>
      <c r="CU7" s="36">
        <v>54.14</v>
      </c>
      <c r="CV7" s="36">
        <v>51.98</v>
      </c>
      <c r="CW7" s="36">
        <v>77.91</v>
      </c>
      <c r="CX7" s="36">
        <v>75.61</v>
      </c>
      <c r="CY7" s="36">
        <v>75</v>
      </c>
      <c r="CZ7" s="36">
        <v>86.75</v>
      </c>
      <c r="DA7" s="36">
        <v>82.67</v>
      </c>
      <c r="DB7" s="36">
        <v>85.41</v>
      </c>
      <c r="DC7" s="36">
        <v>87.3</v>
      </c>
      <c r="DD7" s="36">
        <v>87.42</v>
      </c>
      <c r="DE7" s="36">
        <v>84.94</v>
      </c>
      <c r="DF7" s="36">
        <v>84.69</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2017-02-15T06:31:19Z</cp:lastPrinted>
  <dcterms:created xsi:type="dcterms:W3CDTF">2017-02-08T03:26:38Z</dcterms:created>
  <dcterms:modified xsi:type="dcterms:W3CDTF">2017-03-02T01:32:37Z</dcterms:modified>
  <cp:category/>
</cp:coreProperties>
</file>