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385" yWindow="-15" windowWidth="14430" windowHeight="1164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<sst xmlns="http://schemas.openxmlformats.org/spreadsheetml/2006/main" count="218" uniqueCount="108">
  <si>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</si>
  <si>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</si>
  <si>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</si>
  <si>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</si>
  <si>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</si>
  <si>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</si>
  <si>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</si>
  <si>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</si>
  <si>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</si>
  <si>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</si>
  <si>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</si>
  <si>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</si>
  <si>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</si>
  <si>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</si>
  <si>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</si>
  <si>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</si>
  <si>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</si>
  <si>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</si>
  <si>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</si>
  <si>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</si>
  <si>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</si>
  <si>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</si>
  <si>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</si>
  <si>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</si>
  <si>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</si>
  <si>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</si>
  <si>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</si>
  <si>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</si>
  <si>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</si>
  <si>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</si>
  <si>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</si>
  <si>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</si>
  <si>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</si>
  <si>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</si>
  <si>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</si>
  <si>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</si>
  <si>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</si>
  <si>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</si>
  <si>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</si>
  <si>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</si>
  <si>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</si>
  <si>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</si>
  <si>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</si>
  <si>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</si>
  <si>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</si>
  <si>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</si>
  <si>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</si>
  <si>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</si>
  <si>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</si>
  <si>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</si>
  <si>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</si>
  <si>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</si>
  <si>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</si>
  <si>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</si>
  <si>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</si>
  <si>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</si>
  <si>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</si>
  <si>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</si>
  <si>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</si>
  <si>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</si>
  <si>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</si>
  <si>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</si>
  <si>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</si>
  <si>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</si>
  <si>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</si>
  <si>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</si>
  <si>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</si>
  <si>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</si>
  <si>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</si>
  <si>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</si>
  <si>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</si>
  <si>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</si>
  <si>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</si>
  <si>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</si>
  <si>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</si>
  <si>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</si>
  <si>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</si>
  <si>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</si>
  <si>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</si>
  <si>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</si>
  <si>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</si>
  <si>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</si>
  <si>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</si>
  <si>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</si>
  <si>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</si>
  <si>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</si>
  <si>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</si>
  <si>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</si>
  <si>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</si>
  <si>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</si>
  <si>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</si>
  <si>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</si>
  <si>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</si>
  <si>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</si>
  <si>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</si>
  <si>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</si>
  <si>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</si>
  <si>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</si>
  <si>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</si>
  <si>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</si>
  <si>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</si>
  <si>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</si>
  <si>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</si>
  <si>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</si>
  <si>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</si>
  <si>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収益的収支比率については、簡易水道の規模や性質のため開栓手数料や水道使用料の収益での維持管理が難しく従来通り市債や補助金・繰入金に頼らざるを得ない。上水道との統合が先行する地域では料金が引き上げられるが残留区域での黒字化は望めない。
④ 企業債残高対給水収益比率における昨年度以上の増加は、簡易水道統合整備事業に係る企業債発行に伴う地方債残高の増による。
⑤ 料金回収率の減少にあたっては、今後の使用料金は統合に伴い減収が見込まれる。H28年度については旧保内地区が統合されることから旧八幡浜市地区のみの料金収入となる。H29年度以降については残り全ての地区が統合されることから過年度分の未収金回収額だけが料金収入となり一般会計からの繰入金に事業収入の殆どを頼ることになる。
⑥ 給水原価の維持に隔月検針を導入した一方で、消耗品である薬品等の一部の高位商品に独占性が見受けられるため他の経費節減も摸索している。
⑦ 施設利用率の向上のため、老朽化の進む地元管理の簡易水道施設が人口の減少等により利用率が低下しており現状に適切な施設規模ではないと考えられるため周辺の団体との広域化・共同化も含め、施設の統廃合・ダウンサイジング等の検討を行うことが必要である。また修繕工事費等に実費の半額を市が負担する補助金制度を設けており維持運営の負担減を図っている。毎年3～5件の申請を受理して予算額の半分以上を執行している。
⑧ 有収率は5年以上に渡り安定しており、遠隔管理システムからの異常発生通知に基づき即時に対処するよう努力している。職員や専門業者のみならず、地元住民とも委託契約を交わし異常発生時に現場到着と対応の迅速化を図っている。</t>
    <rPh sb="64" eb="65">
      <t>イ</t>
    </rPh>
    <rPh sb="147" eb="149">
      <t>カンイ</t>
    </rPh>
    <rPh sb="149" eb="151">
      <t>スイドウ</t>
    </rPh>
    <rPh sb="151" eb="153">
      <t>トウゴウ</t>
    </rPh>
    <rPh sb="153" eb="155">
      <t>セイビ</t>
    </rPh>
    <rPh sb="155" eb="157">
      <t>ジギョウ</t>
    </rPh>
    <rPh sb="158" eb="159">
      <t>カカ</t>
    </rPh>
    <rPh sb="160" eb="162">
      <t>キギョウ</t>
    </rPh>
    <rPh sb="162" eb="163">
      <t>サイ</t>
    </rPh>
    <rPh sb="163" eb="165">
      <t>ハッコウ</t>
    </rPh>
    <rPh sb="166" eb="167">
      <t>トモナ</t>
    </rPh>
    <rPh sb="168" eb="170">
      <t>チホウ</t>
    </rPh>
    <rPh sb="170" eb="171">
      <t>サイ</t>
    </rPh>
    <rPh sb="171" eb="173">
      <t>ザンダカ</t>
    </rPh>
    <rPh sb="174" eb="175">
      <t>ゾウ</t>
    </rPh>
    <rPh sb="600" eb="602">
      <t>シッコウ</t>
    </rPh>
    <phoneticPr fontId="4"/>
  </si>
  <si>
    <t>・ 経年劣化による簡易水道施設や配水管等の老朽化での修繕部位は年々増加しており経営を圧迫しているため維持・修繕程度のみに留め今後は整備計画に基づき上水道との統合を図る。
・ 寒波時の大雪に伴う配水管の凍結によって生じた漏水は突発的事故の側面と老朽化の結果との両方の原因を有した。この場合に限らず修理の際には最新の部品と技術が用いられており、施設等の老朽化を防いでいる。
・ 総括的改変ではなく個別箇所での送水管の損壊を調査・発見によって修繕を重ね、統合に備える。</t>
    <rPh sb="39" eb="41">
      <t>ケイエイ</t>
    </rPh>
    <rPh sb="170" eb="172">
      <t>シセツ</t>
    </rPh>
    <rPh sb="172" eb="173">
      <t>トウ</t>
    </rPh>
    <rPh sb="174" eb="177">
      <t>ロウキュウカ</t>
    </rPh>
    <rPh sb="178" eb="179">
      <t>フセ</t>
    </rPh>
    <phoneticPr fontId="4"/>
  </si>
  <si>
    <t>・ H29年度をもって簡易水道から上水道への統合事業は完了するが、限界集落等の統合を見送った一部地域への補助・援助は継続する。
・ 未統合地区が残っている以上、簡易水道特別会計は存続されるが企業会計へ移行する場合に料金収入がないため黒字化が成り立たないので別の経営方針の検討を要する。
・ 各地域管理の簡易水道施設は経年老朽化の進行に加え、過疎化・高齢化によって施設維持管理負担が過大化している状況にあるが、今後も施設維持修繕工事等に助成を推進し労力等負担の軽減支援を図っていく。
・ 経費節減のため、競争性がなく高価に設定された消耗品等の購入先を限定的に市外へ求める選択肢も用意しておく。
・ 安全な水を安定供給できるよう、運転管理に努力する。</t>
    <rPh sb="95" eb="97">
      <t>キギョウ</t>
    </rPh>
    <rPh sb="97" eb="99">
      <t>カイケイ</t>
    </rPh>
    <rPh sb="132" eb="134">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</si>
</sst>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089536"/>
        <c:axId val="15509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5089536"/>
        <c:axId val="155099904"/>
      </c:lineChart>
      <c:dateAx>
        <c:axId val="155089536"/>
        <c:scaling>
          <c:orientation val="minMax"/>
        </c:scaling>
        <c:delete val="1"/>
        <c:axPos val="b"/>
        <c:numFmt formatCode="ge" sourceLinked="1"/>
        <c:majorTickMark val="none"/>
        <c:minorTickMark val="none"/>
        <c:tickLblPos val="none"/>
        <c:crossAx val="155099904"/>
        <c:crosses val="autoZero"/>
        <c:auto val="1"/>
        <c:lblOffset val="100"/>
        <c:baseTimeUnit val="years"/>
      </c:dateAx>
      <c:valAx>
        <c:axId val="1550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51.65</c:v>
                </c:pt>
                <c:pt idx="1">
                  <c:v>52.46</c:v>
                </c:pt>
                <c:pt idx="2">
                  <c:v>50.27</c:v>
                </c:pt>
                <c:pt idx="3">
                  <c:v>47.75</c:v>
                </c:pt>
                <c:pt idx="4">
                  <c:v>52.28</c:v>
                </c:pt>
              </c:numCache>
            </c:numRef>
          </c:val>
        </c:ser>
        <c:dLbls>
          <c:showLegendKey val="0"/>
          <c:showVal val="0"/>
          <c:showCatName val="0"/>
          <c:showSerName val="0"/>
          <c:showPercent val="0"/>
          <c:showBubbleSize val="0"/>
        </c:dLbls>
        <c:gapWidth val="150"/>
        <c:axId val="158043136"/>
        <c:axId val="1580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58043136"/>
        <c:axId val="158065792"/>
      </c:lineChart>
      <c:dateAx>
        <c:axId val="158043136"/>
        <c:scaling>
          <c:orientation val="minMax"/>
        </c:scaling>
        <c:delete val="1"/>
        <c:axPos val="b"/>
        <c:numFmt formatCode="ge" sourceLinked="1"/>
        <c:majorTickMark val="none"/>
        <c:minorTickMark val="none"/>
        <c:tickLblPos val="none"/>
        <c:crossAx val="158065792"/>
        <c:crosses val="autoZero"/>
        <c:auto val="1"/>
        <c:lblOffset val="100"/>
        <c:baseTimeUnit val="years"/>
      </c:dateAx>
      <c:valAx>
        <c:axId val="1580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89.04</c:v>
                </c:pt>
                <c:pt idx="1">
                  <c:v>90.22</c:v>
                </c:pt>
                <c:pt idx="2">
                  <c:v>88.38</c:v>
                </c:pt>
                <c:pt idx="3">
                  <c:v>88.38</c:v>
                </c:pt>
                <c:pt idx="4">
                  <c:v>91.39</c:v>
                </c:pt>
              </c:numCache>
            </c:numRef>
          </c:val>
        </c:ser>
        <c:dLbls>
          <c:showLegendKey val="0"/>
          <c:showVal val="0"/>
          <c:showCatName val="0"/>
          <c:showSerName val="0"/>
          <c:showPercent val="0"/>
          <c:showBubbleSize val="0"/>
        </c:dLbls>
        <c:gapWidth val="150"/>
        <c:axId val="159140480"/>
        <c:axId val="15914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59140480"/>
        <c:axId val="159142656"/>
      </c:lineChart>
      <c:dateAx>
        <c:axId val="159140480"/>
        <c:scaling>
          <c:orientation val="minMax"/>
        </c:scaling>
        <c:delete val="1"/>
        <c:axPos val="b"/>
        <c:numFmt formatCode="ge" sourceLinked="1"/>
        <c:majorTickMark val="none"/>
        <c:minorTickMark val="none"/>
        <c:tickLblPos val="none"/>
        <c:crossAx val="159142656"/>
        <c:crosses val="autoZero"/>
        <c:auto val="1"/>
        <c:lblOffset val="100"/>
        <c:baseTimeUnit val="years"/>
      </c:dateAx>
      <c:valAx>
        <c:axId val="15914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81.150000000000006</c:v>
                </c:pt>
                <c:pt idx="1">
                  <c:v>82.9</c:v>
                </c:pt>
                <c:pt idx="2">
                  <c:v>81.52</c:v>
                </c:pt>
                <c:pt idx="3">
                  <c:v>79.02</c:v>
                </c:pt>
                <c:pt idx="4">
                  <c:v>79.099999999999994</c:v>
                </c:pt>
              </c:numCache>
            </c:numRef>
          </c:val>
        </c:ser>
        <c:dLbls>
          <c:showLegendKey val="0"/>
          <c:showVal val="0"/>
          <c:showCatName val="0"/>
          <c:showSerName val="0"/>
          <c:showPercent val="0"/>
          <c:showBubbleSize val="0"/>
        </c:dLbls>
        <c:gapWidth val="150"/>
        <c:axId val="155519232"/>
        <c:axId val="1555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55519232"/>
        <c:axId val="155529600"/>
      </c:lineChart>
      <c:dateAx>
        <c:axId val="155519232"/>
        <c:scaling>
          <c:orientation val="minMax"/>
        </c:scaling>
        <c:delete val="1"/>
        <c:axPos val="b"/>
        <c:numFmt formatCode="ge" sourceLinked="1"/>
        <c:majorTickMark val="none"/>
        <c:minorTickMark val="none"/>
        <c:tickLblPos val="none"/>
        <c:crossAx val="155529600"/>
        <c:crosses val="autoZero"/>
        <c:auto val="1"/>
        <c:lblOffset val="100"/>
        <c:baseTimeUnit val="years"/>
      </c:dateAx>
      <c:valAx>
        <c:axId val="1555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559808"/>
        <c:axId val="1555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559808"/>
        <c:axId val="155574272"/>
      </c:lineChart>
      <c:dateAx>
        <c:axId val="155559808"/>
        <c:scaling>
          <c:orientation val="minMax"/>
        </c:scaling>
        <c:delete val="1"/>
        <c:axPos val="b"/>
        <c:numFmt formatCode="ge" sourceLinked="1"/>
        <c:majorTickMark val="none"/>
        <c:minorTickMark val="none"/>
        <c:tickLblPos val="none"/>
        <c:crossAx val="155574272"/>
        <c:crosses val="autoZero"/>
        <c:auto val="1"/>
        <c:lblOffset val="100"/>
        <c:baseTimeUnit val="years"/>
      </c:dateAx>
      <c:valAx>
        <c:axId val="1555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771264"/>
        <c:axId val="1577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771264"/>
        <c:axId val="157773184"/>
      </c:lineChart>
      <c:dateAx>
        <c:axId val="157771264"/>
        <c:scaling>
          <c:orientation val="minMax"/>
        </c:scaling>
        <c:delete val="1"/>
        <c:axPos val="b"/>
        <c:numFmt formatCode="ge" sourceLinked="1"/>
        <c:majorTickMark val="none"/>
        <c:minorTickMark val="none"/>
        <c:tickLblPos val="none"/>
        <c:crossAx val="157773184"/>
        <c:crosses val="autoZero"/>
        <c:auto val="1"/>
        <c:lblOffset val="100"/>
        <c:baseTimeUnit val="years"/>
      </c:dateAx>
      <c:valAx>
        <c:axId val="1577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7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10048"/>
        <c:axId val="1578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10048"/>
        <c:axId val="157816320"/>
      </c:lineChart>
      <c:dateAx>
        <c:axId val="157810048"/>
        <c:scaling>
          <c:orientation val="minMax"/>
        </c:scaling>
        <c:delete val="1"/>
        <c:axPos val="b"/>
        <c:numFmt formatCode="ge" sourceLinked="1"/>
        <c:majorTickMark val="none"/>
        <c:minorTickMark val="none"/>
        <c:tickLblPos val="none"/>
        <c:crossAx val="157816320"/>
        <c:crosses val="autoZero"/>
        <c:auto val="1"/>
        <c:lblOffset val="100"/>
        <c:baseTimeUnit val="years"/>
      </c:dateAx>
      <c:valAx>
        <c:axId val="1578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46528"/>
        <c:axId val="15785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46528"/>
        <c:axId val="157852800"/>
      </c:lineChart>
      <c:dateAx>
        <c:axId val="157846528"/>
        <c:scaling>
          <c:orientation val="minMax"/>
        </c:scaling>
        <c:delete val="1"/>
        <c:axPos val="b"/>
        <c:numFmt formatCode="ge" sourceLinked="1"/>
        <c:majorTickMark val="none"/>
        <c:minorTickMark val="none"/>
        <c:tickLblPos val="none"/>
        <c:crossAx val="157852800"/>
        <c:crosses val="autoZero"/>
        <c:auto val="1"/>
        <c:lblOffset val="100"/>
        <c:baseTimeUnit val="years"/>
      </c:dateAx>
      <c:valAx>
        <c:axId val="15785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1247.04</c:v>
                </c:pt>
                <c:pt idx="1">
                  <c:v>1218.6600000000001</c:v>
                </c:pt>
                <c:pt idx="2">
                  <c:v>1257.3900000000001</c:v>
                </c:pt>
                <c:pt idx="3">
                  <c:v>1843.6</c:v>
                </c:pt>
                <c:pt idx="4">
                  <c:v>2467.6</c:v>
                </c:pt>
              </c:numCache>
            </c:numRef>
          </c:val>
        </c:ser>
        <c:dLbls>
          <c:showLegendKey val="0"/>
          <c:showVal val="0"/>
          <c:showCatName val="0"/>
          <c:showSerName val="0"/>
          <c:showPercent val="0"/>
          <c:showBubbleSize val="0"/>
        </c:dLbls>
        <c:gapWidth val="150"/>
        <c:axId val="157864704"/>
        <c:axId val="1578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57864704"/>
        <c:axId val="157866624"/>
      </c:lineChart>
      <c:dateAx>
        <c:axId val="157864704"/>
        <c:scaling>
          <c:orientation val="minMax"/>
        </c:scaling>
        <c:delete val="1"/>
        <c:axPos val="b"/>
        <c:numFmt formatCode="ge" sourceLinked="1"/>
        <c:majorTickMark val="none"/>
        <c:minorTickMark val="none"/>
        <c:tickLblPos val="none"/>
        <c:crossAx val="157866624"/>
        <c:crosses val="autoZero"/>
        <c:auto val="1"/>
        <c:lblOffset val="100"/>
        <c:baseTimeUnit val="years"/>
      </c:dateAx>
      <c:valAx>
        <c:axId val="1578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36.130000000000003</c:v>
                </c:pt>
                <c:pt idx="1">
                  <c:v>35.619999999999997</c:v>
                </c:pt>
                <c:pt idx="2">
                  <c:v>32.340000000000003</c:v>
                </c:pt>
                <c:pt idx="3">
                  <c:v>35.68</c:v>
                </c:pt>
                <c:pt idx="4">
                  <c:v>32.229999999999997</c:v>
                </c:pt>
              </c:numCache>
            </c:numRef>
          </c:val>
        </c:ser>
        <c:dLbls>
          <c:showLegendKey val="0"/>
          <c:showVal val="0"/>
          <c:showCatName val="0"/>
          <c:showSerName val="0"/>
          <c:showPercent val="0"/>
          <c:showBubbleSize val="0"/>
        </c:dLbls>
        <c:gapWidth val="150"/>
        <c:axId val="157929856"/>
        <c:axId val="1579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57929856"/>
        <c:axId val="157931776"/>
      </c:lineChart>
      <c:dateAx>
        <c:axId val="157929856"/>
        <c:scaling>
          <c:orientation val="minMax"/>
        </c:scaling>
        <c:delete val="1"/>
        <c:axPos val="b"/>
        <c:numFmt formatCode="ge" sourceLinked="1"/>
        <c:majorTickMark val="none"/>
        <c:minorTickMark val="none"/>
        <c:tickLblPos val="none"/>
        <c:crossAx val="157931776"/>
        <c:crosses val="autoZero"/>
        <c:auto val="1"/>
        <c:lblOffset val="100"/>
        <c:baseTimeUnit val="years"/>
      </c:dateAx>
      <c:valAx>
        <c:axId val="1579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195.78</c:v>
                </c:pt>
                <c:pt idx="1">
                  <c:v>190.49</c:v>
                </c:pt>
                <c:pt idx="2">
                  <c:v>222.99</c:v>
                </c:pt>
                <c:pt idx="3">
                  <c:v>212.08</c:v>
                </c:pt>
                <c:pt idx="4">
                  <c:v>192.3</c:v>
                </c:pt>
              </c:numCache>
            </c:numRef>
          </c:val>
        </c:ser>
        <c:dLbls>
          <c:showLegendKey val="0"/>
          <c:showVal val="0"/>
          <c:showCatName val="0"/>
          <c:showSerName val="0"/>
          <c:showPercent val="0"/>
          <c:showBubbleSize val="0"/>
        </c:dLbls>
        <c:gapWidth val="150"/>
        <c:axId val="158014848"/>
        <c:axId val="1580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58014848"/>
        <c:axId val="158021120"/>
      </c:lineChart>
      <c:dateAx>
        <c:axId val="158014848"/>
        <c:scaling>
          <c:orientation val="minMax"/>
        </c:scaling>
        <c:delete val="1"/>
        <c:axPos val="b"/>
        <c:numFmt formatCode="ge" sourceLinked="1"/>
        <c:majorTickMark val="none"/>
        <c:minorTickMark val="none"/>
        <c:tickLblPos val="none"/>
        <c:crossAx val="158021120"/>
        <c:crosses val="autoZero"/>
        <c:auto val="1"/>
        <c:lblOffset val="100"/>
        <c:baseTimeUnit val="years"/>
      </c:dateAx>
      <c:valAx>
        <c:axId val="1580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1" t="str">
        <f>データ!H6</f>
        <v>愛媛県　八幡浜市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2" t="s">
        <v>1</v>
      </c>
      <c r="C7" s="73"/>
      <c r="D7" s="73"/>
      <c r="E7" s="73"/>
      <c r="F7" s="73"/>
      <c r="G7" s="73"/>
      <c r="H7" s="73"/>
      <c r="I7" s="74"/>
      <c r="J7" s="72" t="s">
        <v>2</v>
      </c>
      <c r="K7" s="73"/>
      <c r="L7" s="73"/>
      <c r="M7" s="73"/>
      <c r="N7" s="73"/>
      <c r="O7" s="73"/>
      <c r="P7" s="73"/>
      <c r="Q7" s="74"/>
      <c r="R7" s="72" t="s">
        <v>3</v>
      </c>
      <c r="S7" s="73"/>
      <c r="T7" s="73"/>
      <c r="U7" s="73"/>
      <c r="V7" s="73"/>
      <c r="W7" s="73"/>
      <c r="X7" s="73"/>
      <c r="Y7" s="74"/>
      <c r="Z7" s="72" t="s">
        <v>4</v>
      </c>
      <c r="AA7" s="73"/>
      <c r="AB7" s="73"/>
      <c r="AC7" s="73"/>
      <c r="AD7" s="73"/>
      <c r="AE7" s="73"/>
      <c r="AF7" s="73"/>
      <c r="AG7" s="74"/>
      <c r="AH7" s="3"/>
      <c r="AI7" s="72" t="s">
        <v>5</v>
      </c>
      <c r="AJ7" s="73"/>
      <c r="AK7" s="73"/>
      <c r="AL7" s="73"/>
      <c r="AM7" s="73"/>
      <c r="AN7" s="73"/>
      <c r="AO7" s="73"/>
      <c r="AP7" s="74"/>
      <c r="AQ7" s="61" t="s">
        <v>6</v>
      </c>
      <c r="AR7" s="61"/>
      <c r="AS7" s="61"/>
      <c r="AT7" s="61"/>
      <c r="AU7" s="61"/>
      <c r="AV7" s="61"/>
      <c r="AW7" s="61"/>
      <c r="AX7" s="61"/>
      <c r="AY7" s="61" t="s">
        <v>7</v>
      </c>
      <c r="AZ7" s="61"/>
      <c r="BA7" s="61"/>
      <c r="BB7" s="61"/>
      <c r="BC7" s="61"/>
      <c r="BD7" s="61"/>
      <c r="BE7" s="61"/>
      <c r="BF7" s="61"/>
      <c r="BG7" s="3"/>
      <c r="BH7" s="3"/>
      <c r="BI7" s="3"/>
      <c r="BJ7" s="3"/>
      <c r="BK7" s="3"/>
      <c r="BL7" s="4" t="s">
        <v>8</v>
      </c>
      <c r="BM7" s="5"/>
      <c r="BN7" s="5"/>
      <c r="BO7" s="5"/>
      <c r="BP7" s="5"/>
      <c r="BQ7" s="5"/>
      <c r="BR7" s="5"/>
      <c r="BS7" s="5"/>
      <c r="BT7" s="5"/>
      <c r="BU7" s="5"/>
      <c r="BV7" s="5"/>
      <c r="BW7" s="5"/>
      <c r="BX7" s="5"/>
      <c r="BY7" s="6"/>
    </row>
    <row r="8" spans="1:78" ht="18.75" customHeight="1">
      <c r="A8" s="2"/>
      <c r="B8" s="64" t="str">
        <f>データ!I6</f>
        <v>法非適用</v>
      </c>
      <c r="C8" s="65"/>
      <c r="D8" s="65"/>
      <c r="E8" s="65"/>
      <c r="F8" s="65"/>
      <c r="G8" s="65"/>
      <c r="H8" s="65"/>
      <c r="I8" s="66"/>
      <c r="J8" s="64" t="str">
        <f>データ!J6</f>
        <v>水道事業</v>
      </c>
      <c r="K8" s="65"/>
      <c r="L8" s="65"/>
      <c r="M8" s="65"/>
      <c r="N8" s="65"/>
      <c r="O8" s="65"/>
      <c r="P8" s="65"/>
      <c r="Q8" s="66"/>
      <c r="R8" s="64" t="str">
        <f>データ!K6</f>
        <v>簡易水道事業</v>
      </c>
      <c r="S8" s="65"/>
      <c r="T8" s="65"/>
      <c r="U8" s="65"/>
      <c r="V8" s="65"/>
      <c r="W8" s="65"/>
      <c r="X8" s="65"/>
      <c r="Y8" s="66"/>
      <c r="Z8" s="64" t="str">
        <f>データ!L6</f>
        <v>D3</v>
      </c>
      <c r="AA8" s="65"/>
      <c r="AB8" s="65"/>
      <c r="AC8" s="65"/>
      <c r="AD8" s="65"/>
      <c r="AE8" s="65"/>
      <c r="AF8" s="65"/>
      <c r="AG8" s="66"/>
      <c r="AH8" s="3"/>
      <c r="AI8" s="67">
        <f>データ!Q6</f>
        <v>35931</v>
      </c>
      <c r="AJ8" s="68"/>
      <c r="AK8" s="68"/>
      <c r="AL8" s="68"/>
      <c r="AM8" s="68"/>
      <c r="AN8" s="68"/>
      <c r="AO8" s="68"/>
      <c r="AP8" s="69"/>
      <c r="AQ8" s="50">
        <f>データ!R6</f>
        <v>132.68</v>
      </c>
      <c r="AR8" s="50"/>
      <c r="AS8" s="50"/>
      <c r="AT8" s="50"/>
      <c r="AU8" s="50"/>
      <c r="AV8" s="50"/>
      <c r="AW8" s="50"/>
      <c r="AX8" s="50"/>
      <c r="AY8" s="50">
        <f>データ!S6</f>
        <v>270.81</v>
      </c>
      <c r="AZ8" s="50"/>
      <c r="BA8" s="50"/>
      <c r="BB8" s="50"/>
      <c r="BC8" s="50"/>
      <c r="BD8" s="50"/>
      <c r="BE8" s="50"/>
      <c r="BF8" s="50"/>
      <c r="BG8" s="3"/>
      <c r="BH8" s="3"/>
      <c r="BI8" s="3"/>
      <c r="BJ8" s="3"/>
      <c r="BK8" s="3"/>
      <c r="BL8" s="59" t="s">
        <v>9</v>
      </c>
      <c r="BM8" s="60"/>
      <c r="BN8" s="7" t="s">
        <v>10</v>
      </c>
      <c r="BO8" s="8"/>
      <c r="BP8" s="8"/>
      <c r="BQ8" s="8"/>
      <c r="BR8" s="8"/>
      <c r="BS8" s="8"/>
      <c r="BT8" s="8"/>
      <c r="BU8" s="8"/>
      <c r="BV8" s="8"/>
      <c r="BW8" s="8"/>
      <c r="BX8" s="8"/>
      <c r="BY8" s="9"/>
    </row>
    <row r="9" spans="1:78" ht="18.75" customHeight="1">
      <c r="A9" s="2"/>
      <c r="B9" s="61" t="s">
        <v>11</v>
      </c>
      <c r="C9" s="61"/>
      <c r="D9" s="61"/>
      <c r="E9" s="61"/>
      <c r="F9" s="61"/>
      <c r="G9" s="61"/>
      <c r="H9" s="61"/>
      <c r="I9" s="61"/>
      <c r="J9" s="61" t="s">
        <v>12</v>
      </c>
      <c r="K9" s="61"/>
      <c r="L9" s="61"/>
      <c r="M9" s="61"/>
      <c r="N9" s="61"/>
      <c r="O9" s="61"/>
      <c r="P9" s="61"/>
      <c r="Q9" s="61"/>
      <c r="R9" s="61" t="s">
        <v>13</v>
      </c>
      <c r="S9" s="61"/>
      <c r="T9" s="61"/>
      <c r="U9" s="61"/>
      <c r="V9" s="61"/>
      <c r="W9" s="61"/>
      <c r="X9" s="61"/>
      <c r="Y9" s="61"/>
      <c r="Z9" s="61" t="s">
        <v>14</v>
      </c>
      <c r="AA9" s="61"/>
      <c r="AB9" s="61"/>
      <c r="AC9" s="61"/>
      <c r="AD9" s="61"/>
      <c r="AE9" s="61"/>
      <c r="AF9" s="61"/>
      <c r="AG9" s="61"/>
      <c r="AH9" s="3"/>
      <c r="AI9" s="61" t="s">
        <v>15</v>
      </c>
      <c r="AJ9" s="61"/>
      <c r="AK9" s="61"/>
      <c r="AL9" s="61"/>
      <c r="AM9" s="61"/>
      <c r="AN9" s="61"/>
      <c r="AO9" s="61"/>
      <c r="AP9" s="61"/>
      <c r="AQ9" s="61" t="s">
        <v>16</v>
      </c>
      <c r="AR9" s="61"/>
      <c r="AS9" s="61"/>
      <c r="AT9" s="61"/>
      <c r="AU9" s="61"/>
      <c r="AV9" s="61"/>
      <c r="AW9" s="61"/>
      <c r="AX9" s="61"/>
      <c r="AY9" s="61" t="s">
        <v>17</v>
      </c>
      <c r="AZ9" s="61"/>
      <c r="BA9" s="61"/>
      <c r="BB9" s="61"/>
      <c r="BC9" s="61"/>
      <c r="BD9" s="61"/>
      <c r="BE9" s="61"/>
      <c r="BF9" s="61"/>
      <c r="BG9" s="3"/>
      <c r="BH9" s="3"/>
      <c r="BI9" s="3"/>
      <c r="BJ9" s="3"/>
      <c r="BK9" s="3"/>
      <c r="BL9" s="62" t="s">
        <v>18</v>
      </c>
      <c r="BM9" s="63"/>
      <c r="BN9" s="10" t="s">
        <v>19</v>
      </c>
      <c r="BO9" s="11"/>
      <c r="BP9" s="11"/>
      <c r="BQ9" s="11"/>
      <c r="BR9" s="11"/>
      <c r="BS9" s="11"/>
      <c r="BT9" s="11"/>
      <c r="BU9" s="11"/>
      <c r="BV9" s="11"/>
      <c r="BW9" s="11"/>
      <c r="BX9" s="11"/>
      <c r="BY9" s="12"/>
    </row>
    <row r="10" spans="1:78" ht="18.75" customHeight="1">
      <c r="A10" s="2"/>
      <c r="B10" s="50" t="str">
        <f>データ!M6</f>
        <v>-</v>
      </c>
      <c r="C10" s="50"/>
      <c r="D10" s="50"/>
      <c r="E10" s="50"/>
      <c r="F10" s="50"/>
      <c r="G10" s="50"/>
      <c r="H10" s="50"/>
      <c r="I10" s="50"/>
      <c r="J10" s="50" t="str">
        <f>データ!N6</f>
        <v>該当数値なし</v>
      </c>
      <c r="K10" s="50"/>
      <c r="L10" s="50"/>
      <c r="M10" s="50"/>
      <c r="N10" s="50"/>
      <c r="O10" s="50"/>
      <c r="P10" s="50"/>
      <c r="Q10" s="50"/>
      <c r="R10" s="50">
        <f>データ!O6</f>
        <v>7.89</v>
      </c>
      <c r="S10" s="50"/>
      <c r="T10" s="50"/>
      <c r="U10" s="50"/>
      <c r="V10" s="50"/>
      <c r="W10" s="50"/>
      <c r="X10" s="50"/>
      <c r="Y10" s="50"/>
      <c r="Z10" s="58">
        <f>データ!P6</f>
        <v>700</v>
      </c>
      <c r="AA10" s="58"/>
      <c r="AB10" s="58"/>
      <c r="AC10" s="58"/>
      <c r="AD10" s="58"/>
      <c r="AE10" s="58"/>
      <c r="AF10" s="58"/>
      <c r="AG10" s="58"/>
      <c r="AH10" s="2"/>
      <c r="AI10" s="58">
        <f>データ!T6</f>
        <v>2812</v>
      </c>
      <c r="AJ10" s="58"/>
      <c r="AK10" s="58"/>
      <c r="AL10" s="58"/>
      <c r="AM10" s="58"/>
      <c r="AN10" s="58"/>
      <c r="AO10" s="58"/>
      <c r="AP10" s="58"/>
      <c r="AQ10" s="50">
        <f>データ!U6</f>
        <v>4.71</v>
      </c>
      <c r="AR10" s="50"/>
      <c r="AS10" s="50"/>
      <c r="AT10" s="50"/>
      <c r="AU10" s="50"/>
      <c r="AV10" s="50"/>
      <c r="AW10" s="50"/>
      <c r="AX10" s="50"/>
      <c r="AY10" s="50">
        <f>データ!V6</f>
        <v>597.03</v>
      </c>
      <c r="AZ10" s="50"/>
      <c r="BA10" s="50"/>
      <c r="BB10" s="50"/>
      <c r="BC10" s="50"/>
      <c r="BD10" s="50"/>
      <c r="BE10" s="50"/>
      <c r="BF10" s="50"/>
      <c r="BG10" s="3"/>
      <c r="BH10" s="3"/>
      <c r="BI10" s="3"/>
      <c r="BJ10" s="2"/>
      <c r="BK10" s="2"/>
      <c r="BL10" s="51" t="s">
        <v>20</v>
      </c>
      <c r="BM10" s="5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22</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23</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0" t="s">
        <v>24</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105</v>
      </c>
      <c r="BM16" s="84"/>
      <c r="BN16" s="84"/>
      <c r="BO16" s="84"/>
      <c r="BP16" s="84"/>
      <c r="BQ16" s="84"/>
      <c r="BR16" s="84"/>
      <c r="BS16" s="84"/>
      <c r="BT16" s="84"/>
      <c r="BU16" s="84"/>
      <c r="BV16" s="84"/>
      <c r="BW16" s="84"/>
      <c r="BX16" s="84"/>
      <c r="BY16" s="84"/>
      <c r="BZ16" s="8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c r="A34" s="2"/>
      <c r="B34" s="16"/>
      <c r="C34" s="46" t="s">
        <v>25</v>
      </c>
      <c r="D34" s="46"/>
      <c r="E34" s="46"/>
      <c r="F34" s="46"/>
      <c r="G34" s="46"/>
      <c r="H34" s="46"/>
      <c r="I34" s="46"/>
      <c r="J34" s="46"/>
      <c r="K34" s="46"/>
      <c r="L34" s="46"/>
      <c r="M34" s="46"/>
      <c r="N34" s="46"/>
      <c r="O34" s="46"/>
      <c r="P34" s="46"/>
      <c r="Q34" s="19"/>
      <c r="R34" s="46" t="s">
        <v>26</v>
      </c>
      <c r="S34" s="46"/>
      <c r="T34" s="46"/>
      <c r="U34" s="46"/>
      <c r="V34" s="46"/>
      <c r="W34" s="46"/>
      <c r="X34" s="46"/>
      <c r="Y34" s="46"/>
      <c r="Z34" s="46"/>
      <c r="AA34" s="46"/>
      <c r="AB34" s="46"/>
      <c r="AC34" s="46"/>
      <c r="AD34" s="46"/>
      <c r="AE34" s="46"/>
      <c r="AF34" s="19"/>
      <c r="AG34" s="46" t="s">
        <v>27</v>
      </c>
      <c r="AH34" s="46"/>
      <c r="AI34" s="46"/>
      <c r="AJ34" s="46"/>
      <c r="AK34" s="46"/>
      <c r="AL34" s="46"/>
      <c r="AM34" s="46"/>
      <c r="AN34" s="46"/>
      <c r="AO34" s="46"/>
      <c r="AP34" s="46"/>
      <c r="AQ34" s="46"/>
      <c r="AR34" s="46"/>
      <c r="AS34" s="46"/>
      <c r="AT34" s="46"/>
      <c r="AU34" s="19"/>
      <c r="AV34" s="46" t="s">
        <v>28</v>
      </c>
      <c r="AW34" s="46"/>
      <c r="AX34" s="46"/>
      <c r="AY34" s="46"/>
      <c r="AZ34" s="46"/>
      <c r="BA34" s="46"/>
      <c r="BB34" s="46"/>
      <c r="BC34" s="46"/>
      <c r="BD34" s="46"/>
      <c r="BE34" s="46"/>
      <c r="BF34" s="46"/>
      <c r="BG34" s="46"/>
      <c r="BH34" s="46"/>
      <c r="BI34" s="46"/>
      <c r="BJ34" s="18"/>
      <c r="BK34" s="2"/>
      <c r="BL34" s="83"/>
      <c r="BM34" s="84"/>
      <c r="BN34" s="84"/>
      <c r="BO34" s="84"/>
      <c r="BP34" s="84"/>
      <c r="BQ34" s="84"/>
      <c r="BR34" s="84"/>
      <c r="BS34" s="84"/>
      <c r="BT34" s="84"/>
      <c r="BU34" s="84"/>
      <c r="BV34" s="84"/>
      <c r="BW34" s="84"/>
      <c r="BX34" s="84"/>
      <c r="BY34" s="84"/>
      <c r="BZ34" s="85"/>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83"/>
      <c r="BM35" s="84"/>
      <c r="BN35" s="84"/>
      <c r="BO35" s="84"/>
      <c r="BP35" s="84"/>
      <c r="BQ35" s="84"/>
      <c r="BR35" s="84"/>
      <c r="BS35" s="84"/>
      <c r="BT35" s="84"/>
      <c r="BU35" s="84"/>
      <c r="BV35" s="84"/>
      <c r="BW35" s="84"/>
      <c r="BX35" s="84"/>
      <c r="BY35" s="84"/>
      <c r="BZ35" s="8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9" t="s">
        <v>106</v>
      </c>
      <c r="BM47" s="90"/>
      <c r="BN47" s="90"/>
      <c r="BO47" s="90"/>
      <c r="BP47" s="90"/>
      <c r="BQ47" s="90"/>
      <c r="BR47" s="90"/>
      <c r="BS47" s="90"/>
      <c r="BT47" s="90"/>
      <c r="BU47" s="90"/>
      <c r="BV47" s="90"/>
      <c r="BW47" s="90"/>
      <c r="BX47" s="90"/>
      <c r="BY47" s="90"/>
      <c r="BZ47" s="9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9"/>
      <c r="BM48" s="90"/>
      <c r="BN48" s="90"/>
      <c r="BO48" s="90"/>
      <c r="BP48" s="90"/>
      <c r="BQ48" s="90"/>
      <c r="BR48" s="90"/>
      <c r="BS48" s="90"/>
      <c r="BT48" s="90"/>
      <c r="BU48" s="90"/>
      <c r="BV48" s="90"/>
      <c r="BW48" s="90"/>
      <c r="BX48" s="90"/>
      <c r="BY48" s="90"/>
      <c r="BZ48" s="9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9"/>
      <c r="BM49" s="90"/>
      <c r="BN49" s="90"/>
      <c r="BO49" s="90"/>
      <c r="BP49" s="90"/>
      <c r="BQ49" s="90"/>
      <c r="BR49" s="90"/>
      <c r="BS49" s="90"/>
      <c r="BT49" s="90"/>
      <c r="BU49" s="90"/>
      <c r="BV49" s="90"/>
      <c r="BW49" s="90"/>
      <c r="BX49" s="90"/>
      <c r="BY49" s="90"/>
      <c r="BZ49" s="9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9"/>
      <c r="BM50" s="90"/>
      <c r="BN50" s="90"/>
      <c r="BO50" s="90"/>
      <c r="BP50" s="90"/>
      <c r="BQ50" s="90"/>
      <c r="BR50" s="90"/>
      <c r="BS50" s="90"/>
      <c r="BT50" s="90"/>
      <c r="BU50" s="90"/>
      <c r="BV50" s="90"/>
      <c r="BW50" s="90"/>
      <c r="BX50" s="90"/>
      <c r="BY50" s="90"/>
      <c r="BZ50" s="9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9"/>
      <c r="BM51" s="90"/>
      <c r="BN51" s="90"/>
      <c r="BO51" s="90"/>
      <c r="BP51" s="90"/>
      <c r="BQ51" s="90"/>
      <c r="BR51" s="90"/>
      <c r="BS51" s="90"/>
      <c r="BT51" s="90"/>
      <c r="BU51" s="90"/>
      <c r="BV51" s="90"/>
      <c r="BW51" s="90"/>
      <c r="BX51" s="90"/>
      <c r="BY51" s="90"/>
      <c r="BZ51" s="9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9"/>
      <c r="BM52" s="90"/>
      <c r="BN52" s="90"/>
      <c r="BO52" s="90"/>
      <c r="BP52" s="90"/>
      <c r="BQ52" s="90"/>
      <c r="BR52" s="90"/>
      <c r="BS52" s="90"/>
      <c r="BT52" s="90"/>
      <c r="BU52" s="90"/>
      <c r="BV52" s="90"/>
      <c r="BW52" s="90"/>
      <c r="BX52" s="90"/>
      <c r="BY52" s="90"/>
      <c r="BZ52" s="9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9"/>
      <c r="BM53" s="90"/>
      <c r="BN53" s="90"/>
      <c r="BO53" s="90"/>
      <c r="BP53" s="90"/>
      <c r="BQ53" s="90"/>
      <c r="BR53" s="90"/>
      <c r="BS53" s="90"/>
      <c r="BT53" s="90"/>
      <c r="BU53" s="90"/>
      <c r="BV53" s="90"/>
      <c r="BW53" s="90"/>
      <c r="BX53" s="90"/>
      <c r="BY53" s="90"/>
      <c r="BZ53" s="9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9"/>
      <c r="BM54" s="90"/>
      <c r="BN54" s="90"/>
      <c r="BO54" s="90"/>
      <c r="BP54" s="90"/>
      <c r="BQ54" s="90"/>
      <c r="BR54" s="90"/>
      <c r="BS54" s="90"/>
      <c r="BT54" s="90"/>
      <c r="BU54" s="90"/>
      <c r="BV54" s="90"/>
      <c r="BW54" s="90"/>
      <c r="BX54" s="90"/>
      <c r="BY54" s="90"/>
      <c r="BZ54" s="9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9"/>
      <c r="BM55" s="90"/>
      <c r="BN55" s="90"/>
      <c r="BO55" s="90"/>
      <c r="BP55" s="90"/>
      <c r="BQ55" s="90"/>
      <c r="BR55" s="90"/>
      <c r="BS55" s="90"/>
      <c r="BT55" s="90"/>
      <c r="BU55" s="90"/>
      <c r="BV55" s="90"/>
      <c r="BW55" s="90"/>
      <c r="BX55" s="90"/>
      <c r="BY55" s="90"/>
      <c r="BZ55" s="91"/>
    </row>
    <row r="56" spans="1:78" ht="13.5" customHeight="1">
      <c r="A56" s="2"/>
      <c r="B56" s="16"/>
      <c r="C56" s="46" t="s">
        <v>30</v>
      </c>
      <c r="D56" s="46"/>
      <c r="E56" s="46"/>
      <c r="F56" s="46"/>
      <c r="G56" s="46"/>
      <c r="H56" s="46"/>
      <c r="I56" s="46"/>
      <c r="J56" s="46"/>
      <c r="K56" s="46"/>
      <c r="L56" s="46"/>
      <c r="M56" s="46"/>
      <c r="N56" s="46"/>
      <c r="O56" s="46"/>
      <c r="P56" s="46"/>
      <c r="Q56" s="19"/>
      <c r="R56" s="46" t="s">
        <v>31</v>
      </c>
      <c r="S56" s="46"/>
      <c r="T56" s="46"/>
      <c r="U56" s="46"/>
      <c r="V56" s="46"/>
      <c r="W56" s="46"/>
      <c r="X56" s="46"/>
      <c r="Y56" s="46"/>
      <c r="Z56" s="46"/>
      <c r="AA56" s="46"/>
      <c r="AB56" s="46"/>
      <c r="AC56" s="46"/>
      <c r="AD56" s="46"/>
      <c r="AE56" s="46"/>
      <c r="AF56" s="19"/>
      <c r="AG56" s="46" t="s">
        <v>32</v>
      </c>
      <c r="AH56" s="46"/>
      <c r="AI56" s="46"/>
      <c r="AJ56" s="46"/>
      <c r="AK56" s="46"/>
      <c r="AL56" s="46"/>
      <c r="AM56" s="46"/>
      <c r="AN56" s="46"/>
      <c r="AO56" s="46"/>
      <c r="AP56" s="46"/>
      <c r="AQ56" s="46"/>
      <c r="AR56" s="46"/>
      <c r="AS56" s="46"/>
      <c r="AT56" s="46"/>
      <c r="AU56" s="19"/>
      <c r="AV56" s="46" t="s">
        <v>33</v>
      </c>
      <c r="AW56" s="46"/>
      <c r="AX56" s="46"/>
      <c r="AY56" s="46"/>
      <c r="AZ56" s="46"/>
      <c r="BA56" s="46"/>
      <c r="BB56" s="46"/>
      <c r="BC56" s="46"/>
      <c r="BD56" s="46"/>
      <c r="BE56" s="46"/>
      <c r="BF56" s="46"/>
      <c r="BG56" s="46"/>
      <c r="BH56" s="46"/>
      <c r="BI56" s="46"/>
      <c r="BJ56" s="18"/>
      <c r="BK56" s="2"/>
      <c r="BL56" s="89"/>
      <c r="BM56" s="90"/>
      <c r="BN56" s="90"/>
      <c r="BO56" s="90"/>
      <c r="BP56" s="90"/>
      <c r="BQ56" s="90"/>
      <c r="BR56" s="90"/>
      <c r="BS56" s="90"/>
      <c r="BT56" s="90"/>
      <c r="BU56" s="90"/>
      <c r="BV56" s="90"/>
      <c r="BW56" s="90"/>
      <c r="BX56" s="90"/>
      <c r="BY56" s="90"/>
      <c r="BZ56" s="91"/>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9"/>
      <c r="BM57" s="90"/>
      <c r="BN57" s="90"/>
      <c r="BO57" s="90"/>
      <c r="BP57" s="90"/>
      <c r="BQ57" s="90"/>
      <c r="BR57" s="90"/>
      <c r="BS57" s="90"/>
      <c r="BT57" s="90"/>
      <c r="BU57" s="90"/>
      <c r="BV57" s="90"/>
      <c r="BW57" s="90"/>
      <c r="BX57" s="90"/>
      <c r="BY57" s="90"/>
      <c r="BZ57" s="9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9"/>
      <c r="BM58" s="90"/>
      <c r="BN58" s="90"/>
      <c r="BO58" s="90"/>
      <c r="BP58" s="90"/>
      <c r="BQ58" s="90"/>
      <c r="BR58" s="90"/>
      <c r="BS58" s="90"/>
      <c r="BT58" s="90"/>
      <c r="BU58" s="90"/>
      <c r="BV58" s="90"/>
      <c r="BW58" s="90"/>
      <c r="BX58" s="90"/>
      <c r="BY58" s="90"/>
      <c r="BZ58" s="9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9"/>
      <c r="BM59" s="90"/>
      <c r="BN59" s="90"/>
      <c r="BO59" s="90"/>
      <c r="BP59" s="90"/>
      <c r="BQ59" s="90"/>
      <c r="BR59" s="90"/>
      <c r="BS59" s="90"/>
      <c r="BT59" s="90"/>
      <c r="BU59" s="90"/>
      <c r="BV59" s="90"/>
      <c r="BW59" s="90"/>
      <c r="BX59" s="90"/>
      <c r="BY59" s="90"/>
      <c r="BZ59" s="91"/>
    </row>
    <row r="60" spans="1:78" ht="13.5" customHeight="1">
      <c r="A60" s="2"/>
      <c r="B60" s="47" t="s">
        <v>34</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9"/>
      <c r="BM60" s="90"/>
      <c r="BN60" s="90"/>
      <c r="BO60" s="90"/>
      <c r="BP60" s="90"/>
      <c r="BQ60" s="90"/>
      <c r="BR60" s="90"/>
      <c r="BS60" s="90"/>
      <c r="BT60" s="90"/>
      <c r="BU60" s="90"/>
      <c r="BV60" s="90"/>
      <c r="BW60" s="90"/>
      <c r="BX60" s="90"/>
      <c r="BY60" s="90"/>
      <c r="BZ60" s="91"/>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9"/>
      <c r="BM61" s="90"/>
      <c r="BN61" s="90"/>
      <c r="BO61" s="90"/>
      <c r="BP61" s="90"/>
      <c r="BQ61" s="90"/>
      <c r="BR61" s="90"/>
      <c r="BS61" s="90"/>
      <c r="BT61" s="90"/>
      <c r="BU61" s="90"/>
      <c r="BV61" s="90"/>
      <c r="BW61" s="90"/>
      <c r="BX61" s="90"/>
      <c r="BY61" s="90"/>
      <c r="BZ61" s="9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9"/>
      <c r="BM62" s="90"/>
      <c r="BN62" s="90"/>
      <c r="BO62" s="90"/>
      <c r="BP62" s="90"/>
      <c r="BQ62" s="90"/>
      <c r="BR62" s="90"/>
      <c r="BS62" s="90"/>
      <c r="BT62" s="90"/>
      <c r="BU62" s="90"/>
      <c r="BV62" s="90"/>
      <c r="BW62" s="90"/>
      <c r="BX62" s="90"/>
      <c r="BY62" s="90"/>
      <c r="BZ62" s="9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2"/>
      <c r="BM63" s="93"/>
      <c r="BN63" s="93"/>
      <c r="BO63" s="93"/>
      <c r="BP63" s="93"/>
      <c r="BQ63" s="93"/>
      <c r="BR63" s="93"/>
      <c r="BS63" s="93"/>
      <c r="BT63" s="93"/>
      <c r="BU63" s="93"/>
      <c r="BV63" s="93"/>
      <c r="BW63" s="93"/>
      <c r="BX63" s="93"/>
      <c r="BY63" s="93"/>
      <c r="BZ63" s="9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9" t="s">
        <v>107</v>
      </c>
      <c r="BM66" s="90"/>
      <c r="BN66" s="90"/>
      <c r="BO66" s="90"/>
      <c r="BP66" s="90"/>
      <c r="BQ66" s="90"/>
      <c r="BR66" s="90"/>
      <c r="BS66" s="90"/>
      <c r="BT66" s="90"/>
      <c r="BU66" s="90"/>
      <c r="BV66" s="90"/>
      <c r="BW66" s="90"/>
      <c r="BX66" s="90"/>
      <c r="BY66" s="90"/>
      <c r="BZ66" s="9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9"/>
      <c r="BM67" s="90"/>
      <c r="BN67" s="90"/>
      <c r="BO67" s="90"/>
      <c r="BP67" s="90"/>
      <c r="BQ67" s="90"/>
      <c r="BR67" s="90"/>
      <c r="BS67" s="90"/>
      <c r="BT67" s="90"/>
      <c r="BU67" s="90"/>
      <c r="BV67" s="90"/>
      <c r="BW67" s="90"/>
      <c r="BX67" s="90"/>
      <c r="BY67" s="90"/>
      <c r="BZ67" s="9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9"/>
      <c r="BM68" s="90"/>
      <c r="BN68" s="90"/>
      <c r="BO68" s="90"/>
      <c r="BP68" s="90"/>
      <c r="BQ68" s="90"/>
      <c r="BR68" s="90"/>
      <c r="BS68" s="90"/>
      <c r="BT68" s="90"/>
      <c r="BU68" s="90"/>
      <c r="BV68" s="90"/>
      <c r="BW68" s="90"/>
      <c r="BX68" s="90"/>
      <c r="BY68" s="90"/>
      <c r="BZ68" s="9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9"/>
      <c r="BM69" s="90"/>
      <c r="BN69" s="90"/>
      <c r="BO69" s="90"/>
      <c r="BP69" s="90"/>
      <c r="BQ69" s="90"/>
      <c r="BR69" s="90"/>
      <c r="BS69" s="90"/>
      <c r="BT69" s="90"/>
      <c r="BU69" s="90"/>
      <c r="BV69" s="90"/>
      <c r="BW69" s="90"/>
      <c r="BX69" s="90"/>
      <c r="BY69" s="90"/>
      <c r="BZ69" s="9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9"/>
      <c r="BM70" s="90"/>
      <c r="BN70" s="90"/>
      <c r="BO70" s="90"/>
      <c r="BP70" s="90"/>
      <c r="BQ70" s="90"/>
      <c r="BR70" s="90"/>
      <c r="BS70" s="90"/>
      <c r="BT70" s="90"/>
      <c r="BU70" s="90"/>
      <c r="BV70" s="90"/>
      <c r="BW70" s="90"/>
      <c r="BX70" s="90"/>
      <c r="BY70" s="90"/>
      <c r="BZ70" s="9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9"/>
      <c r="BM71" s="90"/>
      <c r="BN71" s="90"/>
      <c r="BO71" s="90"/>
      <c r="BP71" s="90"/>
      <c r="BQ71" s="90"/>
      <c r="BR71" s="90"/>
      <c r="BS71" s="90"/>
      <c r="BT71" s="90"/>
      <c r="BU71" s="90"/>
      <c r="BV71" s="90"/>
      <c r="BW71" s="90"/>
      <c r="BX71" s="90"/>
      <c r="BY71" s="90"/>
      <c r="BZ71" s="9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9"/>
      <c r="BM72" s="90"/>
      <c r="BN72" s="90"/>
      <c r="BO72" s="90"/>
      <c r="BP72" s="90"/>
      <c r="BQ72" s="90"/>
      <c r="BR72" s="90"/>
      <c r="BS72" s="90"/>
      <c r="BT72" s="90"/>
      <c r="BU72" s="90"/>
      <c r="BV72" s="90"/>
      <c r="BW72" s="90"/>
      <c r="BX72" s="90"/>
      <c r="BY72" s="90"/>
      <c r="BZ72" s="9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9"/>
      <c r="BM73" s="90"/>
      <c r="BN73" s="90"/>
      <c r="BO73" s="90"/>
      <c r="BP73" s="90"/>
      <c r="BQ73" s="90"/>
      <c r="BR73" s="90"/>
      <c r="BS73" s="90"/>
      <c r="BT73" s="90"/>
      <c r="BU73" s="90"/>
      <c r="BV73" s="90"/>
      <c r="BW73" s="90"/>
      <c r="BX73" s="90"/>
      <c r="BY73" s="90"/>
      <c r="BZ73" s="9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9"/>
      <c r="BM74" s="90"/>
      <c r="BN74" s="90"/>
      <c r="BO74" s="90"/>
      <c r="BP74" s="90"/>
      <c r="BQ74" s="90"/>
      <c r="BR74" s="90"/>
      <c r="BS74" s="90"/>
      <c r="BT74" s="90"/>
      <c r="BU74" s="90"/>
      <c r="BV74" s="90"/>
      <c r="BW74" s="90"/>
      <c r="BX74" s="90"/>
      <c r="BY74" s="90"/>
      <c r="BZ74" s="9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9"/>
      <c r="BM75" s="90"/>
      <c r="BN75" s="90"/>
      <c r="BO75" s="90"/>
      <c r="BP75" s="90"/>
      <c r="BQ75" s="90"/>
      <c r="BR75" s="90"/>
      <c r="BS75" s="90"/>
      <c r="BT75" s="90"/>
      <c r="BU75" s="90"/>
      <c r="BV75" s="90"/>
      <c r="BW75" s="90"/>
      <c r="BX75" s="90"/>
      <c r="BY75" s="90"/>
      <c r="BZ75" s="9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9"/>
      <c r="BM76" s="90"/>
      <c r="BN76" s="90"/>
      <c r="BO76" s="90"/>
      <c r="BP76" s="90"/>
      <c r="BQ76" s="90"/>
      <c r="BR76" s="90"/>
      <c r="BS76" s="90"/>
      <c r="BT76" s="90"/>
      <c r="BU76" s="90"/>
      <c r="BV76" s="90"/>
      <c r="BW76" s="90"/>
      <c r="BX76" s="90"/>
      <c r="BY76" s="90"/>
      <c r="BZ76" s="9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9"/>
      <c r="BM77" s="90"/>
      <c r="BN77" s="90"/>
      <c r="BO77" s="90"/>
      <c r="BP77" s="90"/>
      <c r="BQ77" s="90"/>
      <c r="BR77" s="90"/>
      <c r="BS77" s="90"/>
      <c r="BT77" s="90"/>
      <c r="BU77" s="90"/>
      <c r="BV77" s="90"/>
      <c r="BW77" s="90"/>
      <c r="BX77" s="90"/>
      <c r="BY77" s="90"/>
      <c r="BZ77" s="9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9"/>
      <c r="BM78" s="90"/>
      <c r="BN78" s="90"/>
      <c r="BO78" s="90"/>
      <c r="BP78" s="90"/>
      <c r="BQ78" s="90"/>
      <c r="BR78" s="90"/>
      <c r="BS78" s="90"/>
      <c r="BT78" s="90"/>
      <c r="BU78" s="90"/>
      <c r="BV78" s="90"/>
      <c r="BW78" s="90"/>
      <c r="BX78" s="90"/>
      <c r="BY78" s="90"/>
      <c r="BZ78" s="91"/>
    </row>
    <row r="79" spans="1:78" ht="13.5" customHeight="1">
      <c r="A79" s="2"/>
      <c r="B79" s="16"/>
      <c r="C79" s="46" t="s">
        <v>36</v>
      </c>
      <c r="D79" s="46"/>
      <c r="E79" s="46"/>
      <c r="F79" s="46"/>
      <c r="G79" s="46"/>
      <c r="H79" s="46"/>
      <c r="I79" s="46"/>
      <c r="J79" s="46"/>
      <c r="K79" s="46"/>
      <c r="L79" s="46"/>
      <c r="M79" s="46"/>
      <c r="N79" s="46"/>
      <c r="O79" s="46"/>
      <c r="P79" s="46"/>
      <c r="Q79" s="46"/>
      <c r="R79" s="46"/>
      <c r="S79" s="46"/>
      <c r="T79" s="46"/>
      <c r="U79" s="19"/>
      <c r="V79" s="19"/>
      <c r="W79" s="46" t="s">
        <v>37</v>
      </c>
      <c r="X79" s="46"/>
      <c r="Y79" s="46"/>
      <c r="Z79" s="46"/>
      <c r="AA79" s="46"/>
      <c r="AB79" s="46"/>
      <c r="AC79" s="46"/>
      <c r="AD79" s="46"/>
      <c r="AE79" s="46"/>
      <c r="AF79" s="46"/>
      <c r="AG79" s="46"/>
      <c r="AH79" s="46"/>
      <c r="AI79" s="46"/>
      <c r="AJ79" s="46"/>
      <c r="AK79" s="46"/>
      <c r="AL79" s="46"/>
      <c r="AM79" s="46"/>
      <c r="AN79" s="46"/>
      <c r="AO79" s="19"/>
      <c r="AP79" s="19"/>
      <c r="AQ79" s="46" t="s">
        <v>38</v>
      </c>
      <c r="AR79" s="46"/>
      <c r="AS79" s="46"/>
      <c r="AT79" s="46"/>
      <c r="AU79" s="46"/>
      <c r="AV79" s="46"/>
      <c r="AW79" s="46"/>
      <c r="AX79" s="46"/>
      <c r="AY79" s="46"/>
      <c r="AZ79" s="46"/>
      <c r="BA79" s="46"/>
      <c r="BB79" s="46"/>
      <c r="BC79" s="46"/>
      <c r="BD79" s="46"/>
      <c r="BE79" s="46"/>
      <c r="BF79" s="46"/>
      <c r="BG79" s="46"/>
      <c r="BH79" s="46"/>
      <c r="BI79" s="17"/>
      <c r="BJ79" s="18"/>
      <c r="BK79" s="2"/>
      <c r="BL79" s="89"/>
      <c r="BM79" s="90"/>
      <c r="BN79" s="90"/>
      <c r="BO79" s="90"/>
      <c r="BP79" s="90"/>
      <c r="BQ79" s="90"/>
      <c r="BR79" s="90"/>
      <c r="BS79" s="90"/>
      <c r="BT79" s="90"/>
      <c r="BU79" s="90"/>
      <c r="BV79" s="90"/>
      <c r="BW79" s="90"/>
      <c r="BX79" s="90"/>
      <c r="BY79" s="90"/>
      <c r="BZ79" s="91"/>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9"/>
      <c r="BM80" s="90"/>
      <c r="BN80" s="90"/>
      <c r="BO80" s="90"/>
      <c r="BP80" s="90"/>
      <c r="BQ80" s="90"/>
      <c r="BR80" s="90"/>
      <c r="BS80" s="90"/>
      <c r="BT80" s="90"/>
      <c r="BU80" s="90"/>
      <c r="BV80" s="90"/>
      <c r="BW80" s="90"/>
      <c r="BX80" s="90"/>
      <c r="BY80" s="90"/>
      <c r="BZ80" s="9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9"/>
      <c r="BM81" s="90"/>
      <c r="BN81" s="90"/>
      <c r="BO81" s="90"/>
      <c r="BP81" s="90"/>
      <c r="BQ81" s="90"/>
      <c r="BR81" s="90"/>
      <c r="BS81" s="90"/>
      <c r="BT81" s="90"/>
      <c r="BU81" s="90"/>
      <c r="BV81" s="90"/>
      <c r="BW81" s="90"/>
      <c r="BX81" s="90"/>
      <c r="BY81" s="90"/>
      <c r="BZ81" s="9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2"/>
      <c r="BM82" s="93"/>
      <c r="BN82" s="93"/>
      <c r="BO82" s="93"/>
      <c r="BP82" s="93"/>
      <c r="BQ82" s="93"/>
      <c r="BR82" s="93"/>
      <c r="BS82" s="93"/>
      <c r="BT82" s="93"/>
      <c r="BU82" s="93"/>
      <c r="BV82" s="93"/>
      <c r="BW82" s="93"/>
      <c r="BX82" s="93"/>
      <c r="BY82" s="93"/>
      <c r="BZ82" s="94"/>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6" t="s">
        <v>49</v>
      </c>
      <c r="I3" s="77"/>
      <c r="J3" s="77"/>
      <c r="K3" s="77"/>
      <c r="L3" s="77"/>
      <c r="M3" s="77"/>
      <c r="N3" s="77"/>
      <c r="O3" s="77"/>
      <c r="P3" s="77"/>
      <c r="Q3" s="77"/>
      <c r="R3" s="77"/>
      <c r="S3" s="77"/>
      <c r="T3" s="77"/>
      <c r="U3" s="77"/>
      <c r="V3" s="78"/>
      <c r="W3" s="82" t="s">
        <v>50</v>
      </c>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t="s">
        <v>51</v>
      </c>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row>
    <row r="4" spans="1:143">
      <c r="A4" s="26" t="s">
        <v>52</v>
      </c>
      <c r="B4" s="28"/>
      <c r="C4" s="28"/>
      <c r="D4" s="28"/>
      <c r="E4" s="28"/>
      <c r="F4" s="28"/>
      <c r="G4" s="28"/>
      <c r="H4" s="79"/>
      <c r="I4" s="80"/>
      <c r="J4" s="80"/>
      <c r="K4" s="80"/>
      <c r="L4" s="80"/>
      <c r="M4" s="80"/>
      <c r="N4" s="80"/>
      <c r="O4" s="80"/>
      <c r="P4" s="80"/>
      <c r="Q4" s="80"/>
      <c r="R4" s="80"/>
      <c r="S4" s="80"/>
      <c r="T4" s="80"/>
      <c r="U4" s="80"/>
      <c r="V4" s="81"/>
      <c r="W4" s="75" t="s">
        <v>53</v>
      </c>
      <c r="X4" s="75"/>
      <c r="Y4" s="75"/>
      <c r="Z4" s="75"/>
      <c r="AA4" s="75"/>
      <c r="AB4" s="75"/>
      <c r="AC4" s="75"/>
      <c r="AD4" s="75"/>
      <c r="AE4" s="75"/>
      <c r="AF4" s="75"/>
      <c r="AG4" s="75"/>
      <c r="AH4" s="75" t="s">
        <v>54</v>
      </c>
      <c r="AI4" s="75"/>
      <c r="AJ4" s="75"/>
      <c r="AK4" s="75"/>
      <c r="AL4" s="75"/>
      <c r="AM4" s="75"/>
      <c r="AN4" s="75"/>
      <c r="AO4" s="75"/>
      <c r="AP4" s="75"/>
      <c r="AQ4" s="75"/>
      <c r="AR4" s="75"/>
      <c r="AS4" s="75" t="s">
        <v>55</v>
      </c>
      <c r="AT4" s="75"/>
      <c r="AU4" s="75"/>
      <c r="AV4" s="75"/>
      <c r="AW4" s="75"/>
      <c r="AX4" s="75"/>
      <c r="AY4" s="75"/>
      <c r="AZ4" s="75"/>
      <c r="BA4" s="75"/>
      <c r="BB4" s="75"/>
      <c r="BC4" s="75"/>
      <c r="BD4" s="75" t="s">
        <v>56</v>
      </c>
      <c r="BE4" s="75"/>
      <c r="BF4" s="75"/>
      <c r="BG4" s="75"/>
      <c r="BH4" s="75"/>
      <c r="BI4" s="75"/>
      <c r="BJ4" s="75"/>
      <c r="BK4" s="75"/>
      <c r="BL4" s="75"/>
      <c r="BM4" s="75"/>
      <c r="BN4" s="75"/>
      <c r="BO4" s="75" t="s">
        <v>57</v>
      </c>
      <c r="BP4" s="75"/>
      <c r="BQ4" s="75"/>
      <c r="BR4" s="75"/>
      <c r="BS4" s="75"/>
      <c r="BT4" s="75"/>
      <c r="BU4" s="75"/>
      <c r="BV4" s="75"/>
      <c r="BW4" s="75"/>
      <c r="BX4" s="75"/>
      <c r="BY4" s="75"/>
      <c r="BZ4" s="75" t="s">
        <v>58</v>
      </c>
      <c r="CA4" s="75"/>
      <c r="CB4" s="75"/>
      <c r="CC4" s="75"/>
      <c r="CD4" s="75"/>
      <c r="CE4" s="75"/>
      <c r="CF4" s="75"/>
      <c r="CG4" s="75"/>
      <c r="CH4" s="75"/>
      <c r="CI4" s="75"/>
      <c r="CJ4" s="75"/>
      <c r="CK4" s="75" t="s">
        <v>59</v>
      </c>
      <c r="CL4" s="75"/>
      <c r="CM4" s="75"/>
      <c r="CN4" s="75"/>
      <c r="CO4" s="75"/>
      <c r="CP4" s="75"/>
      <c r="CQ4" s="75"/>
      <c r="CR4" s="75"/>
      <c r="CS4" s="75"/>
      <c r="CT4" s="75"/>
      <c r="CU4" s="75"/>
      <c r="CV4" s="75" t="s">
        <v>60</v>
      </c>
      <c r="CW4" s="75"/>
      <c r="CX4" s="75"/>
      <c r="CY4" s="75"/>
      <c r="CZ4" s="75"/>
      <c r="DA4" s="75"/>
      <c r="DB4" s="75"/>
      <c r="DC4" s="75"/>
      <c r="DD4" s="75"/>
      <c r="DE4" s="75"/>
      <c r="DF4" s="75"/>
      <c r="DG4" s="75" t="s">
        <v>61</v>
      </c>
      <c r="DH4" s="75"/>
      <c r="DI4" s="75"/>
      <c r="DJ4" s="75"/>
      <c r="DK4" s="75"/>
      <c r="DL4" s="75"/>
      <c r="DM4" s="75"/>
      <c r="DN4" s="75"/>
      <c r="DO4" s="75"/>
      <c r="DP4" s="75"/>
      <c r="DQ4" s="75"/>
      <c r="DR4" s="75" t="s">
        <v>62</v>
      </c>
      <c r="DS4" s="75"/>
      <c r="DT4" s="75"/>
      <c r="DU4" s="75"/>
      <c r="DV4" s="75"/>
      <c r="DW4" s="75"/>
      <c r="DX4" s="75"/>
      <c r="DY4" s="75"/>
      <c r="DZ4" s="75"/>
      <c r="EA4" s="75"/>
      <c r="EB4" s="75"/>
      <c r="EC4" s="75" t="s">
        <v>63</v>
      </c>
      <c r="ED4" s="75"/>
      <c r="EE4" s="75"/>
      <c r="EF4" s="75"/>
      <c r="EG4" s="75"/>
      <c r="EH4" s="75"/>
      <c r="EI4" s="75"/>
      <c r="EJ4" s="75"/>
      <c r="EK4" s="75"/>
      <c r="EL4" s="75"/>
      <c r="EM4" s="7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382043</v>
      </c>
      <c r="D6" s="31">
        <f t="shared" si="3"/>
        <v>47</v>
      </c>
      <c r="E6" s="31">
        <f t="shared" si="3"/>
        <v>1</v>
      </c>
      <c r="F6" s="31">
        <f t="shared" si="3"/>
        <v>0</v>
      </c>
      <c r="G6" s="31">
        <f t="shared" si="3"/>
        <v>0</v>
      </c>
      <c r="H6" s="31" t="str">
        <f t="shared" si="3"/>
        <v>愛媛県　八幡浜市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7.89</v>
      </c>
      <c r="P6" s="32">
        <f t="shared" si="3"/>
        <v>700</v>
      </c>
      <c r="Q6" s="32">
        <f t="shared" si="3"/>
        <v>35931</v>
      </c>
      <c r="R6" s="32">
        <f t="shared" si="3"/>
        <v>132.68</v>
      </c>
      <c r="S6" s="32">
        <f t="shared" si="3"/>
        <v>270.81</v>
      </c>
      <c r="T6" s="32">
        <f t="shared" si="3"/>
        <v>2812</v>
      </c>
      <c r="U6" s="32">
        <f t="shared" si="3"/>
        <v>4.71</v>
      </c>
      <c r="V6" s="32">
        <f t="shared" si="3"/>
        <v>597.03</v>
      </c>
      <c r="W6" s="33">
        <f>IF(W7="",NA(),W7)</f>
        <v>81.150000000000006</v>
      </c>
      <c r="X6" s="33">
        <f t="shared" ref="X6:AF6" si="4">IF(X7="",NA(),X7)</f>
        <v>82.9</v>
      </c>
      <c r="Y6" s="33">
        <f t="shared" si="4"/>
        <v>81.52</v>
      </c>
      <c r="Z6" s="33">
        <f t="shared" si="4"/>
        <v>79.02</v>
      </c>
      <c r="AA6" s="33">
        <f t="shared" si="4"/>
        <v>79.099999999999994</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1247.04</v>
      </c>
      <c r="BE6" s="33">
        <f t="shared" ref="BE6:BM6" si="7">IF(BE7="",NA(),BE7)</f>
        <v>1218.6600000000001</v>
      </c>
      <c r="BF6" s="33">
        <f t="shared" si="7"/>
        <v>1257.3900000000001</v>
      </c>
      <c r="BG6" s="33">
        <f t="shared" si="7"/>
        <v>1843.6</v>
      </c>
      <c r="BH6" s="33">
        <f t="shared" si="7"/>
        <v>2467.6</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36.130000000000003</v>
      </c>
      <c r="BP6" s="33">
        <f t="shared" ref="BP6:BX6" si="8">IF(BP7="",NA(),BP7)</f>
        <v>35.619999999999997</v>
      </c>
      <c r="BQ6" s="33">
        <f t="shared" si="8"/>
        <v>32.340000000000003</v>
      </c>
      <c r="BR6" s="33">
        <f t="shared" si="8"/>
        <v>35.68</v>
      </c>
      <c r="BS6" s="33">
        <f t="shared" si="8"/>
        <v>32.229999999999997</v>
      </c>
      <c r="BT6" s="33">
        <f t="shared" si="8"/>
        <v>56.46</v>
      </c>
      <c r="BU6" s="33">
        <f t="shared" si="8"/>
        <v>19.77</v>
      </c>
      <c r="BV6" s="33">
        <f t="shared" si="8"/>
        <v>34.25</v>
      </c>
      <c r="BW6" s="33">
        <f t="shared" si="8"/>
        <v>46.48</v>
      </c>
      <c r="BX6" s="33">
        <f t="shared" si="8"/>
        <v>40.6</v>
      </c>
      <c r="BY6" s="32" t="str">
        <f>IF(BY7="","",IF(BY7="-","【-】","【"&amp;SUBSTITUTE(TEXT(BY7,"#,##0.00"),"-","△")&amp;"】"))</f>
        <v>【33.35】</v>
      </c>
      <c r="BZ6" s="33">
        <f>IF(BZ7="",NA(),BZ7)</f>
        <v>195.78</v>
      </c>
      <c r="CA6" s="33">
        <f t="shared" ref="CA6:CI6" si="9">IF(CA7="",NA(),CA7)</f>
        <v>190.49</v>
      </c>
      <c r="CB6" s="33">
        <f t="shared" si="9"/>
        <v>222.99</v>
      </c>
      <c r="CC6" s="33">
        <f t="shared" si="9"/>
        <v>212.08</v>
      </c>
      <c r="CD6" s="33">
        <f t="shared" si="9"/>
        <v>192.3</v>
      </c>
      <c r="CE6" s="33">
        <f t="shared" si="9"/>
        <v>306.49</v>
      </c>
      <c r="CF6" s="33">
        <f t="shared" si="9"/>
        <v>878.73</v>
      </c>
      <c r="CG6" s="33">
        <f t="shared" si="9"/>
        <v>501.18</v>
      </c>
      <c r="CH6" s="33">
        <f t="shared" si="9"/>
        <v>376.61</v>
      </c>
      <c r="CI6" s="33">
        <f t="shared" si="9"/>
        <v>440.03</v>
      </c>
      <c r="CJ6" s="32" t="str">
        <f>IF(CJ7="","",IF(CJ7="-","【-】","【"&amp;SUBSTITUTE(TEXT(CJ7,"#,##0.00"),"-","△")&amp;"】"))</f>
        <v>【524.69】</v>
      </c>
      <c r="CK6" s="33">
        <f>IF(CK7="",NA(),CK7)</f>
        <v>51.65</v>
      </c>
      <c r="CL6" s="33">
        <f t="shared" ref="CL6:CT6" si="10">IF(CL7="",NA(),CL7)</f>
        <v>52.46</v>
      </c>
      <c r="CM6" s="33">
        <f t="shared" si="10"/>
        <v>50.27</v>
      </c>
      <c r="CN6" s="33">
        <f t="shared" si="10"/>
        <v>47.75</v>
      </c>
      <c r="CO6" s="33">
        <f t="shared" si="10"/>
        <v>52.28</v>
      </c>
      <c r="CP6" s="33">
        <f t="shared" si="10"/>
        <v>58.25</v>
      </c>
      <c r="CQ6" s="33">
        <f t="shared" si="10"/>
        <v>57.17</v>
      </c>
      <c r="CR6" s="33">
        <f t="shared" si="10"/>
        <v>57.55</v>
      </c>
      <c r="CS6" s="33">
        <f t="shared" si="10"/>
        <v>57.43</v>
      </c>
      <c r="CT6" s="33">
        <f t="shared" si="10"/>
        <v>57.29</v>
      </c>
      <c r="CU6" s="32" t="str">
        <f>IF(CU7="","",IF(CU7="-","【-】","【"&amp;SUBSTITUTE(TEXT(CU7,"#,##0.00"),"-","△")&amp;"】"))</f>
        <v>【57.58】</v>
      </c>
      <c r="CV6" s="33">
        <f>IF(CV7="",NA(),CV7)</f>
        <v>89.04</v>
      </c>
      <c r="CW6" s="33">
        <f t="shared" ref="CW6:DE6" si="11">IF(CW7="",NA(),CW7)</f>
        <v>90.22</v>
      </c>
      <c r="CX6" s="33">
        <f t="shared" si="11"/>
        <v>88.38</v>
      </c>
      <c r="CY6" s="33">
        <f t="shared" si="11"/>
        <v>88.38</v>
      </c>
      <c r="CZ6" s="33">
        <f t="shared" si="11"/>
        <v>91.39</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382043</v>
      </c>
      <c r="D7" s="35">
        <v>47</v>
      </c>
      <c r="E7" s="35">
        <v>1</v>
      </c>
      <c r="F7" s="35">
        <v>0</v>
      </c>
      <c r="G7" s="35">
        <v>0</v>
      </c>
      <c r="H7" s="35" t="s">
        <v>93</v>
      </c>
      <c r="I7" s="35" t="s">
        <v>94</v>
      </c>
      <c r="J7" s="35" t="s">
        <v>95</v>
      </c>
      <c r="K7" s="35" t="s">
        <v>96</v>
      </c>
      <c r="L7" s="35" t="s">
        <v>97</v>
      </c>
      <c r="M7" s="36" t="s">
        <v>98</v>
      </c>
      <c r="N7" s="36" t="s">
        <v>99</v>
      </c>
      <c r="O7" s="36">
        <v>7.89</v>
      </c>
      <c r="P7" s="36">
        <v>700</v>
      </c>
      <c r="Q7" s="36">
        <v>35931</v>
      </c>
      <c r="R7" s="36">
        <v>132.68</v>
      </c>
      <c r="S7" s="36">
        <v>270.81</v>
      </c>
      <c r="T7" s="36">
        <v>2812</v>
      </c>
      <c r="U7" s="36">
        <v>4.71</v>
      </c>
      <c r="V7" s="36">
        <v>597.03</v>
      </c>
      <c r="W7" s="36">
        <v>81.150000000000006</v>
      </c>
      <c r="X7" s="36">
        <v>82.9</v>
      </c>
      <c r="Y7" s="36">
        <v>81.52</v>
      </c>
      <c r="Z7" s="36">
        <v>79.02</v>
      </c>
      <c r="AA7" s="36">
        <v>79.099999999999994</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1247.04</v>
      </c>
      <c r="BE7" s="36">
        <v>1218.6600000000001</v>
      </c>
      <c r="BF7" s="36">
        <v>1257.3900000000001</v>
      </c>
      <c r="BG7" s="36">
        <v>1843.6</v>
      </c>
      <c r="BH7" s="36">
        <v>2467.6</v>
      </c>
      <c r="BI7" s="36">
        <v>1124.6400000000001</v>
      </c>
      <c r="BJ7" s="36">
        <v>1108.26</v>
      </c>
      <c r="BK7" s="36">
        <v>1113.76</v>
      </c>
      <c r="BL7" s="36">
        <v>1125.69</v>
      </c>
      <c r="BM7" s="36">
        <v>1134.67</v>
      </c>
      <c r="BN7" s="36">
        <v>1242.9000000000001</v>
      </c>
      <c r="BO7" s="36">
        <v>36.130000000000003</v>
      </c>
      <c r="BP7" s="36">
        <v>35.619999999999997</v>
      </c>
      <c r="BQ7" s="36">
        <v>32.340000000000003</v>
      </c>
      <c r="BR7" s="36">
        <v>35.68</v>
      </c>
      <c r="BS7" s="36">
        <v>32.229999999999997</v>
      </c>
      <c r="BT7" s="36">
        <v>56.46</v>
      </c>
      <c r="BU7" s="36">
        <v>19.77</v>
      </c>
      <c r="BV7" s="36">
        <v>34.25</v>
      </c>
      <c r="BW7" s="36">
        <v>46.48</v>
      </c>
      <c r="BX7" s="36">
        <v>40.6</v>
      </c>
      <c r="BY7" s="36">
        <v>33.35</v>
      </c>
      <c r="BZ7" s="36">
        <v>195.78</v>
      </c>
      <c r="CA7" s="36">
        <v>190.49</v>
      </c>
      <c r="CB7" s="36">
        <v>222.99</v>
      </c>
      <c r="CC7" s="36">
        <v>212.08</v>
      </c>
      <c r="CD7" s="36">
        <v>192.3</v>
      </c>
      <c r="CE7" s="36">
        <v>306.49</v>
      </c>
      <c r="CF7" s="36">
        <v>878.73</v>
      </c>
      <c r="CG7" s="36">
        <v>501.18</v>
      </c>
      <c r="CH7" s="36">
        <v>376.61</v>
      </c>
      <c r="CI7" s="36">
        <v>440.03</v>
      </c>
      <c r="CJ7" s="36">
        <v>524.69000000000005</v>
      </c>
      <c r="CK7" s="36">
        <v>51.65</v>
      </c>
      <c r="CL7" s="36">
        <v>52.46</v>
      </c>
      <c r="CM7" s="36">
        <v>50.27</v>
      </c>
      <c r="CN7" s="36">
        <v>47.75</v>
      </c>
      <c r="CO7" s="36">
        <v>52.28</v>
      </c>
      <c r="CP7" s="36">
        <v>58.25</v>
      </c>
      <c r="CQ7" s="36">
        <v>57.17</v>
      </c>
      <c r="CR7" s="36">
        <v>57.55</v>
      </c>
      <c r="CS7" s="36">
        <v>57.43</v>
      </c>
      <c r="CT7" s="36">
        <v>57.29</v>
      </c>
      <c r="CU7" s="36">
        <v>57.58</v>
      </c>
      <c r="CV7" s="36">
        <v>89.04</v>
      </c>
      <c r="CW7" s="36">
        <v>90.22</v>
      </c>
      <c r="CX7" s="36">
        <v>88.38</v>
      </c>
      <c r="CY7" s="36">
        <v>88.38</v>
      </c>
      <c r="CZ7" s="36">
        <v>91.39</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2017-02-07T12:05:57Z</cp:lastPrinted>
  <dcterms:created xsi:type="dcterms:W3CDTF">2016-12-02T02:21:35Z</dcterms:created>
  <dcterms:modified xsi:type="dcterms:W3CDTF">2017-03-02T01:51:10Z</dcterms:modified>
</cp:coreProperties>
</file>