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<sst xmlns="http://schemas.openxmlformats.org/spreadsheetml/2006/main" count="218" uniqueCount="108">
  <si>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</si>
  <si>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</si>
  <si>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</si>
  <si>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</si>
  <si>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</si>
  <si>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</si>
  <si>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</si>
  <si>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</si>
  <si>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</si>
  <si>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</si>
  <si>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</si>
  <si>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</si>
  <si>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</si>
  <si>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</si>
  <si>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</si>
  <si>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</si>
  <si>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</si>
  <si>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</si>
  <si>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</si>
  <si>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</si>
  <si>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</si>
  <si>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</si>
  <si>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</si>
  <si>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</si>
  <si>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</si>
  <si>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</si>
  <si>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</si>
  <si>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</si>
  <si>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</si>
  <si>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</si>
  <si>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</si>
  <si>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</si>
  <si>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</si>
  <si>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</si>
  <si>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</si>
  <si>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</si>
  <si>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</si>
  <si>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</si>
  <si>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</si>
  <si>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</si>
  <si>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</si>
  <si>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</si>
  <si>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</si>
  <si>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</si>
  <si>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</si>
  <si>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</si>
  <si>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</si>
  <si>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</si>
  <si>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</si>
  <si>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</si>
  <si>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</si>
  <si>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</si>
  <si>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</si>
  <si>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</si>
  <si>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</si>
  <si>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</si>
  <si>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</si>
  <si>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</si>
  <si>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</si>
  <si>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</si>
  <si>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</si>
  <si>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</si>
  <si>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</si>
  <si>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</si>
  <si>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</si>
  <si>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</si>
  <si>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</si>
  <si>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</si>
  <si>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</si>
  <si>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</si>
  <si>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</si>
  <si>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</si>
  <si>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</si>
  <si>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</si>
  <si>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</si>
  <si>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</si>
  <si>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</si>
  <si>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</si>
  <si>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</si>
  <si>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</si>
  <si>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</si>
  <si>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</si>
  <si>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</si>
  <si>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</si>
  <si>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</si>
  <si>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</si>
  <si>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</si>
  <si>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</si>
  <si>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</si>
  <si>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</si>
  <si>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</si>
  <si>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</si>
  <si>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</si>
  <si>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</si>
  <si>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</si>
  <si>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</si>
  <si>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</si>
  <si>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</si>
  <si>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</si>
  <si>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</si>
  <si>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</si>
  <si>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</si>
  <si>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</si>
  <si>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</si>
  <si>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</si>
  <si>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は、平均値を大きく下回る傾向にあり、有収率の面からみても老朽化した管路の更新が必要となっている。近年は収支のバランスを図りながら効率的な更新を進めているが、今後も耐用年数を超過した老朽管の計画的な更新を進めていく必要がある。</t>
    <rPh sb="1" eb="3">
      <t>カンロ</t>
    </rPh>
    <rPh sb="3" eb="5">
      <t>コウシン</t>
    </rPh>
    <rPh sb="5" eb="6">
      <t>リツ</t>
    </rPh>
    <rPh sb="8" eb="11">
      <t>ヘイキンチ</t>
    </rPh>
    <rPh sb="12" eb="13">
      <t>オオ</t>
    </rPh>
    <rPh sb="15" eb="17">
      <t>シタマワ</t>
    </rPh>
    <rPh sb="18" eb="20">
      <t>ケイコウ</t>
    </rPh>
    <rPh sb="24" eb="26">
      <t>ユウシュウ</t>
    </rPh>
    <rPh sb="26" eb="27">
      <t>リツ</t>
    </rPh>
    <rPh sb="28" eb="29">
      <t>メン</t>
    </rPh>
    <rPh sb="34" eb="37">
      <t>ロウキュウカ</t>
    </rPh>
    <rPh sb="39" eb="41">
      <t>カンロ</t>
    </rPh>
    <rPh sb="42" eb="44">
      <t>コウシン</t>
    </rPh>
    <rPh sb="45" eb="47">
      <t>ヒツヨウ</t>
    </rPh>
    <rPh sb="54" eb="56">
      <t>キンネン</t>
    </rPh>
    <rPh sb="57" eb="59">
      <t>シュウシ</t>
    </rPh>
    <rPh sb="65" eb="66">
      <t>ハカ</t>
    </rPh>
    <rPh sb="70" eb="73">
      <t>コウリツテキ</t>
    </rPh>
    <rPh sb="74" eb="76">
      <t>コウシン</t>
    </rPh>
    <rPh sb="77" eb="78">
      <t>スス</t>
    </rPh>
    <rPh sb="84" eb="86">
      <t>コンゴ</t>
    </rPh>
    <rPh sb="87" eb="89">
      <t>タイヨウ</t>
    </rPh>
    <rPh sb="89" eb="91">
      <t>ネンスウ</t>
    </rPh>
    <rPh sb="92" eb="94">
      <t>チョウカ</t>
    </rPh>
    <rPh sb="96" eb="98">
      <t>ロウキュウ</t>
    </rPh>
    <rPh sb="98" eb="99">
      <t>カン</t>
    </rPh>
    <rPh sb="100" eb="103">
      <t>ケイカクテキ</t>
    </rPh>
    <rPh sb="104" eb="106">
      <t>コウシン</t>
    </rPh>
    <rPh sb="107" eb="108">
      <t>スス</t>
    </rPh>
    <rPh sb="112" eb="114">
      <t>ヒツヨウ</t>
    </rPh>
    <phoneticPr fontId="4"/>
  </si>
  <si>
    <t>　簡易水道施設は山間部に位置しており、給水人口の減少や高齢化率の上昇により、水需要が徐々に減少している。そのため必要な事業予算の確保が困難になる事から平成27年度には水道料金の改定を行った。しかしながら、今後も給水人口の減少が進むと思われ、受益者負担を求めつつ、これまで以上に営業費用の削減や、施設の効率的な更新による資本的費用の圧縮に努め、経営改善に向けた取り組みを進める。
　また、今後迎える公営企業会計化に向け、安心安全な飲料水を将来に渡り維持するための経営手法を検討し、実践していく必要がある。</t>
    <rPh sb="1" eb="3">
      <t>カンイ</t>
    </rPh>
    <rPh sb="3" eb="5">
      <t>スイドウ</t>
    </rPh>
    <rPh sb="5" eb="7">
      <t>シセツ</t>
    </rPh>
    <rPh sb="8" eb="11">
      <t>サンカンブ</t>
    </rPh>
    <rPh sb="12" eb="14">
      <t>イチ</t>
    </rPh>
    <rPh sb="19" eb="21">
      <t>キュウスイ</t>
    </rPh>
    <rPh sb="21" eb="23">
      <t>ジンコウ</t>
    </rPh>
    <rPh sb="24" eb="26">
      <t>ゲンショウ</t>
    </rPh>
    <rPh sb="27" eb="30">
      <t>コウレイカ</t>
    </rPh>
    <rPh sb="30" eb="31">
      <t>リツ</t>
    </rPh>
    <rPh sb="32" eb="34">
      <t>ジョウショウ</t>
    </rPh>
    <rPh sb="38" eb="39">
      <t>ミズ</t>
    </rPh>
    <rPh sb="39" eb="41">
      <t>ジュヨウ</t>
    </rPh>
    <rPh sb="42" eb="44">
      <t>ジョジョ</t>
    </rPh>
    <rPh sb="45" eb="47">
      <t>ゲンショウ</t>
    </rPh>
    <rPh sb="56" eb="58">
      <t>ヒツヨウ</t>
    </rPh>
    <rPh sb="59" eb="61">
      <t>ジギョウ</t>
    </rPh>
    <rPh sb="61" eb="63">
      <t>ヨサン</t>
    </rPh>
    <rPh sb="64" eb="66">
      <t>カクホ</t>
    </rPh>
    <rPh sb="67" eb="69">
      <t>コンナン</t>
    </rPh>
    <rPh sb="72" eb="73">
      <t>コト</t>
    </rPh>
    <rPh sb="75" eb="77">
      <t>ヘイセイ</t>
    </rPh>
    <rPh sb="79" eb="81">
      <t>ネンド</t>
    </rPh>
    <rPh sb="83" eb="85">
      <t>スイドウ</t>
    </rPh>
    <rPh sb="85" eb="87">
      <t>リョウキン</t>
    </rPh>
    <rPh sb="88" eb="90">
      <t>カイテイ</t>
    </rPh>
    <rPh sb="91" eb="92">
      <t>オコナ</t>
    </rPh>
    <rPh sb="102" eb="104">
      <t>コンゴ</t>
    </rPh>
    <rPh sb="105" eb="107">
      <t>キュウスイ</t>
    </rPh>
    <rPh sb="107" eb="109">
      <t>ジンコウ</t>
    </rPh>
    <rPh sb="110" eb="112">
      <t>ゲンショウ</t>
    </rPh>
    <rPh sb="113" eb="114">
      <t>スス</t>
    </rPh>
    <rPh sb="116" eb="117">
      <t>オモ</t>
    </rPh>
    <rPh sb="120" eb="123">
      <t>ジュエキシャ</t>
    </rPh>
    <rPh sb="123" eb="125">
      <t>フタン</t>
    </rPh>
    <rPh sb="126" eb="127">
      <t>モト</t>
    </rPh>
    <rPh sb="135" eb="137">
      <t>イジョウ</t>
    </rPh>
    <rPh sb="138" eb="140">
      <t>エイギョウ</t>
    </rPh>
    <rPh sb="140" eb="142">
      <t>ヒヨウ</t>
    </rPh>
    <rPh sb="143" eb="145">
      <t>サクゲン</t>
    </rPh>
    <rPh sb="147" eb="149">
      <t>シセツ</t>
    </rPh>
    <rPh sb="150" eb="153">
      <t>コウリツテキ</t>
    </rPh>
    <rPh sb="154" eb="156">
      <t>コウシン</t>
    </rPh>
    <rPh sb="159" eb="162">
      <t>シホンテキ</t>
    </rPh>
    <rPh sb="162" eb="164">
      <t>ヒヨウ</t>
    </rPh>
    <rPh sb="165" eb="167">
      <t>アッシュク</t>
    </rPh>
    <rPh sb="168" eb="169">
      <t>ツト</t>
    </rPh>
    <rPh sb="171" eb="173">
      <t>ケイエイ</t>
    </rPh>
    <rPh sb="173" eb="175">
      <t>カイゼン</t>
    </rPh>
    <rPh sb="176" eb="177">
      <t>ム</t>
    </rPh>
    <rPh sb="179" eb="180">
      <t>ト</t>
    </rPh>
    <rPh sb="181" eb="182">
      <t>ク</t>
    </rPh>
    <rPh sb="184" eb="185">
      <t>スス</t>
    </rPh>
    <rPh sb="193" eb="195">
      <t>コンゴ</t>
    </rPh>
    <rPh sb="195" eb="196">
      <t>ムカ</t>
    </rPh>
    <rPh sb="198" eb="200">
      <t>コウエイ</t>
    </rPh>
    <rPh sb="200" eb="202">
      <t>キギョウ</t>
    </rPh>
    <rPh sb="202" eb="204">
      <t>カイケイ</t>
    </rPh>
    <rPh sb="204" eb="205">
      <t>カ</t>
    </rPh>
    <rPh sb="206" eb="207">
      <t>ム</t>
    </rPh>
    <rPh sb="209" eb="211">
      <t>アンシン</t>
    </rPh>
    <rPh sb="211" eb="213">
      <t>アンゼン</t>
    </rPh>
    <rPh sb="214" eb="217">
      <t>インリョウスイ</t>
    </rPh>
    <rPh sb="218" eb="220">
      <t>ショウライ</t>
    </rPh>
    <rPh sb="221" eb="222">
      <t>ワタ</t>
    </rPh>
    <rPh sb="223" eb="225">
      <t>イジ</t>
    </rPh>
    <rPh sb="230" eb="232">
      <t>ケイエイ</t>
    </rPh>
    <rPh sb="232" eb="234">
      <t>シュホウ</t>
    </rPh>
    <rPh sb="235" eb="237">
      <t>ケントウ</t>
    </rPh>
    <rPh sb="239" eb="241">
      <t>ジッセン</t>
    </rPh>
    <rPh sb="245" eb="247">
      <t>ヒツヨウ</t>
    </rPh>
    <phoneticPr fontId="4"/>
  </si>
  <si>
    <t>　収益的比率は依然として平均値を下回っており、収支赤字が続いている。総費用は多少減少したが、依然として償還金の占める割合が高く、総収益では賄えていないことが主な要因である。また、料金回収率については、平成27年度に実施した料金改定の影響もあり若干の増加となっている。
　企業債残高対給水収益比率は平均値を大きく上回っており、企業債残高が多い状況だが、料金改定に伴う給水収益の増加と合わせ、新たな資金調達を必要最小限に抑えることで年々改善されている。
　給水原価は平均値に近い、概ね450円前後で推移している。これは特に影響のある工事費について、効率的な執行により事業年度毎の支出額を一定水準に保っていることによるものだが、有収水量の減少や老朽化の進行に伴い年々増加傾向にある。
　施設利用率は平均値を上回っているが、有収率は平均を下回っている。これらは老朽管からの漏水が頻発したことにより水の供給量が増加するとともに、漏水分の収益が失われたものであり、年々その状態が顕著になってきており、管路の更新が必要となっている。
　簡易水道事業は、給水人口の減少により経営の厳しさが増している。水道利用者に必要とされる水需要を的確に捉え、適切な事業規模により、限られた経費で最大限の効果が得られるように企業努力を進めていきたい。</t>
    <rPh sb="1" eb="4">
      <t>シュウエキテキ</t>
    </rPh>
    <rPh sb="4" eb="6">
      <t>ヒリツ</t>
    </rPh>
    <rPh sb="7" eb="9">
      <t>イゼン</t>
    </rPh>
    <rPh sb="12" eb="15">
      <t>ヘイキンチ</t>
    </rPh>
    <rPh sb="16" eb="18">
      <t>シタマワ</t>
    </rPh>
    <rPh sb="23" eb="25">
      <t>シュウシ</t>
    </rPh>
    <rPh sb="25" eb="27">
      <t>アカジ</t>
    </rPh>
    <rPh sb="28" eb="29">
      <t>ツヅ</t>
    </rPh>
    <rPh sb="34" eb="37">
      <t>ソウヒヨウ</t>
    </rPh>
    <rPh sb="38" eb="40">
      <t>タショウ</t>
    </rPh>
    <rPh sb="40" eb="42">
      <t>ゲンショウ</t>
    </rPh>
    <rPh sb="46" eb="48">
      <t>イゼン</t>
    </rPh>
    <rPh sb="51" eb="54">
      <t>ショウカンキン</t>
    </rPh>
    <rPh sb="55" eb="56">
      <t>シ</t>
    </rPh>
    <rPh sb="58" eb="60">
      <t>ワリアイ</t>
    </rPh>
    <rPh sb="61" eb="62">
      <t>タカ</t>
    </rPh>
    <rPh sb="64" eb="67">
      <t>ソウシュウエキ</t>
    </rPh>
    <rPh sb="69" eb="70">
      <t>マカナ</t>
    </rPh>
    <rPh sb="78" eb="79">
      <t>シュ</t>
    </rPh>
    <rPh sb="80" eb="82">
      <t>ヨウイン</t>
    </rPh>
    <rPh sb="89" eb="91">
      <t>リョウキン</t>
    </rPh>
    <rPh sb="91" eb="93">
      <t>カイシュウ</t>
    </rPh>
    <rPh sb="93" eb="94">
      <t>リツ</t>
    </rPh>
    <rPh sb="100" eb="102">
      <t>ヘイセイ</t>
    </rPh>
    <rPh sb="104" eb="106">
      <t>ネンド</t>
    </rPh>
    <rPh sb="107" eb="109">
      <t>ジッシ</t>
    </rPh>
    <rPh sb="111" eb="113">
      <t>リョウキン</t>
    </rPh>
    <rPh sb="113" eb="115">
      <t>カイテイ</t>
    </rPh>
    <rPh sb="116" eb="118">
      <t>エイキョウ</t>
    </rPh>
    <rPh sb="121" eb="123">
      <t>ジャッカン</t>
    </rPh>
    <rPh sb="124" eb="126">
      <t>ゾウカ</t>
    </rPh>
    <rPh sb="135" eb="137">
      <t>キギョウ</t>
    </rPh>
    <rPh sb="137" eb="138">
      <t>サイ</t>
    </rPh>
    <rPh sb="138" eb="140">
      <t>ザンダカ</t>
    </rPh>
    <rPh sb="140" eb="141">
      <t>タイ</t>
    </rPh>
    <rPh sb="141" eb="143">
      <t>キュウスイ</t>
    </rPh>
    <rPh sb="143" eb="145">
      <t>シュウエキ</t>
    </rPh>
    <rPh sb="145" eb="147">
      <t>ヒリツ</t>
    </rPh>
    <rPh sb="148" eb="151">
      <t>ヘイキンチ</t>
    </rPh>
    <rPh sb="152" eb="153">
      <t>オオ</t>
    </rPh>
    <rPh sb="155" eb="157">
      <t>ウワマワ</t>
    </rPh>
    <rPh sb="162" eb="164">
      <t>キギョウ</t>
    </rPh>
    <rPh sb="164" eb="165">
      <t>サイ</t>
    </rPh>
    <rPh sb="165" eb="167">
      <t>ザンダカ</t>
    </rPh>
    <rPh sb="168" eb="169">
      <t>オオ</t>
    </rPh>
    <rPh sb="170" eb="172">
      <t>ジョウキョウ</t>
    </rPh>
    <rPh sb="175" eb="177">
      <t>リョウキン</t>
    </rPh>
    <rPh sb="177" eb="179">
      <t>カイテイ</t>
    </rPh>
    <rPh sb="180" eb="181">
      <t>トモナ</t>
    </rPh>
    <rPh sb="182" eb="184">
      <t>キュウスイ</t>
    </rPh>
    <rPh sb="184" eb="186">
      <t>シュウエキ</t>
    </rPh>
    <rPh sb="187" eb="189">
      <t>ゾウカ</t>
    </rPh>
    <rPh sb="190" eb="191">
      <t>ア</t>
    </rPh>
    <rPh sb="194" eb="195">
      <t>アラ</t>
    </rPh>
    <rPh sb="197" eb="199">
      <t>シキン</t>
    </rPh>
    <rPh sb="199" eb="201">
      <t>チョウタツ</t>
    </rPh>
    <rPh sb="202" eb="204">
      <t>ヒツヨウ</t>
    </rPh>
    <rPh sb="204" eb="207">
      <t>サイショウゲン</t>
    </rPh>
    <rPh sb="208" eb="209">
      <t>オサ</t>
    </rPh>
    <rPh sb="214" eb="216">
      <t>ネンネン</t>
    </rPh>
    <rPh sb="216" eb="218">
      <t>カイゼン</t>
    </rPh>
    <rPh sb="226" eb="228">
      <t>キュウスイ</t>
    </rPh>
    <rPh sb="228" eb="230">
      <t>ゲンカ</t>
    </rPh>
    <rPh sb="231" eb="234">
      <t>ヘイキンチ</t>
    </rPh>
    <rPh sb="235" eb="236">
      <t>チカ</t>
    </rPh>
    <rPh sb="238" eb="239">
      <t>オオム</t>
    </rPh>
    <rPh sb="243" eb="244">
      <t>エン</t>
    </rPh>
    <rPh sb="244" eb="246">
      <t>ゼンゴ</t>
    </rPh>
    <rPh sb="247" eb="249">
      <t>スイイ</t>
    </rPh>
    <rPh sb="257" eb="258">
      <t>トク</t>
    </rPh>
    <rPh sb="259" eb="261">
      <t>エイキョウ</t>
    </rPh>
    <rPh sb="264" eb="266">
      <t>コウジ</t>
    </rPh>
    <rPh sb="266" eb="267">
      <t>ヒ</t>
    </rPh>
    <rPh sb="272" eb="275">
      <t>コウリツテキ</t>
    </rPh>
    <rPh sb="276" eb="278">
      <t>シッコウ</t>
    </rPh>
    <rPh sb="281" eb="283">
      <t>ジギョウ</t>
    </rPh>
    <rPh sb="283" eb="285">
      <t>ネンド</t>
    </rPh>
    <rPh sb="285" eb="286">
      <t>ゴト</t>
    </rPh>
    <rPh sb="287" eb="290">
      <t>シシュツガク</t>
    </rPh>
    <rPh sb="291" eb="293">
      <t>イッテイ</t>
    </rPh>
    <rPh sb="293" eb="295">
      <t>スイジュン</t>
    </rPh>
    <rPh sb="296" eb="297">
      <t>タモ</t>
    </rPh>
    <rPh sb="311" eb="313">
      <t>ユウシュウ</t>
    </rPh>
    <rPh sb="313" eb="315">
      <t>スイリョウ</t>
    </rPh>
    <rPh sb="316" eb="318">
      <t>ゲンショウ</t>
    </rPh>
    <rPh sb="319" eb="322">
      <t>ロウキュウカ</t>
    </rPh>
    <rPh sb="323" eb="325">
      <t>シンコウ</t>
    </rPh>
    <rPh sb="326" eb="327">
      <t>トモナ</t>
    </rPh>
    <rPh sb="328" eb="330">
      <t>ネンネン</t>
    </rPh>
    <rPh sb="330" eb="332">
      <t>ゾウカ</t>
    </rPh>
    <rPh sb="332" eb="334">
      <t>ケイコウ</t>
    </rPh>
    <rPh sb="340" eb="342">
      <t>シセツ</t>
    </rPh>
    <rPh sb="342" eb="345">
      <t>リヨウリツ</t>
    </rPh>
    <rPh sb="346" eb="349">
      <t>ヘイキンチ</t>
    </rPh>
    <rPh sb="350" eb="352">
      <t>ウワマワ</t>
    </rPh>
    <rPh sb="358" eb="360">
      <t>ユウシュウ</t>
    </rPh>
    <rPh sb="360" eb="361">
      <t>リツ</t>
    </rPh>
    <rPh sb="362" eb="364">
      <t>ヘイキン</t>
    </rPh>
    <rPh sb="365" eb="367">
      <t>シタマワ</t>
    </rPh>
    <rPh sb="376" eb="378">
      <t>ロウキュウ</t>
    </rPh>
    <rPh sb="378" eb="379">
      <t>カン</t>
    </rPh>
    <rPh sb="382" eb="384">
      <t>ロウスイ</t>
    </rPh>
    <rPh sb="385" eb="387">
      <t>ヒンパツ</t>
    </rPh>
    <rPh sb="394" eb="395">
      <t>ミズ</t>
    </rPh>
    <rPh sb="396" eb="398">
      <t>キョウキュウ</t>
    </rPh>
    <rPh sb="398" eb="399">
      <t>リョウ</t>
    </rPh>
    <rPh sb="400" eb="402">
      <t>ゾウカ</t>
    </rPh>
    <rPh sb="409" eb="411">
      <t>ロウスイ</t>
    </rPh>
    <rPh sb="411" eb="412">
      <t>ブン</t>
    </rPh>
    <rPh sb="413" eb="415">
      <t>シュウエキ</t>
    </rPh>
    <rPh sb="416" eb="417">
      <t>ウシナ</t>
    </rPh>
    <rPh sb="426" eb="428">
      <t>ネンネン</t>
    </rPh>
    <rPh sb="430" eb="432">
      <t>ジョウタイ</t>
    </rPh>
    <rPh sb="433" eb="435">
      <t>ケンチョ</t>
    </rPh>
    <rPh sb="444" eb="446">
      <t>カンロ</t>
    </rPh>
    <rPh sb="447" eb="449">
      <t>コウシン</t>
    </rPh>
    <rPh sb="450" eb="452">
      <t>ヒツヨウ</t>
    </rPh>
    <rPh sb="461" eb="463">
      <t>カンイ</t>
    </rPh>
    <rPh sb="463" eb="465">
      <t>スイドウ</t>
    </rPh>
    <rPh sb="465" eb="467">
      <t>ジギョウ</t>
    </rPh>
    <rPh sb="469" eb="471">
      <t>キュウスイ</t>
    </rPh>
    <rPh sb="471" eb="473">
      <t>ジンコウ</t>
    </rPh>
    <rPh sb="474" eb="476">
      <t>ゲンショウ</t>
    </rPh>
    <rPh sb="479" eb="481">
      <t>ケイエイ</t>
    </rPh>
    <rPh sb="482" eb="483">
      <t>キビ</t>
    </rPh>
    <rPh sb="486" eb="487">
      <t>マ</t>
    </rPh>
    <rPh sb="492" eb="494">
      <t>スイドウ</t>
    </rPh>
    <rPh sb="494" eb="497">
      <t>リヨウシャ</t>
    </rPh>
    <rPh sb="498" eb="500">
      <t>ヒツヨウ</t>
    </rPh>
    <rPh sb="504" eb="505">
      <t>ミズ</t>
    </rPh>
    <rPh sb="505" eb="507">
      <t>ジュヨウ</t>
    </rPh>
    <rPh sb="508" eb="510">
      <t>テキカク</t>
    </rPh>
    <rPh sb="511" eb="512">
      <t>トラ</t>
    </rPh>
    <rPh sb="514" eb="516">
      <t>テキセツ</t>
    </rPh>
    <rPh sb="517" eb="519">
      <t>ジギョウ</t>
    </rPh>
    <rPh sb="519" eb="521">
      <t>キボ</t>
    </rPh>
    <rPh sb="525" eb="526">
      <t>カギ</t>
    </rPh>
    <rPh sb="529" eb="531">
      <t>ケイヒ</t>
    </rPh>
    <rPh sb="532" eb="535">
      <t>サイダイゲン</t>
    </rPh>
    <rPh sb="536" eb="538">
      <t>コウカ</t>
    </rPh>
    <rPh sb="539" eb="540">
      <t>エ</t>
    </rPh>
    <rPh sb="546" eb="548">
      <t>キギョウ</t>
    </rPh>
    <rPh sb="548" eb="550">
      <t>ドリョク</t>
    </rPh>
    <rPh sb="551" eb="55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</si>
</sst>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0.03</c:v>
                </c:pt>
                <c:pt idx="1">
                  <c:v>0.02</c:v>
                </c:pt>
                <c:pt idx="2">
                  <c:v>0.04</c:v>
                </c:pt>
                <c:pt idx="3">
                  <c:v>0.62</c:v>
                </c:pt>
                <c:pt idx="4">
                  <c:v>0.3</c:v>
                </c:pt>
              </c:numCache>
            </c:numRef>
          </c:val>
        </c:ser>
        <c:dLbls>
          <c:showLegendKey val="0"/>
          <c:showVal val="0"/>
          <c:showCatName val="0"/>
          <c:showSerName val="0"/>
          <c:showPercent val="0"/>
          <c:showBubbleSize val="0"/>
        </c:dLbls>
        <c:gapWidth val="150"/>
        <c:axId val="152603264"/>
        <c:axId val="15261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2603264"/>
        <c:axId val="152613632"/>
      </c:lineChart>
      <c:dateAx>
        <c:axId val="152603264"/>
        <c:scaling>
          <c:orientation val="minMax"/>
        </c:scaling>
        <c:delete val="1"/>
        <c:axPos val="b"/>
        <c:numFmt formatCode="ge" sourceLinked="1"/>
        <c:majorTickMark val="none"/>
        <c:minorTickMark val="none"/>
        <c:tickLblPos val="none"/>
        <c:crossAx val="152613632"/>
        <c:crosses val="autoZero"/>
        <c:auto val="1"/>
        <c:lblOffset val="100"/>
        <c:baseTimeUnit val="years"/>
      </c:dateAx>
      <c:valAx>
        <c:axId val="1526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75.62</c:v>
                </c:pt>
                <c:pt idx="1">
                  <c:v>79.28</c:v>
                </c:pt>
                <c:pt idx="2">
                  <c:v>68.69</c:v>
                </c:pt>
                <c:pt idx="3">
                  <c:v>71.13</c:v>
                </c:pt>
                <c:pt idx="4">
                  <c:v>74.790000000000006</c:v>
                </c:pt>
              </c:numCache>
            </c:numRef>
          </c:val>
        </c:ser>
        <c:dLbls>
          <c:showLegendKey val="0"/>
          <c:showVal val="0"/>
          <c:showCatName val="0"/>
          <c:showSerName val="0"/>
          <c:showPercent val="0"/>
          <c:showBubbleSize val="0"/>
        </c:dLbls>
        <c:gapWidth val="150"/>
        <c:axId val="153840640"/>
        <c:axId val="1538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53840640"/>
        <c:axId val="153871488"/>
      </c:lineChart>
      <c:dateAx>
        <c:axId val="153840640"/>
        <c:scaling>
          <c:orientation val="minMax"/>
        </c:scaling>
        <c:delete val="1"/>
        <c:axPos val="b"/>
        <c:numFmt formatCode="ge" sourceLinked="1"/>
        <c:majorTickMark val="none"/>
        <c:minorTickMark val="none"/>
        <c:tickLblPos val="none"/>
        <c:crossAx val="153871488"/>
        <c:crosses val="autoZero"/>
        <c:auto val="1"/>
        <c:lblOffset val="100"/>
        <c:baseTimeUnit val="years"/>
      </c:dateAx>
      <c:valAx>
        <c:axId val="1538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66.27</c:v>
                </c:pt>
                <c:pt idx="1">
                  <c:v>65.14</c:v>
                </c:pt>
                <c:pt idx="2">
                  <c:v>69.099999999999994</c:v>
                </c:pt>
                <c:pt idx="3">
                  <c:v>64.05</c:v>
                </c:pt>
                <c:pt idx="4">
                  <c:v>59.92</c:v>
                </c:pt>
              </c:numCache>
            </c:numRef>
          </c:val>
        </c:ser>
        <c:dLbls>
          <c:showLegendKey val="0"/>
          <c:showVal val="0"/>
          <c:showCatName val="0"/>
          <c:showSerName val="0"/>
          <c:showPercent val="0"/>
          <c:showBubbleSize val="0"/>
        </c:dLbls>
        <c:gapWidth val="150"/>
        <c:axId val="153885312"/>
        <c:axId val="1538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53885312"/>
        <c:axId val="153891584"/>
      </c:lineChart>
      <c:dateAx>
        <c:axId val="153885312"/>
        <c:scaling>
          <c:orientation val="minMax"/>
        </c:scaling>
        <c:delete val="1"/>
        <c:axPos val="b"/>
        <c:numFmt formatCode="ge" sourceLinked="1"/>
        <c:majorTickMark val="none"/>
        <c:minorTickMark val="none"/>
        <c:tickLblPos val="none"/>
        <c:crossAx val="153891584"/>
        <c:crosses val="autoZero"/>
        <c:auto val="1"/>
        <c:lblOffset val="100"/>
        <c:baseTimeUnit val="years"/>
      </c:dateAx>
      <c:valAx>
        <c:axId val="1538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51.18</c:v>
                </c:pt>
                <c:pt idx="1">
                  <c:v>48.3</c:v>
                </c:pt>
                <c:pt idx="2">
                  <c:v>48.32</c:v>
                </c:pt>
                <c:pt idx="3">
                  <c:v>50.43</c:v>
                </c:pt>
                <c:pt idx="4">
                  <c:v>48.11</c:v>
                </c:pt>
              </c:numCache>
            </c:numRef>
          </c:val>
        </c:ser>
        <c:dLbls>
          <c:showLegendKey val="0"/>
          <c:showVal val="0"/>
          <c:showCatName val="0"/>
          <c:showSerName val="0"/>
          <c:showPercent val="0"/>
          <c:showBubbleSize val="0"/>
        </c:dLbls>
        <c:gapWidth val="150"/>
        <c:axId val="153692416"/>
        <c:axId val="1537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3692416"/>
        <c:axId val="153702784"/>
      </c:lineChart>
      <c:dateAx>
        <c:axId val="153692416"/>
        <c:scaling>
          <c:orientation val="minMax"/>
        </c:scaling>
        <c:delete val="1"/>
        <c:axPos val="b"/>
        <c:numFmt formatCode="ge" sourceLinked="1"/>
        <c:majorTickMark val="none"/>
        <c:minorTickMark val="none"/>
        <c:tickLblPos val="none"/>
        <c:crossAx val="153702784"/>
        <c:crosses val="autoZero"/>
        <c:auto val="1"/>
        <c:lblOffset val="100"/>
        <c:baseTimeUnit val="years"/>
      </c:dateAx>
      <c:valAx>
        <c:axId val="1537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728896"/>
        <c:axId val="15373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728896"/>
        <c:axId val="153735168"/>
      </c:lineChart>
      <c:dateAx>
        <c:axId val="153728896"/>
        <c:scaling>
          <c:orientation val="minMax"/>
        </c:scaling>
        <c:delete val="1"/>
        <c:axPos val="b"/>
        <c:numFmt formatCode="ge" sourceLinked="1"/>
        <c:majorTickMark val="none"/>
        <c:minorTickMark val="none"/>
        <c:tickLblPos val="none"/>
        <c:crossAx val="153735168"/>
        <c:crosses val="autoZero"/>
        <c:auto val="1"/>
        <c:lblOffset val="100"/>
        <c:baseTimeUnit val="years"/>
      </c:dateAx>
      <c:valAx>
        <c:axId val="1537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488384"/>
        <c:axId val="1535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488384"/>
        <c:axId val="153506944"/>
      </c:lineChart>
      <c:dateAx>
        <c:axId val="153488384"/>
        <c:scaling>
          <c:orientation val="minMax"/>
        </c:scaling>
        <c:delete val="1"/>
        <c:axPos val="b"/>
        <c:numFmt formatCode="ge" sourceLinked="1"/>
        <c:majorTickMark val="none"/>
        <c:minorTickMark val="none"/>
        <c:tickLblPos val="none"/>
        <c:crossAx val="153506944"/>
        <c:crosses val="autoZero"/>
        <c:auto val="1"/>
        <c:lblOffset val="100"/>
        <c:baseTimeUnit val="years"/>
      </c:dateAx>
      <c:valAx>
        <c:axId val="1535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554304"/>
        <c:axId val="1535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54304"/>
        <c:axId val="153560576"/>
      </c:lineChart>
      <c:dateAx>
        <c:axId val="153554304"/>
        <c:scaling>
          <c:orientation val="minMax"/>
        </c:scaling>
        <c:delete val="1"/>
        <c:axPos val="b"/>
        <c:numFmt formatCode="ge" sourceLinked="1"/>
        <c:majorTickMark val="none"/>
        <c:minorTickMark val="none"/>
        <c:tickLblPos val="none"/>
        <c:crossAx val="153560576"/>
        <c:crosses val="autoZero"/>
        <c:auto val="1"/>
        <c:lblOffset val="100"/>
        <c:baseTimeUnit val="years"/>
      </c:dateAx>
      <c:valAx>
        <c:axId val="1535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5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574400"/>
        <c:axId val="1535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74400"/>
        <c:axId val="153588864"/>
      </c:lineChart>
      <c:dateAx>
        <c:axId val="153574400"/>
        <c:scaling>
          <c:orientation val="minMax"/>
        </c:scaling>
        <c:delete val="1"/>
        <c:axPos val="b"/>
        <c:numFmt formatCode="ge" sourceLinked="1"/>
        <c:majorTickMark val="none"/>
        <c:minorTickMark val="none"/>
        <c:tickLblPos val="none"/>
        <c:crossAx val="153588864"/>
        <c:crosses val="autoZero"/>
        <c:auto val="1"/>
        <c:lblOffset val="100"/>
        <c:baseTimeUnit val="years"/>
      </c:dateAx>
      <c:valAx>
        <c:axId val="1535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1882.79</c:v>
                </c:pt>
                <c:pt idx="1">
                  <c:v>1837.63</c:v>
                </c:pt>
                <c:pt idx="2">
                  <c:v>1709.68</c:v>
                </c:pt>
                <c:pt idx="3">
                  <c:v>1628.1</c:v>
                </c:pt>
                <c:pt idx="4">
                  <c:v>1391.32</c:v>
                </c:pt>
              </c:numCache>
            </c:numRef>
          </c:val>
        </c:ser>
        <c:dLbls>
          <c:showLegendKey val="0"/>
          <c:showVal val="0"/>
          <c:showCatName val="0"/>
          <c:showSerName val="0"/>
          <c:showPercent val="0"/>
          <c:showBubbleSize val="0"/>
        </c:dLbls>
        <c:gapWidth val="150"/>
        <c:axId val="153606784"/>
        <c:axId val="1536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53606784"/>
        <c:axId val="153625344"/>
      </c:lineChart>
      <c:dateAx>
        <c:axId val="153606784"/>
        <c:scaling>
          <c:orientation val="minMax"/>
        </c:scaling>
        <c:delete val="1"/>
        <c:axPos val="b"/>
        <c:numFmt formatCode="ge" sourceLinked="1"/>
        <c:majorTickMark val="none"/>
        <c:minorTickMark val="none"/>
        <c:tickLblPos val="none"/>
        <c:crossAx val="153625344"/>
        <c:crosses val="autoZero"/>
        <c:auto val="1"/>
        <c:lblOffset val="100"/>
        <c:baseTimeUnit val="years"/>
      </c:dateAx>
      <c:valAx>
        <c:axId val="1536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33.86</c:v>
                </c:pt>
                <c:pt idx="1">
                  <c:v>33.36</c:v>
                </c:pt>
                <c:pt idx="2">
                  <c:v>32.549999999999997</c:v>
                </c:pt>
                <c:pt idx="3">
                  <c:v>30.76</c:v>
                </c:pt>
                <c:pt idx="4">
                  <c:v>35.54</c:v>
                </c:pt>
              </c:numCache>
            </c:numRef>
          </c:val>
        </c:ser>
        <c:dLbls>
          <c:showLegendKey val="0"/>
          <c:showVal val="0"/>
          <c:showCatName val="0"/>
          <c:showSerName val="0"/>
          <c:showPercent val="0"/>
          <c:showBubbleSize val="0"/>
        </c:dLbls>
        <c:gapWidth val="150"/>
        <c:axId val="153662208"/>
        <c:axId val="1536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53662208"/>
        <c:axId val="153664128"/>
      </c:lineChart>
      <c:dateAx>
        <c:axId val="153662208"/>
        <c:scaling>
          <c:orientation val="minMax"/>
        </c:scaling>
        <c:delete val="1"/>
        <c:axPos val="b"/>
        <c:numFmt formatCode="ge" sourceLinked="1"/>
        <c:majorTickMark val="none"/>
        <c:minorTickMark val="none"/>
        <c:tickLblPos val="none"/>
        <c:crossAx val="153664128"/>
        <c:crosses val="autoZero"/>
        <c:auto val="1"/>
        <c:lblOffset val="100"/>
        <c:baseTimeUnit val="years"/>
      </c:dateAx>
      <c:valAx>
        <c:axId val="1536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435.32</c:v>
                </c:pt>
                <c:pt idx="1">
                  <c:v>422.37</c:v>
                </c:pt>
                <c:pt idx="2">
                  <c:v>451.76</c:v>
                </c:pt>
                <c:pt idx="3">
                  <c:v>493.83</c:v>
                </c:pt>
                <c:pt idx="4">
                  <c:v>482.64</c:v>
                </c:pt>
              </c:numCache>
            </c:numRef>
          </c:val>
        </c:ser>
        <c:dLbls>
          <c:showLegendKey val="0"/>
          <c:showVal val="0"/>
          <c:showCatName val="0"/>
          <c:showSerName val="0"/>
          <c:showPercent val="0"/>
          <c:showBubbleSize val="0"/>
        </c:dLbls>
        <c:gapWidth val="150"/>
        <c:axId val="153820544"/>
        <c:axId val="1538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53820544"/>
        <c:axId val="153826816"/>
      </c:lineChart>
      <c:dateAx>
        <c:axId val="153820544"/>
        <c:scaling>
          <c:orientation val="minMax"/>
        </c:scaling>
        <c:delete val="1"/>
        <c:axPos val="b"/>
        <c:numFmt formatCode="ge" sourceLinked="1"/>
        <c:majorTickMark val="none"/>
        <c:minorTickMark val="none"/>
        <c:tickLblPos val="none"/>
        <c:crossAx val="153826816"/>
        <c:crosses val="autoZero"/>
        <c:auto val="1"/>
        <c:lblOffset val="100"/>
        <c:baseTimeUnit val="years"/>
      </c:dateAx>
      <c:valAx>
        <c:axId val="1538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大洲市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45539</v>
      </c>
      <c r="AJ8" s="74"/>
      <c r="AK8" s="74"/>
      <c r="AL8" s="74"/>
      <c r="AM8" s="74"/>
      <c r="AN8" s="74"/>
      <c r="AO8" s="74"/>
      <c r="AP8" s="75"/>
      <c r="AQ8" s="56">
        <f>データ!R6</f>
        <v>432.22</v>
      </c>
      <c r="AR8" s="56"/>
      <c r="AS8" s="56"/>
      <c r="AT8" s="56"/>
      <c r="AU8" s="56"/>
      <c r="AV8" s="56"/>
      <c r="AW8" s="56"/>
      <c r="AX8" s="56"/>
      <c r="AY8" s="56">
        <f>データ!S6</f>
        <v>105.36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8.58</v>
      </c>
      <c r="S10" s="56"/>
      <c r="T10" s="56"/>
      <c r="U10" s="56"/>
      <c r="V10" s="56"/>
      <c r="W10" s="56"/>
      <c r="X10" s="56"/>
      <c r="Y10" s="56"/>
      <c r="Z10" s="64">
        <f>データ!P6</f>
        <v>2970</v>
      </c>
      <c r="AA10" s="64"/>
      <c r="AB10" s="64"/>
      <c r="AC10" s="64"/>
      <c r="AD10" s="64"/>
      <c r="AE10" s="64"/>
      <c r="AF10" s="64"/>
      <c r="AG10" s="64"/>
      <c r="AH10" s="2"/>
      <c r="AI10" s="64">
        <f>データ!T6</f>
        <v>3875</v>
      </c>
      <c r="AJ10" s="64"/>
      <c r="AK10" s="64"/>
      <c r="AL10" s="64"/>
      <c r="AM10" s="64"/>
      <c r="AN10" s="64"/>
      <c r="AO10" s="64"/>
      <c r="AP10" s="64"/>
      <c r="AQ10" s="56">
        <f>データ!U6</f>
        <v>38.590000000000003</v>
      </c>
      <c r="AR10" s="56"/>
      <c r="AS10" s="56"/>
      <c r="AT10" s="56"/>
      <c r="AU10" s="56"/>
      <c r="AV10" s="56"/>
      <c r="AW10" s="56"/>
      <c r="AX10" s="56"/>
      <c r="AY10" s="56">
        <f>データ!V6</f>
        <v>100.41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382078</v>
      </c>
      <c r="D6" s="31">
        <f t="shared" si="3"/>
        <v>47</v>
      </c>
      <c r="E6" s="31">
        <f t="shared" si="3"/>
        <v>1</v>
      </c>
      <c r="F6" s="31">
        <f t="shared" si="3"/>
        <v>0</v>
      </c>
      <c r="G6" s="31">
        <f t="shared" si="3"/>
        <v>0</v>
      </c>
      <c r="H6" s="31" t="str">
        <f t="shared" si="3"/>
        <v>愛媛県　大洲市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8.58</v>
      </c>
      <c r="P6" s="32">
        <f t="shared" si="3"/>
        <v>2970</v>
      </c>
      <c r="Q6" s="32">
        <f t="shared" si="3"/>
        <v>45539</v>
      </c>
      <c r="R6" s="32">
        <f t="shared" si="3"/>
        <v>432.22</v>
      </c>
      <c r="S6" s="32">
        <f t="shared" si="3"/>
        <v>105.36</v>
      </c>
      <c r="T6" s="32">
        <f t="shared" si="3"/>
        <v>3875</v>
      </c>
      <c r="U6" s="32">
        <f t="shared" si="3"/>
        <v>38.590000000000003</v>
      </c>
      <c r="V6" s="32">
        <f t="shared" si="3"/>
        <v>100.41</v>
      </c>
      <c r="W6" s="33">
        <f>IF(W7="",NA(),W7)</f>
        <v>51.18</v>
      </c>
      <c r="X6" s="33">
        <f t="shared" ref="X6:AF6" si="4">IF(X7="",NA(),X7)</f>
        <v>48.3</v>
      </c>
      <c r="Y6" s="33">
        <f t="shared" si="4"/>
        <v>48.32</v>
      </c>
      <c r="Z6" s="33">
        <f t="shared" si="4"/>
        <v>50.43</v>
      </c>
      <c r="AA6" s="33">
        <f t="shared" si="4"/>
        <v>48.11</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1882.79</v>
      </c>
      <c r="BE6" s="33">
        <f t="shared" ref="BE6:BM6" si="7">IF(BE7="",NA(),BE7)</f>
        <v>1837.63</v>
      </c>
      <c r="BF6" s="33">
        <f t="shared" si="7"/>
        <v>1709.68</v>
      </c>
      <c r="BG6" s="33">
        <f t="shared" si="7"/>
        <v>1628.1</v>
      </c>
      <c r="BH6" s="33">
        <f t="shared" si="7"/>
        <v>1391.32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33.86</v>
      </c>
      <c r="BP6" s="33">
        <f t="shared" ref="BP6:BX6" si="8">IF(BP7="",NA(),BP7)</f>
        <v>33.36</v>
      </c>
      <c r="BQ6" s="33">
        <f t="shared" si="8"/>
        <v>32.549999999999997</v>
      </c>
      <c r="BR6" s="33">
        <f t="shared" si="8"/>
        <v>30.76</v>
      </c>
      <c r="BS6" s="33">
        <f t="shared" si="8"/>
        <v>35.54</v>
      </c>
      <c r="BT6" s="33">
        <f t="shared" si="8"/>
        <v>56.46</v>
      </c>
      <c r="BU6" s="33">
        <f t="shared" si="8"/>
        <v>19.77</v>
      </c>
      <c r="BV6" s="33">
        <f t="shared" si="8"/>
        <v>34.25</v>
      </c>
      <c r="BW6" s="33">
        <f t="shared" si="8"/>
        <v>46.48</v>
      </c>
      <c r="BX6" s="33">
        <f t="shared" si="8"/>
        <v>40.6</v>
      </c>
      <c r="BY6" s="32" t="str">
        <f>IF(BY7="","",IF(BY7="-","【-】","【"&amp;SUBSTITUTE(TEXT(BY7,"#,##0.00"),"-","△")&amp;"】"))</f>
        <v>【33.35】</v>
      </c>
      <c r="BZ6" s="33">
        <f>IF(BZ7="",NA(),BZ7)</f>
        <v>435.32</v>
      </c>
      <c r="CA6" s="33">
        <f t="shared" ref="CA6:CI6" si="9">IF(CA7="",NA(),CA7)</f>
        <v>422.37</v>
      </c>
      <c r="CB6" s="33">
        <f t="shared" si="9"/>
        <v>451.76</v>
      </c>
      <c r="CC6" s="33">
        <f t="shared" si="9"/>
        <v>493.83</v>
      </c>
      <c r="CD6" s="33">
        <f t="shared" si="9"/>
        <v>482.64</v>
      </c>
      <c r="CE6" s="33">
        <f t="shared" si="9"/>
        <v>306.49</v>
      </c>
      <c r="CF6" s="33">
        <f t="shared" si="9"/>
        <v>878.73</v>
      </c>
      <c r="CG6" s="33">
        <f t="shared" si="9"/>
        <v>501.18</v>
      </c>
      <c r="CH6" s="33">
        <f t="shared" si="9"/>
        <v>376.61</v>
      </c>
      <c r="CI6" s="33">
        <f t="shared" si="9"/>
        <v>440.03</v>
      </c>
      <c r="CJ6" s="32" t="str">
        <f>IF(CJ7="","",IF(CJ7="-","【-】","【"&amp;SUBSTITUTE(TEXT(CJ7,"#,##0.00"),"-","△")&amp;"】"))</f>
        <v>【524.69】</v>
      </c>
      <c r="CK6" s="33">
        <f>IF(CK7="",NA(),CK7)</f>
        <v>75.62</v>
      </c>
      <c r="CL6" s="33">
        <f t="shared" ref="CL6:CT6" si="10">IF(CL7="",NA(),CL7)</f>
        <v>79.28</v>
      </c>
      <c r="CM6" s="33">
        <f t="shared" si="10"/>
        <v>68.69</v>
      </c>
      <c r="CN6" s="33">
        <f t="shared" si="10"/>
        <v>71.13</v>
      </c>
      <c r="CO6" s="33">
        <f t="shared" si="10"/>
        <v>74.790000000000006</v>
      </c>
      <c r="CP6" s="33">
        <f t="shared" si="10"/>
        <v>58.25</v>
      </c>
      <c r="CQ6" s="33">
        <f t="shared" si="10"/>
        <v>57.17</v>
      </c>
      <c r="CR6" s="33">
        <f t="shared" si="10"/>
        <v>57.55</v>
      </c>
      <c r="CS6" s="33">
        <f t="shared" si="10"/>
        <v>57.43</v>
      </c>
      <c r="CT6" s="33">
        <f t="shared" si="10"/>
        <v>57.29</v>
      </c>
      <c r="CU6" s="32" t="str">
        <f>IF(CU7="","",IF(CU7="-","【-】","【"&amp;SUBSTITUTE(TEXT(CU7,"#,##0.00"),"-","△")&amp;"】"))</f>
        <v>【57.58】</v>
      </c>
      <c r="CV6" s="33">
        <f>IF(CV7="",NA(),CV7)</f>
        <v>66.27</v>
      </c>
      <c r="CW6" s="33">
        <f t="shared" ref="CW6:DE6" si="11">IF(CW7="",NA(),CW7)</f>
        <v>65.14</v>
      </c>
      <c r="CX6" s="33">
        <f t="shared" si="11"/>
        <v>69.099999999999994</v>
      </c>
      <c r="CY6" s="33">
        <f t="shared" si="11"/>
        <v>64.05</v>
      </c>
      <c r="CZ6" s="33">
        <f t="shared" si="11"/>
        <v>59.92</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0.03</v>
      </c>
      <c r="ED6" s="33">
        <f t="shared" ref="ED6:EL6" si="14">IF(ED7="",NA(),ED7)</f>
        <v>0.02</v>
      </c>
      <c r="EE6" s="33">
        <f t="shared" si="14"/>
        <v>0.04</v>
      </c>
      <c r="EF6" s="33">
        <f t="shared" si="14"/>
        <v>0.62</v>
      </c>
      <c r="EG6" s="33">
        <f t="shared" si="14"/>
        <v>0.3</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382078</v>
      </c>
      <c r="D7" s="35">
        <v>47</v>
      </c>
      <c r="E7" s="35">
        <v>1</v>
      </c>
      <c r="F7" s="35">
        <v>0</v>
      </c>
      <c r="G7" s="35">
        <v>0</v>
      </c>
      <c r="H7" s="35" t="s">
        <v>93</v>
      </c>
      <c r="I7" s="35" t="s">
        <v>94</v>
      </c>
      <c r="J7" s="35" t="s">
        <v>95</v>
      </c>
      <c r="K7" s="35" t="s">
        <v>96</v>
      </c>
      <c r="L7" s="35" t="s">
        <v>97</v>
      </c>
      <c r="M7" s="36" t="s">
        <v>98</v>
      </c>
      <c r="N7" s="36" t="s">
        <v>99</v>
      </c>
      <c r="O7" s="36">
        <v>8.58</v>
      </c>
      <c r="P7" s="36">
        <v>2970</v>
      </c>
      <c r="Q7" s="36">
        <v>45539</v>
      </c>
      <c r="R7" s="36">
        <v>432.22</v>
      </c>
      <c r="S7" s="36">
        <v>105.36</v>
      </c>
      <c r="T7" s="36">
        <v>3875</v>
      </c>
      <c r="U7" s="36">
        <v>38.590000000000003</v>
      </c>
      <c r="V7" s="36">
        <v>100.41</v>
      </c>
      <c r="W7" s="36">
        <v>51.18</v>
      </c>
      <c r="X7" s="36">
        <v>48.3</v>
      </c>
      <c r="Y7" s="36">
        <v>48.32</v>
      </c>
      <c r="Z7" s="36">
        <v>50.43</v>
      </c>
      <c r="AA7" s="36">
        <v>48.11</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1882.79</v>
      </c>
      <c r="BE7" s="36">
        <v>1837.63</v>
      </c>
      <c r="BF7" s="36">
        <v>1709.68</v>
      </c>
      <c r="BG7" s="36">
        <v>1628.1</v>
      </c>
      <c r="BH7" s="36">
        <v>1391.32</v>
      </c>
      <c r="BI7" s="36">
        <v>1124.6400000000001</v>
      </c>
      <c r="BJ7" s="36">
        <v>1108.26</v>
      </c>
      <c r="BK7" s="36">
        <v>1113.76</v>
      </c>
      <c r="BL7" s="36">
        <v>1125.69</v>
      </c>
      <c r="BM7" s="36">
        <v>1134.67</v>
      </c>
      <c r="BN7" s="36">
        <v>1242.9000000000001</v>
      </c>
      <c r="BO7" s="36">
        <v>33.86</v>
      </c>
      <c r="BP7" s="36">
        <v>33.36</v>
      </c>
      <c r="BQ7" s="36">
        <v>32.549999999999997</v>
      </c>
      <c r="BR7" s="36">
        <v>30.76</v>
      </c>
      <c r="BS7" s="36">
        <v>35.54</v>
      </c>
      <c r="BT7" s="36">
        <v>56.46</v>
      </c>
      <c r="BU7" s="36">
        <v>19.77</v>
      </c>
      <c r="BV7" s="36">
        <v>34.25</v>
      </c>
      <c r="BW7" s="36">
        <v>46.48</v>
      </c>
      <c r="BX7" s="36">
        <v>40.6</v>
      </c>
      <c r="BY7" s="36">
        <v>33.35</v>
      </c>
      <c r="BZ7" s="36">
        <v>435.32</v>
      </c>
      <c r="CA7" s="36">
        <v>422.37</v>
      </c>
      <c r="CB7" s="36">
        <v>451.76</v>
      </c>
      <c r="CC7" s="36">
        <v>493.83</v>
      </c>
      <c r="CD7" s="36">
        <v>482.64</v>
      </c>
      <c r="CE7" s="36">
        <v>306.49</v>
      </c>
      <c r="CF7" s="36">
        <v>878.73</v>
      </c>
      <c r="CG7" s="36">
        <v>501.18</v>
      </c>
      <c r="CH7" s="36">
        <v>376.61</v>
      </c>
      <c r="CI7" s="36">
        <v>440.03</v>
      </c>
      <c r="CJ7" s="36">
        <v>524.69000000000005</v>
      </c>
      <c r="CK7" s="36">
        <v>75.62</v>
      </c>
      <c r="CL7" s="36">
        <v>79.28</v>
      </c>
      <c r="CM7" s="36">
        <v>68.69</v>
      </c>
      <c r="CN7" s="36">
        <v>71.13</v>
      </c>
      <c r="CO7" s="36">
        <v>74.790000000000006</v>
      </c>
      <c r="CP7" s="36">
        <v>58.25</v>
      </c>
      <c r="CQ7" s="36">
        <v>57.17</v>
      </c>
      <c r="CR7" s="36">
        <v>57.55</v>
      </c>
      <c r="CS7" s="36">
        <v>57.43</v>
      </c>
      <c r="CT7" s="36">
        <v>57.29</v>
      </c>
      <c r="CU7" s="36">
        <v>57.58</v>
      </c>
      <c r="CV7" s="36">
        <v>66.27</v>
      </c>
      <c r="CW7" s="36">
        <v>65.14</v>
      </c>
      <c r="CX7" s="36">
        <v>69.099999999999994</v>
      </c>
      <c r="CY7" s="36">
        <v>64.05</v>
      </c>
      <c r="CZ7" s="36">
        <v>59.92</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0.03</v>
      </c>
      <c r="ED7" s="36">
        <v>0.02</v>
      </c>
      <c r="EE7" s="36">
        <v>0.04</v>
      </c>
      <c r="EF7" s="36">
        <v>0.62</v>
      </c>
      <c r="EG7" s="36">
        <v>0.3</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2017-02-06T06:21:39Z</cp:lastPrinted>
  <dcterms:created xsi:type="dcterms:W3CDTF">2016-12-02T02:21:37Z</dcterms:created>
  <dcterms:modified xsi:type="dcterms:W3CDTF">2017-02-21T04:25:14Z</dcterms:modified>
  <cp:category/>
</cp:coreProperties>
</file>