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Y8" i="4" s="1"/>
  <c r="R6" i="5"/>
  <c r="Q6" i="5"/>
  <c r="P6" i="5"/>
  <c r="O6" i="5"/>
  <c r="N6" i="5"/>
  <c r="M6" i="5"/>
  <c r="L6" i="5"/>
  <c r="K6" i="5"/>
  <c r="R8" i="4" s="1"/>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Q8" i="4"/>
  <c r="AI8" i="4"/>
  <c r="Z8" i="4"/>
  <c r="J8" i="4"/>
  <c r="B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<sst xmlns="http://schemas.openxmlformats.org/spreadsheetml/2006/main" count="218" uniqueCount="108">
  <si>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</si>
  <si>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</si>
  <si>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</si>
  <si>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</si>
  <si>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</si>
  <si>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</si>
  <si>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</si>
  <si>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</si>
  <si>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</si>
  <si>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</si>
  <si>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</si>
  <si>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</si>
  <si>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</si>
  <si>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</si>
  <si>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</si>
  <si>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</si>
  <si>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</si>
  <si>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</si>
  <si>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</si>
  <si>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</si>
  <si>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</si>
  <si>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</si>
  <si>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</si>
  <si>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</si>
  <si>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</si>
  <si>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</si>
  <si>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</si>
  <si>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</si>
  <si>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</si>
  <si>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</si>
  <si>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</si>
  <si>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</si>
  <si>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</si>
  <si>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</si>
  <si>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</si>
  <si>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</si>
  <si>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</si>
  <si>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</si>
  <si>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</si>
  <si>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</si>
  <si>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</si>
  <si>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</si>
  <si>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</si>
  <si>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</si>
  <si>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</si>
  <si>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</si>
  <si>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</si>
  <si>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</si>
  <si>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</si>
  <si>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</si>
  <si>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</si>
  <si>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</si>
  <si>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</si>
  <si>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</si>
  <si>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</si>
  <si>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</si>
  <si>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</si>
  <si>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</si>
  <si>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</si>
  <si>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</si>
  <si>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</si>
  <si>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</si>
  <si>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</si>
  <si>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</si>
  <si>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</si>
  <si>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</si>
  <si>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</si>
  <si>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</si>
  <si>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</si>
  <si>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</si>
  <si>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</si>
  <si>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</si>
  <si>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</si>
  <si>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</si>
  <si>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</si>
  <si>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</si>
  <si>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</si>
  <si>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</si>
  <si>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</si>
  <si>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</si>
  <si>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</si>
  <si>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</si>
  <si>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</si>
  <si>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</si>
  <si>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</si>
  <si>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</si>
  <si>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</si>
  <si>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</si>
  <si>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</si>
  <si>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</si>
  <si>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</si>
  <si>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</si>
  <si>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</si>
  <si>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上島町</t>
  </si>
  <si>
    <t>法非適用</t>
  </si>
  <si>
    <t>水道事業</t>
  </si>
  <si>
    <t>簡易水道事業</t>
  </si>
  <si>
    <t>D4</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</si>
  <si>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</si>
  <si>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</si>
  <si>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</si>
  <si>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</si>
  <si>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</si>
  <si>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</si>
  <si>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</si>
  <si>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事業統合により、水道施設更新を優先し事業を進めている。魚島地区は海水淡水化施設、高井神地区は膜ろ過施設等の更新を行い安定した水源の確保に努めている。
　管路の更新については、水道施設整備と同時に一部の導水管及び送水管を更新する予定としているが、ほとんど進んでいない。管路更新に向けて、財源の確保や経営に与える影響等を踏まえた分析及び検討を行っていく必要がある。
</t>
    <rPh sb="1" eb="3">
      <t>ジギョウ</t>
    </rPh>
    <rPh sb="3" eb="5">
      <t>トウゴウ</t>
    </rPh>
    <rPh sb="9" eb="11">
      <t>スイドウ</t>
    </rPh>
    <rPh sb="11" eb="13">
      <t>シセツ</t>
    </rPh>
    <rPh sb="13" eb="15">
      <t>コウシン</t>
    </rPh>
    <rPh sb="16" eb="18">
      <t>ユウセン</t>
    </rPh>
    <rPh sb="19" eb="21">
      <t>ジギョウ</t>
    </rPh>
    <rPh sb="22" eb="23">
      <t>スス</t>
    </rPh>
    <rPh sb="52" eb="53">
      <t>トウ</t>
    </rPh>
    <rPh sb="54" eb="56">
      <t>コウシン</t>
    </rPh>
    <rPh sb="57" eb="58">
      <t>オコナ</t>
    </rPh>
    <rPh sb="59" eb="61">
      <t>アンテイ</t>
    </rPh>
    <rPh sb="69" eb="70">
      <t>ツト</t>
    </rPh>
    <rPh sb="77" eb="79">
      <t>カンロ</t>
    </rPh>
    <rPh sb="80" eb="82">
      <t>コウシン</t>
    </rPh>
    <rPh sb="98" eb="100">
      <t>イチブ</t>
    </rPh>
    <rPh sb="127" eb="128">
      <t>スス</t>
    </rPh>
    <rPh sb="134" eb="136">
      <t>カンロ</t>
    </rPh>
    <rPh sb="136" eb="138">
      <t>コウシン</t>
    </rPh>
    <rPh sb="139" eb="140">
      <t>ム</t>
    </rPh>
    <rPh sb="143" eb="145">
      <t>ザイゲン</t>
    </rPh>
    <rPh sb="146" eb="148">
      <t>カクホ</t>
    </rPh>
    <rPh sb="149" eb="151">
      <t>ケイエイ</t>
    </rPh>
    <rPh sb="152" eb="153">
      <t>アタ</t>
    </rPh>
    <rPh sb="155" eb="157">
      <t>エイキョウ</t>
    </rPh>
    <rPh sb="157" eb="158">
      <t>トウ</t>
    </rPh>
    <rPh sb="159" eb="160">
      <t>フ</t>
    </rPh>
    <rPh sb="163" eb="165">
      <t>ブンセキ</t>
    </rPh>
    <rPh sb="165" eb="166">
      <t>オヨ</t>
    </rPh>
    <rPh sb="167" eb="169">
      <t>ケントウ</t>
    </rPh>
    <rPh sb="170" eb="171">
      <t>オコナ</t>
    </rPh>
    <rPh sb="175" eb="177">
      <t>ヒツヨウ</t>
    </rPh>
    <phoneticPr fontId="4"/>
  </si>
  <si>
    <t xml:space="preserve">　事業統合及び施設更新により、経営の効率性を重視した取り組みを進めている。
　しかしながら、施設更新による資本的支出の増及び過疎・高齢化による給水収益の減少から一般会計からの繰入に頼らざるを得ない状況である。
　料金改定については、採算性を考えると検討する必要があるが、町内他地区の上水事業との均衡を保つ設定になっており、上水事業は高額料金全国10位以内の水準であることから、安易な改定は行えない状況である。
　現状では、採算性より公益性を重視した運営であるが、経営戦略を策定し将来的な見通しを立てることにより、継続した事業を行えるよう検討していく必要がある。
</t>
    <rPh sb="1" eb="3">
      <t>ジギョウ</t>
    </rPh>
    <rPh sb="3" eb="5">
      <t>トウゴウ</t>
    </rPh>
    <rPh sb="5" eb="6">
      <t>オヨ</t>
    </rPh>
    <rPh sb="7" eb="9">
      <t>シセツ</t>
    </rPh>
    <rPh sb="9" eb="11">
      <t>コウシン</t>
    </rPh>
    <rPh sb="15" eb="17">
      <t>ケイエイ</t>
    </rPh>
    <rPh sb="18" eb="21">
      <t>コウリツセイ</t>
    </rPh>
    <rPh sb="22" eb="24">
      <t>ジュウシ</t>
    </rPh>
    <rPh sb="26" eb="27">
      <t>ト</t>
    </rPh>
    <rPh sb="28" eb="29">
      <t>ク</t>
    </rPh>
    <rPh sb="31" eb="32">
      <t>スス</t>
    </rPh>
    <rPh sb="46" eb="48">
      <t>シセツ</t>
    </rPh>
    <rPh sb="48" eb="50">
      <t>コウシン</t>
    </rPh>
    <rPh sb="53" eb="56">
      <t>シホンテキ</t>
    </rPh>
    <rPh sb="56" eb="58">
      <t>シシュツ</t>
    </rPh>
    <rPh sb="59" eb="60">
      <t>ゾウ</t>
    </rPh>
    <rPh sb="60" eb="61">
      <t>オヨ</t>
    </rPh>
    <rPh sb="62" eb="64">
      <t>カソ</t>
    </rPh>
    <rPh sb="65" eb="68">
      <t>コウレイカ</t>
    </rPh>
    <rPh sb="71" eb="73">
      <t>キュウスイ</t>
    </rPh>
    <rPh sb="73" eb="75">
      <t>シュウエキ</t>
    </rPh>
    <rPh sb="76" eb="78">
      <t>ゲンショウ</t>
    </rPh>
    <rPh sb="80" eb="82">
      <t>イッパン</t>
    </rPh>
    <rPh sb="82" eb="84">
      <t>カイケイ</t>
    </rPh>
    <rPh sb="87" eb="89">
      <t>クリイレ</t>
    </rPh>
    <rPh sb="90" eb="91">
      <t>タヨ</t>
    </rPh>
    <rPh sb="95" eb="96">
      <t>エ</t>
    </rPh>
    <rPh sb="98" eb="100">
      <t>ジョウキョウ</t>
    </rPh>
    <rPh sb="106" eb="108">
      <t>リョウキン</t>
    </rPh>
    <rPh sb="108" eb="110">
      <t>カイテイ</t>
    </rPh>
    <rPh sb="116" eb="119">
      <t>サイサンセイ</t>
    </rPh>
    <rPh sb="120" eb="121">
      <t>カンガ</t>
    </rPh>
    <rPh sb="124" eb="126">
      <t>ケントウ</t>
    </rPh>
    <rPh sb="128" eb="130">
      <t>ヒツヨウ</t>
    </rPh>
    <rPh sb="135" eb="137">
      <t>チョウナイ</t>
    </rPh>
    <rPh sb="137" eb="138">
      <t>タ</t>
    </rPh>
    <rPh sb="138" eb="140">
      <t>チク</t>
    </rPh>
    <rPh sb="141" eb="143">
      <t>ジョウスイ</t>
    </rPh>
    <rPh sb="143" eb="145">
      <t>ジギョウ</t>
    </rPh>
    <rPh sb="147" eb="149">
      <t>キンコウ</t>
    </rPh>
    <rPh sb="150" eb="151">
      <t>タモ</t>
    </rPh>
    <rPh sb="152" eb="154">
      <t>セッテイ</t>
    </rPh>
    <rPh sb="161" eb="163">
      <t>ジョウスイ</t>
    </rPh>
    <rPh sb="163" eb="165">
      <t>ジギョウ</t>
    </rPh>
    <rPh sb="166" eb="168">
      <t>コウガク</t>
    </rPh>
    <rPh sb="168" eb="170">
      <t>リョウキン</t>
    </rPh>
    <rPh sb="170" eb="172">
      <t>ゼンコク</t>
    </rPh>
    <rPh sb="174" eb="175">
      <t>イ</t>
    </rPh>
    <rPh sb="175" eb="177">
      <t>イナイ</t>
    </rPh>
    <rPh sb="178" eb="180">
      <t>スイジュン</t>
    </rPh>
    <rPh sb="188" eb="190">
      <t>アンイ</t>
    </rPh>
    <rPh sb="191" eb="193">
      <t>カイテイ</t>
    </rPh>
    <rPh sb="194" eb="195">
      <t>オコナ</t>
    </rPh>
    <rPh sb="198" eb="200">
      <t>ジョウキョウ</t>
    </rPh>
    <rPh sb="206" eb="208">
      <t>ゲンジョウ</t>
    </rPh>
    <rPh sb="211" eb="214">
      <t>サイサンセイ</t>
    </rPh>
    <rPh sb="216" eb="219">
      <t>コウエキセイ</t>
    </rPh>
    <rPh sb="220" eb="222">
      <t>ジュウシ</t>
    </rPh>
    <rPh sb="224" eb="226">
      <t>ウンエイ</t>
    </rPh>
    <rPh sb="231" eb="233">
      <t>ケイエイ</t>
    </rPh>
    <rPh sb="233" eb="235">
      <t>センリャク</t>
    </rPh>
    <rPh sb="236" eb="238">
      <t>サクテイ</t>
    </rPh>
    <rPh sb="239" eb="241">
      <t>ショウライ</t>
    </rPh>
    <rPh sb="241" eb="242">
      <t>テキ</t>
    </rPh>
    <rPh sb="243" eb="245">
      <t>ミトオ</t>
    </rPh>
    <rPh sb="247" eb="248">
      <t>タ</t>
    </rPh>
    <rPh sb="256" eb="258">
      <t>ケイゾク</t>
    </rPh>
    <rPh sb="260" eb="262">
      <t>ジギョウ</t>
    </rPh>
    <rPh sb="263" eb="264">
      <t>オコナ</t>
    </rPh>
    <rPh sb="268" eb="270">
      <t>ケントウ</t>
    </rPh>
    <rPh sb="274" eb="276">
      <t>ヒツヨウ</t>
    </rPh>
    <phoneticPr fontId="4"/>
  </si>
  <si>
    <t>　経営の健全性について、収益的収支比率は類似団体の平均値と比較して高いが、給水収益は少なく、一般会計からの繰入金に大きく依存している。
　企業債残高給水収益比率は、魚島簡易水道と高井神簡易水道の統合に伴う施設整備に平成２７年度から着手したため、大幅な増となっている。施設整備は平成２９年度で完了を予定しており、その後企業債残高はなだらかに減少していくが、資本費に関する支出が続くため、今後も繰入金に頼らざるを得ない状況が続くものと思われる。
　通常であれば経営改善に向け料金の見直しを含めて検討しなければならないが、過疎・高齢化による人口の減少により給水原価を賄える料金改定は難しく、全国的にも高い水道料金となっているため、事業統合等の料金改定以外の経費削減を進めている。
　経営の効率性については、漏水等も少なく有収率は類似団体の平均値を上回る数値に改善されている。施設利用率は、類似団体より下回る数値となっているが、事業統合に伴い過疎・高齢化による人口の減少による影響を考慮した計画給水人口の見直し及びそれに伴う施設整備を実施しているため、今後は改善する見込みとなっている。</t>
    <rPh sb="69" eb="71">
      <t>キギョウ</t>
    </rPh>
    <rPh sb="71" eb="72">
      <t>サイ</t>
    </rPh>
    <rPh sb="72" eb="74">
      <t>ザンダカ</t>
    </rPh>
    <rPh sb="74" eb="76">
      <t>キュウスイ</t>
    </rPh>
    <rPh sb="76" eb="78">
      <t>シュウエキ</t>
    </rPh>
    <rPh sb="78" eb="80">
      <t>ヒリツ</t>
    </rPh>
    <rPh sb="82" eb="84">
      <t>ウオシマ</t>
    </rPh>
    <rPh sb="84" eb="86">
      <t>カンイ</t>
    </rPh>
    <rPh sb="86" eb="88">
      <t>スイドウ</t>
    </rPh>
    <rPh sb="89" eb="91">
      <t>タカイ</t>
    </rPh>
    <rPh sb="91" eb="92">
      <t>カミ</t>
    </rPh>
    <rPh sb="92" eb="94">
      <t>カンイ</t>
    </rPh>
    <rPh sb="94" eb="96">
      <t>スイドウ</t>
    </rPh>
    <rPh sb="97" eb="99">
      <t>トウゴウ</t>
    </rPh>
    <rPh sb="100" eb="101">
      <t>トモナ</t>
    </rPh>
    <rPh sb="102" eb="104">
      <t>シセツ</t>
    </rPh>
    <rPh sb="104" eb="106">
      <t>セイビ</t>
    </rPh>
    <rPh sb="115" eb="117">
      <t>チャクシュ</t>
    </rPh>
    <rPh sb="122" eb="124">
      <t>オオハバ</t>
    </rPh>
    <rPh sb="125" eb="126">
      <t>ゾウ</t>
    </rPh>
    <rPh sb="133" eb="135">
      <t>シセツ</t>
    </rPh>
    <rPh sb="135" eb="137">
      <t>セイビ</t>
    </rPh>
    <rPh sb="138" eb="140">
      <t>ヘイセイ</t>
    </rPh>
    <rPh sb="142" eb="144">
      <t>ネンド</t>
    </rPh>
    <rPh sb="145" eb="147">
      <t>カンリョウ</t>
    </rPh>
    <rPh sb="148" eb="150">
      <t>ヨテイ</t>
    </rPh>
    <rPh sb="157" eb="158">
      <t>ゴ</t>
    </rPh>
    <rPh sb="158" eb="160">
      <t>キギョウ</t>
    </rPh>
    <rPh sb="160" eb="161">
      <t>サイ</t>
    </rPh>
    <rPh sb="161" eb="163">
      <t>ザンダカ</t>
    </rPh>
    <rPh sb="169" eb="171">
      <t>ゲンショウ</t>
    </rPh>
    <rPh sb="181" eb="182">
      <t>カン</t>
    </rPh>
    <rPh sb="184" eb="186">
      <t>シシュツ</t>
    </rPh>
    <rPh sb="187" eb="188">
      <t>ツヅ</t>
    </rPh>
    <rPh sb="275" eb="277">
      <t>キュウスイ</t>
    </rPh>
    <rPh sb="277" eb="279">
      <t>ゲンカ</t>
    </rPh>
    <rPh sb="280" eb="281">
      <t>マカナ</t>
    </rPh>
    <rPh sb="283" eb="285">
      <t>リョウキン</t>
    </rPh>
    <rPh sb="285" eb="287">
      <t>カイテイ</t>
    </rPh>
    <rPh sb="288" eb="289">
      <t>ムズカ</t>
    </rPh>
    <rPh sb="292" eb="295">
      <t>ゼンコクテキ</t>
    </rPh>
    <rPh sb="297" eb="298">
      <t>タカ</t>
    </rPh>
    <rPh sb="299" eb="301">
      <t>スイドウ</t>
    </rPh>
    <rPh sb="301" eb="303">
      <t>リョウキン</t>
    </rPh>
    <rPh sb="312" eb="314">
      <t>ジギョウ</t>
    </rPh>
    <rPh sb="314" eb="316">
      <t>トウゴウ</t>
    </rPh>
    <rPh sb="316" eb="317">
      <t>トウ</t>
    </rPh>
    <rPh sb="318" eb="320">
      <t>リョウキン</t>
    </rPh>
    <rPh sb="320" eb="322">
      <t>カイテイ</t>
    </rPh>
    <rPh sb="322" eb="324">
      <t>イガイ</t>
    </rPh>
    <rPh sb="325" eb="327">
      <t>ケイヒ</t>
    </rPh>
    <rPh sb="327" eb="329">
      <t>サクゲン</t>
    </rPh>
    <rPh sb="350" eb="352">
      <t>ロウスイ</t>
    </rPh>
    <rPh sb="352" eb="353">
      <t>トウ</t>
    </rPh>
    <rPh sb="354" eb="355">
      <t>スク</t>
    </rPh>
    <rPh sb="370" eb="372">
      <t>ウワマワ</t>
    </rPh>
    <rPh sb="373" eb="375">
      <t>スウチ</t>
    </rPh>
    <rPh sb="376" eb="378">
      <t>カイゼン</t>
    </rPh>
    <rPh sb="384" eb="386">
      <t>シセツ</t>
    </rPh>
    <rPh sb="386" eb="388">
      <t>リヨウ</t>
    </rPh>
    <rPh sb="388" eb="389">
      <t>リツ</t>
    </rPh>
    <rPh sb="391" eb="393">
      <t>ルイジ</t>
    </rPh>
    <rPh sb="393" eb="395">
      <t>ダンタイ</t>
    </rPh>
    <rPh sb="397" eb="399">
      <t>シタマワ</t>
    </rPh>
    <rPh sb="400" eb="402">
      <t>スウチ</t>
    </rPh>
    <rPh sb="410" eb="412">
      <t>ジギョウ</t>
    </rPh>
    <rPh sb="412" eb="414">
      <t>トウゴウ</t>
    </rPh>
    <rPh sb="415" eb="416">
      <t>トモナ</t>
    </rPh>
    <rPh sb="441" eb="443">
      <t>ケイカク</t>
    </rPh>
    <rPh sb="443" eb="445">
      <t>キュウスイ</t>
    </rPh>
    <rPh sb="445" eb="447">
      <t>ジンコウ</t>
    </rPh>
    <rPh sb="448" eb="450">
      <t>ミナオ</t>
    </rPh>
    <rPh sb="456" eb="457">
      <t>トモナ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</si>
</sst>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7255936"/>
        <c:axId val="157266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0.61</c:v>
                </c:pt>
                <c:pt idx="1">
                  <c:v>0.37</c:v>
                </c:pt>
                <c:pt idx="2">
                  <c:v>0.7</c:v>
                </c:pt>
                <c:pt idx="3">
                  <c:v>0.91</c:v>
                </c:pt>
                <c:pt idx="4">
                  <c:v>1.26</c:v>
                </c:pt>
              </c:numCache>
            </c:numRef>
          </c:val>
          <c:smooth val="0"/>
        </c:ser>
        <c:dLbls>
          <c:showLegendKey val="0"/>
          <c:showVal val="0"/>
          <c:showCatName val="0"/>
          <c:showSerName val="0"/>
          <c:showPercent val="0"/>
          <c:showBubbleSize val="0"/>
        </c:dLbls>
        <c:marker val="1"/>
        <c:smooth val="0"/>
        <c:axId val="157255936"/>
        <c:axId val="157266304"/>
      </c:lineChart>
      <c:dateAx>
        <c:axId val="157255936"/>
        <c:scaling>
          <c:orientation val="minMax"/>
        </c:scaling>
        <c:delete val="1"/>
        <c:axPos val="b"/>
        <c:numFmt formatCode="ge" sourceLinked="1"/>
        <c:majorTickMark val="none"/>
        <c:minorTickMark val="none"/>
        <c:tickLblPos val="none"/>
        <c:crossAx val="157266304"/>
        <c:crosses val="autoZero"/>
        <c:auto val="1"/>
        <c:lblOffset val="100"/>
        <c:baseTimeUnit val="years"/>
      </c:dateAx>
      <c:valAx>
        <c:axId val="157266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255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35.93</c:v>
                </c:pt>
                <c:pt idx="1">
                  <c:v>34.340000000000003</c:v>
                </c:pt>
                <c:pt idx="2">
                  <c:v>38.799999999999997</c:v>
                </c:pt>
                <c:pt idx="3">
                  <c:v>37.15</c:v>
                </c:pt>
                <c:pt idx="4">
                  <c:v>33.31</c:v>
                </c:pt>
              </c:numCache>
            </c:numRef>
          </c:val>
        </c:ser>
        <c:dLbls>
          <c:showLegendKey val="0"/>
          <c:showVal val="0"/>
          <c:showCatName val="0"/>
          <c:showSerName val="0"/>
          <c:showPercent val="0"/>
          <c:showBubbleSize val="0"/>
        </c:dLbls>
        <c:gapWidth val="150"/>
        <c:axId val="160923008"/>
        <c:axId val="160949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50.66</c:v>
                </c:pt>
                <c:pt idx="1">
                  <c:v>51.11</c:v>
                </c:pt>
                <c:pt idx="2">
                  <c:v>50.49</c:v>
                </c:pt>
                <c:pt idx="3">
                  <c:v>48.36</c:v>
                </c:pt>
                <c:pt idx="4">
                  <c:v>48.7</c:v>
                </c:pt>
              </c:numCache>
            </c:numRef>
          </c:val>
          <c:smooth val="0"/>
        </c:ser>
        <c:dLbls>
          <c:showLegendKey val="0"/>
          <c:showVal val="0"/>
          <c:showCatName val="0"/>
          <c:showSerName val="0"/>
          <c:showPercent val="0"/>
          <c:showBubbleSize val="0"/>
        </c:dLbls>
        <c:marker val="1"/>
        <c:smooth val="0"/>
        <c:axId val="160923008"/>
        <c:axId val="160949760"/>
      </c:lineChart>
      <c:dateAx>
        <c:axId val="160923008"/>
        <c:scaling>
          <c:orientation val="minMax"/>
        </c:scaling>
        <c:delete val="1"/>
        <c:axPos val="b"/>
        <c:numFmt formatCode="ge" sourceLinked="1"/>
        <c:majorTickMark val="none"/>
        <c:minorTickMark val="none"/>
        <c:tickLblPos val="none"/>
        <c:crossAx val="160949760"/>
        <c:crosses val="autoZero"/>
        <c:auto val="1"/>
        <c:lblOffset val="100"/>
        <c:baseTimeUnit val="years"/>
      </c:dateAx>
      <c:valAx>
        <c:axId val="160949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923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88.42</c:v>
                </c:pt>
                <c:pt idx="1">
                  <c:v>88.67</c:v>
                </c:pt>
                <c:pt idx="2">
                  <c:v>77.17</c:v>
                </c:pt>
                <c:pt idx="3">
                  <c:v>76.459999999999994</c:v>
                </c:pt>
                <c:pt idx="4">
                  <c:v>85.92</c:v>
                </c:pt>
              </c:numCache>
            </c:numRef>
          </c:val>
        </c:ser>
        <c:dLbls>
          <c:showLegendKey val="0"/>
          <c:showVal val="0"/>
          <c:showCatName val="0"/>
          <c:showSerName val="0"/>
          <c:showPercent val="0"/>
          <c:showBubbleSize val="0"/>
        </c:dLbls>
        <c:gapWidth val="150"/>
        <c:axId val="161025024"/>
        <c:axId val="161039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74.13</c:v>
                </c:pt>
                <c:pt idx="1">
                  <c:v>74.16</c:v>
                </c:pt>
                <c:pt idx="2">
                  <c:v>74.209999999999994</c:v>
                </c:pt>
                <c:pt idx="3">
                  <c:v>75.239999999999995</c:v>
                </c:pt>
                <c:pt idx="4">
                  <c:v>74.959999999999994</c:v>
                </c:pt>
              </c:numCache>
            </c:numRef>
          </c:val>
          <c:smooth val="0"/>
        </c:ser>
        <c:dLbls>
          <c:showLegendKey val="0"/>
          <c:showVal val="0"/>
          <c:showCatName val="0"/>
          <c:showSerName val="0"/>
          <c:showPercent val="0"/>
          <c:showBubbleSize val="0"/>
        </c:dLbls>
        <c:marker val="1"/>
        <c:smooth val="0"/>
        <c:axId val="161025024"/>
        <c:axId val="161039488"/>
      </c:lineChart>
      <c:dateAx>
        <c:axId val="161025024"/>
        <c:scaling>
          <c:orientation val="minMax"/>
        </c:scaling>
        <c:delete val="1"/>
        <c:axPos val="b"/>
        <c:numFmt formatCode="ge" sourceLinked="1"/>
        <c:majorTickMark val="none"/>
        <c:minorTickMark val="none"/>
        <c:tickLblPos val="none"/>
        <c:crossAx val="161039488"/>
        <c:crosses val="autoZero"/>
        <c:auto val="1"/>
        <c:lblOffset val="100"/>
        <c:baseTimeUnit val="years"/>
      </c:dateAx>
      <c:valAx>
        <c:axId val="161039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025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106.5</c:v>
                </c:pt>
                <c:pt idx="1">
                  <c:v>89.52</c:v>
                </c:pt>
                <c:pt idx="2">
                  <c:v>91.97</c:v>
                </c:pt>
                <c:pt idx="3">
                  <c:v>97.44</c:v>
                </c:pt>
                <c:pt idx="4">
                  <c:v>125.58</c:v>
                </c:pt>
              </c:numCache>
            </c:numRef>
          </c:val>
        </c:ser>
        <c:dLbls>
          <c:showLegendKey val="0"/>
          <c:showVal val="0"/>
          <c:showCatName val="0"/>
          <c:showSerName val="0"/>
          <c:showPercent val="0"/>
          <c:showBubbleSize val="0"/>
        </c:dLbls>
        <c:gapWidth val="150"/>
        <c:axId val="159525504"/>
        <c:axId val="159535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68.61</c:v>
                </c:pt>
                <c:pt idx="1">
                  <c:v>70.760000000000005</c:v>
                </c:pt>
                <c:pt idx="2">
                  <c:v>71.66</c:v>
                </c:pt>
                <c:pt idx="3">
                  <c:v>73.06</c:v>
                </c:pt>
                <c:pt idx="4">
                  <c:v>72.03</c:v>
                </c:pt>
              </c:numCache>
            </c:numRef>
          </c:val>
          <c:smooth val="0"/>
        </c:ser>
        <c:dLbls>
          <c:showLegendKey val="0"/>
          <c:showVal val="0"/>
          <c:showCatName val="0"/>
          <c:showSerName val="0"/>
          <c:showPercent val="0"/>
          <c:showBubbleSize val="0"/>
        </c:dLbls>
        <c:marker val="1"/>
        <c:smooth val="0"/>
        <c:axId val="159525504"/>
        <c:axId val="159535872"/>
      </c:lineChart>
      <c:dateAx>
        <c:axId val="159525504"/>
        <c:scaling>
          <c:orientation val="minMax"/>
        </c:scaling>
        <c:delete val="1"/>
        <c:axPos val="b"/>
        <c:numFmt formatCode="ge" sourceLinked="1"/>
        <c:majorTickMark val="none"/>
        <c:minorTickMark val="none"/>
        <c:tickLblPos val="none"/>
        <c:crossAx val="159535872"/>
        <c:crosses val="autoZero"/>
        <c:auto val="1"/>
        <c:lblOffset val="100"/>
        <c:baseTimeUnit val="years"/>
      </c:dateAx>
      <c:valAx>
        <c:axId val="159535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525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9545600"/>
        <c:axId val="159564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9545600"/>
        <c:axId val="159564160"/>
      </c:lineChart>
      <c:dateAx>
        <c:axId val="159545600"/>
        <c:scaling>
          <c:orientation val="minMax"/>
        </c:scaling>
        <c:delete val="1"/>
        <c:axPos val="b"/>
        <c:numFmt formatCode="ge" sourceLinked="1"/>
        <c:majorTickMark val="none"/>
        <c:minorTickMark val="none"/>
        <c:tickLblPos val="none"/>
        <c:crossAx val="159564160"/>
        <c:crosses val="autoZero"/>
        <c:auto val="1"/>
        <c:lblOffset val="100"/>
        <c:baseTimeUnit val="years"/>
      </c:dateAx>
      <c:valAx>
        <c:axId val="159564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545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0970624"/>
        <c:axId val="160980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0970624"/>
        <c:axId val="160980992"/>
      </c:lineChart>
      <c:dateAx>
        <c:axId val="160970624"/>
        <c:scaling>
          <c:orientation val="minMax"/>
        </c:scaling>
        <c:delete val="1"/>
        <c:axPos val="b"/>
        <c:numFmt formatCode="ge" sourceLinked="1"/>
        <c:majorTickMark val="none"/>
        <c:minorTickMark val="none"/>
        <c:tickLblPos val="none"/>
        <c:crossAx val="160980992"/>
        <c:crosses val="autoZero"/>
        <c:auto val="1"/>
        <c:lblOffset val="100"/>
        <c:baseTimeUnit val="years"/>
      </c:dateAx>
      <c:valAx>
        <c:axId val="160980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970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0696192"/>
        <c:axId val="160702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0696192"/>
        <c:axId val="160702464"/>
      </c:lineChart>
      <c:dateAx>
        <c:axId val="160696192"/>
        <c:scaling>
          <c:orientation val="minMax"/>
        </c:scaling>
        <c:delete val="1"/>
        <c:axPos val="b"/>
        <c:numFmt formatCode="ge" sourceLinked="1"/>
        <c:majorTickMark val="none"/>
        <c:minorTickMark val="none"/>
        <c:tickLblPos val="none"/>
        <c:crossAx val="160702464"/>
        <c:crosses val="autoZero"/>
        <c:auto val="1"/>
        <c:lblOffset val="100"/>
        <c:baseTimeUnit val="years"/>
      </c:dateAx>
      <c:valAx>
        <c:axId val="160702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69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0724864"/>
        <c:axId val="160735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0724864"/>
        <c:axId val="160735232"/>
      </c:lineChart>
      <c:dateAx>
        <c:axId val="160724864"/>
        <c:scaling>
          <c:orientation val="minMax"/>
        </c:scaling>
        <c:delete val="1"/>
        <c:axPos val="b"/>
        <c:numFmt formatCode="ge" sourceLinked="1"/>
        <c:majorTickMark val="none"/>
        <c:minorTickMark val="none"/>
        <c:tickLblPos val="none"/>
        <c:crossAx val="160735232"/>
        <c:crosses val="autoZero"/>
        <c:auto val="1"/>
        <c:lblOffset val="100"/>
        <c:baseTimeUnit val="years"/>
      </c:dateAx>
      <c:valAx>
        <c:axId val="160735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724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713.04</c:v>
                </c:pt>
                <c:pt idx="1">
                  <c:v>630.84</c:v>
                </c:pt>
                <c:pt idx="2">
                  <c:v>658.14</c:v>
                </c:pt>
                <c:pt idx="3">
                  <c:v>738.71</c:v>
                </c:pt>
                <c:pt idx="4">
                  <c:v>3501.62</c:v>
                </c:pt>
              </c:numCache>
            </c:numRef>
          </c:val>
        </c:ser>
        <c:dLbls>
          <c:showLegendKey val="0"/>
          <c:showVal val="0"/>
          <c:showCatName val="0"/>
          <c:showSerName val="0"/>
          <c:showPercent val="0"/>
          <c:showBubbleSize val="0"/>
        </c:dLbls>
        <c:gapWidth val="150"/>
        <c:axId val="160761344"/>
        <c:axId val="160763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1442.51</c:v>
                </c:pt>
                <c:pt idx="1">
                  <c:v>1496.15</c:v>
                </c:pt>
                <c:pt idx="2">
                  <c:v>1462.56</c:v>
                </c:pt>
                <c:pt idx="3">
                  <c:v>1486.62</c:v>
                </c:pt>
                <c:pt idx="4">
                  <c:v>1510.14</c:v>
                </c:pt>
              </c:numCache>
            </c:numRef>
          </c:val>
          <c:smooth val="0"/>
        </c:ser>
        <c:dLbls>
          <c:showLegendKey val="0"/>
          <c:showVal val="0"/>
          <c:showCatName val="0"/>
          <c:showSerName val="0"/>
          <c:showPercent val="0"/>
          <c:showBubbleSize val="0"/>
        </c:dLbls>
        <c:marker val="1"/>
        <c:smooth val="0"/>
        <c:axId val="160761344"/>
        <c:axId val="160763264"/>
      </c:lineChart>
      <c:dateAx>
        <c:axId val="160761344"/>
        <c:scaling>
          <c:orientation val="minMax"/>
        </c:scaling>
        <c:delete val="1"/>
        <c:axPos val="b"/>
        <c:numFmt formatCode="ge" sourceLinked="1"/>
        <c:majorTickMark val="none"/>
        <c:minorTickMark val="none"/>
        <c:tickLblPos val="none"/>
        <c:crossAx val="160763264"/>
        <c:crosses val="autoZero"/>
        <c:auto val="1"/>
        <c:lblOffset val="100"/>
        <c:baseTimeUnit val="years"/>
      </c:dateAx>
      <c:valAx>
        <c:axId val="160763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761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17.88</c:v>
                </c:pt>
                <c:pt idx="1">
                  <c:v>21.08</c:v>
                </c:pt>
                <c:pt idx="2">
                  <c:v>14.05</c:v>
                </c:pt>
                <c:pt idx="3">
                  <c:v>19.96</c:v>
                </c:pt>
                <c:pt idx="4">
                  <c:v>21.98</c:v>
                </c:pt>
              </c:numCache>
            </c:numRef>
          </c:val>
        </c:ser>
        <c:dLbls>
          <c:showLegendKey val="0"/>
          <c:showVal val="0"/>
          <c:showCatName val="0"/>
          <c:showSerName val="0"/>
          <c:showPercent val="0"/>
          <c:showBubbleSize val="0"/>
        </c:dLbls>
        <c:gapWidth val="150"/>
        <c:axId val="160805632"/>
        <c:axId val="160807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33.299999999999997</c:v>
                </c:pt>
                <c:pt idx="1">
                  <c:v>33.01</c:v>
                </c:pt>
                <c:pt idx="2">
                  <c:v>32.39</c:v>
                </c:pt>
                <c:pt idx="3">
                  <c:v>24.39</c:v>
                </c:pt>
                <c:pt idx="4">
                  <c:v>22.67</c:v>
                </c:pt>
              </c:numCache>
            </c:numRef>
          </c:val>
          <c:smooth val="0"/>
        </c:ser>
        <c:dLbls>
          <c:showLegendKey val="0"/>
          <c:showVal val="0"/>
          <c:showCatName val="0"/>
          <c:showSerName val="0"/>
          <c:showPercent val="0"/>
          <c:showBubbleSize val="0"/>
        </c:dLbls>
        <c:marker val="1"/>
        <c:smooth val="0"/>
        <c:axId val="160805632"/>
        <c:axId val="160807552"/>
      </c:lineChart>
      <c:dateAx>
        <c:axId val="160805632"/>
        <c:scaling>
          <c:orientation val="minMax"/>
        </c:scaling>
        <c:delete val="1"/>
        <c:axPos val="b"/>
        <c:numFmt formatCode="ge" sourceLinked="1"/>
        <c:majorTickMark val="none"/>
        <c:minorTickMark val="none"/>
        <c:tickLblPos val="none"/>
        <c:crossAx val="160807552"/>
        <c:crosses val="autoZero"/>
        <c:auto val="1"/>
        <c:lblOffset val="100"/>
        <c:baseTimeUnit val="years"/>
      </c:dateAx>
      <c:valAx>
        <c:axId val="160807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805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1701.91</c:v>
                </c:pt>
                <c:pt idx="1">
                  <c:v>1579.46</c:v>
                </c:pt>
                <c:pt idx="2">
                  <c:v>2119.7199999999998</c:v>
                </c:pt>
                <c:pt idx="3">
                  <c:v>1647.47</c:v>
                </c:pt>
                <c:pt idx="4">
                  <c:v>1456.5</c:v>
                </c:pt>
              </c:numCache>
            </c:numRef>
          </c:val>
        </c:ser>
        <c:dLbls>
          <c:showLegendKey val="0"/>
          <c:showVal val="0"/>
          <c:showCatName val="0"/>
          <c:showSerName val="0"/>
          <c:showPercent val="0"/>
          <c:showBubbleSize val="0"/>
        </c:dLbls>
        <c:gapWidth val="150"/>
        <c:axId val="160903168"/>
        <c:axId val="160905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526.57000000000005</c:v>
                </c:pt>
                <c:pt idx="1">
                  <c:v>523.08000000000004</c:v>
                </c:pt>
                <c:pt idx="2">
                  <c:v>530.83000000000004</c:v>
                </c:pt>
                <c:pt idx="3">
                  <c:v>734.18</c:v>
                </c:pt>
                <c:pt idx="4">
                  <c:v>789.62</c:v>
                </c:pt>
              </c:numCache>
            </c:numRef>
          </c:val>
          <c:smooth val="0"/>
        </c:ser>
        <c:dLbls>
          <c:showLegendKey val="0"/>
          <c:showVal val="0"/>
          <c:showCatName val="0"/>
          <c:showSerName val="0"/>
          <c:showPercent val="0"/>
          <c:showBubbleSize val="0"/>
        </c:dLbls>
        <c:marker val="1"/>
        <c:smooth val="0"/>
        <c:axId val="160903168"/>
        <c:axId val="160905088"/>
      </c:lineChart>
      <c:dateAx>
        <c:axId val="160903168"/>
        <c:scaling>
          <c:orientation val="minMax"/>
        </c:scaling>
        <c:delete val="1"/>
        <c:axPos val="b"/>
        <c:numFmt formatCode="ge" sourceLinked="1"/>
        <c:majorTickMark val="none"/>
        <c:minorTickMark val="none"/>
        <c:tickLblPos val="none"/>
        <c:crossAx val="160905088"/>
        <c:crosses val="autoZero"/>
        <c:auto val="1"/>
        <c:lblOffset val="100"/>
        <c:baseTimeUnit val="years"/>
      </c:dateAx>
      <c:valAx>
        <c:axId val="160905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903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【75.51】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【1,242.90】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【57.58】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【524.69】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【33.35】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85" zoomScaleNormal="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愛媛県　上島町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8" t="s">
        <v>1</v>
      </c>
      <c r="C7" s="79"/>
      <c r="D7" s="79"/>
      <c r="E7" s="79"/>
      <c r="F7" s="79"/>
      <c r="G7" s="79"/>
      <c r="H7" s="79"/>
      <c r="I7" s="80"/>
      <c r="J7" s="78" t="s">
        <v>2</v>
      </c>
      <c r="K7" s="79"/>
      <c r="L7" s="79"/>
      <c r="M7" s="79"/>
      <c r="N7" s="79"/>
      <c r="O7" s="79"/>
      <c r="P7" s="79"/>
      <c r="Q7" s="80"/>
      <c r="R7" s="78" t="s">
        <v>3</v>
      </c>
      <c r="S7" s="79"/>
      <c r="T7" s="79"/>
      <c r="U7" s="79"/>
      <c r="V7" s="79"/>
      <c r="W7" s="79"/>
      <c r="X7" s="79"/>
      <c r="Y7" s="80"/>
      <c r="Z7" s="78" t="s">
        <v>4</v>
      </c>
      <c r="AA7" s="79"/>
      <c r="AB7" s="79"/>
      <c r="AC7" s="79"/>
      <c r="AD7" s="79"/>
      <c r="AE7" s="79"/>
      <c r="AF7" s="79"/>
      <c r="AG7" s="80"/>
      <c r="AH7" s="3"/>
      <c r="AI7" s="78" t="s">
        <v>5</v>
      </c>
      <c r="AJ7" s="79"/>
      <c r="AK7" s="79"/>
      <c r="AL7" s="79"/>
      <c r="AM7" s="79"/>
      <c r="AN7" s="79"/>
      <c r="AO7" s="79"/>
      <c r="AP7" s="80"/>
      <c r="AQ7" s="67" t="s">
        <v>6</v>
      </c>
      <c r="AR7" s="67"/>
      <c r="AS7" s="67"/>
      <c r="AT7" s="67"/>
      <c r="AU7" s="67"/>
      <c r="AV7" s="67"/>
      <c r="AW7" s="67"/>
      <c r="AX7" s="67"/>
      <c r="AY7" s="67" t="s">
        <v>7</v>
      </c>
      <c r="AZ7" s="67"/>
      <c r="BA7" s="67"/>
      <c r="BB7" s="67"/>
      <c r="BC7" s="67"/>
      <c r="BD7" s="67"/>
      <c r="BE7" s="67"/>
      <c r="BF7" s="67"/>
      <c r="BG7" s="3"/>
      <c r="BH7" s="3"/>
      <c r="BI7" s="3"/>
      <c r="BJ7" s="3"/>
      <c r="BK7" s="3"/>
      <c r="BL7" s="4" t="s">
        <v>8</v>
      </c>
      <c r="BM7" s="5"/>
      <c r="BN7" s="5"/>
      <c r="BO7" s="5"/>
      <c r="BP7" s="5"/>
      <c r="BQ7" s="5"/>
      <c r="BR7" s="5"/>
      <c r="BS7" s="5"/>
      <c r="BT7" s="5"/>
      <c r="BU7" s="5"/>
      <c r="BV7" s="5"/>
      <c r="BW7" s="5"/>
      <c r="BX7" s="5"/>
      <c r="BY7" s="6"/>
    </row>
    <row r="8" spans="1:78" ht="18.75" customHeight="1">
      <c r="A8" s="2"/>
      <c r="B8" s="70" t="str">
        <f>データ!I6</f>
        <v>法非適用</v>
      </c>
      <c r="C8" s="71"/>
      <c r="D8" s="71"/>
      <c r="E8" s="71"/>
      <c r="F8" s="71"/>
      <c r="G8" s="71"/>
      <c r="H8" s="71"/>
      <c r="I8" s="72"/>
      <c r="J8" s="70" t="str">
        <f>データ!J6</f>
        <v>水道事業</v>
      </c>
      <c r="K8" s="71"/>
      <c r="L8" s="71"/>
      <c r="M8" s="71"/>
      <c r="N8" s="71"/>
      <c r="O8" s="71"/>
      <c r="P8" s="71"/>
      <c r="Q8" s="72"/>
      <c r="R8" s="70" t="str">
        <f>データ!K6</f>
        <v>簡易水道事業</v>
      </c>
      <c r="S8" s="71"/>
      <c r="T8" s="71"/>
      <c r="U8" s="71"/>
      <c r="V8" s="71"/>
      <c r="W8" s="71"/>
      <c r="X8" s="71"/>
      <c r="Y8" s="72"/>
      <c r="Z8" s="70" t="str">
        <f>データ!L6</f>
        <v>D4</v>
      </c>
      <c r="AA8" s="71"/>
      <c r="AB8" s="71"/>
      <c r="AC8" s="71"/>
      <c r="AD8" s="71"/>
      <c r="AE8" s="71"/>
      <c r="AF8" s="71"/>
      <c r="AG8" s="72"/>
      <c r="AH8" s="3"/>
      <c r="AI8" s="73">
        <f>データ!Q6</f>
        <v>7319</v>
      </c>
      <c r="AJ8" s="74"/>
      <c r="AK8" s="74"/>
      <c r="AL8" s="74"/>
      <c r="AM8" s="74"/>
      <c r="AN8" s="74"/>
      <c r="AO8" s="74"/>
      <c r="AP8" s="75"/>
      <c r="AQ8" s="56">
        <f>データ!R6</f>
        <v>30.38</v>
      </c>
      <c r="AR8" s="56"/>
      <c r="AS8" s="56"/>
      <c r="AT8" s="56"/>
      <c r="AU8" s="56"/>
      <c r="AV8" s="56"/>
      <c r="AW8" s="56"/>
      <c r="AX8" s="56"/>
      <c r="AY8" s="56">
        <f>データ!S6</f>
        <v>240.92</v>
      </c>
      <c r="AZ8" s="56"/>
      <c r="BA8" s="56"/>
      <c r="BB8" s="56"/>
      <c r="BC8" s="56"/>
      <c r="BD8" s="56"/>
      <c r="BE8" s="56"/>
      <c r="BF8" s="56"/>
      <c r="BG8" s="3"/>
      <c r="BH8" s="3"/>
      <c r="BI8" s="3"/>
      <c r="BJ8" s="3"/>
      <c r="BK8" s="3"/>
      <c r="BL8" s="65" t="s">
        <v>9</v>
      </c>
      <c r="BM8" s="66"/>
      <c r="BN8" s="7" t="s">
        <v>10</v>
      </c>
      <c r="BO8" s="8"/>
      <c r="BP8" s="8"/>
      <c r="BQ8" s="8"/>
      <c r="BR8" s="8"/>
      <c r="BS8" s="8"/>
      <c r="BT8" s="8"/>
      <c r="BU8" s="8"/>
      <c r="BV8" s="8"/>
      <c r="BW8" s="8"/>
      <c r="BX8" s="8"/>
      <c r="BY8" s="9"/>
    </row>
    <row r="9" spans="1:78" ht="18.75" customHeight="1">
      <c r="A9" s="2"/>
      <c r="B9" s="67" t="s">
        <v>11</v>
      </c>
      <c r="C9" s="67"/>
      <c r="D9" s="67"/>
      <c r="E9" s="67"/>
      <c r="F9" s="67"/>
      <c r="G9" s="67"/>
      <c r="H9" s="67"/>
      <c r="I9" s="67"/>
      <c r="J9" s="67" t="s">
        <v>12</v>
      </c>
      <c r="K9" s="67"/>
      <c r="L9" s="67"/>
      <c r="M9" s="67"/>
      <c r="N9" s="67"/>
      <c r="O9" s="67"/>
      <c r="P9" s="67"/>
      <c r="Q9" s="67"/>
      <c r="R9" s="67" t="s">
        <v>13</v>
      </c>
      <c r="S9" s="67"/>
      <c r="T9" s="67"/>
      <c r="U9" s="67"/>
      <c r="V9" s="67"/>
      <c r="W9" s="67"/>
      <c r="X9" s="67"/>
      <c r="Y9" s="67"/>
      <c r="Z9" s="67" t="s">
        <v>14</v>
      </c>
      <c r="AA9" s="67"/>
      <c r="AB9" s="67"/>
      <c r="AC9" s="67"/>
      <c r="AD9" s="67"/>
      <c r="AE9" s="67"/>
      <c r="AF9" s="67"/>
      <c r="AG9" s="67"/>
      <c r="AH9" s="3"/>
      <c r="AI9" s="67" t="s">
        <v>15</v>
      </c>
      <c r="AJ9" s="67"/>
      <c r="AK9" s="67"/>
      <c r="AL9" s="67"/>
      <c r="AM9" s="67"/>
      <c r="AN9" s="67"/>
      <c r="AO9" s="67"/>
      <c r="AP9" s="67"/>
      <c r="AQ9" s="67" t="s">
        <v>16</v>
      </c>
      <c r="AR9" s="67"/>
      <c r="AS9" s="67"/>
      <c r="AT9" s="67"/>
      <c r="AU9" s="67"/>
      <c r="AV9" s="67"/>
      <c r="AW9" s="67"/>
      <c r="AX9" s="67"/>
      <c r="AY9" s="67" t="s">
        <v>17</v>
      </c>
      <c r="AZ9" s="67"/>
      <c r="BA9" s="67"/>
      <c r="BB9" s="67"/>
      <c r="BC9" s="67"/>
      <c r="BD9" s="67"/>
      <c r="BE9" s="67"/>
      <c r="BF9" s="67"/>
      <c r="BG9" s="3"/>
      <c r="BH9" s="3"/>
      <c r="BI9" s="3"/>
      <c r="BJ9" s="3"/>
      <c r="BK9" s="3"/>
      <c r="BL9" s="68" t="s">
        <v>18</v>
      </c>
      <c r="BM9" s="69"/>
      <c r="BN9" s="10" t="s">
        <v>19</v>
      </c>
      <c r="BO9" s="11"/>
      <c r="BP9" s="11"/>
      <c r="BQ9" s="11"/>
      <c r="BR9" s="11"/>
      <c r="BS9" s="11"/>
      <c r="BT9" s="11"/>
      <c r="BU9" s="11"/>
      <c r="BV9" s="11"/>
      <c r="BW9" s="11"/>
      <c r="BX9" s="11"/>
      <c r="BY9" s="12"/>
    </row>
    <row r="10" spans="1:78" ht="18.75" customHeight="1">
      <c r="A10" s="2"/>
      <c r="B10" s="56" t="str">
        <f>データ!M6</f>
        <v>-</v>
      </c>
      <c r="C10" s="56"/>
      <c r="D10" s="56"/>
      <c r="E10" s="56"/>
      <c r="F10" s="56"/>
      <c r="G10" s="56"/>
      <c r="H10" s="56"/>
      <c r="I10" s="56"/>
      <c r="J10" s="56" t="str">
        <f>データ!N6</f>
        <v>該当数値なし</v>
      </c>
      <c r="K10" s="56"/>
      <c r="L10" s="56"/>
      <c r="M10" s="56"/>
      <c r="N10" s="56"/>
      <c r="O10" s="56"/>
      <c r="P10" s="56"/>
      <c r="Q10" s="56"/>
      <c r="R10" s="56">
        <f>データ!O6</f>
        <v>100</v>
      </c>
      <c r="S10" s="56"/>
      <c r="T10" s="56"/>
      <c r="U10" s="56"/>
      <c r="V10" s="56"/>
      <c r="W10" s="56"/>
      <c r="X10" s="56"/>
      <c r="Y10" s="56"/>
      <c r="Z10" s="64">
        <f>データ!P6</f>
        <v>5975</v>
      </c>
      <c r="AA10" s="64"/>
      <c r="AB10" s="64"/>
      <c r="AC10" s="64"/>
      <c r="AD10" s="64"/>
      <c r="AE10" s="64"/>
      <c r="AF10" s="64"/>
      <c r="AG10" s="64"/>
      <c r="AH10" s="2"/>
      <c r="AI10" s="64">
        <f>データ!T6</f>
        <v>197</v>
      </c>
      <c r="AJ10" s="64"/>
      <c r="AK10" s="64"/>
      <c r="AL10" s="64"/>
      <c r="AM10" s="64"/>
      <c r="AN10" s="64"/>
      <c r="AO10" s="64"/>
      <c r="AP10" s="64"/>
      <c r="AQ10" s="56">
        <f>データ!U6</f>
        <v>2.35</v>
      </c>
      <c r="AR10" s="56"/>
      <c r="AS10" s="56"/>
      <c r="AT10" s="56"/>
      <c r="AU10" s="56"/>
      <c r="AV10" s="56"/>
      <c r="AW10" s="56"/>
      <c r="AX10" s="56"/>
      <c r="AY10" s="56">
        <f>データ!V6</f>
        <v>83.83</v>
      </c>
      <c r="AZ10" s="56"/>
      <c r="BA10" s="56"/>
      <c r="BB10" s="56"/>
      <c r="BC10" s="56"/>
      <c r="BD10" s="56"/>
      <c r="BE10" s="56"/>
      <c r="BF10" s="56"/>
      <c r="BG10" s="3"/>
      <c r="BH10" s="3"/>
      <c r="BI10" s="3"/>
      <c r="BJ10" s="2"/>
      <c r="BK10" s="2"/>
      <c r="BL10" s="57" t="s">
        <v>20</v>
      </c>
      <c r="BM10" s="58"/>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22</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23</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0" t="s">
        <v>24</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107</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25</v>
      </c>
      <c r="D34" s="52"/>
      <c r="E34" s="52"/>
      <c r="F34" s="52"/>
      <c r="G34" s="52"/>
      <c r="H34" s="52"/>
      <c r="I34" s="52"/>
      <c r="J34" s="52"/>
      <c r="K34" s="52"/>
      <c r="L34" s="52"/>
      <c r="M34" s="52"/>
      <c r="N34" s="52"/>
      <c r="O34" s="52"/>
      <c r="P34" s="52"/>
      <c r="Q34" s="19"/>
      <c r="R34" s="52" t="s">
        <v>26</v>
      </c>
      <c r="S34" s="52"/>
      <c r="T34" s="52"/>
      <c r="U34" s="52"/>
      <c r="V34" s="52"/>
      <c r="W34" s="52"/>
      <c r="X34" s="52"/>
      <c r="Y34" s="52"/>
      <c r="Z34" s="52"/>
      <c r="AA34" s="52"/>
      <c r="AB34" s="52"/>
      <c r="AC34" s="52"/>
      <c r="AD34" s="52"/>
      <c r="AE34" s="52"/>
      <c r="AF34" s="19"/>
      <c r="AG34" s="52" t="s">
        <v>27</v>
      </c>
      <c r="AH34" s="52"/>
      <c r="AI34" s="52"/>
      <c r="AJ34" s="52"/>
      <c r="AK34" s="52"/>
      <c r="AL34" s="52"/>
      <c r="AM34" s="52"/>
      <c r="AN34" s="52"/>
      <c r="AO34" s="52"/>
      <c r="AP34" s="52"/>
      <c r="AQ34" s="52"/>
      <c r="AR34" s="52"/>
      <c r="AS34" s="52"/>
      <c r="AT34" s="52"/>
      <c r="AU34" s="19"/>
      <c r="AV34" s="52" t="s">
        <v>28</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29</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105</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30</v>
      </c>
      <c r="D56" s="52"/>
      <c r="E56" s="52"/>
      <c r="F56" s="52"/>
      <c r="G56" s="52"/>
      <c r="H56" s="52"/>
      <c r="I56" s="52"/>
      <c r="J56" s="52"/>
      <c r="K56" s="52"/>
      <c r="L56" s="52"/>
      <c r="M56" s="52"/>
      <c r="N56" s="52"/>
      <c r="O56" s="52"/>
      <c r="P56" s="52"/>
      <c r="Q56" s="19"/>
      <c r="R56" s="52" t="s">
        <v>31</v>
      </c>
      <c r="S56" s="52"/>
      <c r="T56" s="52"/>
      <c r="U56" s="52"/>
      <c r="V56" s="52"/>
      <c r="W56" s="52"/>
      <c r="X56" s="52"/>
      <c r="Y56" s="52"/>
      <c r="Z56" s="52"/>
      <c r="AA56" s="52"/>
      <c r="AB56" s="52"/>
      <c r="AC56" s="52"/>
      <c r="AD56" s="52"/>
      <c r="AE56" s="52"/>
      <c r="AF56" s="19"/>
      <c r="AG56" s="52" t="s">
        <v>32</v>
      </c>
      <c r="AH56" s="52"/>
      <c r="AI56" s="52"/>
      <c r="AJ56" s="52"/>
      <c r="AK56" s="52"/>
      <c r="AL56" s="52"/>
      <c r="AM56" s="52"/>
      <c r="AN56" s="52"/>
      <c r="AO56" s="52"/>
      <c r="AP56" s="52"/>
      <c r="AQ56" s="52"/>
      <c r="AR56" s="52"/>
      <c r="AS56" s="52"/>
      <c r="AT56" s="52"/>
      <c r="AU56" s="19"/>
      <c r="AV56" s="52" t="s">
        <v>33</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34</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35</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106</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36</v>
      </c>
      <c r="D79" s="52"/>
      <c r="E79" s="52"/>
      <c r="F79" s="52"/>
      <c r="G79" s="52"/>
      <c r="H79" s="52"/>
      <c r="I79" s="52"/>
      <c r="J79" s="52"/>
      <c r="K79" s="52"/>
      <c r="L79" s="52"/>
      <c r="M79" s="52"/>
      <c r="N79" s="52"/>
      <c r="O79" s="52"/>
      <c r="P79" s="52"/>
      <c r="Q79" s="52"/>
      <c r="R79" s="52"/>
      <c r="S79" s="52"/>
      <c r="T79" s="52"/>
      <c r="U79" s="19"/>
      <c r="V79" s="19"/>
      <c r="W79" s="52" t="s">
        <v>37</v>
      </c>
      <c r="X79" s="52"/>
      <c r="Y79" s="52"/>
      <c r="Z79" s="52"/>
      <c r="AA79" s="52"/>
      <c r="AB79" s="52"/>
      <c r="AC79" s="52"/>
      <c r="AD79" s="52"/>
      <c r="AE79" s="52"/>
      <c r="AF79" s="52"/>
      <c r="AG79" s="52"/>
      <c r="AH79" s="52"/>
      <c r="AI79" s="52"/>
      <c r="AJ79" s="52"/>
      <c r="AK79" s="52"/>
      <c r="AL79" s="52"/>
      <c r="AM79" s="52"/>
      <c r="AN79" s="52"/>
      <c r="AO79" s="19"/>
      <c r="AP79" s="19"/>
      <c r="AQ79" s="52" t="s">
        <v>38</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383562</v>
      </c>
      <c r="D6" s="31">
        <f t="shared" si="3"/>
        <v>47</v>
      </c>
      <c r="E6" s="31">
        <f t="shared" si="3"/>
        <v>1</v>
      </c>
      <c r="F6" s="31">
        <f t="shared" si="3"/>
        <v>0</v>
      </c>
      <c r="G6" s="31">
        <f t="shared" si="3"/>
        <v>0</v>
      </c>
      <c r="H6" s="31" t="str">
        <f t="shared" si="3"/>
        <v>愛媛県　上島町</v>
      </c>
      <c r="I6" s="31" t="str">
        <f t="shared" si="3"/>
        <v>法非適用</v>
      </c>
      <c r="J6" s="31" t="str">
        <f t="shared" si="3"/>
        <v>水道事業</v>
      </c>
      <c r="K6" s="31" t="str">
        <f t="shared" si="3"/>
        <v>簡易水道事業</v>
      </c>
      <c r="L6" s="31" t="str">
        <f t="shared" si="3"/>
        <v>D4</v>
      </c>
      <c r="M6" s="32" t="str">
        <f t="shared" si="3"/>
        <v>-</v>
      </c>
      <c r="N6" s="32" t="str">
        <f t="shared" si="3"/>
        <v>該当数値なし</v>
      </c>
      <c r="O6" s="32">
        <f t="shared" si="3"/>
        <v>100</v>
      </c>
      <c r="P6" s="32">
        <f t="shared" si="3"/>
        <v>5975</v>
      </c>
      <c r="Q6" s="32">
        <f t="shared" si="3"/>
        <v>7319</v>
      </c>
      <c r="R6" s="32">
        <f t="shared" si="3"/>
        <v>30.38</v>
      </c>
      <c r="S6" s="32">
        <f t="shared" si="3"/>
        <v>240.92</v>
      </c>
      <c r="T6" s="32">
        <f t="shared" si="3"/>
        <v>197</v>
      </c>
      <c r="U6" s="32">
        <f t="shared" si="3"/>
        <v>2.35</v>
      </c>
      <c r="V6" s="32">
        <f t="shared" si="3"/>
        <v>83.83</v>
      </c>
      <c r="W6" s="33">
        <f>IF(W7="",NA(),W7)</f>
        <v>106.5</v>
      </c>
      <c r="X6" s="33">
        <f t="shared" ref="X6:AF6" si="4">IF(X7="",NA(),X7)</f>
        <v>89.52</v>
      </c>
      <c r="Y6" s="33">
        <f t="shared" si="4"/>
        <v>91.97</v>
      </c>
      <c r="Z6" s="33">
        <f t="shared" si="4"/>
        <v>97.44</v>
      </c>
      <c r="AA6" s="33">
        <f t="shared" si="4"/>
        <v>125.58</v>
      </c>
      <c r="AB6" s="33">
        <f t="shared" si="4"/>
        <v>68.61</v>
      </c>
      <c r="AC6" s="33">
        <f t="shared" si="4"/>
        <v>70.760000000000005</v>
      </c>
      <c r="AD6" s="33">
        <f t="shared" si="4"/>
        <v>71.66</v>
      </c>
      <c r="AE6" s="33">
        <f t="shared" si="4"/>
        <v>73.06</v>
      </c>
      <c r="AF6" s="33">
        <f t="shared" si="4"/>
        <v>72.03</v>
      </c>
      <c r="AG6" s="32" t="str">
        <f>IF(AG7="","",IF(AG7="-","【-】","【"&amp;SUBSTITUTE(TEXT(AG7,"#,##0.00"),"-","△")&amp;"】"))</f>
        <v>【75.51】</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713.04</v>
      </c>
      <c r="BE6" s="33">
        <f t="shared" ref="BE6:BM6" si="7">IF(BE7="",NA(),BE7)</f>
        <v>630.84</v>
      </c>
      <c r="BF6" s="33">
        <f t="shared" si="7"/>
        <v>658.14</v>
      </c>
      <c r="BG6" s="33">
        <f t="shared" si="7"/>
        <v>738.71</v>
      </c>
      <c r="BH6" s="33">
        <f t="shared" si="7"/>
        <v>3501.62</v>
      </c>
      <c r="BI6" s="33">
        <f t="shared" si="7"/>
        <v>1442.51</v>
      </c>
      <c r="BJ6" s="33">
        <f t="shared" si="7"/>
        <v>1496.15</v>
      </c>
      <c r="BK6" s="33">
        <f t="shared" si="7"/>
        <v>1462.56</v>
      </c>
      <c r="BL6" s="33">
        <f t="shared" si="7"/>
        <v>1486.62</v>
      </c>
      <c r="BM6" s="33">
        <f t="shared" si="7"/>
        <v>1510.14</v>
      </c>
      <c r="BN6" s="32" t="str">
        <f>IF(BN7="","",IF(BN7="-","【-】","【"&amp;SUBSTITUTE(TEXT(BN7,"#,##0.00"),"-","△")&amp;"】"))</f>
        <v>【1,242.90】</v>
      </c>
      <c r="BO6" s="33">
        <f>IF(BO7="",NA(),BO7)</f>
        <v>17.88</v>
      </c>
      <c r="BP6" s="33">
        <f t="shared" ref="BP6:BX6" si="8">IF(BP7="",NA(),BP7)</f>
        <v>21.08</v>
      </c>
      <c r="BQ6" s="33">
        <f t="shared" si="8"/>
        <v>14.05</v>
      </c>
      <c r="BR6" s="33">
        <f t="shared" si="8"/>
        <v>19.96</v>
      </c>
      <c r="BS6" s="33">
        <f t="shared" si="8"/>
        <v>21.98</v>
      </c>
      <c r="BT6" s="33">
        <f t="shared" si="8"/>
        <v>33.299999999999997</v>
      </c>
      <c r="BU6" s="33">
        <f t="shared" si="8"/>
        <v>33.01</v>
      </c>
      <c r="BV6" s="33">
        <f t="shared" si="8"/>
        <v>32.39</v>
      </c>
      <c r="BW6" s="33">
        <f t="shared" si="8"/>
        <v>24.39</v>
      </c>
      <c r="BX6" s="33">
        <f t="shared" si="8"/>
        <v>22.67</v>
      </c>
      <c r="BY6" s="32" t="str">
        <f>IF(BY7="","",IF(BY7="-","【-】","【"&amp;SUBSTITUTE(TEXT(BY7,"#,##0.00"),"-","△")&amp;"】"))</f>
        <v>【33.35】</v>
      </c>
      <c r="BZ6" s="33">
        <f>IF(BZ7="",NA(),BZ7)</f>
        <v>1701.91</v>
      </c>
      <c r="CA6" s="33">
        <f t="shared" ref="CA6:CI6" si="9">IF(CA7="",NA(),CA7)</f>
        <v>1579.46</v>
      </c>
      <c r="CB6" s="33">
        <f t="shared" si="9"/>
        <v>2119.7199999999998</v>
      </c>
      <c r="CC6" s="33">
        <f t="shared" si="9"/>
        <v>1647.47</v>
      </c>
      <c r="CD6" s="33">
        <f t="shared" si="9"/>
        <v>1456.5</v>
      </c>
      <c r="CE6" s="33">
        <f t="shared" si="9"/>
        <v>526.57000000000005</v>
      </c>
      <c r="CF6" s="33">
        <f t="shared" si="9"/>
        <v>523.08000000000004</v>
      </c>
      <c r="CG6" s="33">
        <f t="shared" si="9"/>
        <v>530.83000000000004</v>
      </c>
      <c r="CH6" s="33">
        <f t="shared" si="9"/>
        <v>734.18</v>
      </c>
      <c r="CI6" s="33">
        <f t="shared" si="9"/>
        <v>789.62</v>
      </c>
      <c r="CJ6" s="32" t="str">
        <f>IF(CJ7="","",IF(CJ7="-","【-】","【"&amp;SUBSTITUTE(TEXT(CJ7,"#,##0.00"),"-","△")&amp;"】"))</f>
        <v>【524.69】</v>
      </c>
      <c r="CK6" s="33">
        <f>IF(CK7="",NA(),CK7)</f>
        <v>35.93</v>
      </c>
      <c r="CL6" s="33">
        <f t="shared" ref="CL6:CT6" si="10">IF(CL7="",NA(),CL7)</f>
        <v>34.340000000000003</v>
      </c>
      <c r="CM6" s="33">
        <f t="shared" si="10"/>
        <v>38.799999999999997</v>
      </c>
      <c r="CN6" s="33">
        <f t="shared" si="10"/>
        <v>37.15</v>
      </c>
      <c r="CO6" s="33">
        <f t="shared" si="10"/>
        <v>33.31</v>
      </c>
      <c r="CP6" s="33">
        <f t="shared" si="10"/>
        <v>50.66</v>
      </c>
      <c r="CQ6" s="33">
        <f t="shared" si="10"/>
        <v>51.11</v>
      </c>
      <c r="CR6" s="33">
        <f t="shared" si="10"/>
        <v>50.49</v>
      </c>
      <c r="CS6" s="33">
        <f t="shared" si="10"/>
        <v>48.36</v>
      </c>
      <c r="CT6" s="33">
        <f t="shared" si="10"/>
        <v>48.7</v>
      </c>
      <c r="CU6" s="32" t="str">
        <f>IF(CU7="","",IF(CU7="-","【-】","【"&amp;SUBSTITUTE(TEXT(CU7,"#,##0.00"),"-","△")&amp;"】"))</f>
        <v>【57.58】</v>
      </c>
      <c r="CV6" s="33">
        <f>IF(CV7="",NA(),CV7)</f>
        <v>88.42</v>
      </c>
      <c r="CW6" s="33">
        <f t="shared" ref="CW6:DE6" si="11">IF(CW7="",NA(),CW7)</f>
        <v>88.67</v>
      </c>
      <c r="CX6" s="33">
        <f t="shared" si="11"/>
        <v>77.17</v>
      </c>
      <c r="CY6" s="33">
        <f t="shared" si="11"/>
        <v>76.459999999999994</v>
      </c>
      <c r="CZ6" s="33">
        <f t="shared" si="11"/>
        <v>85.92</v>
      </c>
      <c r="DA6" s="33">
        <f t="shared" si="11"/>
        <v>74.13</v>
      </c>
      <c r="DB6" s="33">
        <f t="shared" si="11"/>
        <v>74.16</v>
      </c>
      <c r="DC6" s="33">
        <f t="shared" si="11"/>
        <v>74.209999999999994</v>
      </c>
      <c r="DD6" s="33">
        <f t="shared" si="11"/>
        <v>75.239999999999995</v>
      </c>
      <c r="DE6" s="33">
        <f t="shared" si="11"/>
        <v>74.959999999999994</v>
      </c>
      <c r="DF6" s="32" t="str">
        <f>IF(DF7="","",IF(DF7="-","【-】","【"&amp;SUBSTITUTE(TEXT(DF7,"#,##0.00"),"-","△")&amp;"】"))</f>
        <v>【75.27】</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2">
        <f>IF(EC7="",NA(),EC7)</f>
        <v>0</v>
      </c>
      <c r="ED6" s="32">
        <f t="shared" ref="ED6:EL6" si="14">IF(ED7="",NA(),ED7)</f>
        <v>0</v>
      </c>
      <c r="EE6" s="32">
        <f t="shared" si="14"/>
        <v>0</v>
      </c>
      <c r="EF6" s="32">
        <f t="shared" si="14"/>
        <v>0</v>
      </c>
      <c r="EG6" s="32">
        <f t="shared" si="14"/>
        <v>0</v>
      </c>
      <c r="EH6" s="33">
        <f t="shared" si="14"/>
        <v>0.61</v>
      </c>
      <c r="EI6" s="33">
        <f t="shared" si="14"/>
        <v>0.37</v>
      </c>
      <c r="EJ6" s="33">
        <f t="shared" si="14"/>
        <v>0.7</v>
      </c>
      <c r="EK6" s="33">
        <f t="shared" si="14"/>
        <v>0.91</v>
      </c>
      <c r="EL6" s="33">
        <f t="shared" si="14"/>
        <v>1.26</v>
      </c>
      <c r="EM6" s="32" t="str">
        <f>IF(EM7="","",IF(EM7="-","【-】","【"&amp;SUBSTITUTE(TEXT(EM7,"#,##0.00"),"-","△")&amp;"】"))</f>
        <v>【0.71】</v>
      </c>
    </row>
    <row r="7" spans="1:143" s="34" customFormat="1">
      <c r="A7" s="26"/>
      <c r="B7" s="35">
        <v>2015</v>
      </c>
      <c r="C7" s="35">
        <v>383562</v>
      </c>
      <c r="D7" s="35">
        <v>47</v>
      </c>
      <c r="E7" s="35">
        <v>1</v>
      </c>
      <c r="F7" s="35">
        <v>0</v>
      </c>
      <c r="G7" s="35">
        <v>0</v>
      </c>
      <c r="H7" s="35" t="s">
        <v>93</v>
      </c>
      <c r="I7" s="35" t="s">
        <v>94</v>
      </c>
      <c r="J7" s="35" t="s">
        <v>95</v>
      </c>
      <c r="K7" s="35" t="s">
        <v>96</v>
      </c>
      <c r="L7" s="35" t="s">
        <v>97</v>
      </c>
      <c r="M7" s="36" t="s">
        <v>98</v>
      </c>
      <c r="N7" s="36" t="s">
        <v>99</v>
      </c>
      <c r="O7" s="36">
        <v>100</v>
      </c>
      <c r="P7" s="36">
        <v>5975</v>
      </c>
      <c r="Q7" s="36">
        <v>7319</v>
      </c>
      <c r="R7" s="36">
        <v>30.38</v>
      </c>
      <c r="S7" s="36">
        <v>240.92</v>
      </c>
      <c r="T7" s="36">
        <v>197</v>
      </c>
      <c r="U7" s="36">
        <v>2.35</v>
      </c>
      <c r="V7" s="36">
        <v>83.83</v>
      </c>
      <c r="W7" s="36">
        <v>106.5</v>
      </c>
      <c r="X7" s="36">
        <v>89.52</v>
      </c>
      <c r="Y7" s="36">
        <v>91.97</v>
      </c>
      <c r="Z7" s="36">
        <v>97.44</v>
      </c>
      <c r="AA7" s="36">
        <v>125.58</v>
      </c>
      <c r="AB7" s="36">
        <v>68.61</v>
      </c>
      <c r="AC7" s="36">
        <v>70.760000000000005</v>
      </c>
      <c r="AD7" s="36">
        <v>71.66</v>
      </c>
      <c r="AE7" s="36">
        <v>73.06</v>
      </c>
      <c r="AF7" s="36">
        <v>72.03</v>
      </c>
      <c r="AG7" s="36">
        <v>75.510000000000005</v>
      </c>
      <c r="AH7" s="36"/>
      <c r="AI7" s="36"/>
      <c r="AJ7" s="36"/>
      <c r="AK7" s="36"/>
      <c r="AL7" s="36"/>
      <c r="AM7" s="36"/>
      <c r="AN7" s="36"/>
      <c r="AO7" s="36"/>
      <c r="AP7" s="36"/>
      <c r="AQ7" s="36"/>
      <c r="AR7" s="36"/>
      <c r="AS7" s="36"/>
      <c r="AT7" s="36"/>
      <c r="AU7" s="36"/>
      <c r="AV7" s="36"/>
      <c r="AW7" s="36"/>
      <c r="AX7" s="36"/>
      <c r="AY7" s="36"/>
      <c r="AZ7" s="36"/>
      <c r="BA7" s="36"/>
      <c r="BB7" s="36"/>
      <c r="BC7" s="36"/>
      <c r="BD7" s="36">
        <v>713.04</v>
      </c>
      <c r="BE7" s="36">
        <v>630.84</v>
      </c>
      <c r="BF7" s="36">
        <v>658.14</v>
      </c>
      <c r="BG7" s="36">
        <v>738.71</v>
      </c>
      <c r="BH7" s="36">
        <v>3501.62</v>
      </c>
      <c r="BI7" s="36">
        <v>1442.51</v>
      </c>
      <c r="BJ7" s="36">
        <v>1496.15</v>
      </c>
      <c r="BK7" s="36">
        <v>1462.56</v>
      </c>
      <c r="BL7" s="36">
        <v>1486.62</v>
      </c>
      <c r="BM7" s="36">
        <v>1510.14</v>
      </c>
      <c r="BN7" s="36">
        <v>1242.9000000000001</v>
      </c>
      <c r="BO7" s="36">
        <v>17.88</v>
      </c>
      <c r="BP7" s="36">
        <v>21.08</v>
      </c>
      <c r="BQ7" s="36">
        <v>14.05</v>
      </c>
      <c r="BR7" s="36">
        <v>19.96</v>
      </c>
      <c r="BS7" s="36">
        <v>21.98</v>
      </c>
      <c r="BT7" s="36">
        <v>33.299999999999997</v>
      </c>
      <c r="BU7" s="36">
        <v>33.01</v>
      </c>
      <c r="BV7" s="36">
        <v>32.39</v>
      </c>
      <c r="BW7" s="36">
        <v>24.39</v>
      </c>
      <c r="BX7" s="36">
        <v>22.67</v>
      </c>
      <c r="BY7" s="36">
        <v>33.35</v>
      </c>
      <c r="BZ7" s="36">
        <v>1701.91</v>
      </c>
      <c r="CA7" s="36">
        <v>1579.46</v>
      </c>
      <c r="CB7" s="36">
        <v>2119.7199999999998</v>
      </c>
      <c r="CC7" s="36">
        <v>1647.47</v>
      </c>
      <c r="CD7" s="36">
        <v>1456.5</v>
      </c>
      <c r="CE7" s="36">
        <v>526.57000000000005</v>
      </c>
      <c r="CF7" s="36">
        <v>523.08000000000004</v>
      </c>
      <c r="CG7" s="36">
        <v>530.83000000000004</v>
      </c>
      <c r="CH7" s="36">
        <v>734.18</v>
      </c>
      <c r="CI7" s="36">
        <v>789.62</v>
      </c>
      <c r="CJ7" s="36">
        <v>524.69000000000005</v>
      </c>
      <c r="CK7" s="36">
        <v>35.93</v>
      </c>
      <c r="CL7" s="36">
        <v>34.340000000000003</v>
      </c>
      <c r="CM7" s="36">
        <v>38.799999999999997</v>
      </c>
      <c r="CN7" s="36">
        <v>37.15</v>
      </c>
      <c r="CO7" s="36">
        <v>33.31</v>
      </c>
      <c r="CP7" s="36">
        <v>50.66</v>
      </c>
      <c r="CQ7" s="36">
        <v>51.11</v>
      </c>
      <c r="CR7" s="36">
        <v>50.49</v>
      </c>
      <c r="CS7" s="36">
        <v>48.36</v>
      </c>
      <c r="CT7" s="36">
        <v>48.7</v>
      </c>
      <c r="CU7" s="36">
        <v>57.58</v>
      </c>
      <c r="CV7" s="36">
        <v>88.42</v>
      </c>
      <c r="CW7" s="36">
        <v>88.67</v>
      </c>
      <c r="CX7" s="36">
        <v>77.17</v>
      </c>
      <c r="CY7" s="36">
        <v>76.459999999999994</v>
      </c>
      <c r="CZ7" s="36">
        <v>85.92</v>
      </c>
      <c r="DA7" s="36">
        <v>74.13</v>
      </c>
      <c r="DB7" s="36">
        <v>74.16</v>
      </c>
      <c r="DC7" s="36">
        <v>74.209999999999994</v>
      </c>
      <c r="DD7" s="36">
        <v>75.239999999999995</v>
      </c>
      <c r="DE7" s="36">
        <v>74.959999999999994</v>
      </c>
      <c r="DF7" s="36">
        <v>75.27</v>
      </c>
      <c r="DG7" s="36"/>
      <c r="DH7" s="36"/>
      <c r="DI7" s="36"/>
      <c r="DJ7" s="36"/>
      <c r="DK7" s="36"/>
      <c r="DL7" s="36"/>
      <c r="DM7" s="36"/>
      <c r="DN7" s="36"/>
      <c r="DO7" s="36"/>
      <c r="DP7" s="36"/>
      <c r="DQ7" s="36"/>
      <c r="DR7" s="36"/>
      <c r="DS7" s="36"/>
      <c r="DT7" s="36"/>
      <c r="DU7" s="36"/>
      <c r="DV7" s="36"/>
      <c r="DW7" s="36"/>
      <c r="DX7" s="36"/>
      <c r="DY7" s="36"/>
      <c r="DZ7" s="36"/>
      <c r="EA7" s="36"/>
      <c r="EB7" s="36"/>
      <c r="EC7" s="36">
        <v>0</v>
      </c>
      <c r="ED7" s="36">
        <v>0</v>
      </c>
      <c r="EE7" s="36">
        <v>0</v>
      </c>
      <c r="EF7" s="36">
        <v>0</v>
      </c>
      <c r="EG7" s="36">
        <v>0</v>
      </c>
      <c r="EH7" s="36">
        <v>0.61</v>
      </c>
      <c r="EI7" s="36">
        <v>0.37</v>
      </c>
      <c r="EJ7" s="36">
        <v>0.7</v>
      </c>
      <c r="EK7" s="36">
        <v>0.91</v>
      </c>
      <c r="EL7" s="36">
        <v>1.26</v>
      </c>
      <c r="EM7" s="36">
        <v>0.71</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2017-01-26T08:04:22Z</cp:lastPrinted>
  <dcterms:created xsi:type="dcterms:W3CDTF">2016-12-02T02:21:41Z</dcterms:created>
  <dcterms:modified xsi:type="dcterms:W3CDTF">2017-02-21T04:28:49Z</dcterms:modified>
  <cp:category/>
</cp:coreProperties>
</file>