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240" yWindow="90" windowWidth="18960" windowHeight="9930"/>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P6" i="5"/>
  <c r="W10" i="4" s="1"/>
  <c r="O6" i="5"/>
  <c r="P10" i="4" s="1"/>
  <c r="N6" i="5"/>
  <c r="M6" i="5"/>
  <c r="L6" i="5"/>
  <c r="K6" i="5"/>
  <c r="P8" i="4" s="1"/>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I10" i="4"/>
  <c r="B10" i="4"/>
  <c r="AL8" i="4"/>
  <c r="W8" i="4"/>
  <c r="I8" i="4"/>
  <c r="B8" i="4"/>
  <c r="B6"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<sst xmlns="http://schemas.openxmlformats.org/spreadsheetml/2006/main" count="221" uniqueCount="111">
  <si>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</si>
  <si>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</si>
  <si>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</si>
  <si>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</si>
  <si>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</si>
  <si>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</si>
  <si>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</si>
  <si>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</si>
  <si>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</si>
  <si>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</si>
  <si>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</si>
  <si>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</si>
  <si>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</si>
  <si>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</si>
  <si>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</si>
  <si>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</si>
  <si>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</si>
  <si>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</si>
  <si>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</si>
  <si>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</si>
  <si>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</si>
  <si>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</si>
  <si>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</si>
  <si>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</si>
  <si>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</si>
  <si>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</si>
  <si>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</si>
  <si>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</si>
  <si>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</si>
  <si>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</si>
  <si>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</si>
  <si>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</si>
  <si>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</si>
  <si>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</si>
  <si>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</si>
  <si>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</si>
  <si>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</si>
  <si>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</si>
  <si>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</si>
  <si>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</si>
  <si>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</si>
  <si>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23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</si>
  <si>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</si>
  <si>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</si>
  <si>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</si>
  <si>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</si>
  <si>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</si>
  <si>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</si>
  <si>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</si>
  <si>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</si>
  <si>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</si>
  <si>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</si>
  <si>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</si>
  <si>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</si>
  <si>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</si>
  <si>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</si>
  <si>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</si>
  <si>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</si>
  <si>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</si>
  <si>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</si>
  <si>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</si>
  <si>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</si>
  <si>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</si>
  <si>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</si>
  <si>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</si>
  <si>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</si>
  <si>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</si>
  <si>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</si>
  <si>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</si>
  <si>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</si>
  <si>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</si>
  <si>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</si>
  <si>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</si>
  <si>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</si>
  <si>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</si>
  <si>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</si>
  <si>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</si>
  <si>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</si>
  <si>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</si>
  <si>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</si>
  <si>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</si>
  <si>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</si>
  <si>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</si>
  <si>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</si>
  <si>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</si>
  <si>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</si>
  <si>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</si>
  <si>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</si>
  <si>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</si>
  <si>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</si>
  <si>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</si>
  <si>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</si>
  <si>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</si>
  <si>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</si>
  <si>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</si>
  <si>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</si>
  <si>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愛媛県　上島町</t>
  </si>
  <si>
    <t>法非適用</t>
  </si>
  <si>
    <t>下水道事業</t>
  </si>
  <si>
    <t>特定環境保全公共下水道</t>
  </si>
  <si>
    <t>D2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</si>
  <si>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</si>
  <si>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</si>
  <si>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</si>
  <si>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</si>
  <si>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</si>
  <si>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</si>
  <si>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</si>
  <si>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現在、公共下水道区域においては、面整備率100％、水洗化率95.22％の状況である。
　離島のため、島ごとに下水道施設が必要であること、島独特の傾斜の多い地形からポンプ施設などが必要なため、維持管理費が多くかかっており、料金収入ではまかなうことができないことから、費用の大半を一般会計からの繰入金に頼っている状況である。
　今後については、平成28年度より弓削浄化センターの長寿命化工事や南海トラフ地震へ向けた施設の耐震強化、防災計画策定などを予定しており、経費が増加していく見込みであるが、計画的な起債借入などを実施し、将来の負担を平準化していきたい。</t>
    <rPh sb="214" eb="216">
      <t>ボウサイ</t>
    </rPh>
    <rPh sb="216" eb="218">
      <t>ケイカク</t>
    </rPh>
    <rPh sb="218" eb="220">
      <t>サクテイ</t>
    </rPh>
    <rPh sb="247" eb="250">
      <t>ケイカクテキ</t>
    </rPh>
    <rPh sb="251" eb="253">
      <t>キサイ</t>
    </rPh>
    <rPh sb="253" eb="255">
      <t>カリイレ</t>
    </rPh>
    <rPh sb="258" eb="260">
      <t>ジッシ</t>
    </rPh>
    <rPh sb="262" eb="264">
      <t>ショウライ</t>
    </rPh>
    <rPh sb="265" eb="267">
      <t>フタン</t>
    </rPh>
    <rPh sb="268" eb="271">
      <t>ヘイジュンカ</t>
    </rPh>
    <phoneticPr fontId="4"/>
  </si>
  <si>
    <t>①収益的収支比率については、平成22年度から平成24年にかけては、下水道普及に伴う収入増などから上昇していたが、平成24年度を境に緩やかに下降している。平成27年度には平成26年度に比べ1.37％減少している。営業収入が450千円増加しているものの、起債の償還が進んだことによる元金利息の減少などで他会計繰入金が31,390千円減少し収入全体で30,924千円減少した。一方、収益的支出及び地方債償還金の合計が32,403千円減少した。②、③については法非適用企業のため該当しない。④については他団体の平均に比べると低い、今後は弓削浄化センターの施設更新工事等による起債借入により起債残高は増加する。⑤経費回収率については、他団体に比べて低い、これらの理由としては離島であることから島ごとに処理場を運営する必要があり、他団体と比べコストがかかっている。これらを改善するため料金や経費の削減を検討する必要がある。⑥汚水処理原価については、平成27年度においては251.32円と平成26年度に対して15.77円増となっているが、主な原因としては⑤で示した理由と人口減少による有収水量の低下によるものである。今後も人口が減少していくため有収水量は下がっていく見込みとなっている。⑦施設利用率は他団体と比べ高い、ただし平成25年度を頭打ちに減少傾向であることから、将来的に人口減少が進めば施設能力等の見直しも検討する必要がある。⑧水洗化率については95.22％と同規模の団体に比べ高水準であるが、今後も未接続世帯に対して接続の働きかけをしていきたい。</t>
    <rPh sb="63" eb="64">
      <t>サカイ</t>
    </rPh>
    <rPh sb="125" eb="127">
      <t>キサイ</t>
    </rPh>
    <rPh sb="128" eb="130">
      <t>ショウカン</t>
    </rPh>
    <rPh sb="131" eb="132">
      <t>スス</t>
    </rPh>
    <rPh sb="139" eb="141">
      <t>ガンキン</t>
    </rPh>
    <rPh sb="141" eb="143">
      <t>リソク</t>
    </rPh>
    <rPh sb="144" eb="146">
      <t>ゲンショウ</t>
    </rPh>
    <rPh sb="149" eb="150">
      <t>タ</t>
    </rPh>
    <rPh sb="150" eb="152">
      <t>カイケイ</t>
    </rPh>
    <rPh sb="152" eb="154">
      <t>クリイレ</t>
    </rPh>
    <rPh sb="154" eb="155">
      <t>キン</t>
    </rPh>
    <rPh sb="162" eb="164">
      <t>センエン</t>
    </rPh>
    <rPh sb="164" eb="166">
      <t>ゲンショウ</t>
    </rPh>
    <rPh sb="185" eb="187">
      <t>イッポウ</t>
    </rPh>
    <rPh sb="188" eb="191">
      <t>シュウエキテキ</t>
    </rPh>
    <rPh sb="191" eb="193">
      <t>シシュツ</t>
    </rPh>
    <rPh sb="193" eb="194">
      <t>オヨ</t>
    </rPh>
    <rPh sb="195" eb="198">
      <t>チホウサイ</t>
    </rPh>
    <rPh sb="198" eb="201">
      <t>ショウカンキン</t>
    </rPh>
    <rPh sb="202" eb="204">
      <t>ゴウケイ</t>
    </rPh>
    <rPh sb="211" eb="213">
      <t>センエン</t>
    </rPh>
    <rPh sb="213" eb="215">
      <t>ゲンショウ</t>
    </rPh>
    <rPh sb="261" eb="263">
      <t>コンゴ</t>
    </rPh>
    <rPh sb="264" eb="266">
      <t>ユゲ</t>
    </rPh>
    <rPh sb="266" eb="268">
      <t>ジョウカ</t>
    </rPh>
    <rPh sb="273" eb="275">
      <t>シセツ</t>
    </rPh>
    <rPh sb="275" eb="277">
      <t>コウシン</t>
    </rPh>
    <rPh sb="277" eb="279">
      <t>コウジ</t>
    </rPh>
    <rPh sb="279" eb="280">
      <t>トウ</t>
    </rPh>
    <rPh sb="283" eb="285">
      <t>キサイ</t>
    </rPh>
    <rPh sb="285" eb="287">
      <t>カリイレ</t>
    </rPh>
    <rPh sb="290" eb="292">
      <t>キサイ</t>
    </rPh>
    <rPh sb="292" eb="294">
      <t>ザンダカ</t>
    </rPh>
    <rPh sb="295" eb="297">
      <t>ゾウカ</t>
    </rPh>
    <rPh sb="312" eb="313">
      <t>タ</t>
    </rPh>
    <rPh sb="313" eb="315">
      <t>ダンタイ</t>
    </rPh>
    <rPh sb="316" eb="317">
      <t>クラ</t>
    </rPh>
    <rPh sb="319" eb="320">
      <t>ヒク</t>
    </rPh>
    <rPh sb="326" eb="328">
      <t>リユウ</t>
    </rPh>
    <rPh sb="332" eb="334">
      <t>リトウ</t>
    </rPh>
    <rPh sb="341" eb="342">
      <t>シマ</t>
    </rPh>
    <rPh sb="345" eb="348">
      <t>ショリジョウ</t>
    </rPh>
    <rPh sb="349" eb="351">
      <t>ウンエイ</t>
    </rPh>
    <rPh sb="353" eb="355">
      <t>ヒツヨウ</t>
    </rPh>
    <rPh sb="359" eb="360">
      <t>タ</t>
    </rPh>
    <rPh sb="360" eb="362">
      <t>ダンタイ</t>
    </rPh>
    <rPh sb="363" eb="364">
      <t>クラ</t>
    </rPh>
    <rPh sb="380" eb="382">
      <t>カイゼン</t>
    </rPh>
    <rPh sb="386" eb="388">
      <t>リョウキン</t>
    </rPh>
    <rPh sb="389" eb="391">
      <t>ケイヒ</t>
    </rPh>
    <rPh sb="392" eb="394">
      <t>サクゲン</t>
    </rPh>
    <rPh sb="395" eb="397">
      <t>ケントウ</t>
    </rPh>
    <rPh sb="399" eb="401">
      <t>ヒツヨウ</t>
    </rPh>
    <rPh sb="472" eb="473">
      <t>シメ</t>
    </rPh>
    <rPh sb="475" eb="477">
      <t>リユウ</t>
    </rPh>
    <rPh sb="478" eb="480">
      <t>ジンコウ</t>
    </rPh>
    <rPh sb="480" eb="482">
      <t>ゲンショウ</t>
    </rPh>
    <rPh sb="485" eb="487">
      <t>ユウシュウ</t>
    </rPh>
    <rPh sb="487" eb="489">
      <t>スイリョウ</t>
    </rPh>
    <rPh sb="490" eb="492">
      <t>テイカ</t>
    </rPh>
    <rPh sb="501" eb="503">
      <t>コンゴ</t>
    </rPh>
    <rPh sb="504" eb="506">
      <t>ジンコウ</t>
    </rPh>
    <rPh sb="507" eb="509">
      <t>ゲンショウ</t>
    </rPh>
    <rPh sb="515" eb="517">
      <t>ユウシュウ</t>
    </rPh>
    <rPh sb="517" eb="519">
      <t>スイリョウ</t>
    </rPh>
    <rPh sb="520" eb="521">
      <t>サ</t>
    </rPh>
    <rPh sb="526" eb="528">
      <t>ミコ</t>
    </rPh>
    <rPh sb="543" eb="544">
      <t>タ</t>
    </rPh>
    <rPh sb="544" eb="546">
      <t>ダンタイ</t>
    </rPh>
    <rPh sb="547" eb="548">
      <t>クラ</t>
    </rPh>
    <rPh sb="549" eb="550">
      <t>タカ</t>
    </rPh>
    <rPh sb="555" eb="557">
      <t>ヘイセイ</t>
    </rPh>
    <rPh sb="559" eb="561">
      <t>ネンド</t>
    </rPh>
    <rPh sb="562" eb="564">
      <t>アタマウ</t>
    </rPh>
    <rPh sb="566" eb="568">
      <t>ゲンショウ</t>
    </rPh>
    <rPh sb="568" eb="570">
      <t>ケイコウ</t>
    </rPh>
    <rPh sb="582" eb="584">
      <t>ジンコウ</t>
    </rPh>
    <rPh sb="584" eb="586">
      <t>ゲンショウ</t>
    </rPh>
    <rPh sb="587" eb="588">
      <t>スス</t>
    </rPh>
    <rPh sb="590" eb="592">
      <t>シセツ</t>
    </rPh>
    <rPh sb="592" eb="594">
      <t>ノウリョク</t>
    </rPh>
    <rPh sb="594" eb="595">
      <t>トウ</t>
    </rPh>
    <rPh sb="596" eb="598">
      <t>ミナオ</t>
    </rPh>
    <rPh sb="600" eb="602">
      <t>ケントウ</t>
    </rPh>
    <rPh sb="604" eb="606">
      <t>ヒツヨウ</t>
    </rPh>
    <phoneticPr fontId="4"/>
  </si>
  <si>
    <t>　現在、管路更新については、耐用年数も経過していないため更新されていないが、計画的に更新していくよう検討していきたい。施設については弓削浄化センターが平成２８年度から３１年度にかけ更新工事がおこなわれる予定であり、生名・岩城の浄化センターについても計画的に更新していく予定である。</t>
    <rPh sb="14" eb="16">
      <t>タイヨウ</t>
    </rPh>
    <rPh sb="16" eb="18">
      <t>ネンスウ</t>
    </rPh>
    <rPh sb="19" eb="21">
      <t>ケイカ</t>
    </rPh>
    <rPh sb="38" eb="41">
      <t>ケイカクテキ</t>
    </rPh>
    <rPh sb="42" eb="44">
      <t>コウシン</t>
    </rPh>
    <rPh sb="50" eb="52">
      <t>ケントウ</t>
    </rPh>
    <rPh sb="59" eb="61">
      <t>シセツ</t>
    </rPh>
    <rPh sb="66" eb="68">
      <t>ユゲ</t>
    </rPh>
    <rPh sb="68" eb="70">
      <t>ジョウカ</t>
    </rPh>
    <rPh sb="85" eb="87">
      <t>ネンド</t>
    </rPh>
    <rPh sb="90" eb="92">
      <t>コウシン</t>
    </rPh>
    <rPh sb="92" eb="94">
      <t>コウジ</t>
    </rPh>
    <rPh sb="101" eb="103">
      <t>ヨテイ</t>
    </rPh>
    <rPh sb="107" eb="109">
      <t>イキナ</t>
    </rPh>
    <rPh sb="110" eb="112">
      <t>イワギ</t>
    </rPh>
    <rPh sb="113" eb="115">
      <t>ジョウカ</t>
    </rPh>
    <rPh sb="124" eb="127">
      <t>ケイカクテキ</t>
    </rPh>
    <rPh sb="128" eb="130">
      <t>コウシン</t>
    </rPh>
    <rPh sb="134" eb="136">
      <t>ヨテイ</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</si>
</sst>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3">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
      <sz val="10"/>
      <color theme="1"/>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7">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22" fillId="0" borderId="6" xfId="0" applyFont="1" applyBorder="1" applyAlignment="1" applyProtection="1">
      <alignment horizontal="left" vertical="top" wrapText="1"/>
      <protection locked="0"/>
    </xf>
    <xf numFmtId="0" fontId="22" fillId="0" borderId="0" xfId="0" applyFont="1" applyBorder="1" applyAlignment="1" applyProtection="1">
      <alignment horizontal="left" vertical="top" wrapText="1"/>
      <protection locked="0"/>
    </xf>
    <xf numFmtId="0" fontId="22" fillId="0" borderId="7" xfId="0" applyFont="1" applyBorder="1" applyAlignment="1" applyProtection="1">
      <alignment horizontal="left" vertical="top" wrapText="1"/>
      <protection locked="0"/>
    </xf>
    <xf numFmtId="0" fontId="22" fillId="0" borderId="8" xfId="0" applyFont="1" applyBorder="1" applyAlignment="1" applyProtection="1">
      <alignment horizontal="left" vertical="top" wrapText="1"/>
      <protection locked="0"/>
    </xf>
    <xf numFmtId="0" fontId="22" fillId="0" borderId="1" xfId="0" applyFont="1" applyBorder="1" applyAlignment="1" applyProtection="1">
      <alignment horizontal="left" vertical="top" wrapText="1"/>
      <protection locked="0"/>
    </xf>
    <xf numFmtId="0" fontId="22" fillId="0" borderId="9" xfId="0" applyFont="1" applyBorder="1" applyAlignment="1" applyProtection="1">
      <alignment horizontal="left" vertical="top" wrapText="1"/>
      <protection locked="0"/>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58959872"/>
        <c:axId val="1589661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0.05</c:v>
                </c:pt>
                <c:pt idx="1">
                  <c:v>0.11</c:v>
                </c:pt>
                <c:pt idx="2">
                  <c:v>0.05</c:v>
                </c:pt>
                <c:pt idx="3">
                  <c:v>0.04</c:v>
                </c:pt>
                <c:pt idx="4">
                  <c:v>7.0000000000000007E-2</c:v>
                </c:pt>
              </c:numCache>
            </c:numRef>
          </c:val>
          <c:smooth val="0"/>
        </c:ser>
        <c:dLbls>
          <c:showLegendKey val="0"/>
          <c:showVal val="0"/>
          <c:showCatName val="0"/>
          <c:showSerName val="0"/>
          <c:showPercent val="0"/>
          <c:showBubbleSize val="0"/>
        </c:dLbls>
        <c:marker val="1"/>
        <c:smooth val="0"/>
        <c:axId val="158959872"/>
        <c:axId val="158966144"/>
      </c:lineChart>
      <c:dateAx>
        <c:axId val="158959872"/>
        <c:scaling>
          <c:orientation val="minMax"/>
        </c:scaling>
        <c:delete val="1"/>
        <c:axPos val="b"/>
        <c:numFmt formatCode="ge" sourceLinked="1"/>
        <c:majorTickMark val="none"/>
        <c:minorTickMark val="none"/>
        <c:tickLblPos val="none"/>
        <c:crossAx val="158966144"/>
        <c:crosses val="autoZero"/>
        <c:auto val="1"/>
        <c:lblOffset val="100"/>
        <c:baseTimeUnit val="years"/>
      </c:dateAx>
      <c:valAx>
        <c:axId val="1589661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89598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50.23</c:v>
                </c:pt>
                <c:pt idx="1">
                  <c:v>50.67</c:v>
                </c:pt>
                <c:pt idx="2">
                  <c:v>54.5</c:v>
                </c:pt>
                <c:pt idx="3">
                  <c:v>53.97</c:v>
                </c:pt>
                <c:pt idx="4">
                  <c:v>52.9</c:v>
                </c:pt>
              </c:numCache>
            </c:numRef>
          </c:val>
        </c:ser>
        <c:dLbls>
          <c:showLegendKey val="0"/>
          <c:showVal val="0"/>
          <c:showCatName val="0"/>
          <c:showSerName val="0"/>
          <c:showPercent val="0"/>
          <c:showBubbleSize val="0"/>
        </c:dLbls>
        <c:gapWidth val="150"/>
        <c:axId val="168721024"/>
        <c:axId val="1687477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36.799999999999997</c:v>
                </c:pt>
                <c:pt idx="1">
                  <c:v>42.31</c:v>
                </c:pt>
                <c:pt idx="2">
                  <c:v>43.65</c:v>
                </c:pt>
                <c:pt idx="3">
                  <c:v>43.58</c:v>
                </c:pt>
                <c:pt idx="4">
                  <c:v>41.35</c:v>
                </c:pt>
              </c:numCache>
            </c:numRef>
          </c:val>
          <c:smooth val="0"/>
        </c:ser>
        <c:dLbls>
          <c:showLegendKey val="0"/>
          <c:showVal val="0"/>
          <c:showCatName val="0"/>
          <c:showSerName val="0"/>
          <c:showPercent val="0"/>
          <c:showBubbleSize val="0"/>
        </c:dLbls>
        <c:marker val="1"/>
        <c:smooth val="0"/>
        <c:axId val="168721024"/>
        <c:axId val="168747776"/>
      </c:lineChart>
      <c:dateAx>
        <c:axId val="168721024"/>
        <c:scaling>
          <c:orientation val="minMax"/>
        </c:scaling>
        <c:delete val="1"/>
        <c:axPos val="b"/>
        <c:numFmt formatCode="ge" sourceLinked="1"/>
        <c:majorTickMark val="none"/>
        <c:minorTickMark val="none"/>
        <c:tickLblPos val="none"/>
        <c:crossAx val="168747776"/>
        <c:crosses val="autoZero"/>
        <c:auto val="1"/>
        <c:lblOffset val="100"/>
        <c:baseTimeUnit val="years"/>
      </c:dateAx>
      <c:valAx>
        <c:axId val="168747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87210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93.33</c:v>
                </c:pt>
                <c:pt idx="1">
                  <c:v>95.75</c:v>
                </c:pt>
                <c:pt idx="2">
                  <c:v>95.48</c:v>
                </c:pt>
                <c:pt idx="3">
                  <c:v>94.48</c:v>
                </c:pt>
                <c:pt idx="4">
                  <c:v>95.22</c:v>
                </c:pt>
              </c:numCache>
            </c:numRef>
          </c:val>
        </c:ser>
        <c:dLbls>
          <c:showLegendKey val="0"/>
          <c:showVal val="0"/>
          <c:showCatName val="0"/>
          <c:showSerName val="0"/>
          <c:showPercent val="0"/>
          <c:showBubbleSize val="0"/>
        </c:dLbls>
        <c:gapWidth val="150"/>
        <c:axId val="168761600"/>
        <c:axId val="1687678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71.62</c:v>
                </c:pt>
                <c:pt idx="1">
                  <c:v>81.3</c:v>
                </c:pt>
                <c:pt idx="2">
                  <c:v>82.2</c:v>
                </c:pt>
                <c:pt idx="3">
                  <c:v>82.35</c:v>
                </c:pt>
                <c:pt idx="4">
                  <c:v>82.9</c:v>
                </c:pt>
              </c:numCache>
            </c:numRef>
          </c:val>
          <c:smooth val="0"/>
        </c:ser>
        <c:dLbls>
          <c:showLegendKey val="0"/>
          <c:showVal val="0"/>
          <c:showCatName val="0"/>
          <c:showSerName val="0"/>
          <c:showPercent val="0"/>
          <c:showBubbleSize val="0"/>
        </c:dLbls>
        <c:marker val="1"/>
        <c:smooth val="0"/>
        <c:axId val="168761600"/>
        <c:axId val="168767872"/>
      </c:lineChart>
      <c:dateAx>
        <c:axId val="168761600"/>
        <c:scaling>
          <c:orientation val="minMax"/>
        </c:scaling>
        <c:delete val="1"/>
        <c:axPos val="b"/>
        <c:numFmt formatCode="ge" sourceLinked="1"/>
        <c:majorTickMark val="none"/>
        <c:minorTickMark val="none"/>
        <c:tickLblPos val="none"/>
        <c:crossAx val="168767872"/>
        <c:crosses val="autoZero"/>
        <c:auto val="1"/>
        <c:lblOffset val="100"/>
        <c:baseTimeUnit val="years"/>
      </c:dateAx>
      <c:valAx>
        <c:axId val="1687678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87616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67.27</c:v>
                </c:pt>
                <c:pt idx="1">
                  <c:v>86</c:v>
                </c:pt>
                <c:pt idx="2">
                  <c:v>84.51</c:v>
                </c:pt>
                <c:pt idx="3">
                  <c:v>81.099999999999994</c:v>
                </c:pt>
                <c:pt idx="4">
                  <c:v>79.73</c:v>
                </c:pt>
              </c:numCache>
            </c:numRef>
          </c:val>
        </c:ser>
        <c:dLbls>
          <c:showLegendKey val="0"/>
          <c:showVal val="0"/>
          <c:showCatName val="0"/>
          <c:showSerName val="0"/>
          <c:showPercent val="0"/>
          <c:showBubbleSize val="0"/>
        </c:dLbls>
        <c:gapWidth val="150"/>
        <c:axId val="168040320"/>
        <c:axId val="1680506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68040320"/>
        <c:axId val="168050688"/>
      </c:lineChart>
      <c:dateAx>
        <c:axId val="168040320"/>
        <c:scaling>
          <c:orientation val="minMax"/>
        </c:scaling>
        <c:delete val="1"/>
        <c:axPos val="b"/>
        <c:numFmt formatCode="ge" sourceLinked="1"/>
        <c:majorTickMark val="none"/>
        <c:minorTickMark val="none"/>
        <c:tickLblPos val="none"/>
        <c:crossAx val="168050688"/>
        <c:crosses val="autoZero"/>
        <c:auto val="1"/>
        <c:lblOffset val="100"/>
        <c:baseTimeUnit val="years"/>
      </c:dateAx>
      <c:valAx>
        <c:axId val="1680506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8040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68080896"/>
        <c:axId val="1680828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68080896"/>
        <c:axId val="168082816"/>
      </c:lineChart>
      <c:dateAx>
        <c:axId val="168080896"/>
        <c:scaling>
          <c:orientation val="minMax"/>
        </c:scaling>
        <c:delete val="1"/>
        <c:axPos val="b"/>
        <c:numFmt formatCode="ge" sourceLinked="1"/>
        <c:majorTickMark val="none"/>
        <c:minorTickMark val="none"/>
        <c:tickLblPos val="none"/>
        <c:crossAx val="168082816"/>
        <c:crosses val="autoZero"/>
        <c:auto val="1"/>
        <c:lblOffset val="100"/>
        <c:baseTimeUnit val="years"/>
      </c:dateAx>
      <c:valAx>
        <c:axId val="1680828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8080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68178816"/>
        <c:axId val="1681807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68178816"/>
        <c:axId val="168180736"/>
      </c:lineChart>
      <c:dateAx>
        <c:axId val="168178816"/>
        <c:scaling>
          <c:orientation val="minMax"/>
        </c:scaling>
        <c:delete val="1"/>
        <c:axPos val="b"/>
        <c:numFmt formatCode="ge" sourceLinked="1"/>
        <c:majorTickMark val="none"/>
        <c:minorTickMark val="none"/>
        <c:tickLblPos val="none"/>
        <c:crossAx val="168180736"/>
        <c:crosses val="autoZero"/>
        <c:auto val="1"/>
        <c:lblOffset val="100"/>
        <c:baseTimeUnit val="years"/>
      </c:dateAx>
      <c:valAx>
        <c:axId val="1681807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81788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68232064"/>
        <c:axId val="1682339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68232064"/>
        <c:axId val="168233984"/>
      </c:lineChart>
      <c:dateAx>
        <c:axId val="168232064"/>
        <c:scaling>
          <c:orientation val="minMax"/>
        </c:scaling>
        <c:delete val="1"/>
        <c:axPos val="b"/>
        <c:numFmt formatCode="ge" sourceLinked="1"/>
        <c:majorTickMark val="none"/>
        <c:minorTickMark val="none"/>
        <c:tickLblPos val="none"/>
        <c:crossAx val="168233984"/>
        <c:crosses val="autoZero"/>
        <c:auto val="1"/>
        <c:lblOffset val="100"/>
        <c:baseTimeUnit val="years"/>
      </c:dateAx>
      <c:valAx>
        <c:axId val="1682339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82320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68264448"/>
        <c:axId val="1682663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68264448"/>
        <c:axId val="168266368"/>
      </c:lineChart>
      <c:dateAx>
        <c:axId val="168264448"/>
        <c:scaling>
          <c:orientation val="minMax"/>
        </c:scaling>
        <c:delete val="1"/>
        <c:axPos val="b"/>
        <c:numFmt formatCode="ge" sourceLinked="1"/>
        <c:majorTickMark val="none"/>
        <c:minorTickMark val="none"/>
        <c:tickLblPos val="none"/>
        <c:crossAx val="168266368"/>
        <c:crosses val="autoZero"/>
        <c:auto val="1"/>
        <c:lblOffset val="100"/>
        <c:baseTimeUnit val="years"/>
      </c:dateAx>
      <c:valAx>
        <c:axId val="1682663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82644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0</c:v>
                </c:pt>
                <c:pt idx="1">
                  <c:v>0</c:v>
                </c:pt>
                <c:pt idx="2">
                  <c:v>0</c:v>
                </c:pt>
                <c:pt idx="3">
                  <c:v>0</c:v>
                </c:pt>
                <c:pt idx="4" formatCode="#,##0.00;&quot;△&quot;#,##0.00;&quot;-&quot;">
                  <c:v>363.99</c:v>
                </c:pt>
              </c:numCache>
            </c:numRef>
          </c:val>
        </c:ser>
        <c:dLbls>
          <c:showLegendKey val="0"/>
          <c:showVal val="0"/>
          <c:showCatName val="0"/>
          <c:showSerName val="0"/>
          <c:showPercent val="0"/>
          <c:showBubbleSize val="0"/>
        </c:dLbls>
        <c:gapWidth val="150"/>
        <c:axId val="168296832"/>
        <c:axId val="1682987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1835.56</c:v>
                </c:pt>
                <c:pt idx="1">
                  <c:v>1622.51</c:v>
                </c:pt>
                <c:pt idx="2">
                  <c:v>1569.13</c:v>
                </c:pt>
                <c:pt idx="3">
                  <c:v>1436</c:v>
                </c:pt>
                <c:pt idx="4">
                  <c:v>1434.89</c:v>
                </c:pt>
              </c:numCache>
            </c:numRef>
          </c:val>
          <c:smooth val="0"/>
        </c:ser>
        <c:dLbls>
          <c:showLegendKey val="0"/>
          <c:showVal val="0"/>
          <c:showCatName val="0"/>
          <c:showSerName val="0"/>
          <c:showPercent val="0"/>
          <c:showBubbleSize val="0"/>
        </c:dLbls>
        <c:marker val="1"/>
        <c:smooth val="0"/>
        <c:axId val="168296832"/>
        <c:axId val="168298752"/>
      </c:lineChart>
      <c:dateAx>
        <c:axId val="168296832"/>
        <c:scaling>
          <c:orientation val="minMax"/>
        </c:scaling>
        <c:delete val="1"/>
        <c:axPos val="b"/>
        <c:numFmt formatCode="ge" sourceLinked="1"/>
        <c:majorTickMark val="none"/>
        <c:minorTickMark val="none"/>
        <c:tickLblPos val="none"/>
        <c:crossAx val="168298752"/>
        <c:crosses val="autoZero"/>
        <c:auto val="1"/>
        <c:lblOffset val="100"/>
        <c:baseTimeUnit val="years"/>
      </c:dateAx>
      <c:valAx>
        <c:axId val="1682987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8296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48.32</c:v>
                </c:pt>
                <c:pt idx="1">
                  <c:v>51.19</c:v>
                </c:pt>
                <c:pt idx="2">
                  <c:v>51.86</c:v>
                </c:pt>
                <c:pt idx="3">
                  <c:v>46.59</c:v>
                </c:pt>
                <c:pt idx="4">
                  <c:v>47.28</c:v>
                </c:pt>
              </c:numCache>
            </c:numRef>
          </c:val>
        </c:ser>
        <c:dLbls>
          <c:showLegendKey val="0"/>
          <c:showVal val="0"/>
          <c:showCatName val="0"/>
          <c:showSerName val="0"/>
          <c:showPercent val="0"/>
          <c:showBubbleSize val="0"/>
        </c:dLbls>
        <c:gapWidth val="150"/>
        <c:axId val="168341504"/>
        <c:axId val="1683434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52.89</c:v>
                </c:pt>
                <c:pt idx="1">
                  <c:v>62.83</c:v>
                </c:pt>
                <c:pt idx="2">
                  <c:v>64.63</c:v>
                </c:pt>
                <c:pt idx="3">
                  <c:v>66.56</c:v>
                </c:pt>
                <c:pt idx="4">
                  <c:v>66.22</c:v>
                </c:pt>
              </c:numCache>
            </c:numRef>
          </c:val>
          <c:smooth val="0"/>
        </c:ser>
        <c:dLbls>
          <c:showLegendKey val="0"/>
          <c:showVal val="0"/>
          <c:showCatName val="0"/>
          <c:showSerName val="0"/>
          <c:showPercent val="0"/>
          <c:showBubbleSize val="0"/>
        </c:dLbls>
        <c:marker val="1"/>
        <c:smooth val="0"/>
        <c:axId val="168341504"/>
        <c:axId val="168343424"/>
      </c:lineChart>
      <c:dateAx>
        <c:axId val="168341504"/>
        <c:scaling>
          <c:orientation val="minMax"/>
        </c:scaling>
        <c:delete val="1"/>
        <c:axPos val="b"/>
        <c:numFmt formatCode="ge" sourceLinked="1"/>
        <c:majorTickMark val="none"/>
        <c:minorTickMark val="none"/>
        <c:tickLblPos val="none"/>
        <c:crossAx val="168343424"/>
        <c:crosses val="autoZero"/>
        <c:auto val="1"/>
        <c:lblOffset val="100"/>
        <c:baseTimeUnit val="years"/>
      </c:dateAx>
      <c:valAx>
        <c:axId val="1683434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83415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229.05</c:v>
                </c:pt>
                <c:pt idx="1">
                  <c:v>223.11</c:v>
                </c:pt>
                <c:pt idx="2">
                  <c:v>203.48</c:v>
                </c:pt>
                <c:pt idx="3">
                  <c:v>235.55</c:v>
                </c:pt>
                <c:pt idx="4">
                  <c:v>251.32</c:v>
                </c:pt>
              </c:numCache>
            </c:numRef>
          </c:val>
        </c:ser>
        <c:dLbls>
          <c:showLegendKey val="0"/>
          <c:showVal val="0"/>
          <c:showCatName val="0"/>
          <c:showSerName val="0"/>
          <c:showPercent val="0"/>
          <c:showBubbleSize val="0"/>
        </c:dLbls>
        <c:gapWidth val="150"/>
        <c:axId val="168700928"/>
        <c:axId val="1687072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300.52</c:v>
                </c:pt>
                <c:pt idx="1">
                  <c:v>250.43</c:v>
                </c:pt>
                <c:pt idx="2">
                  <c:v>245.75</c:v>
                </c:pt>
                <c:pt idx="3">
                  <c:v>244.29</c:v>
                </c:pt>
                <c:pt idx="4">
                  <c:v>246.72</c:v>
                </c:pt>
              </c:numCache>
            </c:numRef>
          </c:val>
          <c:smooth val="0"/>
        </c:ser>
        <c:dLbls>
          <c:showLegendKey val="0"/>
          <c:showVal val="0"/>
          <c:showCatName val="0"/>
          <c:showSerName val="0"/>
          <c:showPercent val="0"/>
          <c:showBubbleSize val="0"/>
        </c:dLbls>
        <c:marker val="1"/>
        <c:smooth val="0"/>
        <c:axId val="168700928"/>
        <c:axId val="168707200"/>
      </c:lineChart>
      <c:dateAx>
        <c:axId val="168700928"/>
        <c:scaling>
          <c:orientation val="minMax"/>
        </c:scaling>
        <c:delete val="1"/>
        <c:axPos val="b"/>
        <c:numFmt formatCode="ge" sourceLinked="1"/>
        <c:majorTickMark val="none"/>
        <c:minorTickMark val="none"/>
        <c:tickLblPos val="none"/>
        <c:crossAx val="168707200"/>
        <c:crosses val="autoZero"/>
        <c:auto val="1"/>
        <c:lblOffset val="100"/>
        <c:baseTimeUnit val="years"/>
      </c:dateAx>
      <c:valAx>
        <c:axId val="1687072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87009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【1,457.06】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【81.28】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【40.31】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【250.25】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【64.73】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【0.10】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zoomScale="85" zoomScaleNormal="85"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7" t="s">
        <v>0</v>
      </c>
      <c r="C2" s="77"/>
      <c r="D2" s="77"/>
      <c r="E2" s="77"/>
      <c r="F2" s="77"/>
      <c r="G2" s="77"/>
      <c r="H2" s="77"/>
      <c r="I2" s="77"/>
      <c r="J2" s="77"/>
      <c r="K2" s="77"/>
      <c r="L2" s="77"/>
      <c r="M2" s="77"/>
      <c r="N2" s="77"/>
      <c r="O2" s="77"/>
      <c r="P2" s="77"/>
      <c r="Q2" s="77"/>
      <c r="R2" s="77"/>
      <c r="S2" s="77"/>
      <c r="T2" s="77"/>
      <c r="U2" s="77"/>
      <c r="V2" s="77"/>
      <c r="W2" s="77"/>
      <c r="X2" s="77"/>
      <c r="Y2" s="77"/>
      <c r="Z2" s="77"/>
      <c r="AA2" s="77"/>
      <c r="AB2" s="77"/>
      <c r="AC2" s="77"/>
      <c r="AD2" s="77"/>
      <c r="AE2" s="77"/>
      <c r="AF2" s="77"/>
      <c r="AG2" s="77"/>
      <c r="AH2" s="77"/>
      <c r="AI2" s="77"/>
      <c r="AJ2" s="77"/>
      <c r="AK2" s="77"/>
      <c r="AL2" s="77"/>
      <c r="AM2" s="77"/>
      <c r="AN2" s="77"/>
      <c r="AO2" s="77"/>
      <c r="AP2" s="77"/>
      <c r="AQ2" s="77"/>
      <c r="AR2" s="77"/>
      <c r="AS2" s="77"/>
      <c r="AT2" s="77"/>
      <c r="AU2" s="77"/>
      <c r="AV2" s="77"/>
      <c r="AW2" s="77"/>
      <c r="AX2" s="77"/>
      <c r="AY2" s="77"/>
      <c r="AZ2" s="77"/>
      <c r="BA2" s="77"/>
      <c r="BB2" s="77"/>
      <c r="BC2" s="77"/>
      <c r="BD2" s="77"/>
      <c r="BE2" s="77"/>
      <c r="BF2" s="77"/>
      <c r="BG2" s="77"/>
      <c r="BH2" s="77"/>
      <c r="BI2" s="77"/>
      <c r="BJ2" s="77"/>
      <c r="BK2" s="77"/>
      <c r="BL2" s="77"/>
      <c r="BM2" s="77"/>
      <c r="BN2" s="77"/>
      <c r="BO2" s="77"/>
      <c r="BP2" s="77"/>
      <c r="BQ2" s="77"/>
      <c r="BR2" s="77"/>
      <c r="BS2" s="77"/>
      <c r="BT2" s="77"/>
      <c r="BU2" s="77"/>
      <c r="BV2" s="77"/>
      <c r="BW2" s="77"/>
      <c r="BX2" s="77"/>
      <c r="BY2" s="77"/>
      <c r="BZ2" s="77"/>
    </row>
    <row r="3" spans="1:78" ht="9.75" customHeight="1">
      <c r="A3" s="2"/>
      <c r="B3" s="77"/>
      <c r="C3" s="77"/>
      <c r="D3" s="77"/>
      <c r="E3" s="77"/>
      <c r="F3" s="77"/>
      <c r="G3" s="77"/>
      <c r="H3" s="77"/>
      <c r="I3" s="77"/>
      <c r="J3" s="77"/>
      <c r="K3" s="77"/>
      <c r="L3" s="77"/>
      <c r="M3" s="77"/>
      <c r="N3" s="77"/>
      <c r="O3" s="77"/>
      <c r="P3" s="77"/>
      <c r="Q3" s="77"/>
      <c r="R3" s="77"/>
      <c r="S3" s="77"/>
      <c r="T3" s="77"/>
      <c r="U3" s="77"/>
      <c r="V3" s="77"/>
      <c r="W3" s="77"/>
      <c r="X3" s="77"/>
      <c r="Y3" s="77"/>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row>
    <row r="4" spans="1:78" ht="9.75" customHeight="1">
      <c r="A4" s="2"/>
      <c r="B4" s="77"/>
      <c r="C4" s="77"/>
      <c r="D4" s="77"/>
      <c r="E4" s="77"/>
      <c r="F4" s="77"/>
      <c r="G4" s="77"/>
      <c r="H4" s="77"/>
      <c r="I4" s="77"/>
      <c r="J4" s="77"/>
      <c r="K4" s="77"/>
      <c r="L4" s="77"/>
      <c r="M4" s="77"/>
      <c r="N4" s="77"/>
      <c r="O4" s="77"/>
      <c r="P4" s="77"/>
      <c r="Q4" s="77"/>
      <c r="R4" s="77"/>
      <c r="S4" s="77"/>
      <c r="T4" s="77"/>
      <c r="U4" s="77"/>
      <c r="V4" s="77"/>
      <c r="W4" s="77"/>
      <c r="X4" s="77"/>
      <c r="Y4" s="77"/>
      <c r="Z4" s="77"/>
      <c r="AA4" s="77"/>
      <c r="AB4" s="77"/>
      <c r="AC4" s="77"/>
      <c r="AD4" s="77"/>
      <c r="AE4" s="77"/>
      <c r="AF4" s="77"/>
      <c r="AG4" s="77"/>
      <c r="AH4" s="77"/>
      <c r="AI4" s="77"/>
      <c r="AJ4" s="77"/>
      <c r="AK4" s="77"/>
      <c r="AL4" s="77"/>
      <c r="AM4" s="77"/>
      <c r="AN4" s="77"/>
      <c r="AO4" s="77"/>
      <c r="AP4" s="77"/>
      <c r="AQ4" s="77"/>
      <c r="AR4" s="77"/>
      <c r="AS4" s="77"/>
      <c r="AT4" s="77"/>
      <c r="AU4" s="77"/>
      <c r="AV4" s="77"/>
      <c r="AW4" s="77"/>
      <c r="AX4" s="77"/>
      <c r="AY4" s="77"/>
      <c r="AZ4" s="77"/>
      <c r="BA4" s="77"/>
      <c r="BB4" s="77"/>
      <c r="BC4" s="77"/>
      <c r="BD4" s="77"/>
      <c r="BE4" s="77"/>
      <c r="BF4" s="77"/>
      <c r="BG4" s="77"/>
      <c r="BH4" s="77"/>
      <c r="BI4" s="77"/>
      <c r="BJ4" s="77"/>
      <c r="BK4" s="77"/>
      <c r="BL4" s="77"/>
      <c r="BM4" s="77"/>
      <c r="BN4" s="77"/>
      <c r="BO4" s="77"/>
      <c r="BP4" s="77"/>
      <c r="BQ4" s="77"/>
      <c r="BR4" s="77"/>
      <c r="BS4" s="77"/>
      <c r="BT4" s="77"/>
      <c r="BU4" s="77"/>
      <c r="BV4" s="77"/>
      <c r="BW4" s="77"/>
      <c r="BX4" s="77"/>
      <c r="BY4" s="77"/>
      <c r="BZ4" s="77"/>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8" t="str">
        <f>データ!H6</f>
        <v>愛媛県　上島町</v>
      </c>
      <c r="C6" s="78"/>
      <c r="D6" s="78"/>
      <c r="E6" s="78"/>
      <c r="F6" s="78"/>
      <c r="G6" s="78"/>
      <c r="H6" s="78"/>
      <c r="I6" s="78"/>
      <c r="J6" s="78"/>
      <c r="K6" s="78"/>
      <c r="L6" s="78"/>
      <c r="M6" s="78"/>
      <c r="N6" s="78"/>
      <c r="O6" s="78"/>
      <c r="P6" s="78"/>
      <c r="Q6" s="78"/>
      <c r="R6" s="78"/>
      <c r="S6" s="78"/>
      <c r="T6" s="78"/>
      <c r="U6" s="78"/>
      <c r="V6" s="78"/>
      <c r="W6" s="78"/>
      <c r="X6" s="78"/>
      <c r="Y6" s="78"/>
      <c r="Z6" s="78"/>
      <c r="AA6" s="78"/>
      <c r="AB6" s="78"/>
      <c r="AC6" s="7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75" t="s">
        <v>1</v>
      </c>
      <c r="C7" s="75"/>
      <c r="D7" s="75"/>
      <c r="E7" s="75"/>
      <c r="F7" s="75"/>
      <c r="G7" s="75"/>
      <c r="H7" s="75"/>
      <c r="I7" s="75" t="s">
        <v>2</v>
      </c>
      <c r="J7" s="75"/>
      <c r="K7" s="75"/>
      <c r="L7" s="75"/>
      <c r="M7" s="75"/>
      <c r="N7" s="75"/>
      <c r="O7" s="75"/>
      <c r="P7" s="75" t="s">
        <v>3</v>
      </c>
      <c r="Q7" s="75"/>
      <c r="R7" s="75"/>
      <c r="S7" s="75"/>
      <c r="T7" s="75"/>
      <c r="U7" s="75"/>
      <c r="V7" s="75"/>
      <c r="W7" s="75" t="s">
        <v>4</v>
      </c>
      <c r="X7" s="75"/>
      <c r="Y7" s="75"/>
      <c r="Z7" s="75"/>
      <c r="AA7" s="75"/>
      <c r="AB7" s="75"/>
      <c r="AC7" s="75"/>
      <c r="AD7" s="3"/>
      <c r="AE7" s="3"/>
      <c r="AF7" s="3"/>
      <c r="AG7" s="3"/>
      <c r="AH7" s="3"/>
      <c r="AI7" s="3"/>
      <c r="AJ7" s="3"/>
      <c r="AK7" s="3"/>
      <c r="AL7" s="75" t="s">
        <v>5</v>
      </c>
      <c r="AM7" s="75"/>
      <c r="AN7" s="75"/>
      <c r="AO7" s="75"/>
      <c r="AP7" s="75"/>
      <c r="AQ7" s="75"/>
      <c r="AR7" s="75"/>
      <c r="AS7" s="75"/>
      <c r="AT7" s="75" t="s">
        <v>6</v>
      </c>
      <c r="AU7" s="75"/>
      <c r="AV7" s="75"/>
      <c r="AW7" s="75"/>
      <c r="AX7" s="75"/>
      <c r="AY7" s="75"/>
      <c r="AZ7" s="75"/>
      <c r="BA7" s="75"/>
      <c r="BB7" s="75" t="s">
        <v>7</v>
      </c>
      <c r="BC7" s="75"/>
      <c r="BD7" s="75"/>
      <c r="BE7" s="75"/>
      <c r="BF7" s="75"/>
      <c r="BG7" s="75"/>
      <c r="BH7" s="75"/>
      <c r="BI7" s="75"/>
      <c r="BJ7" s="3"/>
      <c r="BK7" s="3"/>
      <c r="BL7" s="4" t="s">
        <v>8</v>
      </c>
      <c r="BM7" s="5"/>
      <c r="BN7" s="5"/>
      <c r="BO7" s="5"/>
      <c r="BP7" s="5"/>
      <c r="BQ7" s="5"/>
      <c r="BR7" s="5"/>
      <c r="BS7" s="5"/>
      <c r="BT7" s="5"/>
      <c r="BU7" s="5"/>
      <c r="BV7" s="5"/>
      <c r="BW7" s="5"/>
      <c r="BX7" s="5"/>
      <c r="BY7" s="6"/>
    </row>
    <row r="8" spans="1:78" ht="18.75" customHeight="1">
      <c r="A8" s="2"/>
      <c r="B8" s="76" t="str">
        <f>データ!I6</f>
        <v>法非適用</v>
      </c>
      <c r="C8" s="76"/>
      <c r="D8" s="76"/>
      <c r="E8" s="76"/>
      <c r="F8" s="76"/>
      <c r="G8" s="76"/>
      <c r="H8" s="76"/>
      <c r="I8" s="76" t="str">
        <f>データ!J6</f>
        <v>下水道事業</v>
      </c>
      <c r="J8" s="76"/>
      <c r="K8" s="76"/>
      <c r="L8" s="76"/>
      <c r="M8" s="76"/>
      <c r="N8" s="76"/>
      <c r="O8" s="76"/>
      <c r="P8" s="76" t="str">
        <f>データ!K6</f>
        <v>特定環境保全公共下水道</v>
      </c>
      <c r="Q8" s="76"/>
      <c r="R8" s="76"/>
      <c r="S8" s="76"/>
      <c r="T8" s="76"/>
      <c r="U8" s="76"/>
      <c r="V8" s="76"/>
      <c r="W8" s="76" t="str">
        <f>データ!L6</f>
        <v>D2</v>
      </c>
      <c r="X8" s="76"/>
      <c r="Y8" s="76"/>
      <c r="Z8" s="76"/>
      <c r="AA8" s="76"/>
      <c r="AB8" s="76"/>
      <c r="AC8" s="76"/>
      <c r="AD8" s="3"/>
      <c r="AE8" s="3"/>
      <c r="AF8" s="3"/>
      <c r="AG8" s="3"/>
      <c r="AH8" s="3"/>
      <c r="AI8" s="3"/>
      <c r="AJ8" s="3"/>
      <c r="AK8" s="3"/>
      <c r="AL8" s="70">
        <f>データ!R6</f>
        <v>7319</v>
      </c>
      <c r="AM8" s="70"/>
      <c r="AN8" s="70"/>
      <c r="AO8" s="70"/>
      <c r="AP8" s="70"/>
      <c r="AQ8" s="70"/>
      <c r="AR8" s="70"/>
      <c r="AS8" s="70"/>
      <c r="AT8" s="69">
        <f>データ!S6</f>
        <v>30.38</v>
      </c>
      <c r="AU8" s="69"/>
      <c r="AV8" s="69"/>
      <c r="AW8" s="69"/>
      <c r="AX8" s="69"/>
      <c r="AY8" s="69"/>
      <c r="AZ8" s="69"/>
      <c r="BA8" s="69"/>
      <c r="BB8" s="69">
        <f>データ!T6</f>
        <v>240.92</v>
      </c>
      <c r="BC8" s="69"/>
      <c r="BD8" s="69"/>
      <c r="BE8" s="69"/>
      <c r="BF8" s="69"/>
      <c r="BG8" s="69"/>
      <c r="BH8" s="69"/>
      <c r="BI8" s="69"/>
      <c r="BJ8" s="3"/>
      <c r="BK8" s="3"/>
      <c r="BL8" s="73" t="s">
        <v>9</v>
      </c>
      <c r="BM8" s="74"/>
      <c r="BN8" s="7" t="s">
        <v>10</v>
      </c>
      <c r="BO8" s="8"/>
      <c r="BP8" s="8"/>
      <c r="BQ8" s="8"/>
      <c r="BR8" s="8"/>
      <c r="BS8" s="8"/>
      <c r="BT8" s="8"/>
      <c r="BU8" s="8"/>
      <c r="BV8" s="8"/>
      <c r="BW8" s="8"/>
      <c r="BX8" s="8"/>
      <c r="BY8" s="9"/>
    </row>
    <row r="9" spans="1:78" ht="18.75" customHeight="1">
      <c r="A9" s="2"/>
      <c r="B9" s="75" t="s">
        <v>11</v>
      </c>
      <c r="C9" s="75"/>
      <c r="D9" s="75"/>
      <c r="E9" s="75"/>
      <c r="F9" s="75"/>
      <c r="G9" s="75"/>
      <c r="H9" s="75"/>
      <c r="I9" s="75" t="s">
        <v>12</v>
      </c>
      <c r="J9" s="75"/>
      <c r="K9" s="75"/>
      <c r="L9" s="75"/>
      <c r="M9" s="75"/>
      <c r="N9" s="75"/>
      <c r="O9" s="75"/>
      <c r="P9" s="75" t="s">
        <v>13</v>
      </c>
      <c r="Q9" s="75"/>
      <c r="R9" s="75"/>
      <c r="S9" s="75"/>
      <c r="T9" s="75"/>
      <c r="U9" s="75"/>
      <c r="V9" s="75"/>
      <c r="W9" s="75" t="s">
        <v>14</v>
      </c>
      <c r="X9" s="75"/>
      <c r="Y9" s="75"/>
      <c r="Z9" s="75"/>
      <c r="AA9" s="75"/>
      <c r="AB9" s="75"/>
      <c r="AC9" s="75"/>
      <c r="AD9" s="75" t="s">
        <v>15</v>
      </c>
      <c r="AE9" s="75"/>
      <c r="AF9" s="75"/>
      <c r="AG9" s="75"/>
      <c r="AH9" s="75"/>
      <c r="AI9" s="75"/>
      <c r="AJ9" s="75"/>
      <c r="AK9" s="3"/>
      <c r="AL9" s="75" t="s">
        <v>16</v>
      </c>
      <c r="AM9" s="75"/>
      <c r="AN9" s="75"/>
      <c r="AO9" s="75"/>
      <c r="AP9" s="75"/>
      <c r="AQ9" s="75"/>
      <c r="AR9" s="75"/>
      <c r="AS9" s="75"/>
      <c r="AT9" s="75" t="s">
        <v>17</v>
      </c>
      <c r="AU9" s="75"/>
      <c r="AV9" s="75"/>
      <c r="AW9" s="75"/>
      <c r="AX9" s="75"/>
      <c r="AY9" s="75"/>
      <c r="AZ9" s="75"/>
      <c r="BA9" s="75"/>
      <c r="BB9" s="75" t="s">
        <v>18</v>
      </c>
      <c r="BC9" s="75"/>
      <c r="BD9" s="75"/>
      <c r="BE9" s="75"/>
      <c r="BF9" s="75"/>
      <c r="BG9" s="75"/>
      <c r="BH9" s="75"/>
      <c r="BI9" s="75"/>
      <c r="BJ9" s="3"/>
      <c r="BK9" s="3"/>
      <c r="BL9" s="67" t="s">
        <v>19</v>
      </c>
      <c r="BM9" s="68"/>
      <c r="BN9" s="10" t="s">
        <v>20</v>
      </c>
      <c r="BO9" s="11"/>
      <c r="BP9" s="11"/>
      <c r="BQ9" s="11"/>
      <c r="BR9" s="11"/>
      <c r="BS9" s="11"/>
      <c r="BT9" s="11"/>
      <c r="BU9" s="11"/>
      <c r="BV9" s="11"/>
      <c r="BW9" s="11"/>
      <c r="BX9" s="11"/>
      <c r="BY9" s="12"/>
    </row>
    <row r="10" spans="1:78" ht="18.75" customHeight="1">
      <c r="A10" s="2"/>
      <c r="B10" s="69" t="str">
        <f>データ!M6</f>
        <v>-</v>
      </c>
      <c r="C10" s="69"/>
      <c r="D10" s="69"/>
      <c r="E10" s="69"/>
      <c r="F10" s="69"/>
      <c r="G10" s="69"/>
      <c r="H10" s="69"/>
      <c r="I10" s="69" t="str">
        <f>データ!N6</f>
        <v>該当数値なし</v>
      </c>
      <c r="J10" s="69"/>
      <c r="K10" s="69"/>
      <c r="L10" s="69"/>
      <c r="M10" s="69"/>
      <c r="N10" s="69"/>
      <c r="O10" s="69"/>
      <c r="P10" s="69">
        <f>データ!O6</f>
        <v>76.2</v>
      </c>
      <c r="Q10" s="69"/>
      <c r="R10" s="69"/>
      <c r="S10" s="69"/>
      <c r="T10" s="69"/>
      <c r="U10" s="69"/>
      <c r="V10" s="69"/>
      <c r="W10" s="69">
        <f>データ!P6</f>
        <v>91.2</v>
      </c>
      <c r="X10" s="69"/>
      <c r="Y10" s="69"/>
      <c r="Z10" s="69"/>
      <c r="AA10" s="69"/>
      <c r="AB10" s="69"/>
      <c r="AC10" s="69"/>
      <c r="AD10" s="70">
        <f>データ!Q6</f>
        <v>2160</v>
      </c>
      <c r="AE10" s="70"/>
      <c r="AF10" s="70"/>
      <c r="AG10" s="70"/>
      <c r="AH10" s="70"/>
      <c r="AI10" s="70"/>
      <c r="AJ10" s="70"/>
      <c r="AK10" s="2"/>
      <c r="AL10" s="70">
        <f>データ!U6</f>
        <v>5499</v>
      </c>
      <c r="AM10" s="70"/>
      <c r="AN10" s="70"/>
      <c r="AO10" s="70"/>
      <c r="AP10" s="70"/>
      <c r="AQ10" s="70"/>
      <c r="AR10" s="70"/>
      <c r="AS10" s="70"/>
      <c r="AT10" s="69">
        <f>データ!V6</f>
        <v>1.98</v>
      </c>
      <c r="AU10" s="69"/>
      <c r="AV10" s="69"/>
      <c r="AW10" s="69"/>
      <c r="AX10" s="69"/>
      <c r="AY10" s="69"/>
      <c r="AZ10" s="69"/>
      <c r="BA10" s="69"/>
      <c r="BB10" s="69">
        <f>データ!W6</f>
        <v>2777.27</v>
      </c>
      <c r="BC10" s="69"/>
      <c r="BD10" s="69"/>
      <c r="BE10" s="69"/>
      <c r="BF10" s="69"/>
      <c r="BG10" s="69"/>
      <c r="BH10" s="69"/>
      <c r="BI10" s="69"/>
      <c r="BJ10" s="2"/>
      <c r="BK10" s="2"/>
      <c r="BL10" s="71" t="s">
        <v>21</v>
      </c>
      <c r="BM10" s="72"/>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1" t="s">
        <v>109</v>
      </c>
      <c r="BM16" s="62"/>
      <c r="BN16" s="62"/>
      <c r="BO16" s="62"/>
      <c r="BP16" s="62"/>
      <c r="BQ16" s="62"/>
      <c r="BR16" s="62"/>
      <c r="BS16" s="62"/>
      <c r="BT16" s="62"/>
      <c r="BU16" s="62"/>
      <c r="BV16" s="62"/>
      <c r="BW16" s="62"/>
      <c r="BX16" s="62"/>
      <c r="BY16" s="62"/>
      <c r="BZ16" s="63"/>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1"/>
      <c r="BM17" s="62"/>
      <c r="BN17" s="62"/>
      <c r="BO17" s="62"/>
      <c r="BP17" s="62"/>
      <c r="BQ17" s="62"/>
      <c r="BR17" s="62"/>
      <c r="BS17" s="62"/>
      <c r="BT17" s="62"/>
      <c r="BU17" s="62"/>
      <c r="BV17" s="62"/>
      <c r="BW17" s="62"/>
      <c r="BX17" s="62"/>
      <c r="BY17" s="62"/>
      <c r="BZ17" s="63"/>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1"/>
      <c r="BM18" s="62"/>
      <c r="BN18" s="62"/>
      <c r="BO18" s="62"/>
      <c r="BP18" s="62"/>
      <c r="BQ18" s="62"/>
      <c r="BR18" s="62"/>
      <c r="BS18" s="62"/>
      <c r="BT18" s="62"/>
      <c r="BU18" s="62"/>
      <c r="BV18" s="62"/>
      <c r="BW18" s="62"/>
      <c r="BX18" s="62"/>
      <c r="BY18" s="62"/>
      <c r="BZ18" s="63"/>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1"/>
      <c r="BM19" s="62"/>
      <c r="BN19" s="62"/>
      <c r="BO19" s="62"/>
      <c r="BP19" s="62"/>
      <c r="BQ19" s="62"/>
      <c r="BR19" s="62"/>
      <c r="BS19" s="62"/>
      <c r="BT19" s="62"/>
      <c r="BU19" s="62"/>
      <c r="BV19" s="62"/>
      <c r="BW19" s="62"/>
      <c r="BX19" s="62"/>
      <c r="BY19" s="62"/>
      <c r="BZ19" s="63"/>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1"/>
      <c r="BM20" s="62"/>
      <c r="BN20" s="62"/>
      <c r="BO20" s="62"/>
      <c r="BP20" s="62"/>
      <c r="BQ20" s="62"/>
      <c r="BR20" s="62"/>
      <c r="BS20" s="62"/>
      <c r="BT20" s="62"/>
      <c r="BU20" s="62"/>
      <c r="BV20" s="62"/>
      <c r="BW20" s="62"/>
      <c r="BX20" s="62"/>
      <c r="BY20" s="62"/>
      <c r="BZ20" s="63"/>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1"/>
      <c r="BM21" s="62"/>
      <c r="BN21" s="62"/>
      <c r="BO21" s="62"/>
      <c r="BP21" s="62"/>
      <c r="BQ21" s="62"/>
      <c r="BR21" s="62"/>
      <c r="BS21" s="62"/>
      <c r="BT21" s="62"/>
      <c r="BU21" s="62"/>
      <c r="BV21" s="62"/>
      <c r="BW21" s="62"/>
      <c r="BX21" s="62"/>
      <c r="BY21" s="62"/>
      <c r="BZ21" s="63"/>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1"/>
      <c r="BM22" s="62"/>
      <c r="BN22" s="62"/>
      <c r="BO22" s="62"/>
      <c r="BP22" s="62"/>
      <c r="BQ22" s="62"/>
      <c r="BR22" s="62"/>
      <c r="BS22" s="62"/>
      <c r="BT22" s="62"/>
      <c r="BU22" s="62"/>
      <c r="BV22" s="62"/>
      <c r="BW22" s="62"/>
      <c r="BX22" s="62"/>
      <c r="BY22" s="62"/>
      <c r="BZ22" s="63"/>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1"/>
      <c r="BM23" s="62"/>
      <c r="BN23" s="62"/>
      <c r="BO23" s="62"/>
      <c r="BP23" s="62"/>
      <c r="BQ23" s="62"/>
      <c r="BR23" s="62"/>
      <c r="BS23" s="62"/>
      <c r="BT23" s="62"/>
      <c r="BU23" s="62"/>
      <c r="BV23" s="62"/>
      <c r="BW23" s="62"/>
      <c r="BX23" s="62"/>
      <c r="BY23" s="62"/>
      <c r="BZ23" s="63"/>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1"/>
      <c r="BM24" s="62"/>
      <c r="BN24" s="62"/>
      <c r="BO24" s="62"/>
      <c r="BP24" s="62"/>
      <c r="BQ24" s="62"/>
      <c r="BR24" s="62"/>
      <c r="BS24" s="62"/>
      <c r="BT24" s="62"/>
      <c r="BU24" s="62"/>
      <c r="BV24" s="62"/>
      <c r="BW24" s="62"/>
      <c r="BX24" s="62"/>
      <c r="BY24" s="62"/>
      <c r="BZ24" s="63"/>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1"/>
      <c r="BM25" s="62"/>
      <c r="BN25" s="62"/>
      <c r="BO25" s="62"/>
      <c r="BP25" s="62"/>
      <c r="BQ25" s="62"/>
      <c r="BR25" s="62"/>
      <c r="BS25" s="62"/>
      <c r="BT25" s="62"/>
      <c r="BU25" s="62"/>
      <c r="BV25" s="62"/>
      <c r="BW25" s="62"/>
      <c r="BX25" s="62"/>
      <c r="BY25" s="62"/>
      <c r="BZ25" s="63"/>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1"/>
      <c r="BM26" s="62"/>
      <c r="BN26" s="62"/>
      <c r="BO26" s="62"/>
      <c r="BP26" s="62"/>
      <c r="BQ26" s="62"/>
      <c r="BR26" s="62"/>
      <c r="BS26" s="62"/>
      <c r="BT26" s="62"/>
      <c r="BU26" s="62"/>
      <c r="BV26" s="62"/>
      <c r="BW26" s="62"/>
      <c r="BX26" s="62"/>
      <c r="BY26" s="62"/>
      <c r="BZ26" s="63"/>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1"/>
      <c r="BM27" s="62"/>
      <c r="BN27" s="62"/>
      <c r="BO27" s="62"/>
      <c r="BP27" s="62"/>
      <c r="BQ27" s="62"/>
      <c r="BR27" s="62"/>
      <c r="BS27" s="62"/>
      <c r="BT27" s="62"/>
      <c r="BU27" s="62"/>
      <c r="BV27" s="62"/>
      <c r="BW27" s="62"/>
      <c r="BX27" s="62"/>
      <c r="BY27" s="62"/>
      <c r="BZ27" s="63"/>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1"/>
      <c r="BM28" s="62"/>
      <c r="BN28" s="62"/>
      <c r="BO28" s="62"/>
      <c r="BP28" s="62"/>
      <c r="BQ28" s="62"/>
      <c r="BR28" s="62"/>
      <c r="BS28" s="62"/>
      <c r="BT28" s="62"/>
      <c r="BU28" s="62"/>
      <c r="BV28" s="62"/>
      <c r="BW28" s="62"/>
      <c r="BX28" s="62"/>
      <c r="BY28" s="62"/>
      <c r="BZ28" s="63"/>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1"/>
      <c r="BM29" s="62"/>
      <c r="BN29" s="62"/>
      <c r="BO29" s="62"/>
      <c r="BP29" s="62"/>
      <c r="BQ29" s="62"/>
      <c r="BR29" s="62"/>
      <c r="BS29" s="62"/>
      <c r="BT29" s="62"/>
      <c r="BU29" s="62"/>
      <c r="BV29" s="62"/>
      <c r="BW29" s="62"/>
      <c r="BX29" s="62"/>
      <c r="BY29" s="62"/>
      <c r="BZ29" s="63"/>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1"/>
      <c r="BM30" s="62"/>
      <c r="BN30" s="62"/>
      <c r="BO30" s="62"/>
      <c r="BP30" s="62"/>
      <c r="BQ30" s="62"/>
      <c r="BR30" s="62"/>
      <c r="BS30" s="62"/>
      <c r="BT30" s="62"/>
      <c r="BU30" s="62"/>
      <c r="BV30" s="62"/>
      <c r="BW30" s="62"/>
      <c r="BX30" s="62"/>
      <c r="BY30" s="62"/>
      <c r="BZ30" s="63"/>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1"/>
      <c r="BM31" s="62"/>
      <c r="BN31" s="62"/>
      <c r="BO31" s="62"/>
      <c r="BP31" s="62"/>
      <c r="BQ31" s="62"/>
      <c r="BR31" s="62"/>
      <c r="BS31" s="62"/>
      <c r="BT31" s="62"/>
      <c r="BU31" s="62"/>
      <c r="BV31" s="62"/>
      <c r="BW31" s="62"/>
      <c r="BX31" s="62"/>
      <c r="BY31" s="62"/>
      <c r="BZ31" s="63"/>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1"/>
      <c r="BM32" s="62"/>
      <c r="BN32" s="62"/>
      <c r="BO32" s="62"/>
      <c r="BP32" s="62"/>
      <c r="BQ32" s="62"/>
      <c r="BR32" s="62"/>
      <c r="BS32" s="62"/>
      <c r="BT32" s="62"/>
      <c r="BU32" s="62"/>
      <c r="BV32" s="62"/>
      <c r="BW32" s="62"/>
      <c r="BX32" s="62"/>
      <c r="BY32" s="62"/>
      <c r="BZ32" s="63"/>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1"/>
      <c r="BM33" s="62"/>
      <c r="BN33" s="62"/>
      <c r="BO33" s="62"/>
      <c r="BP33" s="62"/>
      <c r="BQ33" s="62"/>
      <c r="BR33" s="62"/>
      <c r="BS33" s="62"/>
      <c r="BT33" s="62"/>
      <c r="BU33" s="62"/>
      <c r="BV33" s="62"/>
      <c r="BW33" s="62"/>
      <c r="BX33" s="62"/>
      <c r="BY33" s="62"/>
      <c r="BZ33" s="63"/>
    </row>
    <row r="34" spans="1:78" ht="13.5" customHeight="1">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61"/>
      <c r="BM34" s="62"/>
      <c r="BN34" s="62"/>
      <c r="BO34" s="62"/>
      <c r="BP34" s="62"/>
      <c r="BQ34" s="62"/>
      <c r="BR34" s="62"/>
      <c r="BS34" s="62"/>
      <c r="BT34" s="62"/>
      <c r="BU34" s="62"/>
      <c r="BV34" s="62"/>
      <c r="BW34" s="62"/>
      <c r="BX34" s="62"/>
      <c r="BY34" s="62"/>
      <c r="BZ34" s="63"/>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61"/>
      <c r="BM35" s="62"/>
      <c r="BN35" s="62"/>
      <c r="BO35" s="62"/>
      <c r="BP35" s="62"/>
      <c r="BQ35" s="62"/>
      <c r="BR35" s="62"/>
      <c r="BS35" s="62"/>
      <c r="BT35" s="62"/>
      <c r="BU35" s="62"/>
      <c r="BV35" s="62"/>
      <c r="BW35" s="62"/>
      <c r="BX35" s="62"/>
      <c r="BY35" s="62"/>
      <c r="BZ35" s="63"/>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1"/>
      <c r="BM36" s="62"/>
      <c r="BN36" s="62"/>
      <c r="BO36" s="62"/>
      <c r="BP36" s="62"/>
      <c r="BQ36" s="62"/>
      <c r="BR36" s="62"/>
      <c r="BS36" s="62"/>
      <c r="BT36" s="62"/>
      <c r="BU36" s="62"/>
      <c r="BV36" s="62"/>
      <c r="BW36" s="62"/>
      <c r="BX36" s="62"/>
      <c r="BY36" s="62"/>
      <c r="BZ36" s="63"/>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1"/>
      <c r="BM37" s="62"/>
      <c r="BN37" s="62"/>
      <c r="BO37" s="62"/>
      <c r="BP37" s="62"/>
      <c r="BQ37" s="62"/>
      <c r="BR37" s="62"/>
      <c r="BS37" s="62"/>
      <c r="BT37" s="62"/>
      <c r="BU37" s="62"/>
      <c r="BV37" s="62"/>
      <c r="BW37" s="62"/>
      <c r="BX37" s="62"/>
      <c r="BY37" s="62"/>
      <c r="BZ37" s="63"/>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1"/>
      <c r="BM38" s="62"/>
      <c r="BN38" s="62"/>
      <c r="BO38" s="62"/>
      <c r="BP38" s="62"/>
      <c r="BQ38" s="62"/>
      <c r="BR38" s="62"/>
      <c r="BS38" s="62"/>
      <c r="BT38" s="62"/>
      <c r="BU38" s="62"/>
      <c r="BV38" s="62"/>
      <c r="BW38" s="62"/>
      <c r="BX38" s="62"/>
      <c r="BY38" s="62"/>
      <c r="BZ38" s="63"/>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1"/>
      <c r="BM39" s="62"/>
      <c r="BN39" s="62"/>
      <c r="BO39" s="62"/>
      <c r="BP39" s="62"/>
      <c r="BQ39" s="62"/>
      <c r="BR39" s="62"/>
      <c r="BS39" s="62"/>
      <c r="BT39" s="62"/>
      <c r="BU39" s="62"/>
      <c r="BV39" s="62"/>
      <c r="BW39" s="62"/>
      <c r="BX39" s="62"/>
      <c r="BY39" s="62"/>
      <c r="BZ39" s="63"/>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1"/>
      <c r="BM40" s="62"/>
      <c r="BN40" s="62"/>
      <c r="BO40" s="62"/>
      <c r="BP40" s="62"/>
      <c r="BQ40" s="62"/>
      <c r="BR40" s="62"/>
      <c r="BS40" s="62"/>
      <c r="BT40" s="62"/>
      <c r="BU40" s="62"/>
      <c r="BV40" s="62"/>
      <c r="BW40" s="62"/>
      <c r="BX40" s="62"/>
      <c r="BY40" s="62"/>
      <c r="BZ40" s="63"/>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1"/>
      <c r="BM41" s="62"/>
      <c r="BN41" s="62"/>
      <c r="BO41" s="62"/>
      <c r="BP41" s="62"/>
      <c r="BQ41" s="62"/>
      <c r="BR41" s="62"/>
      <c r="BS41" s="62"/>
      <c r="BT41" s="62"/>
      <c r="BU41" s="62"/>
      <c r="BV41" s="62"/>
      <c r="BW41" s="62"/>
      <c r="BX41" s="62"/>
      <c r="BY41" s="62"/>
      <c r="BZ41" s="63"/>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1"/>
      <c r="BM42" s="62"/>
      <c r="BN42" s="62"/>
      <c r="BO42" s="62"/>
      <c r="BP42" s="62"/>
      <c r="BQ42" s="62"/>
      <c r="BR42" s="62"/>
      <c r="BS42" s="62"/>
      <c r="BT42" s="62"/>
      <c r="BU42" s="62"/>
      <c r="BV42" s="62"/>
      <c r="BW42" s="62"/>
      <c r="BX42" s="62"/>
      <c r="BY42" s="62"/>
      <c r="BZ42" s="63"/>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1"/>
      <c r="BM43" s="62"/>
      <c r="BN43" s="62"/>
      <c r="BO43" s="62"/>
      <c r="BP43" s="62"/>
      <c r="BQ43" s="62"/>
      <c r="BR43" s="62"/>
      <c r="BS43" s="62"/>
      <c r="BT43" s="62"/>
      <c r="BU43" s="62"/>
      <c r="BV43" s="62"/>
      <c r="BW43" s="62"/>
      <c r="BX43" s="62"/>
      <c r="BY43" s="62"/>
      <c r="BZ43" s="63"/>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4"/>
      <c r="BM44" s="65"/>
      <c r="BN44" s="65"/>
      <c r="BO44" s="65"/>
      <c r="BP44" s="65"/>
      <c r="BQ44" s="65"/>
      <c r="BR44" s="65"/>
      <c r="BS44" s="65"/>
      <c r="BT44" s="65"/>
      <c r="BU44" s="65"/>
      <c r="BV44" s="65"/>
      <c r="BW44" s="65"/>
      <c r="BX44" s="65"/>
      <c r="BY44" s="65"/>
      <c r="BZ44" s="66"/>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110</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108</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40</v>
      </c>
    </row>
    <row r="84" spans="1:78">
      <c r="C84" s="2" t="s">
        <v>41</v>
      </c>
    </row>
  </sheetData>
  <sheetProtection password="8649"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80" t="s">
        <v>51</v>
      </c>
      <c r="I3" s="81"/>
      <c r="J3" s="81"/>
      <c r="K3" s="81"/>
      <c r="L3" s="81"/>
      <c r="M3" s="81"/>
      <c r="N3" s="81"/>
      <c r="O3" s="81"/>
      <c r="P3" s="81"/>
      <c r="Q3" s="81"/>
      <c r="R3" s="81"/>
      <c r="S3" s="81"/>
      <c r="T3" s="81"/>
      <c r="U3" s="81"/>
      <c r="V3" s="81"/>
      <c r="W3" s="82"/>
      <c r="X3" s="86" t="s">
        <v>52</v>
      </c>
      <c r="Y3" s="79"/>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c r="BT3" s="79"/>
      <c r="BU3" s="79"/>
      <c r="BV3" s="79"/>
      <c r="BW3" s="79"/>
      <c r="BX3" s="79"/>
      <c r="BY3" s="79"/>
      <c r="BZ3" s="79"/>
      <c r="CA3" s="79"/>
      <c r="CB3" s="79"/>
      <c r="CC3" s="79"/>
      <c r="CD3" s="79"/>
      <c r="CE3" s="79"/>
      <c r="CF3" s="79"/>
      <c r="CG3" s="79"/>
      <c r="CH3" s="79"/>
      <c r="CI3" s="79"/>
      <c r="CJ3" s="79"/>
      <c r="CK3" s="79"/>
      <c r="CL3" s="79"/>
      <c r="CM3" s="79"/>
      <c r="CN3" s="79"/>
      <c r="CO3" s="79"/>
      <c r="CP3" s="79"/>
      <c r="CQ3" s="79"/>
      <c r="CR3" s="79"/>
      <c r="CS3" s="79"/>
      <c r="CT3" s="79"/>
      <c r="CU3" s="79"/>
      <c r="CV3" s="79"/>
      <c r="CW3" s="79"/>
      <c r="CX3" s="79"/>
      <c r="CY3" s="79"/>
      <c r="CZ3" s="79"/>
      <c r="DA3" s="79"/>
      <c r="DB3" s="79"/>
      <c r="DC3" s="79"/>
      <c r="DD3" s="79"/>
      <c r="DE3" s="79"/>
      <c r="DF3" s="79"/>
      <c r="DG3" s="79"/>
      <c r="DH3" s="79" t="s">
        <v>53</v>
      </c>
      <c r="DI3" s="79"/>
      <c r="DJ3" s="79"/>
      <c r="DK3" s="79"/>
      <c r="DL3" s="79"/>
      <c r="DM3" s="79"/>
      <c r="DN3" s="79"/>
      <c r="DO3" s="79"/>
      <c r="DP3" s="79"/>
      <c r="DQ3" s="79"/>
      <c r="DR3" s="79"/>
      <c r="DS3" s="79"/>
      <c r="DT3" s="79"/>
      <c r="DU3" s="79"/>
      <c r="DV3" s="79"/>
      <c r="DW3" s="79"/>
      <c r="DX3" s="79"/>
      <c r="DY3" s="79"/>
      <c r="DZ3" s="79"/>
      <c r="EA3" s="79"/>
      <c r="EB3" s="79"/>
      <c r="EC3" s="79"/>
      <c r="ED3" s="79"/>
      <c r="EE3" s="79"/>
      <c r="EF3" s="79"/>
      <c r="EG3" s="79"/>
      <c r="EH3" s="79"/>
      <c r="EI3" s="79"/>
      <c r="EJ3" s="79"/>
      <c r="EK3" s="79"/>
      <c r="EL3" s="79"/>
      <c r="EM3" s="79"/>
      <c r="EN3" s="79"/>
    </row>
    <row r="4" spans="1:144">
      <c r="A4" s="26" t="s">
        <v>54</v>
      </c>
      <c r="B4" s="28"/>
      <c r="C4" s="28"/>
      <c r="D4" s="28"/>
      <c r="E4" s="28"/>
      <c r="F4" s="28"/>
      <c r="G4" s="28"/>
      <c r="H4" s="83"/>
      <c r="I4" s="84"/>
      <c r="J4" s="84"/>
      <c r="K4" s="84"/>
      <c r="L4" s="84"/>
      <c r="M4" s="84"/>
      <c r="N4" s="84"/>
      <c r="O4" s="84"/>
      <c r="P4" s="84"/>
      <c r="Q4" s="84"/>
      <c r="R4" s="84"/>
      <c r="S4" s="84"/>
      <c r="T4" s="84"/>
      <c r="U4" s="84"/>
      <c r="V4" s="84"/>
      <c r="W4" s="85"/>
      <c r="X4" s="79" t="s">
        <v>55</v>
      </c>
      <c r="Y4" s="79"/>
      <c r="Z4" s="79"/>
      <c r="AA4" s="79"/>
      <c r="AB4" s="79"/>
      <c r="AC4" s="79"/>
      <c r="AD4" s="79"/>
      <c r="AE4" s="79"/>
      <c r="AF4" s="79"/>
      <c r="AG4" s="79"/>
      <c r="AH4" s="79"/>
      <c r="AI4" s="79" t="s">
        <v>56</v>
      </c>
      <c r="AJ4" s="79"/>
      <c r="AK4" s="79"/>
      <c r="AL4" s="79"/>
      <c r="AM4" s="79"/>
      <c r="AN4" s="79"/>
      <c r="AO4" s="79"/>
      <c r="AP4" s="79"/>
      <c r="AQ4" s="79"/>
      <c r="AR4" s="79"/>
      <c r="AS4" s="79"/>
      <c r="AT4" s="79" t="s">
        <v>57</v>
      </c>
      <c r="AU4" s="79"/>
      <c r="AV4" s="79"/>
      <c r="AW4" s="79"/>
      <c r="AX4" s="79"/>
      <c r="AY4" s="79"/>
      <c r="AZ4" s="79"/>
      <c r="BA4" s="79"/>
      <c r="BB4" s="79"/>
      <c r="BC4" s="79"/>
      <c r="BD4" s="79"/>
      <c r="BE4" s="79" t="s">
        <v>58</v>
      </c>
      <c r="BF4" s="79"/>
      <c r="BG4" s="79"/>
      <c r="BH4" s="79"/>
      <c r="BI4" s="79"/>
      <c r="BJ4" s="79"/>
      <c r="BK4" s="79"/>
      <c r="BL4" s="79"/>
      <c r="BM4" s="79"/>
      <c r="BN4" s="79"/>
      <c r="BO4" s="79"/>
      <c r="BP4" s="79" t="s">
        <v>59</v>
      </c>
      <c r="BQ4" s="79"/>
      <c r="BR4" s="79"/>
      <c r="BS4" s="79"/>
      <c r="BT4" s="79"/>
      <c r="BU4" s="79"/>
      <c r="BV4" s="79"/>
      <c r="BW4" s="79"/>
      <c r="BX4" s="79"/>
      <c r="BY4" s="79"/>
      <c r="BZ4" s="79"/>
      <c r="CA4" s="79" t="s">
        <v>60</v>
      </c>
      <c r="CB4" s="79"/>
      <c r="CC4" s="79"/>
      <c r="CD4" s="79"/>
      <c r="CE4" s="79"/>
      <c r="CF4" s="79"/>
      <c r="CG4" s="79"/>
      <c r="CH4" s="79"/>
      <c r="CI4" s="79"/>
      <c r="CJ4" s="79"/>
      <c r="CK4" s="79"/>
      <c r="CL4" s="79" t="s">
        <v>61</v>
      </c>
      <c r="CM4" s="79"/>
      <c r="CN4" s="79"/>
      <c r="CO4" s="79"/>
      <c r="CP4" s="79"/>
      <c r="CQ4" s="79"/>
      <c r="CR4" s="79"/>
      <c r="CS4" s="79"/>
      <c r="CT4" s="79"/>
      <c r="CU4" s="79"/>
      <c r="CV4" s="79"/>
      <c r="CW4" s="79" t="s">
        <v>62</v>
      </c>
      <c r="CX4" s="79"/>
      <c r="CY4" s="79"/>
      <c r="CZ4" s="79"/>
      <c r="DA4" s="79"/>
      <c r="DB4" s="79"/>
      <c r="DC4" s="79"/>
      <c r="DD4" s="79"/>
      <c r="DE4" s="79"/>
      <c r="DF4" s="79"/>
      <c r="DG4" s="79"/>
      <c r="DH4" s="79" t="s">
        <v>63</v>
      </c>
      <c r="DI4" s="79"/>
      <c r="DJ4" s="79"/>
      <c r="DK4" s="79"/>
      <c r="DL4" s="79"/>
      <c r="DM4" s="79"/>
      <c r="DN4" s="79"/>
      <c r="DO4" s="79"/>
      <c r="DP4" s="79"/>
      <c r="DQ4" s="79"/>
      <c r="DR4" s="79"/>
      <c r="DS4" s="79" t="s">
        <v>64</v>
      </c>
      <c r="DT4" s="79"/>
      <c r="DU4" s="79"/>
      <c r="DV4" s="79"/>
      <c r="DW4" s="79"/>
      <c r="DX4" s="79"/>
      <c r="DY4" s="79"/>
      <c r="DZ4" s="79"/>
      <c r="EA4" s="79"/>
      <c r="EB4" s="79"/>
      <c r="EC4" s="79"/>
      <c r="ED4" s="79" t="s">
        <v>65</v>
      </c>
      <c r="EE4" s="79"/>
      <c r="EF4" s="79"/>
      <c r="EG4" s="79"/>
      <c r="EH4" s="79"/>
      <c r="EI4" s="79"/>
      <c r="EJ4" s="79"/>
      <c r="EK4" s="79"/>
      <c r="EL4" s="79"/>
      <c r="EM4" s="79"/>
      <c r="EN4" s="79"/>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2015</v>
      </c>
      <c r="C6" s="31">
        <f t="shared" ref="C6:W6" si="3">C7</f>
        <v>383562</v>
      </c>
      <c r="D6" s="31">
        <f t="shared" si="3"/>
        <v>47</v>
      </c>
      <c r="E6" s="31">
        <f t="shared" si="3"/>
        <v>17</v>
      </c>
      <c r="F6" s="31">
        <f t="shared" si="3"/>
        <v>4</v>
      </c>
      <c r="G6" s="31">
        <f t="shared" si="3"/>
        <v>0</v>
      </c>
      <c r="H6" s="31" t="str">
        <f t="shared" si="3"/>
        <v>愛媛県　上島町</v>
      </c>
      <c r="I6" s="31" t="str">
        <f t="shared" si="3"/>
        <v>法非適用</v>
      </c>
      <c r="J6" s="31" t="str">
        <f t="shared" si="3"/>
        <v>下水道事業</v>
      </c>
      <c r="K6" s="31" t="str">
        <f t="shared" si="3"/>
        <v>特定環境保全公共下水道</v>
      </c>
      <c r="L6" s="31" t="str">
        <f t="shared" si="3"/>
        <v>D2</v>
      </c>
      <c r="M6" s="32" t="str">
        <f t="shared" si="3"/>
        <v>-</v>
      </c>
      <c r="N6" s="32" t="str">
        <f t="shared" si="3"/>
        <v>該当数値なし</v>
      </c>
      <c r="O6" s="32">
        <f t="shared" si="3"/>
        <v>76.2</v>
      </c>
      <c r="P6" s="32">
        <f t="shared" si="3"/>
        <v>91.2</v>
      </c>
      <c r="Q6" s="32">
        <f t="shared" si="3"/>
        <v>2160</v>
      </c>
      <c r="R6" s="32">
        <f t="shared" si="3"/>
        <v>7319</v>
      </c>
      <c r="S6" s="32">
        <f t="shared" si="3"/>
        <v>30.38</v>
      </c>
      <c r="T6" s="32">
        <f t="shared" si="3"/>
        <v>240.92</v>
      </c>
      <c r="U6" s="32">
        <f t="shared" si="3"/>
        <v>5499</v>
      </c>
      <c r="V6" s="32">
        <f t="shared" si="3"/>
        <v>1.98</v>
      </c>
      <c r="W6" s="32">
        <f t="shared" si="3"/>
        <v>2777.27</v>
      </c>
      <c r="X6" s="33">
        <f>IF(X7="",NA(),X7)</f>
        <v>67.27</v>
      </c>
      <c r="Y6" s="33">
        <f t="shared" ref="Y6:AG6" si="4">IF(Y7="",NA(),Y7)</f>
        <v>86</v>
      </c>
      <c r="Z6" s="33">
        <f t="shared" si="4"/>
        <v>84.51</v>
      </c>
      <c r="AA6" s="33">
        <f t="shared" si="4"/>
        <v>81.099999999999994</v>
      </c>
      <c r="AB6" s="33">
        <f t="shared" si="4"/>
        <v>79.73</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2">
        <f>IF(BE7="",NA(),BE7)</f>
        <v>0</v>
      </c>
      <c r="BF6" s="32">
        <f t="shared" ref="BF6:BN6" si="7">IF(BF7="",NA(),BF7)</f>
        <v>0</v>
      </c>
      <c r="BG6" s="32">
        <f t="shared" si="7"/>
        <v>0</v>
      </c>
      <c r="BH6" s="32">
        <f t="shared" si="7"/>
        <v>0</v>
      </c>
      <c r="BI6" s="33">
        <f t="shared" si="7"/>
        <v>363.99</v>
      </c>
      <c r="BJ6" s="33">
        <f t="shared" si="7"/>
        <v>1835.56</v>
      </c>
      <c r="BK6" s="33">
        <f t="shared" si="7"/>
        <v>1622.51</v>
      </c>
      <c r="BL6" s="33">
        <f t="shared" si="7"/>
        <v>1569.13</v>
      </c>
      <c r="BM6" s="33">
        <f t="shared" si="7"/>
        <v>1436</v>
      </c>
      <c r="BN6" s="33">
        <f t="shared" si="7"/>
        <v>1434.89</v>
      </c>
      <c r="BO6" s="32" t="str">
        <f>IF(BO7="","",IF(BO7="-","【-】","【"&amp;SUBSTITUTE(TEXT(BO7,"#,##0.00"),"-","△")&amp;"】"))</f>
        <v>【1,457.06】</v>
      </c>
      <c r="BP6" s="33">
        <f>IF(BP7="",NA(),BP7)</f>
        <v>48.32</v>
      </c>
      <c r="BQ6" s="33">
        <f t="shared" ref="BQ6:BY6" si="8">IF(BQ7="",NA(),BQ7)</f>
        <v>51.19</v>
      </c>
      <c r="BR6" s="33">
        <f t="shared" si="8"/>
        <v>51.86</v>
      </c>
      <c r="BS6" s="33">
        <f t="shared" si="8"/>
        <v>46.59</v>
      </c>
      <c r="BT6" s="33">
        <f t="shared" si="8"/>
        <v>47.28</v>
      </c>
      <c r="BU6" s="33">
        <f t="shared" si="8"/>
        <v>52.89</v>
      </c>
      <c r="BV6" s="33">
        <f t="shared" si="8"/>
        <v>62.83</v>
      </c>
      <c r="BW6" s="33">
        <f t="shared" si="8"/>
        <v>64.63</v>
      </c>
      <c r="BX6" s="33">
        <f t="shared" si="8"/>
        <v>66.56</v>
      </c>
      <c r="BY6" s="33">
        <f t="shared" si="8"/>
        <v>66.22</v>
      </c>
      <c r="BZ6" s="32" t="str">
        <f>IF(BZ7="","",IF(BZ7="-","【-】","【"&amp;SUBSTITUTE(TEXT(BZ7,"#,##0.00"),"-","△")&amp;"】"))</f>
        <v>【64.73】</v>
      </c>
      <c r="CA6" s="33">
        <f>IF(CA7="",NA(),CA7)</f>
        <v>229.05</v>
      </c>
      <c r="CB6" s="33">
        <f t="shared" ref="CB6:CJ6" si="9">IF(CB7="",NA(),CB7)</f>
        <v>223.11</v>
      </c>
      <c r="CC6" s="33">
        <f t="shared" si="9"/>
        <v>203.48</v>
      </c>
      <c r="CD6" s="33">
        <f t="shared" si="9"/>
        <v>235.55</v>
      </c>
      <c r="CE6" s="33">
        <f t="shared" si="9"/>
        <v>251.32</v>
      </c>
      <c r="CF6" s="33">
        <f t="shared" si="9"/>
        <v>300.52</v>
      </c>
      <c r="CG6" s="33">
        <f t="shared" si="9"/>
        <v>250.43</v>
      </c>
      <c r="CH6" s="33">
        <f t="shared" si="9"/>
        <v>245.75</v>
      </c>
      <c r="CI6" s="33">
        <f t="shared" si="9"/>
        <v>244.29</v>
      </c>
      <c r="CJ6" s="33">
        <f t="shared" si="9"/>
        <v>246.72</v>
      </c>
      <c r="CK6" s="32" t="str">
        <f>IF(CK7="","",IF(CK7="-","【-】","【"&amp;SUBSTITUTE(TEXT(CK7,"#,##0.00"),"-","△")&amp;"】"))</f>
        <v>【250.25】</v>
      </c>
      <c r="CL6" s="33">
        <f>IF(CL7="",NA(),CL7)</f>
        <v>50.23</v>
      </c>
      <c r="CM6" s="33">
        <f t="shared" ref="CM6:CU6" si="10">IF(CM7="",NA(),CM7)</f>
        <v>50.67</v>
      </c>
      <c r="CN6" s="33">
        <f t="shared" si="10"/>
        <v>54.5</v>
      </c>
      <c r="CO6" s="33">
        <f t="shared" si="10"/>
        <v>53.97</v>
      </c>
      <c r="CP6" s="33">
        <f t="shared" si="10"/>
        <v>52.9</v>
      </c>
      <c r="CQ6" s="33">
        <f t="shared" si="10"/>
        <v>36.799999999999997</v>
      </c>
      <c r="CR6" s="33">
        <f t="shared" si="10"/>
        <v>42.31</v>
      </c>
      <c r="CS6" s="33">
        <f t="shared" si="10"/>
        <v>43.65</v>
      </c>
      <c r="CT6" s="33">
        <f t="shared" si="10"/>
        <v>43.58</v>
      </c>
      <c r="CU6" s="33">
        <f t="shared" si="10"/>
        <v>41.35</v>
      </c>
      <c r="CV6" s="32" t="str">
        <f>IF(CV7="","",IF(CV7="-","【-】","【"&amp;SUBSTITUTE(TEXT(CV7,"#,##0.00"),"-","△")&amp;"】"))</f>
        <v>【40.31】</v>
      </c>
      <c r="CW6" s="33">
        <f>IF(CW7="",NA(),CW7)</f>
        <v>93.33</v>
      </c>
      <c r="CX6" s="33">
        <f t="shared" ref="CX6:DF6" si="11">IF(CX7="",NA(),CX7)</f>
        <v>95.75</v>
      </c>
      <c r="CY6" s="33">
        <f t="shared" si="11"/>
        <v>95.48</v>
      </c>
      <c r="CZ6" s="33">
        <f t="shared" si="11"/>
        <v>94.48</v>
      </c>
      <c r="DA6" s="33">
        <f t="shared" si="11"/>
        <v>95.22</v>
      </c>
      <c r="DB6" s="33">
        <f t="shared" si="11"/>
        <v>71.62</v>
      </c>
      <c r="DC6" s="33">
        <f t="shared" si="11"/>
        <v>81.3</v>
      </c>
      <c r="DD6" s="33">
        <f t="shared" si="11"/>
        <v>82.2</v>
      </c>
      <c r="DE6" s="33">
        <f t="shared" si="11"/>
        <v>82.35</v>
      </c>
      <c r="DF6" s="33">
        <f t="shared" si="11"/>
        <v>82.9</v>
      </c>
      <c r="DG6" s="32" t="str">
        <f>IF(DG7="","",IF(DG7="-","【-】","【"&amp;SUBSTITUTE(TEXT(DG7,"#,##0.00"),"-","△")&amp;"】"))</f>
        <v>【81.28】</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3">
        <f t="shared" si="14"/>
        <v>0.05</v>
      </c>
      <c r="EJ6" s="33">
        <f t="shared" si="14"/>
        <v>0.11</v>
      </c>
      <c r="EK6" s="33">
        <f t="shared" si="14"/>
        <v>0.05</v>
      </c>
      <c r="EL6" s="33">
        <f t="shared" si="14"/>
        <v>0.04</v>
      </c>
      <c r="EM6" s="33">
        <f t="shared" si="14"/>
        <v>7.0000000000000007E-2</v>
      </c>
      <c r="EN6" s="32" t="str">
        <f>IF(EN7="","",IF(EN7="-","【-】","【"&amp;SUBSTITUTE(TEXT(EN7,"#,##0.00"),"-","△")&amp;"】"))</f>
        <v>【0.10】</v>
      </c>
    </row>
    <row r="7" spans="1:144" s="34" customFormat="1">
      <c r="A7" s="26"/>
      <c r="B7" s="35">
        <v>2015</v>
      </c>
      <c r="C7" s="35">
        <v>383562</v>
      </c>
      <c r="D7" s="35">
        <v>47</v>
      </c>
      <c r="E7" s="35">
        <v>17</v>
      </c>
      <c r="F7" s="35">
        <v>4</v>
      </c>
      <c r="G7" s="35">
        <v>0</v>
      </c>
      <c r="H7" s="35" t="s">
        <v>96</v>
      </c>
      <c r="I7" s="35" t="s">
        <v>97</v>
      </c>
      <c r="J7" s="35" t="s">
        <v>98</v>
      </c>
      <c r="K7" s="35" t="s">
        <v>99</v>
      </c>
      <c r="L7" s="35" t="s">
        <v>100</v>
      </c>
      <c r="M7" s="36" t="s">
        <v>101</v>
      </c>
      <c r="N7" s="36" t="s">
        <v>102</v>
      </c>
      <c r="O7" s="36">
        <v>76.2</v>
      </c>
      <c r="P7" s="36">
        <v>91.2</v>
      </c>
      <c r="Q7" s="36">
        <v>2160</v>
      </c>
      <c r="R7" s="36">
        <v>7319</v>
      </c>
      <c r="S7" s="36">
        <v>30.38</v>
      </c>
      <c r="T7" s="36">
        <v>240.92</v>
      </c>
      <c r="U7" s="36">
        <v>5499</v>
      </c>
      <c r="V7" s="36">
        <v>1.98</v>
      </c>
      <c r="W7" s="36">
        <v>2777.27</v>
      </c>
      <c r="X7" s="36">
        <v>67.27</v>
      </c>
      <c r="Y7" s="36">
        <v>86</v>
      </c>
      <c r="Z7" s="36">
        <v>84.51</v>
      </c>
      <c r="AA7" s="36">
        <v>81.099999999999994</v>
      </c>
      <c r="AB7" s="36">
        <v>79.73</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0</v>
      </c>
      <c r="BF7" s="36">
        <v>0</v>
      </c>
      <c r="BG7" s="36">
        <v>0</v>
      </c>
      <c r="BH7" s="36">
        <v>0</v>
      </c>
      <c r="BI7" s="36">
        <v>363.99</v>
      </c>
      <c r="BJ7" s="36">
        <v>1835.56</v>
      </c>
      <c r="BK7" s="36">
        <v>1622.51</v>
      </c>
      <c r="BL7" s="36">
        <v>1569.13</v>
      </c>
      <c r="BM7" s="36">
        <v>1436</v>
      </c>
      <c r="BN7" s="36">
        <v>1434.89</v>
      </c>
      <c r="BO7" s="36">
        <v>1457.06</v>
      </c>
      <c r="BP7" s="36">
        <v>48.32</v>
      </c>
      <c r="BQ7" s="36">
        <v>51.19</v>
      </c>
      <c r="BR7" s="36">
        <v>51.86</v>
      </c>
      <c r="BS7" s="36">
        <v>46.59</v>
      </c>
      <c r="BT7" s="36">
        <v>47.28</v>
      </c>
      <c r="BU7" s="36">
        <v>52.89</v>
      </c>
      <c r="BV7" s="36">
        <v>62.83</v>
      </c>
      <c r="BW7" s="36">
        <v>64.63</v>
      </c>
      <c r="BX7" s="36">
        <v>66.56</v>
      </c>
      <c r="BY7" s="36">
        <v>66.22</v>
      </c>
      <c r="BZ7" s="36">
        <v>64.73</v>
      </c>
      <c r="CA7" s="36">
        <v>229.05</v>
      </c>
      <c r="CB7" s="36">
        <v>223.11</v>
      </c>
      <c r="CC7" s="36">
        <v>203.48</v>
      </c>
      <c r="CD7" s="36">
        <v>235.55</v>
      </c>
      <c r="CE7" s="36">
        <v>251.32</v>
      </c>
      <c r="CF7" s="36">
        <v>300.52</v>
      </c>
      <c r="CG7" s="36">
        <v>250.43</v>
      </c>
      <c r="CH7" s="36">
        <v>245.75</v>
      </c>
      <c r="CI7" s="36">
        <v>244.29</v>
      </c>
      <c r="CJ7" s="36">
        <v>246.72</v>
      </c>
      <c r="CK7" s="36">
        <v>250.25</v>
      </c>
      <c r="CL7" s="36">
        <v>50.23</v>
      </c>
      <c r="CM7" s="36">
        <v>50.67</v>
      </c>
      <c r="CN7" s="36">
        <v>54.5</v>
      </c>
      <c r="CO7" s="36">
        <v>53.97</v>
      </c>
      <c r="CP7" s="36">
        <v>52.9</v>
      </c>
      <c r="CQ7" s="36">
        <v>36.799999999999997</v>
      </c>
      <c r="CR7" s="36">
        <v>42.31</v>
      </c>
      <c r="CS7" s="36">
        <v>43.65</v>
      </c>
      <c r="CT7" s="36">
        <v>43.58</v>
      </c>
      <c r="CU7" s="36">
        <v>41.35</v>
      </c>
      <c r="CV7" s="36">
        <v>40.31</v>
      </c>
      <c r="CW7" s="36">
        <v>93.33</v>
      </c>
      <c r="CX7" s="36">
        <v>95.75</v>
      </c>
      <c r="CY7" s="36">
        <v>95.48</v>
      </c>
      <c r="CZ7" s="36">
        <v>94.48</v>
      </c>
      <c r="DA7" s="36">
        <v>95.22</v>
      </c>
      <c r="DB7" s="36">
        <v>71.62</v>
      </c>
      <c r="DC7" s="36">
        <v>81.3</v>
      </c>
      <c r="DD7" s="36">
        <v>82.2</v>
      </c>
      <c r="DE7" s="36">
        <v>82.35</v>
      </c>
      <c r="DF7" s="36">
        <v>82.9</v>
      </c>
      <c r="DG7" s="36">
        <v>81.28</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0.05</v>
      </c>
      <c r="EJ7" s="36">
        <v>0.11</v>
      </c>
      <c r="EK7" s="36">
        <v>0.05</v>
      </c>
      <c r="EL7" s="36">
        <v>0.04</v>
      </c>
      <c r="EM7" s="36">
        <v>7.0000000000000007E-2</v>
      </c>
      <c r="EN7" s="36">
        <v>0.1</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User</cp:lastModifiedBy>
  <cp:lastPrinted>2017-02-21T06:13:57Z</cp:lastPrinted>
  <dcterms:created xsi:type="dcterms:W3CDTF">2017-02-08T03:04:22Z</dcterms:created>
  <dcterms:modified xsi:type="dcterms:W3CDTF">2017-02-21T06:14:01Z</dcterms:modified>
</cp:coreProperties>
</file>