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0" yWindow="0" windowWidth="20490" windowHeight="7770"/>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AI10" i="4" s="1"/>
  <c r="S6" i="5"/>
  <c r="AY8" i="4" s="1"/>
  <c r="R6" i="5"/>
  <c r="AQ8" i="4" s="1"/>
  <c r="Q6" i="5"/>
  <c r="P6" i="5"/>
  <c r="O6" i="5"/>
  <c r="N6" i="5"/>
  <c r="M6" i="5"/>
  <c r="L6" i="5"/>
  <c r="K6" i="5"/>
  <c r="R8" i="4" s="1"/>
  <c r="J6" i="5"/>
  <c r="J8" i="4" s="1"/>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Z10" i="4"/>
  <c r="R10" i="4"/>
  <c r="J10" i="4"/>
  <c r="B10" i="4"/>
  <c r="AI8" i="4"/>
  <c r="Z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<sst xmlns="http://schemas.openxmlformats.org/spreadsheetml/2006/main" count="218" uniqueCount="108">
  <si>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</si>
  <si>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</si>
  <si>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</si>
  <si>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</si>
  <si>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</si>
  <si>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</si>
  <si>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</si>
  <si>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</si>
  <si>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</si>
  <si>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</si>
  <si>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</si>
  <si>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</si>
  <si>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</si>
  <si>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</si>
  <si>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</si>
  <si>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</si>
  <si>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</si>
  <si>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</si>
  <si>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</si>
  <si>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</si>
  <si>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</si>
  <si>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</si>
  <si>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</si>
  <si>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</si>
  <si>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</si>
  <si>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</si>
  <si>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</si>
  <si>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</si>
  <si>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</si>
  <si>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</si>
  <si>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</si>
  <si>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</si>
  <si>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</si>
  <si>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</si>
  <si>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</si>
  <si>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</si>
  <si>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</si>
  <si>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</si>
  <si>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</si>
  <si>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</si>
  <si>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</si>
  <si>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</si>
  <si>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</si>
  <si>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</si>
  <si>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</si>
  <si>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</si>
  <si>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</si>
  <si>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</si>
  <si>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</si>
  <si>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</si>
  <si>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</si>
  <si>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</si>
  <si>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</si>
  <si>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</si>
  <si>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</si>
  <si>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</si>
  <si>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</si>
  <si>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</si>
  <si>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</si>
  <si>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</si>
  <si>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</si>
  <si>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</si>
  <si>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</si>
  <si>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</si>
  <si>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</si>
  <si>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</si>
  <si>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</si>
  <si>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</si>
  <si>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</si>
  <si>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</si>
  <si>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</si>
  <si>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</si>
  <si>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</si>
  <si>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</si>
  <si>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</si>
  <si>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</si>
  <si>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</si>
  <si>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</si>
  <si>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</si>
  <si>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</si>
  <si>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</si>
  <si>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</si>
  <si>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</si>
  <si>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</si>
  <si>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</si>
  <si>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</si>
  <si>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</si>
  <si>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</si>
  <si>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</si>
  <si>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</si>
  <si>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</si>
  <si>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</si>
  <si>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</si>
  <si>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久万高原町</t>
  </si>
  <si>
    <t>法非適用</t>
  </si>
  <si>
    <t>水道事業</t>
  </si>
  <si>
    <t>簡易水道事業</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</si>
  <si>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</si>
  <si>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</si>
  <si>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</si>
  <si>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</si>
  <si>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</si>
  <si>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</si>
  <si>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</si>
  <si>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</si>
  <si>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給水原価を下げ、料金回収率及び有収率を上げる必要があるが、債務残高を急に少なくすることは困難であるうえ、高齢化・過疎化による給水人口の減少や、節水意識の浸透による水需要の減少などにより料金収入の減少が予想される。しかし、安易な料金値上げは行えないのも現状である。平成28年度から法適用とすることで、累積欠損金比率、流動比率、有形固定資産減価償却率、管路経年化率といった数値も算定できるようになる。それらの数値も算定でき、平成28年度に策定する経営戦略も踏まえたうえで、健全な事業経営や適正な料金設定等についても検討していく。また、給水区域ごとに異なる高齢化・過疎化に対応するため、ろ過方式の変更による維持管理作業負担の軽減や、浄水施設の閉鎖等に伴う給水方法の変更なども検討が必要不可欠である。</t>
    <rPh sb="0" eb="2">
      <t>キュウスイ</t>
    </rPh>
    <rPh sb="2" eb="4">
      <t>ゲンカ</t>
    </rPh>
    <rPh sb="5" eb="6">
      <t>サ</t>
    </rPh>
    <rPh sb="8" eb="10">
      <t>リョウキン</t>
    </rPh>
    <rPh sb="10" eb="12">
      <t>カイシュウ</t>
    </rPh>
    <rPh sb="12" eb="13">
      <t>リツ</t>
    </rPh>
    <rPh sb="13" eb="14">
      <t>オヨ</t>
    </rPh>
    <rPh sb="15" eb="17">
      <t>ユウシュウ</t>
    </rPh>
    <rPh sb="17" eb="18">
      <t>リツ</t>
    </rPh>
    <rPh sb="19" eb="20">
      <t>ア</t>
    </rPh>
    <rPh sb="22" eb="24">
      <t>ヒツヨウ</t>
    </rPh>
    <rPh sb="29" eb="31">
      <t>サイム</t>
    </rPh>
    <rPh sb="31" eb="33">
      <t>ザンダカ</t>
    </rPh>
    <rPh sb="34" eb="35">
      <t>キュウ</t>
    </rPh>
    <rPh sb="36" eb="37">
      <t>スク</t>
    </rPh>
    <rPh sb="44" eb="46">
      <t>コンナン</t>
    </rPh>
    <rPh sb="52" eb="55">
      <t>コウレイカ</t>
    </rPh>
    <rPh sb="56" eb="59">
      <t>カソカ</t>
    </rPh>
    <rPh sb="62" eb="64">
      <t>キュウスイ</t>
    </rPh>
    <rPh sb="64" eb="66">
      <t>ジンコウ</t>
    </rPh>
    <rPh sb="67" eb="69">
      <t>ゲンショウ</t>
    </rPh>
    <rPh sb="71" eb="73">
      <t>セッスイ</t>
    </rPh>
    <rPh sb="73" eb="75">
      <t>イシキ</t>
    </rPh>
    <rPh sb="76" eb="78">
      <t>シントウ</t>
    </rPh>
    <rPh sb="81" eb="82">
      <t>ミズ</t>
    </rPh>
    <rPh sb="82" eb="84">
      <t>ジュヨウ</t>
    </rPh>
    <rPh sb="85" eb="87">
      <t>ゲンショウ</t>
    </rPh>
    <rPh sb="92" eb="94">
      <t>リョウキン</t>
    </rPh>
    <rPh sb="94" eb="96">
      <t>シュウニュウ</t>
    </rPh>
    <rPh sb="97" eb="99">
      <t>ゲンショウ</t>
    </rPh>
    <rPh sb="100" eb="102">
      <t>ヨソウ</t>
    </rPh>
    <rPh sb="110" eb="112">
      <t>アンイ</t>
    </rPh>
    <rPh sb="113" eb="115">
      <t>リョウキン</t>
    </rPh>
    <rPh sb="115" eb="117">
      <t>ネア</t>
    </rPh>
    <rPh sb="119" eb="120">
      <t>オコナ</t>
    </rPh>
    <rPh sb="125" eb="127">
      <t>ゲンジョウ</t>
    </rPh>
    <rPh sb="131" eb="133">
      <t>ヘイセイ</t>
    </rPh>
    <rPh sb="135" eb="137">
      <t>ネンド</t>
    </rPh>
    <rPh sb="139" eb="140">
      <t>ホウ</t>
    </rPh>
    <rPh sb="140" eb="142">
      <t>テキヨウ</t>
    </rPh>
    <rPh sb="149" eb="151">
      <t>ルイセキ</t>
    </rPh>
    <rPh sb="151" eb="154">
      <t>ケッソンキン</t>
    </rPh>
    <rPh sb="154" eb="156">
      <t>ヒリツ</t>
    </rPh>
    <rPh sb="157" eb="159">
      <t>リュウドウ</t>
    </rPh>
    <rPh sb="159" eb="161">
      <t>ヒリツ</t>
    </rPh>
    <rPh sb="162" eb="164">
      <t>ユウケイ</t>
    </rPh>
    <rPh sb="164" eb="166">
      <t>コテイ</t>
    </rPh>
    <rPh sb="166" eb="168">
      <t>シサン</t>
    </rPh>
    <rPh sb="168" eb="170">
      <t>ゲンカ</t>
    </rPh>
    <rPh sb="170" eb="172">
      <t>ショウキャク</t>
    </rPh>
    <rPh sb="172" eb="173">
      <t>リツ</t>
    </rPh>
    <rPh sb="174" eb="176">
      <t>カンロ</t>
    </rPh>
    <rPh sb="176" eb="179">
      <t>ケイネンカ</t>
    </rPh>
    <rPh sb="179" eb="180">
      <t>リツ</t>
    </rPh>
    <rPh sb="184" eb="186">
      <t>スウチ</t>
    </rPh>
    <rPh sb="187" eb="189">
      <t>サンテイ</t>
    </rPh>
    <rPh sb="202" eb="204">
      <t>スウチ</t>
    </rPh>
    <rPh sb="205" eb="207">
      <t>サンテイ</t>
    </rPh>
    <rPh sb="210" eb="212">
      <t>ヘイセイ</t>
    </rPh>
    <rPh sb="214" eb="216">
      <t>ネンド</t>
    </rPh>
    <rPh sb="217" eb="219">
      <t>サクテイ</t>
    </rPh>
    <rPh sb="221" eb="223">
      <t>ケイエイ</t>
    </rPh>
    <rPh sb="223" eb="225">
      <t>センリャク</t>
    </rPh>
    <rPh sb="226" eb="227">
      <t>フ</t>
    </rPh>
    <rPh sb="234" eb="236">
      <t>ケンゼン</t>
    </rPh>
    <rPh sb="237" eb="239">
      <t>ジギョウ</t>
    </rPh>
    <rPh sb="239" eb="241">
      <t>ケイエイ</t>
    </rPh>
    <rPh sb="242" eb="244">
      <t>テキセイ</t>
    </rPh>
    <rPh sb="245" eb="247">
      <t>リョウキン</t>
    </rPh>
    <rPh sb="247" eb="249">
      <t>セッテイ</t>
    </rPh>
    <rPh sb="249" eb="250">
      <t>トウ</t>
    </rPh>
    <rPh sb="255" eb="257">
      <t>ケントウ</t>
    </rPh>
    <rPh sb="265" eb="267">
      <t>キュウスイ</t>
    </rPh>
    <rPh sb="267" eb="269">
      <t>クイキ</t>
    </rPh>
    <rPh sb="272" eb="273">
      <t>コト</t>
    </rPh>
    <rPh sb="275" eb="278">
      <t>コウレイカ</t>
    </rPh>
    <rPh sb="279" eb="282">
      <t>カソカ</t>
    </rPh>
    <rPh sb="283" eb="285">
      <t>タイオウ</t>
    </rPh>
    <rPh sb="291" eb="292">
      <t>カ</t>
    </rPh>
    <rPh sb="292" eb="294">
      <t>ホウシキ</t>
    </rPh>
    <rPh sb="295" eb="297">
      <t>ヘンコウ</t>
    </rPh>
    <rPh sb="300" eb="302">
      <t>イジ</t>
    </rPh>
    <rPh sb="302" eb="304">
      <t>カンリ</t>
    </rPh>
    <rPh sb="304" eb="306">
      <t>サギョウ</t>
    </rPh>
    <rPh sb="306" eb="308">
      <t>フタン</t>
    </rPh>
    <rPh sb="309" eb="311">
      <t>ケイゲン</t>
    </rPh>
    <rPh sb="313" eb="315">
      <t>ジョウスイ</t>
    </rPh>
    <rPh sb="315" eb="317">
      <t>シセツ</t>
    </rPh>
    <rPh sb="318" eb="320">
      <t>ヘイサ</t>
    </rPh>
    <rPh sb="320" eb="321">
      <t>トウ</t>
    </rPh>
    <rPh sb="322" eb="323">
      <t>トモナ</t>
    </rPh>
    <rPh sb="324" eb="326">
      <t>キュウスイ</t>
    </rPh>
    <rPh sb="326" eb="328">
      <t>ホウホウ</t>
    </rPh>
    <rPh sb="329" eb="331">
      <t>ヘンコウ</t>
    </rPh>
    <rPh sb="334" eb="336">
      <t>ケントウ</t>
    </rPh>
    <rPh sb="337" eb="339">
      <t>ヒツヨウ</t>
    </rPh>
    <rPh sb="339" eb="342">
      <t>フカケツ</t>
    </rPh>
    <phoneticPr fontId="4"/>
  </si>
  <si>
    <t>69箇所と施設数が多いうえ、1給水区域内でも集落や人家が点在しているため、1給水区域あたりの管路が長く、管路更新率が類似団体平均値に比べ非常に低くなっているが、管路の更新を不具合箇所から優先的に行うことにより、住民生活に支障が出ないようにしている。また、重要度に応じて施設の耐震化や基幹管路の耐震化を検討した上での改良が必要である。施設統合については、施設間の距離が遠いので、多額の経費を要するため非常に難しい。</t>
    <rPh sb="2" eb="4">
      <t>カショ</t>
    </rPh>
    <rPh sb="5" eb="8">
      <t>シセツスウ</t>
    </rPh>
    <rPh sb="9" eb="10">
      <t>オオ</t>
    </rPh>
    <rPh sb="15" eb="17">
      <t>キュウスイ</t>
    </rPh>
    <rPh sb="17" eb="20">
      <t>クイキナイ</t>
    </rPh>
    <rPh sb="22" eb="24">
      <t>シュウラク</t>
    </rPh>
    <rPh sb="25" eb="27">
      <t>ジンカ</t>
    </rPh>
    <rPh sb="28" eb="30">
      <t>テンザイ</t>
    </rPh>
    <rPh sb="38" eb="40">
      <t>キュウスイ</t>
    </rPh>
    <rPh sb="40" eb="42">
      <t>クイキ</t>
    </rPh>
    <rPh sb="46" eb="48">
      <t>カンロ</t>
    </rPh>
    <rPh sb="49" eb="50">
      <t>ナガ</t>
    </rPh>
    <rPh sb="52" eb="54">
      <t>カンロ</t>
    </rPh>
    <rPh sb="54" eb="56">
      <t>コウシン</t>
    </rPh>
    <rPh sb="56" eb="57">
      <t>リツ</t>
    </rPh>
    <rPh sb="58" eb="60">
      <t>ルイジ</t>
    </rPh>
    <rPh sb="60" eb="62">
      <t>ダンタイ</t>
    </rPh>
    <rPh sb="62" eb="65">
      <t>ヘイキンチ</t>
    </rPh>
    <rPh sb="66" eb="67">
      <t>クラ</t>
    </rPh>
    <rPh sb="68" eb="70">
      <t>ヒジョウ</t>
    </rPh>
    <rPh sb="71" eb="72">
      <t>ヒク</t>
    </rPh>
    <rPh sb="80" eb="82">
      <t>カンロ</t>
    </rPh>
    <rPh sb="83" eb="85">
      <t>コウシン</t>
    </rPh>
    <rPh sb="86" eb="89">
      <t>フグアイ</t>
    </rPh>
    <rPh sb="89" eb="91">
      <t>カショ</t>
    </rPh>
    <rPh sb="93" eb="96">
      <t>ユウセンテキ</t>
    </rPh>
    <rPh sb="97" eb="98">
      <t>オコナ</t>
    </rPh>
    <rPh sb="105" eb="107">
      <t>ジュウミン</t>
    </rPh>
    <rPh sb="107" eb="109">
      <t>セイカツ</t>
    </rPh>
    <rPh sb="110" eb="112">
      <t>シショウ</t>
    </rPh>
    <rPh sb="113" eb="114">
      <t>デ</t>
    </rPh>
    <rPh sb="127" eb="130">
      <t>ジュウヨウド</t>
    </rPh>
    <rPh sb="131" eb="132">
      <t>オウ</t>
    </rPh>
    <rPh sb="134" eb="136">
      <t>シセツ</t>
    </rPh>
    <rPh sb="137" eb="140">
      <t>タイシンカ</t>
    </rPh>
    <rPh sb="141" eb="143">
      <t>キカン</t>
    </rPh>
    <rPh sb="143" eb="145">
      <t>カンロ</t>
    </rPh>
    <rPh sb="146" eb="149">
      <t>タイシンカ</t>
    </rPh>
    <rPh sb="150" eb="152">
      <t>ケントウ</t>
    </rPh>
    <rPh sb="154" eb="155">
      <t>ウエ</t>
    </rPh>
    <rPh sb="157" eb="159">
      <t>カイリョウ</t>
    </rPh>
    <rPh sb="160" eb="162">
      <t>ヒツヨウ</t>
    </rPh>
    <rPh sb="166" eb="168">
      <t>シセツ</t>
    </rPh>
    <rPh sb="168" eb="170">
      <t>トウゴウ</t>
    </rPh>
    <rPh sb="176" eb="178">
      <t>シセツ</t>
    </rPh>
    <rPh sb="178" eb="179">
      <t>カン</t>
    </rPh>
    <rPh sb="180" eb="182">
      <t>キョリ</t>
    </rPh>
    <rPh sb="183" eb="184">
      <t>トオ</t>
    </rPh>
    <rPh sb="188" eb="190">
      <t>タガク</t>
    </rPh>
    <rPh sb="191" eb="193">
      <t>ケイヒ</t>
    </rPh>
    <rPh sb="194" eb="195">
      <t>ヨウ</t>
    </rPh>
    <rPh sb="199" eb="201">
      <t>ヒジョウ</t>
    </rPh>
    <rPh sb="202" eb="203">
      <t>ムズカ</t>
    </rPh>
    <phoneticPr fontId="4"/>
  </si>
  <si>
    <t>本町は、平成16年8月に旧「久万町、面河村、美川村、柳谷村」の合併により誕生した、行政区域面積584㎢で愛媛県で一番広い町である。南北30㎞、東西28㎞で標高1,000ｍを超える四国山地に囲まれた山間地域であり、土佐湾に流れ込む「面河川、久万川」が縦流する水源地域である。北西部の久万地区は渓流沿いに水田を有した盆地であるが、他の地区は標高200～800ｍの山地に集落が点在しており、簡易水道施設18箇所、飲料水供給施設9箇所、共同給水施設42箇所、合計69箇所の水道施設が点在している。そのため、設備投資に多額の費用を要したため、債務残高が類似団体平均値と比較しても2倍以上と多い。また、債務残高が多いことにより、給水原価も類似団体平均値の2倍以上と高くなり、費用の効率性は悪くなっている。さらに、債務残高が多いと単年の元利償還金も大きくなるため、料金収入では賄いきれず、一般会計繰入金が多くなり、料金回収率は類似団体平均値の2分の1程度と低い。過疎化は進んでいくが施設数はほとんど減らないため、施設利用率は類似団体平均値と同じように下がってきているが、管路の管理は適正に行えているので、有収率は類似団体平均値をやや下回ってはいるが、ほぼ横ばいを保てている。</t>
    <rPh sb="0" eb="2">
      <t>ホンチョウ</t>
    </rPh>
    <rPh sb="4" eb="6">
      <t>ヘイセイ</t>
    </rPh>
    <rPh sb="8" eb="9">
      <t>ネン</t>
    </rPh>
    <rPh sb="10" eb="11">
      <t>ガツ</t>
    </rPh>
    <rPh sb="12" eb="13">
      <t>キュウ</t>
    </rPh>
    <rPh sb="14" eb="17">
      <t>クマチョウ</t>
    </rPh>
    <rPh sb="18" eb="21">
      <t>オモゴムラ</t>
    </rPh>
    <rPh sb="22" eb="25">
      <t>ミカワムラ</t>
    </rPh>
    <rPh sb="26" eb="29">
      <t>ヤナダニムラ</t>
    </rPh>
    <rPh sb="31" eb="33">
      <t>ガッペイ</t>
    </rPh>
    <rPh sb="36" eb="38">
      <t>タンジョウ</t>
    </rPh>
    <rPh sb="41" eb="43">
      <t>ギョウセイ</t>
    </rPh>
    <rPh sb="43" eb="45">
      <t>クイキ</t>
    </rPh>
    <rPh sb="45" eb="47">
      <t>メンセキ</t>
    </rPh>
    <rPh sb="52" eb="55">
      <t>エヒメケン</t>
    </rPh>
    <rPh sb="56" eb="58">
      <t>イチバン</t>
    </rPh>
    <rPh sb="58" eb="59">
      <t>ヒロ</t>
    </rPh>
    <rPh sb="60" eb="61">
      <t>マチ</t>
    </rPh>
    <rPh sb="65" eb="67">
      <t>ナンボク</t>
    </rPh>
    <rPh sb="71" eb="73">
      <t>トウザイ</t>
    </rPh>
    <rPh sb="77" eb="79">
      <t>ヒョウコウ</t>
    </rPh>
    <rPh sb="86" eb="87">
      <t>コ</t>
    </rPh>
    <rPh sb="89" eb="91">
      <t>シコク</t>
    </rPh>
    <rPh sb="91" eb="93">
      <t>サンチ</t>
    </rPh>
    <rPh sb="94" eb="95">
      <t>カコ</t>
    </rPh>
    <rPh sb="98" eb="100">
      <t>サンカン</t>
    </rPh>
    <rPh sb="100" eb="102">
      <t>チイキ</t>
    </rPh>
    <rPh sb="106" eb="108">
      <t>トサ</t>
    </rPh>
    <rPh sb="108" eb="109">
      <t>ワン</t>
    </rPh>
    <rPh sb="110" eb="111">
      <t>ナガ</t>
    </rPh>
    <rPh sb="112" eb="113">
      <t>コ</t>
    </rPh>
    <rPh sb="115" eb="117">
      <t>オモゴ</t>
    </rPh>
    <rPh sb="117" eb="118">
      <t>ガワ</t>
    </rPh>
    <rPh sb="119" eb="121">
      <t>クマ</t>
    </rPh>
    <rPh sb="121" eb="122">
      <t>ガワ</t>
    </rPh>
    <rPh sb="124" eb="125">
      <t>ジュウ</t>
    </rPh>
    <rPh sb="125" eb="126">
      <t>リュウ</t>
    </rPh>
    <rPh sb="128" eb="130">
      <t>スイゲン</t>
    </rPh>
    <rPh sb="130" eb="132">
      <t>チイキ</t>
    </rPh>
    <rPh sb="136" eb="139">
      <t>ホクセイブ</t>
    </rPh>
    <rPh sb="140" eb="142">
      <t>クマ</t>
    </rPh>
    <rPh sb="142" eb="144">
      <t>チク</t>
    </rPh>
    <rPh sb="145" eb="147">
      <t>ケイリュウ</t>
    </rPh>
    <rPh sb="147" eb="148">
      <t>ゾ</t>
    </rPh>
    <rPh sb="150" eb="152">
      <t>スイデン</t>
    </rPh>
    <rPh sb="153" eb="154">
      <t>ユウ</t>
    </rPh>
    <rPh sb="156" eb="158">
      <t>ボンチ</t>
    </rPh>
    <rPh sb="163" eb="164">
      <t>タ</t>
    </rPh>
    <rPh sb="165" eb="167">
      <t>チク</t>
    </rPh>
    <rPh sb="168" eb="170">
      <t>ヒョウコウ</t>
    </rPh>
    <rPh sb="179" eb="181">
      <t>サンチ</t>
    </rPh>
    <rPh sb="182" eb="184">
      <t>シュウラク</t>
    </rPh>
    <rPh sb="185" eb="187">
      <t>テンザイ</t>
    </rPh>
    <rPh sb="192" eb="194">
      <t>カンイ</t>
    </rPh>
    <rPh sb="194" eb="196">
      <t>スイドウ</t>
    </rPh>
    <rPh sb="196" eb="198">
      <t>シセツ</t>
    </rPh>
    <rPh sb="200" eb="202">
      <t>カショ</t>
    </rPh>
    <rPh sb="203" eb="206">
      <t>インリョウスイ</t>
    </rPh>
    <rPh sb="206" eb="208">
      <t>キョウキュウ</t>
    </rPh>
    <rPh sb="208" eb="210">
      <t>シセツ</t>
    </rPh>
    <rPh sb="211" eb="213">
      <t>カショ</t>
    </rPh>
    <rPh sb="214" eb="216">
      <t>キョウドウ</t>
    </rPh>
    <rPh sb="216" eb="218">
      <t>キュウスイ</t>
    </rPh>
    <rPh sb="218" eb="220">
      <t>シセツ</t>
    </rPh>
    <rPh sb="222" eb="224">
      <t>カショ</t>
    </rPh>
    <rPh sb="225" eb="227">
      <t>ゴウケイ</t>
    </rPh>
    <rPh sb="229" eb="231">
      <t>カショ</t>
    </rPh>
    <rPh sb="232" eb="234">
      <t>スイドウ</t>
    </rPh>
    <rPh sb="234" eb="236">
      <t>シセツ</t>
    </rPh>
    <rPh sb="237" eb="239">
      <t>テンザイ</t>
    </rPh>
    <rPh sb="249" eb="251">
      <t>セツビ</t>
    </rPh>
    <rPh sb="251" eb="253">
      <t>トウシ</t>
    </rPh>
    <rPh sb="254" eb="256">
      <t>タガク</t>
    </rPh>
    <rPh sb="257" eb="259">
      <t>ヒヨウ</t>
    </rPh>
    <rPh sb="260" eb="261">
      <t>ヨウ</t>
    </rPh>
    <rPh sb="266" eb="268">
      <t>サイム</t>
    </rPh>
    <rPh sb="268" eb="270">
      <t>ザンダカ</t>
    </rPh>
    <rPh sb="271" eb="273">
      <t>ルイジ</t>
    </rPh>
    <rPh sb="273" eb="275">
      <t>ダンタイ</t>
    </rPh>
    <rPh sb="275" eb="277">
      <t>ヘイキン</t>
    </rPh>
    <rPh sb="277" eb="278">
      <t>チ</t>
    </rPh>
    <rPh sb="279" eb="281">
      <t>ヒカク</t>
    </rPh>
    <rPh sb="285" eb="288">
      <t>バイイジョウ</t>
    </rPh>
    <rPh sb="289" eb="290">
      <t>オオ</t>
    </rPh>
    <rPh sb="295" eb="297">
      <t>サイム</t>
    </rPh>
    <rPh sb="297" eb="299">
      <t>ザンダカ</t>
    </rPh>
    <rPh sb="300" eb="301">
      <t>オオ</t>
    </rPh>
    <rPh sb="308" eb="310">
      <t>キュウスイ</t>
    </rPh>
    <rPh sb="310" eb="312">
      <t>ゲンカ</t>
    </rPh>
    <rPh sb="313" eb="315">
      <t>ルイジ</t>
    </rPh>
    <rPh sb="315" eb="317">
      <t>ダンタイ</t>
    </rPh>
    <rPh sb="317" eb="319">
      <t>ヘイキン</t>
    </rPh>
    <rPh sb="319" eb="320">
      <t>チ</t>
    </rPh>
    <rPh sb="322" eb="325">
      <t>バイイジョウ</t>
    </rPh>
    <rPh sb="326" eb="327">
      <t>タカ</t>
    </rPh>
    <rPh sb="331" eb="333">
      <t>ヒヨウ</t>
    </rPh>
    <rPh sb="334" eb="337">
      <t>コウリツセイ</t>
    </rPh>
    <rPh sb="338" eb="339">
      <t>ワル</t>
    </rPh>
    <rPh sb="350" eb="352">
      <t>サイム</t>
    </rPh>
    <rPh sb="352" eb="354">
      <t>ザンダカ</t>
    </rPh>
    <rPh sb="355" eb="356">
      <t>オオ</t>
    </rPh>
    <rPh sb="358" eb="360">
      <t>タンネン</t>
    </rPh>
    <rPh sb="361" eb="363">
      <t>ガンリ</t>
    </rPh>
    <rPh sb="363" eb="366">
      <t>ショウカンキン</t>
    </rPh>
    <rPh sb="367" eb="368">
      <t>オオ</t>
    </rPh>
    <rPh sb="375" eb="377">
      <t>リョウキン</t>
    </rPh>
    <rPh sb="377" eb="379">
      <t>シュウニュウ</t>
    </rPh>
    <rPh sb="381" eb="382">
      <t>マカナ</t>
    </rPh>
    <rPh sb="387" eb="389">
      <t>イッパン</t>
    </rPh>
    <rPh sb="389" eb="391">
      <t>カイケイ</t>
    </rPh>
    <rPh sb="391" eb="393">
      <t>クリイレ</t>
    </rPh>
    <rPh sb="393" eb="394">
      <t>キン</t>
    </rPh>
    <rPh sb="395" eb="396">
      <t>オオ</t>
    </rPh>
    <rPh sb="400" eb="402">
      <t>リョウキン</t>
    </rPh>
    <rPh sb="402" eb="404">
      <t>カイシュウ</t>
    </rPh>
    <rPh sb="404" eb="405">
      <t>リツ</t>
    </rPh>
    <rPh sb="406" eb="408">
      <t>ルイジ</t>
    </rPh>
    <rPh sb="408" eb="410">
      <t>ダンタイ</t>
    </rPh>
    <rPh sb="410" eb="412">
      <t>ヘイキン</t>
    </rPh>
    <rPh sb="412" eb="413">
      <t>チ</t>
    </rPh>
    <rPh sb="415" eb="416">
      <t>ブン</t>
    </rPh>
    <rPh sb="418" eb="420">
      <t>テイド</t>
    </rPh>
    <rPh sb="421" eb="422">
      <t>ヒク</t>
    </rPh>
    <rPh sb="424" eb="426">
      <t>カソ</t>
    </rPh>
    <rPh sb="426" eb="427">
      <t>カ</t>
    </rPh>
    <rPh sb="428" eb="429">
      <t>スス</t>
    </rPh>
    <rPh sb="434" eb="437">
      <t>シセツスウ</t>
    </rPh>
    <rPh sb="442" eb="443">
      <t>ヘ</t>
    </rPh>
    <rPh sb="449" eb="451">
      <t>シセツ</t>
    </rPh>
    <rPh sb="451" eb="454">
      <t>リヨウリツ</t>
    </rPh>
    <rPh sb="455" eb="457">
      <t>ルイジ</t>
    </rPh>
    <rPh sb="457" eb="459">
      <t>ダンタイ</t>
    </rPh>
    <rPh sb="459" eb="462">
      <t>ヘイキンチ</t>
    </rPh>
    <rPh sb="463" eb="464">
      <t>オナ</t>
    </rPh>
    <rPh sb="468" eb="469">
      <t>サ</t>
    </rPh>
    <rPh sb="478" eb="480">
      <t>カンロ</t>
    </rPh>
    <rPh sb="481" eb="483">
      <t>カンリ</t>
    </rPh>
    <rPh sb="484" eb="486">
      <t>テキセイ</t>
    </rPh>
    <rPh sb="487" eb="488">
      <t>オコナ</t>
    </rPh>
    <rPh sb="495" eb="497">
      <t>ユウシュウ</t>
    </rPh>
    <rPh sb="497" eb="498">
      <t>リツ</t>
    </rPh>
    <rPh sb="499" eb="501">
      <t>ルイジ</t>
    </rPh>
    <rPh sb="501" eb="503">
      <t>ダンタイ</t>
    </rPh>
    <rPh sb="503" eb="506">
      <t>ヘイキンチ</t>
    </rPh>
    <rPh sb="509" eb="511">
      <t>シタマワ</t>
    </rPh>
    <rPh sb="520" eb="521">
      <t>ヨコ</t>
    </rPh>
    <rPh sb="524" eb="525">
      <t>タモ</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</si>
</sst>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0.23</c:v>
                </c:pt>
                <c:pt idx="1">
                  <c:v>0.19</c:v>
                </c:pt>
                <c:pt idx="2">
                  <c:v>0.05</c:v>
                </c:pt>
                <c:pt idx="3">
                  <c:v>7.0000000000000007E-2</c:v>
                </c:pt>
                <c:pt idx="4">
                  <c:v>0.36</c:v>
                </c:pt>
              </c:numCache>
            </c:numRef>
          </c:val>
        </c:ser>
        <c:dLbls>
          <c:showLegendKey val="0"/>
          <c:showVal val="0"/>
          <c:showCatName val="0"/>
          <c:showSerName val="0"/>
          <c:showPercent val="0"/>
          <c:showBubbleSize val="0"/>
        </c:dLbls>
        <c:gapWidth val="150"/>
        <c:axId val="160267648"/>
        <c:axId val="160278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1.08</c:v>
                </c:pt>
                <c:pt idx="1">
                  <c:v>0.69</c:v>
                </c:pt>
                <c:pt idx="2">
                  <c:v>0.89</c:v>
                </c:pt>
                <c:pt idx="3">
                  <c:v>0.98</c:v>
                </c:pt>
                <c:pt idx="4">
                  <c:v>0.76</c:v>
                </c:pt>
              </c:numCache>
            </c:numRef>
          </c:val>
          <c:smooth val="0"/>
        </c:ser>
        <c:dLbls>
          <c:showLegendKey val="0"/>
          <c:showVal val="0"/>
          <c:showCatName val="0"/>
          <c:showSerName val="0"/>
          <c:showPercent val="0"/>
          <c:showBubbleSize val="0"/>
        </c:dLbls>
        <c:marker val="1"/>
        <c:smooth val="0"/>
        <c:axId val="160267648"/>
        <c:axId val="160278016"/>
      </c:lineChart>
      <c:dateAx>
        <c:axId val="160267648"/>
        <c:scaling>
          <c:orientation val="minMax"/>
        </c:scaling>
        <c:delete val="1"/>
        <c:axPos val="b"/>
        <c:numFmt formatCode="ge" sourceLinked="1"/>
        <c:majorTickMark val="none"/>
        <c:minorTickMark val="none"/>
        <c:tickLblPos val="none"/>
        <c:crossAx val="160278016"/>
        <c:crosses val="autoZero"/>
        <c:auto val="1"/>
        <c:lblOffset val="100"/>
        <c:baseTimeUnit val="years"/>
      </c:dateAx>
      <c:valAx>
        <c:axId val="160278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267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63.35</c:v>
                </c:pt>
                <c:pt idx="1">
                  <c:v>60.36</c:v>
                </c:pt>
                <c:pt idx="2">
                  <c:v>59.72</c:v>
                </c:pt>
                <c:pt idx="3">
                  <c:v>56.97</c:v>
                </c:pt>
                <c:pt idx="4">
                  <c:v>56.31</c:v>
                </c:pt>
              </c:numCache>
            </c:numRef>
          </c:val>
        </c:ser>
        <c:dLbls>
          <c:showLegendKey val="0"/>
          <c:showVal val="0"/>
          <c:showCatName val="0"/>
          <c:showSerName val="0"/>
          <c:showPercent val="0"/>
          <c:showBubbleSize val="0"/>
        </c:dLbls>
        <c:gapWidth val="150"/>
        <c:axId val="165935360"/>
        <c:axId val="166585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59.84</c:v>
                </c:pt>
                <c:pt idx="1">
                  <c:v>60.66</c:v>
                </c:pt>
                <c:pt idx="2">
                  <c:v>60.17</c:v>
                </c:pt>
                <c:pt idx="3">
                  <c:v>58.96</c:v>
                </c:pt>
                <c:pt idx="4">
                  <c:v>58.1</c:v>
                </c:pt>
              </c:numCache>
            </c:numRef>
          </c:val>
          <c:smooth val="0"/>
        </c:ser>
        <c:dLbls>
          <c:showLegendKey val="0"/>
          <c:showVal val="0"/>
          <c:showCatName val="0"/>
          <c:showSerName val="0"/>
          <c:showPercent val="0"/>
          <c:showBubbleSize val="0"/>
        </c:dLbls>
        <c:marker val="1"/>
        <c:smooth val="0"/>
        <c:axId val="165935360"/>
        <c:axId val="166585472"/>
      </c:lineChart>
      <c:dateAx>
        <c:axId val="165935360"/>
        <c:scaling>
          <c:orientation val="minMax"/>
        </c:scaling>
        <c:delete val="1"/>
        <c:axPos val="b"/>
        <c:numFmt formatCode="ge" sourceLinked="1"/>
        <c:majorTickMark val="none"/>
        <c:minorTickMark val="none"/>
        <c:tickLblPos val="none"/>
        <c:crossAx val="166585472"/>
        <c:crosses val="autoZero"/>
        <c:auto val="1"/>
        <c:lblOffset val="100"/>
        <c:baseTimeUnit val="years"/>
      </c:dateAx>
      <c:valAx>
        <c:axId val="166585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935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70.84</c:v>
                </c:pt>
                <c:pt idx="1">
                  <c:v>71.98</c:v>
                </c:pt>
                <c:pt idx="2">
                  <c:v>71.41</c:v>
                </c:pt>
                <c:pt idx="3">
                  <c:v>72.94</c:v>
                </c:pt>
                <c:pt idx="4">
                  <c:v>72.66</c:v>
                </c:pt>
              </c:numCache>
            </c:numRef>
          </c:val>
        </c:ser>
        <c:dLbls>
          <c:showLegendKey val="0"/>
          <c:showVal val="0"/>
          <c:showCatName val="0"/>
          <c:showSerName val="0"/>
          <c:showPercent val="0"/>
          <c:showBubbleSize val="0"/>
        </c:dLbls>
        <c:gapWidth val="150"/>
        <c:axId val="166271616"/>
        <c:axId val="166277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77.989999999999995</c:v>
                </c:pt>
                <c:pt idx="1">
                  <c:v>77.319999999999993</c:v>
                </c:pt>
                <c:pt idx="2">
                  <c:v>76.680000000000007</c:v>
                </c:pt>
                <c:pt idx="3">
                  <c:v>76.58</c:v>
                </c:pt>
                <c:pt idx="4">
                  <c:v>76.69</c:v>
                </c:pt>
              </c:numCache>
            </c:numRef>
          </c:val>
          <c:smooth val="0"/>
        </c:ser>
        <c:dLbls>
          <c:showLegendKey val="0"/>
          <c:showVal val="0"/>
          <c:showCatName val="0"/>
          <c:showSerName val="0"/>
          <c:showPercent val="0"/>
          <c:showBubbleSize val="0"/>
        </c:dLbls>
        <c:marker val="1"/>
        <c:smooth val="0"/>
        <c:axId val="166271616"/>
        <c:axId val="166277888"/>
      </c:lineChart>
      <c:dateAx>
        <c:axId val="166271616"/>
        <c:scaling>
          <c:orientation val="minMax"/>
        </c:scaling>
        <c:delete val="1"/>
        <c:axPos val="b"/>
        <c:numFmt formatCode="ge" sourceLinked="1"/>
        <c:majorTickMark val="none"/>
        <c:minorTickMark val="none"/>
        <c:tickLblPos val="none"/>
        <c:crossAx val="166277888"/>
        <c:crosses val="autoZero"/>
        <c:auto val="1"/>
        <c:lblOffset val="100"/>
        <c:baseTimeUnit val="years"/>
      </c:dateAx>
      <c:valAx>
        <c:axId val="166277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27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63.62</c:v>
                </c:pt>
                <c:pt idx="1">
                  <c:v>65.38</c:v>
                </c:pt>
                <c:pt idx="2">
                  <c:v>68.22</c:v>
                </c:pt>
                <c:pt idx="3">
                  <c:v>67.040000000000006</c:v>
                </c:pt>
                <c:pt idx="4">
                  <c:v>49.75</c:v>
                </c:pt>
              </c:numCache>
            </c:numRef>
          </c:val>
        </c:ser>
        <c:dLbls>
          <c:showLegendKey val="0"/>
          <c:showVal val="0"/>
          <c:showCatName val="0"/>
          <c:showSerName val="0"/>
          <c:showPercent val="0"/>
          <c:showBubbleSize val="0"/>
        </c:dLbls>
        <c:gapWidth val="150"/>
        <c:axId val="165882880"/>
        <c:axId val="165893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75.239999999999995</c:v>
                </c:pt>
                <c:pt idx="1">
                  <c:v>73.63</c:v>
                </c:pt>
                <c:pt idx="2">
                  <c:v>75.709999999999994</c:v>
                </c:pt>
                <c:pt idx="3">
                  <c:v>75.09</c:v>
                </c:pt>
                <c:pt idx="4">
                  <c:v>75.34</c:v>
                </c:pt>
              </c:numCache>
            </c:numRef>
          </c:val>
          <c:smooth val="0"/>
        </c:ser>
        <c:dLbls>
          <c:showLegendKey val="0"/>
          <c:showVal val="0"/>
          <c:showCatName val="0"/>
          <c:showSerName val="0"/>
          <c:showPercent val="0"/>
          <c:showBubbleSize val="0"/>
        </c:dLbls>
        <c:marker val="1"/>
        <c:smooth val="0"/>
        <c:axId val="165882880"/>
        <c:axId val="165893248"/>
      </c:lineChart>
      <c:dateAx>
        <c:axId val="165882880"/>
        <c:scaling>
          <c:orientation val="minMax"/>
        </c:scaling>
        <c:delete val="1"/>
        <c:axPos val="b"/>
        <c:numFmt formatCode="ge" sourceLinked="1"/>
        <c:majorTickMark val="none"/>
        <c:minorTickMark val="none"/>
        <c:tickLblPos val="none"/>
        <c:crossAx val="165893248"/>
        <c:crosses val="autoZero"/>
        <c:auto val="1"/>
        <c:lblOffset val="100"/>
        <c:baseTimeUnit val="years"/>
      </c:dateAx>
      <c:valAx>
        <c:axId val="165893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882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5902976"/>
        <c:axId val="165929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5902976"/>
        <c:axId val="165929728"/>
      </c:lineChart>
      <c:dateAx>
        <c:axId val="165902976"/>
        <c:scaling>
          <c:orientation val="minMax"/>
        </c:scaling>
        <c:delete val="1"/>
        <c:axPos val="b"/>
        <c:numFmt formatCode="ge" sourceLinked="1"/>
        <c:majorTickMark val="none"/>
        <c:minorTickMark val="none"/>
        <c:tickLblPos val="none"/>
        <c:crossAx val="165929728"/>
        <c:crosses val="autoZero"/>
        <c:auto val="1"/>
        <c:lblOffset val="100"/>
        <c:baseTimeUnit val="years"/>
      </c:dateAx>
      <c:valAx>
        <c:axId val="16592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902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6023168"/>
        <c:axId val="166025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6023168"/>
        <c:axId val="166025088"/>
      </c:lineChart>
      <c:dateAx>
        <c:axId val="166023168"/>
        <c:scaling>
          <c:orientation val="minMax"/>
        </c:scaling>
        <c:delete val="1"/>
        <c:axPos val="b"/>
        <c:numFmt formatCode="ge" sourceLinked="1"/>
        <c:majorTickMark val="none"/>
        <c:minorTickMark val="none"/>
        <c:tickLblPos val="none"/>
        <c:crossAx val="166025088"/>
        <c:crosses val="autoZero"/>
        <c:auto val="1"/>
        <c:lblOffset val="100"/>
        <c:baseTimeUnit val="years"/>
      </c:dateAx>
      <c:valAx>
        <c:axId val="166025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023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6072704"/>
        <c:axId val="166074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6072704"/>
        <c:axId val="166074624"/>
      </c:lineChart>
      <c:dateAx>
        <c:axId val="166072704"/>
        <c:scaling>
          <c:orientation val="minMax"/>
        </c:scaling>
        <c:delete val="1"/>
        <c:axPos val="b"/>
        <c:numFmt formatCode="ge" sourceLinked="1"/>
        <c:majorTickMark val="none"/>
        <c:minorTickMark val="none"/>
        <c:tickLblPos val="none"/>
        <c:crossAx val="166074624"/>
        <c:crosses val="autoZero"/>
        <c:auto val="1"/>
        <c:lblOffset val="100"/>
        <c:baseTimeUnit val="years"/>
      </c:dateAx>
      <c:valAx>
        <c:axId val="166074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072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6105088"/>
        <c:axId val="166107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6105088"/>
        <c:axId val="166107008"/>
      </c:lineChart>
      <c:dateAx>
        <c:axId val="166105088"/>
        <c:scaling>
          <c:orientation val="minMax"/>
        </c:scaling>
        <c:delete val="1"/>
        <c:axPos val="b"/>
        <c:numFmt formatCode="ge" sourceLinked="1"/>
        <c:majorTickMark val="none"/>
        <c:minorTickMark val="none"/>
        <c:tickLblPos val="none"/>
        <c:crossAx val="166107008"/>
        <c:crosses val="autoZero"/>
        <c:auto val="1"/>
        <c:lblOffset val="100"/>
        <c:baseTimeUnit val="years"/>
      </c:dateAx>
      <c:valAx>
        <c:axId val="166107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105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3217.24</c:v>
                </c:pt>
                <c:pt idx="1">
                  <c:v>3098.55</c:v>
                </c:pt>
                <c:pt idx="2">
                  <c:v>2927.71</c:v>
                </c:pt>
                <c:pt idx="3">
                  <c:v>2722.42</c:v>
                </c:pt>
                <c:pt idx="4">
                  <c:v>2571.1999999999998</c:v>
                </c:pt>
              </c:numCache>
            </c:numRef>
          </c:val>
        </c:ser>
        <c:dLbls>
          <c:showLegendKey val="0"/>
          <c:showVal val="0"/>
          <c:showCatName val="0"/>
          <c:showSerName val="0"/>
          <c:showPercent val="0"/>
          <c:showBubbleSize val="0"/>
        </c:dLbls>
        <c:gapWidth val="150"/>
        <c:axId val="166124928"/>
        <c:axId val="166143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1168.8</c:v>
                </c:pt>
                <c:pt idx="1">
                  <c:v>1158.82</c:v>
                </c:pt>
                <c:pt idx="2">
                  <c:v>1167.7</c:v>
                </c:pt>
                <c:pt idx="3">
                  <c:v>1228.58</c:v>
                </c:pt>
                <c:pt idx="4">
                  <c:v>1280.18</c:v>
                </c:pt>
              </c:numCache>
            </c:numRef>
          </c:val>
          <c:smooth val="0"/>
        </c:ser>
        <c:dLbls>
          <c:showLegendKey val="0"/>
          <c:showVal val="0"/>
          <c:showCatName val="0"/>
          <c:showSerName val="0"/>
          <c:showPercent val="0"/>
          <c:showBubbleSize val="0"/>
        </c:dLbls>
        <c:marker val="1"/>
        <c:smooth val="0"/>
        <c:axId val="166124928"/>
        <c:axId val="166143488"/>
      </c:lineChart>
      <c:dateAx>
        <c:axId val="166124928"/>
        <c:scaling>
          <c:orientation val="minMax"/>
        </c:scaling>
        <c:delete val="1"/>
        <c:axPos val="b"/>
        <c:numFmt formatCode="ge" sourceLinked="1"/>
        <c:majorTickMark val="none"/>
        <c:minorTickMark val="none"/>
        <c:tickLblPos val="none"/>
        <c:crossAx val="166143488"/>
        <c:crosses val="autoZero"/>
        <c:auto val="1"/>
        <c:lblOffset val="100"/>
        <c:baseTimeUnit val="years"/>
      </c:dateAx>
      <c:valAx>
        <c:axId val="16614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12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26.55</c:v>
                </c:pt>
                <c:pt idx="1">
                  <c:v>26.28</c:v>
                </c:pt>
                <c:pt idx="2">
                  <c:v>25.23</c:v>
                </c:pt>
                <c:pt idx="3">
                  <c:v>27.55</c:v>
                </c:pt>
                <c:pt idx="4">
                  <c:v>28.32</c:v>
                </c:pt>
              </c:numCache>
            </c:numRef>
          </c:val>
        </c:ser>
        <c:dLbls>
          <c:showLegendKey val="0"/>
          <c:showVal val="0"/>
          <c:showCatName val="0"/>
          <c:showSerName val="0"/>
          <c:showPercent val="0"/>
          <c:showBubbleSize val="0"/>
        </c:dLbls>
        <c:gapWidth val="150"/>
        <c:axId val="166157312"/>
        <c:axId val="166188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56.44</c:v>
                </c:pt>
                <c:pt idx="1">
                  <c:v>55.6</c:v>
                </c:pt>
                <c:pt idx="2">
                  <c:v>54.43</c:v>
                </c:pt>
                <c:pt idx="3">
                  <c:v>53.81</c:v>
                </c:pt>
                <c:pt idx="4">
                  <c:v>53.62</c:v>
                </c:pt>
              </c:numCache>
            </c:numRef>
          </c:val>
          <c:smooth val="0"/>
        </c:ser>
        <c:dLbls>
          <c:showLegendKey val="0"/>
          <c:showVal val="0"/>
          <c:showCatName val="0"/>
          <c:showSerName val="0"/>
          <c:showPercent val="0"/>
          <c:showBubbleSize val="0"/>
        </c:dLbls>
        <c:marker val="1"/>
        <c:smooth val="0"/>
        <c:axId val="166157312"/>
        <c:axId val="166188160"/>
      </c:lineChart>
      <c:dateAx>
        <c:axId val="166157312"/>
        <c:scaling>
          <c:orientation val="minMax"/>
        </c:scaling>
        <c:delete val="1"/>
        <c:axPos val="b"/>
        <c:numFmt formatCode="ge" sourceLinked="1"/>
        <c:majorTickMark val="none"/>
        <c:minorTickMark val="none"/>
        <c:tickLblPos val="none"/>
        <c:crossAx val="166188160"/>
        <c:crosses val="autoZero"/>
        <c:auto val="1"/>
        <c:lblOffset val="100"/>
        <c:baseTimeUnit val="years"/>
      </c:dateAx>
      <c:valAx>
        <c:axId val="166188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157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648.58000000000004</c:v>
                </c:pt>
                <c:pt idx="1">
                  <c:v>656.34</c:v>
                </c:pt>
                <c:pt idx="2">
                  <c:v>683.6</c:v>
                </c:pt>
                <c:pt idx="3">
                  <c:v>640.4</c:v>
                </c:pt>
                <c:pt idx="4">
                  <c:v>617.05999999999995</c:v>
                </c:pt>
              </c:numCache>
            </c:numRef>
          </c:val>
        </c:ser>
        <c:dLbls>
          <c:showLegendKey val="0"/>
          <c:showVal val="0"/>
          <c:showCatName val="0"/>
          <c:showSerName val="0"/>
          <c:showPercent val="0"/>
          <c:showBubbleSize val="0"/>
        </c:dLbls>
        <c:gapWidth val="150"/>
        <c:axId val="166537472"/>
        <c:axId val="166543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270.7</c:v>
                </c:pt>
                <c:pt idx="1">
                  <c:v>275.86</c:v>
                </c:pt>
                <c:pt idx="2">
                  <c:v>279.8</c:v>
                </c:pt>
                <c:pt idx="3">
                  <c:v>284.64999999999998</c:v>
                </c:pt>
                <c:pt idx="4">
                  <c:v>287.7</c:v>
                </c:pt>
              </c:numCache>
            </c:numRef>
          </c:val>
          <c:smooth val="0"/>
        </c:ser>
        <c:dLbls>
          <c:showLegendKey val="0"/>
          <c:showVal val="0"/>
          <c:showCatName val="0"/>
          <c:showSerName val="0"/>
          <c:showPercent val="0"/>
          <c:showBubbleSize val="0"/>
        </c:dLbls>
        <c:marker val="1"/>
        <c:smooth val="0"/>
        <c:axId val="166537472"/>
        <c:axId val="166543744"/>
      </c:lineChart>
      <c:dateAx>
        <c:axId val="166537472"/>
        <c:scaling>
          <c:orientation val="minMax"/>
        </c:scaling>
        <c:delete val="1"/>
        <c:axPos val="b"/>
        <c:numFmt formatCode="ge" sourceLinked="1"/>
        <c:majorTickMark val="none"/>
        <c:minorTickMark val="none"/>
        <c:tickLblPos val="none"/>
        <c:crossAx val="166543744"/>
        <c:crosses val="autoZero"/>
        <c:auto val="1"/>
        <c:lblOffset val="100"/>
        <c:baseTimeUnit val="years"/>
      </c:dateAx>
      <c:valAx>
        <c:axId val="166543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537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愛媛県　久万高原町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3"/>
      <c r="D7" s="43"/>
      <c r="E7" s="43"/>
      <c r="F7" s="43"/>
      <c r="G7" s="43"/>
      <c r="H7" s="43"/>
      <c r="I7" s="44"/>
      <c r="J7" s="42" t="s">
        <v>2</v>
      </c>
      <c r="K7" s="43"/>
      <c r="L7" s="43"/>
      <c r="M7" s="43"/>
      <c r="N7" s="43"/>
      <c r="O7" s="43"/>
      <c r="P7" s="43"/>
      <c r="Q7" s="44"/>
      <c r="R7" s="42" t="s">
        <v>3</v>
      </c>
      <c r="S7" s="43"/>
      <c r="T7" s="43"/>
      <c r="U7" s="43"/>
      <c r="V7" s="43"/>
      <c r="W7" s="43"/>
      <c r="X7" s="43"/>
      <c r="Y7" s="44"/>
      <c r="Z7" s="42" t="s">
        <v>4</v>
      </c>
      <c r="AA7" s="43"/>
      <c r="AB7" s="43"/>
      <c r="AC7" s="43"/>
      <c r="AD7" s="43"/>
      <c r="AE7" s="43"/>
      <c r="AF7" s="43"/>
      <c r="AG7" s="44"/>
      <c r="AH7" s="3"/>
      <c r="AI7" s="42" t="s">
        <v>5</v>
      </c>
      <c r="AJ7" s="43"/>
      <c r="AK7" s="43"/>
      <c r="AL7" s="43"/>
      <c r="AM7" s="43"/>
      <c r="AN7" s="43"/>
      <c r="AO7" s="43"/>
      <c r="AP7" s="44"/>
      <c r="AQ7" s="45" t="s">
        <v>6</v>
      </c>
      <c r="AR7" s="45"/>
      <c r="AS7" s="45"/>
      <c r="AT7" s="45"/>
      <c r="AU7" s="45"/>
      <c r="AV7" s="45"/>
      <c r="AW7" s="45"/>
      <c r="AX7" s="45"/>
      <c r="AY7" s="45" t="s">
        <v>7</v>
      </c>
      <c r="AZ7" s="45"/>
      <c r="BA7" s="45"/>
      <c r="BB7" s="45"/>
      <c r="BC7" s="45"/>
      <c r="BD7" s="45"/>
      <c r="BE7" s="45"/>
      <c r="BF7" s="45"/>
      <c r="BG7" s="3"/>
      <c r="BH7" s="3"/>
      <c r="BI7" s="3"/>
      <c r="BJ7" s="3"/>
      <c r="BK7" s="3"/>
      <c r="BL7" s="4" t="s">
        <v>8</v>
      </c>
      <c r="BM7" s="5"/>
      <c r="BN7" s="5"/>
      <c r="BO7" s="5"/>
      <c r="BP7" s="5"/>
      <c r="BQ7" s="5"/>
      <c r="BR7" s="5"/>
      <c r="BS7" s="5"/>
      <c r="BT7" s="5"/>
      <c r="BU7" s="5"/>
      <c r="BV7" s="5"/>
      <c r="BW7" s="5"/>
      <c r="BX7" s="5"/>
      <c r="BY7" s="6"/>
    </row>
    <row r="8" spans="1:78" ht="18.75" customHeight="1">
      <c r="A8" s="2"/>
      <c r="B8" s="51" t="str">
        <f>データ!I6</f>
        <v>法非適用</v>
      </c>
      <c r="C8" s="52"/>
      <c r="D8" s="52"/>
      <c r="E8" s="52"/>
      <c r="F8" s="52"/>
      <c r="G8" s="52"/>
      <c r="H8" s="52"/>
      <c r="I8" s="53"/>
      <c r="J8" s="51" t="str">
        <f>データ!J6</f>
        <v>水道事業</v>
      </c>
      <c r="K8" s="52"/>
      <c r="L8" s="52"/>
      <c r="M8" s="52"/>
      <c r="N8" s="52"/>
      <c r="O8" s="52"/>
      <c r="P8" s="52"/>
      <c r="Q8" s="53"/>
      <c r="R8" s="51" t="str">
        <f>データ!K6</f>
        <v>簡易水道事業</v>
      </c>
      <c r="S8" s="52"/>
      <c r="T8" s="52"/>
      <c r="U8" s="52"/>
      <c r="V8" s="52"/>
      <c r="W8" s="52"/>
      <c r="X8" s="52"/>
      <c r="Y8" s="53"/>
      <c r="Z8" s="51" t="str">
        <f>データ!L6</f>
        <v>D2</v>
      </c>
      <c r="AA8" s="52"/>
      <c r="AB8" s="52"/>
      <c r="AC8" s="52"/>
      <c r="AD8" s="52"/>
      <c r="AE8" s="52"/>
      <c r="AF8" s="52"/>
      <c r="AG8" s="53"/>
      <c r="AH8" s="3"/>
      <c r="AI8" s="54">
        <f>データ!Q6</f>
        <v>9040</v>
      </c>
      <c r="AJ8" s="55"/>
      <c r="AK8" s="55"/>
      <c r="AL8" s="55"/>
      <c r="AM8" s="55"/>
      <c r="AN8" s="55"/>
      <c r="AO8" s="55"/>
      <c r="AP8" s="56"/>
      <c r="AQ8" s="46">
        <f>データ!R6</f>
        <v>583.69000000000005</v>
      </c>
      <c r="AR8" s="46"/>
      <c r="AS8" s="46"/>
      <c r="AT8" s="46"/>
      <c r="AU8" s="46"/>
      <c r="AV8" s="46"/>
      <c r="AW8" s="46"/>
      <c r="AX8" s="46"/>
      <c r="AY8" s="46">
        <f>データ!S6</f>
        <v>15.49</v>
      </c>
      <c r="AZ8" s="46"/>
      <c r="BA8" s="46"/>
      <c r="BB8" s="46"/>
      <c r="BC8" s="46"/>
      <c r="BD8" s="46"/>
      <c r="BE8" s="46"/>
      <c r="BF8" s="46"/>
      <c r="BG8" s="3"/>
      <c r="BH8" s="3"/>
      <c r="BI8" s="3"/>
      <c r="BJ8" s="3"/>
      <c r="BK8" s="3"/>
      <c r="BL8" s="47" t="s">
        <v>9</v>
      </c>
      <c r="BM8" s="48"/>
      <c r="BN8" s="7" t="s">
        <v>10</v>
      </c>
      <c r="BO8" s="8"/>
      <c r="BP8" s="8"/>
      <c r="BQ8" s="8"/>
      <c r="BR8" s="8"/>
      <c r="BS8" s="8"/>
      <c r="BT8" s="8"/>
      <c r="BU8" s="8"/>
      <c r="BV8" s="8"/>
      <c r="BW8" s="8"/>
      <c r="BX8" s="8"/>
      <c r="BY8" s="9"/>
    </row>
    <row r="9" spans="1:78" ht="18.75" customHeight="1">
      <c r="A9" s="2"/>
      <c r="B9" s="45" t="s">
        <v>11</v>
      </c>
      <c r="C9" s="45"/>
      <c r="D9" s="45"/>
      <c r="E9" s="45"/>
      <c r="F9" s="45"/>
      <c r="G9" s="45"/>
      <c r="H9" s="45"/>
      <c r="I9" s="45"/>
      <c r="J9" s="45" t="s">
        <v>12</v>
      </c>
      <c r="K9" s="45"/>
      <c r="L9" s="45"/>
      <c r="M9" s="45"/>
      <c r="N9" s="45"/>
      <c r="O9" s="45"/>
      <c r="P9" s="45"/>
      <c r="Q9" s="45"/>
      <c r="R9" s="45" t="s">
        <v>13</v>
      </c>
      <c r="S9" s="45"/>
      <c r="T9" s="45"/>
      <c r="U9" s="45"/>
      <c r="V9" s="45"/>
      <c r="W9" s="45"/>
      <c r="X9" s="45"/>
      <c r="Y9" s="45"/>
      <c r="Z9" s="45" t="s">
        <v>14</v>
      </c>
      <c r="AA9" s="45"/>
      <c r="AB9" s="45"/>
      <c r="AC9" s="45"/>
      <c r="AD9" s="45"/>
      <c r="AE9" s="45"/>
      <c r="AF9" s="45"/>
      <c r="AG9" s="45"/>
      <c r="AH9" s="3"/>
      <c r="AI9" s="45" t="s">
        <v>15</v>
      </c>
      <c r="AJ9" s="45"/>
      <c r="AK9" s="45"/>
      <c r="AL9" s="45"/>
      <c r="AM9" s="45"/>
      <c r="AN9" s="45"/>
      <c r="AO9" s="45"/>
      <c r="AP9" s="45"/>
      <c r="AQ9" s="45" t="s">
        <v>16</v>
      </c>
      <c r="AR9" s="45"/>
      <c r="AS9" s="45"/>
      <c r="AT9" s="45"/>
      <c r="AU9" s="45"/>
      <c r="AV9" s="45"/>
      <c r="AW9" s="45"/>
      <c r="AX9" s="45"/>
      <c r="AY9" s="45" t="s">
        <v>17</v>
      </c>
      <c r="AZ9" s="45"/>
      <c r="BA9" s="45"/>
      <c r="BB9" s="45"/>
      <c r="BC9" s="45"/>
      <c r="BD9" s="45"/>
      <c r="BE9" s="45"/>
      <c r="BF9" s="45"/>
      <c r="BG9" s="3"/>
      <c r="BH9" s="3"/>
      <c r="BI9" s="3"/>
      <c r="BJ9" s="3"/>
      <c r="BK9" s="3"/>
      <c r="BL9" s="49" t="s">
        <v>18</v>
      </c>
      <c r="BM9" s="50"/>
      <c r="BN9" s="10" t="s">
        <v>19</v>
      </c>
      <c r="BO9" s="11"/>
      <c r="BP9" s="11"/>
      <c r="BQ9" s="11"/>
      <c r="BR9" s="11"/>
      <c r="BS9" s="11"/>
      <c r="BT9" s="11"/>
      <c r="BU9" s="11"/>
      <c r="BV9" s="11"/>
      <c r="BW9" s="11"/>
      <c r="BX9" s="11"/>
      <c r="BY9" s="12"/>
    </row>
    <row r="10" spans="1:78" ht="18.75" customHeight="1">
      <c r="A10" s="2"/>
      <c r="B10" s="46" t="str">
        <f>データ!M6</f>
        <v>-</v>
      </c>
      <c r="C10" s="46"/>
      <c r="D10" s="46"/>
      <c r="E10" s="46"/>
      <c r="F10" s="46"/>
      <c r="G10" s="46"/>
      <c r="H10" s="46"/>
      <c r="I10" s="46"/>
      <c r="J10" s="46" t="str">
        <f>データ!N6</f>
        <v>該当数値なし</v>
      </c>
      <c r="K10" s="46"/>
      <c r="L10" s="46"/>
      <c r="M10" s="46"/>
      <c r="N10" s="46"/>
      <c r="O10" s="46"/>
      <c r="P10" s="46"/>
      <c r="Q10" s="46"/>
      <c r="R10" s="46">
        <f>データ!O6</f>
        <v>90.07</v>
      </c>
      <c r="S10" s="46"/>
      <c r="T10" s="46"/>
      <c r="U10" s="46"/>
      <c r="V10" s="46"/>
      <c r="W10" s="46"/>
      <c r="X10" s="46"/>
      <c r="Y10" s="46"/>
      <c r="Z10" s="80">
        <f>データ!P6</f>
        <v>3281</v>
      </c>
      <c r="AA10" s="80"/>
      <c r="AB10" s="80"/>
      <c r="AC10" s="80"/>
      <c r="AD10" s="80"/>
      <c r="AE10" s="80"/>
      <c r="AF10" s="80"/>
      <c r="AG10" s="80"/>
      <c r="AH10" s="2"/>
      <c r="AI10" s="80">
        <f>データ!T6</f>
        <v>8020</v>
      </c>
      <c r="AJ10" s="80"/>
      <c r="AK10" s="80"/>
      <c r="AL10" s="80"/>
      <c r="AM10" s="80"/>
      <c r="AN10" s="80"/>
      <c r="AO10" s="80"/>
      <c r="AP10" s="80"/>
      <c r="AQ10" s="46">
        <f>データ!U6</f>
        <v>38.159999999999997</v>
      </c>
      <c r="AR10" s="46"/>
      <c r="AS10" s="46"/>
      <c r="AT10" s="46"/>
      <c r="AU10" s="46"/>
      <c r="AV10" s="46"/>
      <c r="AW10" s="46"/>
      <c r="AX10" s="46"/>
      <c r="AY10" s="46">
        <f>データ!V6</f>
        <v>210.17</v>
      </c>
      <c r="AZ10" s="46"/>
      <c r="BA10" s="46"/>
      <c r="BB10" s="46"/>
      <c r="BC10" s="46"/>
      <c r="BD10" s="46"/>
      <c r="BE10" s="46"/>
      <c r="BF10" s="46"/>
      <c r="BG10" s="3"/>
      <c r="BH10" s="3"/>
      <c r="BI10" s="3"/>
      <c r="BJ10" s="2"/>
      <c r="BK10" s="2"/>
      <c r="BL10" s="64" t="s">
        <v>20</v>
      </c>
      <c r="BM10" s="65"/>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22</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23</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24</v>
      </c>
      <c r="BM14" s="75"/>
      <c r="BN14" s="75"/>
      <c r="BO14" s="75"/>
      <c r="BP14" s="75"/>
      <c r="BQ14" s="75"/>
      <c r="BR14" s="75"/>
      <c r="BS14" s="75"/>
      <c r="BT14" s="75"/>
      <c r="BU14" s="75"/>
      <c r="BV14" s="75"/>
      <c r="BW14" s="75"/>
      <c r="BX14" s="75"/>
      <c r="BY14" s="75"/>
      <c r="BZ14" s="76"/>
    </row>
    <row r="15" spans="1:78" ht="13.5" customHeight="1">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107</v>
      </c>
      <c r="BM16" s="58"/>
      <c r="BN16" s="58"/>
      <c r="BO16" s="58"/>
      <c r="BP16" s="58"/>
      <c r="BQ16" s="58"/>
      <c r="BR16" s="58"/>
      <c r="BS16" s="58"/>
      <c r="BT16" s="58"/>
      <c r="BU16" s="58"/>
      <c r="BV16" s="58"/>
      <c r="BW16" s="58"/>
      <c r="BX16" s="58"/>
      <c r="BY16" s="58"/>
      <c r="BZ16" s="5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c r="A34" s="2"/>
      <c r="B34" s="16"/>
      <c r="C34" s="63" t="s">
        <v>25</v>
      </c>
      <c r="D34" s="63"/>
      <c r="E34" s="63"/>
      <c r="F34" s="63"/>
      <c r="G34" s="63"/>
      <c r="H34" s="63"/>
      <c r="I34" s="63"/>
      <c r="J34" s="63"/>
      <c r="K34" s="63"/>
      <c r="L34" s="63"/>
      <c r="M34" s="63"/>
      <c r="N34" s="63"/>
      <c r="O34" s="63"/>
      <c r="P34" s="63"/>
      <c r="Q34" s="19"/>
      <c r="R34" s="63" t="s">
        <v>26</v>
      </c>
      <c r="S34" s="63"/>
      <c r="T34" s="63"/>
      <c r="U34" s="63"/>
      <c r="V34" s="63"/>
      <c r="W34" s="63"/>
      <c r="X34" s="63"/>
      <c r="Y34" s="63"/>
      <c r="Z34" s="63"/>
      <c r="AA34" s="63"/>
      <c r="AB34" s="63"/>
      <c r="AC34" s="63"/>
      <c r="AD34" s="63"/>
      <c r="AE34" s="63"/>
      <c r="AF34" s="19"/>
      <c r="AG34" s="63" t="s">
        <v>27</v>
      </c>
      <c r="AH34" s="63"/>
      <c r="AI34" s="63"/>
      <c r="AJ34" s="63"/>
      <c r="AK34" s="63"/>
      <c r="AL34" s="63"/>
      <c r="AM34" s="63"/>
      <c r="AN34" s="63"/>
      <c r="AO34" s="63"/>
      <c r="AP34" s="63"/>
      <c r="AQ34" s="63"/>
      <c r="AR34" s="63"/>
      <c r="AS34" s="63"/>
      <c r="AT34" s="63"/>
      <c r="AU34" s="19"/>
      <c r="AV34" s="63" t="s">
        <v>28</v>
      </c>
      <c r="AW34" s="63"/>
      <c r="AX34" s="63"/>
      <c r="AY34" s="63"/>
      <c r="AZ34" s="63"/>
      <c r="BA34" s="63"/>
      <c r="BB34" s="63"/>
      <c r="BC34" s="63"/>
      <c r="BD34" s="63"/>
      <c r="BE34" s="63"/>
      <c r="BF34" s="63"/>
      <c r="BG34" s="63"/>
      <c r="BH34" s="63"/>
      <c r="BI34" s="63"/>
      <c r="BJ34" s="18"/>
      <c r="BK34" s="2"/>
      <c r="BL34" s="57"/>
      <c r="BM34" s="58"/>
      <c r="BN34" s="58"/>
      <c r="BO34" s="58"/>
      <c r="BP34" s="58"/>
      <c r="BQ34" s="58"/>
      <c r="BR34" s="58"/>
      <c r="BS34" s="58"/>
      <c r="BT34" s="58"/>
      <c r="BU34" s="58"/>
      <c r="BV34" s="58"/>
      <c r="BW34" s="58"/>
      <c r="BX34" s="58"/>
      <c r="BY34" s="58"/>
      <c r="BZ34" s="59"/>
    </row>
    <row r="35" spans="1:78" ht="13.5" customHeight="1">
      <c r="A35" s="2"/>
      <c r="B35" s="16"/>
      <c r="C35" s="63"/>
      <c r="D35" s="63"/>
      <c r="E35" s="63"/>
      <c r="F35" s="63"/>
      <c r="G35" s="63"/>
      <c r="H35" s="63"/>
      <c r="I35" s="63"/>
      <c r="J35" s="63"/>
      <c r="K35" s="63"/>
      <c r="L35" s="63"/>
      <c r="M35" s="63"/>
      <c r="N35" s="63"/>
      <c r="O35" s="63"/>
      <c r="P35" s="63"/>
      <c r="Q35" s="19"/>
      <c r="R35" s="63"/>
      <c r="S35" s="63"/>
      <c r="T35" s="63"/>
      <c r="U35" s="63"/>
      <c r="V35" s="63"/>
      <c r="W35" s="63"/>
      <c r="X35" s="63"/>
      <c r="Y35" s="63"/>
      <c r="Z35" s="63"/>
      <c r="AA35" s="63"/>
      <c r="AB35" s="63"/>
      <c r="AC35" s="63"/>
      <c r="AD35" s="63"/>
      <c r="AE35" s="63"/>
      <c r="AF35" s="19"/>
      <c r="AG35" s="63"/>
      <c r="AH35" s="63"/>
      <c r="AI35" s="63"/>
      <c r="AJ35" s="63"/>
      <c r="AK35" s="63"/>
      <c r="AL35" s="63"/>
      <c r="AM35" s="63"/>
      <c r="AN35" s="63"/>
      <c r="AO35" s="63"/>
      <c r="AP35" s="63"/>
      <c r="AQ35" s="63"/>
      <c r="AR35" s="63"/>
      <c r="AS35" s="63"/>
      <c r="AT35" s="63"/>
      <c r="AU35" s="19"/>
      <c r="AV35" s="63"/>
      <c r="AW35" s="63"/>
      <c r="AX35" s="63"/>
      <c r="AY35" s="63"/>
      <c r="AZ35" s="63"/>
      <c r="BA35" s="63"/>
      <c r="BB35" s="63"/>
      <c r="BC35" s="63"/>
      <c r="BD35" s="63"/>
      <c r="BE35" s="63"/>
      <c r="BF35" s="63"/>
      <c r="BG35" s="63"/>
      <c r="BH35" s="63"/>
      <c r="BI35" s="63"/>
      <c r="BJ35" s="18"/>
      <c r="BK35" s="2"/>
      <c r="BL35" s="57"/>
      <c r="BM35" s="58"/>
      <c r="BN35" s="58"/>
      <c r="BO35" s="58"/>
      <c r="BP35" s="58"/>
      <c r="BQ35" s="58"/>
      <c r="BR35" s="58"/>
      <c r="BS35" s="58"/>
      <c r="BT35" s="58"/>
      <c r="BU35" s="58"/>
      <c r="BV35" s="58"/>
      <c r="BW35" s="58"/>
      <c r="BX35" s="58"/>
      <c r="BY35" s="58"/>
      <c r="BZ35" s="5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0"/>
      <c r="BM44" s="61"/>
      <c r="BN44" s="61"/>
      <c r="BO44" s="61"/>
      <c r="BP44" s="61"/>
      <c r="BQ44" s="61"/>
      <c r="BR44" s="61"/>
      <c r="BS44" s="61"/>
      <c r="BT44" s="61"/>
      <c r="BU44" s="61"/>
      <c r="BV44" s="61"/>
      <c r="BW44" s="61"/>
      <c r="BX44" s="61"/>
      <c r="BY44" s="61"/>
      <c r="BZ44" s="6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4" t="s">
        <v>29</v>
      </c>
      <c r="BM45" s="75"/>
      <c r="BN45" s="75"/>
      <c r="BO45" s="75"/>
      <c r="BP45" s="75"/>
      <c r="BQ45" s="75"/>
      <c r="BR45" s="75"/>
      <c r="BS45" s="75"/>
      <c r="BT45" s="75"/>
      <c r="BU45" s="75"/>
      <c r="BV45" s="75"/>
      <c r="BW45" s="75"/>
      <c r="BX45" s="75"/>
      <c r="BY45" s="75"/>
      <c r="BZ45" s="76"/>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7"/>
      <c r="BM46" s="78"/>
      <c r="BN46" s="78"/>
      <c r="BO46" s="78"/>
      <c r="BP46" s="78"/>
      <c r="BQ46" s="78"/>
      <c r="BR46" s="78"/>
      <c r="BS46" s="78"/>
      <c r="BT46" s="78"/>
      <c r="BU46" s="78"/>
      <c r="BV46" s="78"/>
      <c r="BW46" s="78"/>
      <c r="BX46" s="78"/>
      <c r="BY46" s="78"/>
      <c r="BZ46" s="79"/>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7" t="s">
        <v>106</v>
      </c>
      <c r="BM47" s="58"/>
      <c r="BN47" s="58"/>
      <c r="BO47" s="58"/>
      <c r="BP47" s="58"/>
      <c r="BQ47" s="58"/>
      <c r="BR47" s="58"/>
      <c r="BS47" s="58"/>
      <c r="BT47" s="58"/>
      <c r="BU47" s="58"/>
      <c r="BV47" s="58"/>
      <c r="BW47" s="58"/>
      <c r="BX47" s="58"/>
      <c r="BY47" s="58"/>
      <c r="BZ47" s="5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7"/>
      <c r="BM48" s="58"/>
      <c r="BN48" s="58"/>
      <c r="BO48" s="58"/>
      <c r="BP48" s="58"/>
      <c r="BQ48" s="58"/>
      <c r="BR48" s="58"/>
      <c r="BS48" s="58"/>
      <c r="BT48" s="58"/>
      <c r="BU48" s="58"/>
      <c r="BV48" s="58"/>
      <c r="BW48" s="58"/>
      <c r="BX48" s="58"/>
      <c r="BY48" s="58"/>
      <c r="BZ48" s="5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7"/>
      <c r="BM49" s="58"/>
      <c r="BN49" s="58"/>
      <c r="BO49" s="58"/>
      <c r="BP49" s="58"/>
      <c r="BQ49" s="58"/>
      <c r="BR49" s="58"/>
      <c r="BS49" s="58"/>
      <c r="BT49" s="58"/>
      <c r="BU49" s="58"/>
      <c r="BV49" s="58"/>
      <c r="BW49" s="58"/>
      <c r="BX49" s="58"/>
      <c r="BY49" s="58"/>
      <c r="BZ49" s="5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7"/>
      <c r="BM50" s="58"/>
      <c r="BN50" s="58"/>
      <c r="BO50" s="58"/>
      <c r="BP50" s="58"/>
      <c r="BQ50" s="58"/>
      <c r="BR50" s="58"/>
      <c r="BS50" s="58"/>
      <c r="BT50" s="58"/>
      <c r="BU50" s="58"/>
      <c r="BV50" s="58"/>
      <c r="BW50" s="58"/>
      <c r="BX50" s="58"/>
      <c r="BY50" s="58"/>
      <c r="BZ50" s="5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7"/>
      <c r="BM51" s="58"/>
      <c r="BN51" s="58"/>
      <c r="BO51" s="58"/>
      <c r="BP51" s="58"/>
      <c r="BQ51" s="58"/>
      <c r="BR51" s="58"/>
      <c r="BS51" s="58"/>
      <c r="BT51" s="58"/>
      <c r="BU51" s="58"/>
      <c r="BV51" s="58"/>
      <c r="BW51" s="58"/>
      <c r="BX51" s="58"/>
      <c r="BY51" s="58"/>
      <c r="BZ51" s="5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7"/>
      <c r="BM52" s="58"/>
      <c r="BN52" s="58"/>
      <c r="BO52" s="58"/>
      <c r="BP52" s="58"/>
      <c r="BQ52" s="58"/>
      <c r="BR52" s="58"/>
      <c r="BS52" s="58"/>
      <c r="BT52" s="58"/>
      <c r="BU52" s="58"/>
      <c r="BV52" s="58"/>
      <c r="BW52" s="58"/>
      <c r="BX52" s="58"/>
      <c r="BY52" s="58"/>
      <c r="BZ52" s="5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7"/>
      <c r="BM53" s="58"/>
      <c r="BN53" s="58"/>
      <c r="BO53" s="58"/>
      <c r="BP53" s="58"/>
      <c r="BQ53" s="58"/>
      <c r="BR53" s="58"/>
      <c r="BS53" s="58"/>
      <c r="BT53" s="58"/>
      <c r="BU53" s="58"/>
      <c r="BV53" s="58"/>
      <c r="BW53" s="58"/>
      <c r="BX53" s="58"/>
      <c r="BY53" s="58"/>
      <c r="BZ53" s="5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7"/>
      <c r="BM54" s="58"/>
      <c r="BN54" s="58"/>
      <c r="BO54" s="58"/>
      <c r="BP54" s="58"/>
      <c r="BQ54" s="58"/>
      <c r="BR54" s="58"/>
      <c r="BS54" s="58"/>
      <c r="BT54" s="58"/>
      <c r="BU54" s="58"/>
      <c r="BV54" s="58"/>
      <c r="BW54" s="58"/>
      <c r="BX54" s="58"/>
      <c r="BY54" s="58"/>
      <c r="BZ54" s="5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7"/>
      <c r="BM55" s="58"/>
      <c r="BN55" s="58"/>
      <c r="BO55" s="58"/>
      <c r="BP55" s="58"/>
      <c r="BQ55" s="58"/>
      <c r="BR55" s="58"/>
      <c r="BS55" s="58"/>
      <c r="BT55" s="58"/>
      <c r="BU55" s="58"/>
      <c r="BV55" s="58"/>
      <c r="BW55" s="58"/>
      <c r="BX55" s="58"/>
      <c r="BY55" s="58"/>
      <c r="BZ55" s="59"/>
    </row>
    <row r="56" spans="1:78" ht="13.5" customHeight="1">
      <c r="A56" s="2"/>
      <c r="B56" s="16"/>
      <c r="C56" s="63" t="s">
        <v>30</v>
      </c>
      <c r="D56" s="63"/>
      <c r="E56" s="63"/>
      <c r="F56" s="63"/>
      <c r="G56" s="63"/>
      <c r="H56" s="63"/>
      <c r="I56" s="63"/>
      <c r="J56" s="63"/>
      <c r="K56" s="63"/>
      <c r="L56" s="63"/>
      <c r="M56" s="63"/>
      <c r="N56" s="63"/>
      <c r="O56" s="63"/>
      <c r="P56" s="63"/>
      <c r="Q56" s="19"/>
      <c r="R56" s="63" t="s">
        <v>31</v>
      </c>
      <c r="S56" s="63"/>
      <c r="T56" s="63"/>
      <c r="U56" s="63"/>
      <c r="V56" s="63"/>
      <c r="W56" s="63"/>
      <c r="X56" s="63"/>
      <c r="Y56" s="63"/>
      <c r="Z56" s="63"/>
      <c r="AA56" s="63"/>
      <c r="AB56" s="63"/>
      <c r="AC56" s="63"/>
      <c r="AD56" s="63"/>
      <c r="AE56" s="63"/>
      <c r="AF56" s="19"/>
      <c r="AG56" s="63" t="s">
        <v>32</v>
      </c>
      <c r="AH56" s="63"/>
      <c r="AI56" s="63"/>
      <c r="AJ56" s="63"/>
      <c r="AK56" s="63"/>
      <c r="AL56" s="63"/>
      <c r="AM56" s="63"/>
      <c r="AN56" s="63"/>
      <c r="AO56" s="63"/>
      <c r="AP56" s="63"/>
      <c r="AQ56" s="63"/>
      <c r="AR56" s="63"/>
      <c r="AS56" s="63"/>
      <c r="AT56" s="63"/>
      <c r="AU56" s="19"/>
      <c r="AV56" s="63" t="s">
        <v>33</v>
      </c>
      <c r="AW56" s="63"/>
      <c r="AX56" s="63"/>
      <c r="AY56" s="63"/>
      <c r="AZ56" s="63"/>
      <c r="BA56" s="63"/>
      <c r="BB56" s="63"/>
      <c r="BC56" s="63"/>
      <c r="BD56" s="63"/>
      <c r="BE56" s="63"/>
      <c r="BF56" s="63"/>
      <c r="BG56" s="63"/>
      <c r="BH56" s="63"/>
      <c r="BI56" s="63"/>
      <c r="BJ56" s="18"/>
      <c r="BK56" s="2"/>
      <c r="BL56" s="57"/>
      <c r="BM56" s="58"/>
      <c r="BN56" s="58"/>
      <c r="BO56" s="58"/>
      <c r="BP56" s="58"/>
      <c r="BQ56" s="58"/>
      <c r="BR56" s="58"/>
      <c r="BS56" s="58"/>
      <c r="BT56" s="58"/>
      <c r="BU56" s="58"/>
      <c r="BV56" s="58"/>
      <c r="BW56" s="58"/>
      <c r="BX56" s="58"/>
      <c r="BY56" s="58"/>
      <c r="BZ56" s="59"/>
    </row>
    <row r="57" spans="1:78" ht="13.5" customHeight="1">
      <c r="A57" s="2"/>
      <c r="B57" s="16"/>
      <c r="C57" s="63"/>
      <c r="D57" s="63"/>
      <c r="E57" s="63"/>
      <c r="F57" s="63"/>
      <c r="G57" s="63"/>
      <c r="H57" s="63"/>
      <c r="I57" s="63"/>
      <c r="J57" s="63"/>
      <c r="K57" s="63"/>
      <c r="L57" s="63"/>
      <c r="M57" s="63"/>
      <c r="N57" s="63"/>
      <c r="O57" s="63"/>
      <c r="P57" s="63"/>
      <c r="Q57" s="19"/>
      <c r="R57" s="63"/>
      <c r="S57" s="63"/>
      <c r="T57" s="63"/>
      <c r="U57" s="63"/>
      <c r="V57" s="63"/>
      <c r="W57" s="63"/>
      <c r="X57" s="63"/>
      <c r="Y57" s="63"/>
      <c r="Z57" s="63"/>
      <c r="AA57" s="63"/>
      <c r="AB57" s="63"/>
      <c r="AC57" s="63"/>
      <c r="AD57" s="63"/>
      <c r="AE57" s="63"/>
      <c r="AF57" s="19"/>
      <c r="AG57" s="63"/>
      <c r="AH57" s="63"/>
      <c r="AI57" s="63"/>
      <c r="AJ57" s="63"/>
      <c r="AK57" s="63"/>
      <c r="AL57" s="63"/>
      <c r="AM57" s="63"/>
      <c r="AN57" s="63"/>
      <c r="AO57" s="63"/>
      <c r="AP57" s="63"/>
      <c r="AQ57" s="63"/>
      <c r="AR57" s="63"/>
      <c r="AS57" s="63"/>
      <c r="AT57" s="63"/>
      <c r="AU57" s="19"/>
      <c r="AV57" s="63"/>
      <c r="AW57" s="63"/>
      <c r="AX57" s="63"/>
      <c r="AY57" s="63"/>
      <c r="AZ57" s="63"/>
      <c r="BA57" s="63"/>
      <c r="BB57" s="63"/>
      <c r="BC57" s="63"/>
      <c r="BD57" s="63"/>
      <c r="BE57" s="63"/>
      <c r="BF57" s="63"/>
      <c r="BG57" s="63"/>
      <c r="BH57" s="63"/>
      <c r="BI57" s="63"/>
      <c r="BJ57" s="18"/>
      <c r="BK57" s="2"/>
      <c r="BL57" s="57"/>
      <c r="BM57" s="58"/>
      <c r="BN57" s="58"/>
      <c r="BO57" s="58"/>
      <c r="BP57" s="58"/>
      <c r="BQ57" s="58"/>
      <c r="BR57" s="58"/>
      <c r="BS57" s="58"/>
      <c r="BT57" s="58"/>
      <c r="BU57" s="58"/>
      <c r="BV57" s="58"/>
      <c r="BW57" s="58"/>
      <c r="BX57" s="58"/>
      <c r="BY57" s="58"/>
      <c r="BZ57" s="5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7"/>
      <c r="BM58" s="58"/>
      <c r="BN58" s="58"/>
      <c r="BO58" s="58"/>
      <c r="BP58" s="58"/>
      <c r="BQ58" s="58"/>
      <c r="BR58" s="58"/>
      <c r="BS58" s="58"/>
      <c r="BT58" s="58"/>
      <c r="BU58" s="58"/>
      <c r="BV58" s="58"/>
      <c r="BW58" s="58"/>
      <c r="BX58" s="58"/>
      <c r="BY58" s="58"/>
      <c r="BZ58" s="5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7"/>
      <c r="BM59" s="58"/>
      <c r="BN59" s="58"/>
      <c r="BO59" s="58"/>
      <c r="BP59" s="58"/>
      <c r="BQ59" s="58"/>
      <c r="BR59" s="58"/>
      <c r="BS59" s="58"/>
      <c r="BT59" s="58"/>
      <c r="BU59" s="58"/>
      <c r="BV59" s="58"/>
      <c r="BW59" s="58"/>
      <c r="BX59" s="58"/>
      <c r="BY59" s="58"/>
      <c r="BZ59" s="59"/>
    </row>
    <row r="60" spans="1:78" ht="13.5" customHeight="1">
      <c r="A60" s="2"/>
      <c r="B60" s="71" t="s">
        <v>34</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7"/>
      <c r="BM60" s="58"/>
      <c r="BN60" s="58"/>
      <c r="BO60" s="58"/>
      <c r="BP60" s="58"/>
      <c r="BQ60" s="58"/>
      <c r="BR60" s="58"/>
      <c r="BS60" s="58"/>
      <c r="BT60" s="58"/>
      <c r="BU60" s="58"/>
      <c r="BV60" s="58"/>
      <c r="BW60" s="58"/>
      <c r="BX60" s="58"/>
      <c r="BY60" s="58"/>
      <c r="BZ60" s="59"/>
    </row>
    <row r="61" spans="1:78" ht="13.5" customHeight="1">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7"/>
      <c r="BM61" s="58"/>
      <c r="BN61" s="58"/>
      <c r="BO61" s="58"/>
      <c r="BP61" s="58"/>
      <c r="BQ61" s="58"/>
      <c r="BR61" s="58"/>
      <c r="BS61" s="58"/>
      <c r="BT61" s="58"/>
      <c r="BU61" s="58"/>
      <c r="BV61" s="58"/>
      <c r="BW61" s="58"/>
      <c r="BX61" s="58"/>
      <c r="BY61" s="58"/>
      <c r="BZ61" s="5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7"/>
      <c r="BM62" s="58"/>
      <c r="BN62" s="58"/>
      <c r="BO62" s="58"/>
      <c r="BP62" s="58"/>
      <c r="BQ62" s="58"/>
      <c r="BR62" s="58"/>
      <c r="BS62" s="58"/>
      <c r="BT62" s="58"/>
      <c r="BU62" s="58"/>
      <c r="BV62" s="58"/>
      <c r="BW62" s="58"/>
      <c r="BX62" s="58"/>
      <c r="BY62" s="58"/>
      <c r="BZ62" s="5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0"/>
      <c r="BM63" s="61"/>
      <c r="BN63" s="61"/>
      <c r="BO63" s="61"/>
      <c r="BP63" s="61"/>
      <c r="BQ63" s="61"/>
      <c r="BR63" s="61"/>
      <c r="BS63" s="61"/>
      <c r="BT63" s="61"/>
      <c r="BU63" s="61"/>
      <c r="BV63" s="61"/>
      <c r="BW63" s="61"/>
      <c r="BX63" s="61"/>
      <c r="BY63" s="61"/>
      <c r="BZ63" s="6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4" t="s">
        <v>35</v>
      </c>
      <c r="BM64" s="75"/>
      <c r="BN64" s="75"/>
      <c r="BO64" s="75"/>
      <c r="BP64" s="75"/>
      <c r="BQ64" s="75"/>
      <c r="BR64" s="75"/>
      <c r="BS64" s="75"/>
      <c r="BT64" s="75"/>
      <c r="BU64" s="75"/>
      <c r="BV64" s="75"/>
      <c r="BW64" s="75"/>
      <c r="BX64" s="75"/>
      <c r="BY64" s="75"/>
      <c r="BZ64" s="76"/>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7"/>
      <c r="BM65" s="78"/>
      <c r="BN65" s="78"/>
      <c r="BO65" s="78"/>
      <c r="BP65" s="78"/>
      <c r="BQ65" s="78"/>
      <c r="BR65" s="78"/>
      <c r="BS65" s="78"/>
      <c r="BT65" s="78"/>
      <c r="BU65" s="78"/>
      <c r="BV65" s="78"/>
      <c r="BW65" s="78"/>
      <c r="BX65" s="78"/>
      <c r="BY65" s="78"/>
      <c r="BZ65" s="79"/>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105</v>
      </c>
      <c r="BM66" s="58"/>
      <c r="BN66" s="58"/>
      <c r="BO66" s="58"/>
      <c r="BP66" s="58"/>
      <c r="BQ66" s="58"/>
      <c r="BR66" s="58"/>
      <c r="BS66" s="58"/>
      <c r="BT66" s="58"/>
      <c r="BU66" s="58"/>
      <c r="BV66" s="58"/>
      <c r="BW66" s="58"/>
      <c r="BX66" s="58"/>
      <c r="BY66" s="58"/>
      <c r="BZ66" s="5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c r="A79" s="2"/>
      <c r="B79" s="16"/>
      <c r="C79" s="63" t="s">
        <v>36</v>
      </c>
      <c r="D79" s="63"/>
      <c r="E79" s="63"/>
      <c r="F79" s="63"/>
      <c r="G79" s="63"/>
      <c r="H79" s="63"/>
      <c r="I79" s="63"/>
      <c r="J79" s="63"/>
      <c r="K79" s="63"/>
      <c r="L79" s="63"/>
      <c r="M79" s="63"/>
      <c r="N79" s="63"/>
      <c r="O79" s="63"/>
      <c r="P79" s="63"/>
      <c r="Q79" s="63"/>
      <c r="R79" s="63"/>
      <c r="S79" s="63"/>
      <c r="T79" s="63"/>
      <c r="U79" s="19"/>
      <c r="V79" s="19"/>
      <c r="W79" s="63" t="s">
        <v>37</v>
      </c>
      <c r="X79" s="63"/>
      <c r="Y79" s="63"/>
      <c r="Z79" s="63"/>
      <c r="AA79" s="63"/>
      <c r="AB79" s="63"/>
      <c r="AC79" s="63"/>
      <c r="AD79" s="63"/>
      <c r="AE79" s="63"/>
      <c r="AF79" s="63"/>
      <c r="AG79" s="63"/>
      <c r="AH79" s="63"/>
      <c r="AI79" s="63"/>
      <c r="AJ79" s="63"/>
      <c r="AK79" s="63"/>
      <c r="AL79" s="63"/>
      <c r="AM79" s="63"/>
      <c r="AN79" s="63"/>
      <c r="AO79" s="19"/>
      <c r="AP79" s="19"/>
      <c r="AQ79" s="63" t="s">
        <v>38</v>
      </c>
      <c r="AR79" s="63"/>
      <c r="AS79" s="63"/>
      <c r="AT79" s="63"/>
      <c r="AU79" s="63"/>
      <c r="AV79" s="63"/>
      <c r="AW79" s="63"/>
      <c r="AX79" s="63"/>
      <c r="AY79" s="63"/>
      <c r="AZ79" s="63"/>
      <c r="BA79" s="63"/>
      <c r="BB79" s="63"/>
      <c r="BC79" s="63"/>
      <c r="BD79" s="63"/>
      <c r="BE79" s="63"/>
      <c r="BF79" s="63"/>
      <c r="BG79" s="63"/>
      <c r="BH79" s="63"/>
      <c r="BI79" s="17"/>
      <c r="BJ79" s="18"/>
      <c r="BK79" s="2"/>
      <c r="BL79" s="57"/>
      <c r="BM79" s="58"/>
      <c r="BN79" s="58"/>
      <c r="BO79" s="58"/>
      <c r="BP79" s="58"/>
      <c r="BQ79" s="58"/>
      <c r="BR79" s="58"/>
      <c r="BS79" s="58"/>
      <c r="BT79" s="58"/>
      <c r="BU79" s="58"/>
      <c r="BV79" s="58"/>
      <c r="BW79" s="58"/>
      <c r="BX79" s="58"/>
      <c r="BY79" s="58"/>
      <c r="BZ79" s="59"/>
    </row>
    <row r="80" spans="1:78" ht="13.5" customHeight="1">
      <c r="A80" s="2"/>
      <c r="B80" s="16"/>
      <c r="C80" s="63"/>
      <c r="D80" s="63"/>
      <c r="E80" s="63"/>
      <c r="F80" s="63"/>
      <c r="G80" s="63"/>
      <c r="H80" s="63"/>
      <c r="I80" s="63"/>
      <c r="J80" s="63"/>
      <c r="K80" s="63"/>
      <c r="L80" s="63"/>
      <c r="M80" s="63"/>
      <c r="N80" s="63"/>
      <c r="O80" s="63"/>
      <c r="P80" s="63"/>
      <c r="Q80" s="63"/>
      <c r="R80" s="63"/>
      <c r="S80" s="63"/>
      <c r="T80" s="63"/>
      <c r="U80" s="19"/>
      <c r="V80" s="19"/>
      <c r="W80" s="63"/>
      <c r="X80" s="63"/>
      <c r="Y80" s="63"/>
      <c r="Z80" s="63"/>
      <c r="AA80" s="63"/>
      <c r="AB80" s="63"/>
      <c r="AC80" s="63"/>
      <c r="AD80" s="63"/>
      <c r="AE80" s="63"/>
      <c r="AF80" s="63"/>
      <c r="AG80" s="63"/>
      <c r="AH80" s="63"/>
      <c r="AI80" s="63"/>
      <c r="AJ80" s="63"/>
      <c r="AK80" s="63"/>
      <c r="AL80" s="63"/>
      <c r="AM80" s="63"/>
      <c r="AN80" s="63"/>
      <c r="AO80" s="19"/>
      <c r="AP80" s="19"/>
      <c r="AQ80" s="63"/>
      <c r="AR80" s="63"/>
      <c r="AS80" s="63"/>
      <c r="AT80" s="63"/>
      <c r="AU80" s="63"/>
      <c r="AV80" s="63"/>
      <c r="AW80" s="63"/>
      <c r="AX80" s="63"/>
      <c r="AY80" s="63"/>
      <c r="AZ80" s="63"/>
      <c r="BA80" s="63"/>
      <c r="BB80" s="63"/>
      <c r="BC80" s="63"/>
      <c r="BD80" s="63"/>
      <c r="BE80" s="63"/>
      <c r="BF80" s="63"/>
      <c r="BG80" s="63"/>
      <c r="BH80" s="63"/>
      <c r="BI80" s="17"/>
      <c r="BJ80" s="18"/>
      <c r="BK80" s="2"/>
      <c r="BL80" s="57"/>
      <c r="BM80" s="58"/>
      <c r="BN80" s="58"/>
      <c r="BO80" s="58"/>
      <c r="BP80" s="58"/>
      <c r="BQ80" s="58"/>
      <c r="BR80" s="58"/>
      <c r="BS80" s="58"/>
      <c r="BT80" s="58"/>
      <c r="BU80" s="58"/>
      <c r="BV80" s="58"/>
      <c r="BW80" s="58"/>
      <c r="BX80" s="58"/>
      <c r="BY80" s="58"/>
      <c r="BZ80" s="5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7"/>
      <c r="BM81" s="58"/>
      <c r="BN81" s="58"/>
      <c r="BO81" s="58"/>
      <c r="BP81" s="58"/>
      <c r="BQ81" s="58"/>
      <c r="BR81" s="58"/>
      <c r="BS81" s="58"/>
      <c r="BT81" s="58"/>
      <c r="BU81" s="58"/>
      <c r="BV81" s="58"/>
      <c r="BW81" s="58"/>
      <c r="BX81" s="58"/>
      <c r="BY81" s="58"/>
      <c r="BZ81" s="5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0"/>
      <c r="BM82" s="61"/>
      <c r="BN82" s="61"/>
      <c r="BO82" s="61"/>
      <c r="BP82" s="61"/>
      <c r="BQ82" s="61"/>
      <c r="BR82" s="61"/>
      <c r="BS82" s="61"/>
      <c r="BT82" s="61"/>
      <c r="BU82" s="61"/>
      <c r="BV82" s="61"/>
      <c r="BW82" s="61"/>
      <c r="BX82" s="61"/>
      <c r="BY82" s="61"/>
      <c r="BZ82" s="62"/>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383864</v>
      </c>
      <c r="D6" s="31">
        <f t="shared" si="3"/>
        <v>47</v>
      </c>
      <c r="E6" s="31">
        <f t="shared" si="3"/>
        <v>1</v>
      </c>
      <c r="F6" s="31">
        <f t="shared" si="3"/>
        <v>0</v>
      </c>
      <c r="G6" s="31">
        <f t="shared" si="3"/>
        <v>0</v>
      </c>
      <c r="H6" s="31" t="str">
        <f t="shared" si="3"/>
        <v>愛媛県　久万高原町</v>
      </c>
      <c r="I6" s="31" t="str">
        <f t="shared" si="3"/>
        <v>法非適用</v>
      </c>
      <c r="J6" s="31" t="str">
        <f t="shared" si="3"/>
        <v>水道事業</v>
      </c>
      <c r="K6" s="31" t="str">
        <f t="shared" si="3"/>
        <v>簡易水道事業</v>
      </c>
      <c r="L6" s="31" t="str">
        <f t="shared" si="3"/>
        <v>D2</v>
      </c>
      <c r="M6" s="32" t="str">
        <f t="shared" si="3"/>
        <v>-</v>
      </c>
      <c r="N6" s="32" t="str">
        <f t="shared" si="3"/>
        <v>該当数値なし</v>
      </c>
      <c r="O6" s="32">
        <f t="shared" si="3"/>
        <v>90.07</v>
      </c>
      <c r="P6" s="32">
        <f t="shared" si="3"/>
        <v>3281</v>
      </c>
      <c r="Q6" s="32">
        <f t="shared" si="3"/>
        <v>9040</v>
      </c>
      <c r="R6" s="32">
        <f t="shared" si="3"/>
        <v>583.69000000000005</v>
      </c>
      <c r="S6" s="32">
        <f t="shared" si="3"/>
        <v>15.49</v>
      </c>
      <c r="T6" s="32">
        <f t="shared" si="3"/>
        <v>8020</v>
      </c>
      <c r="U6" s="32">
        <f t="shared" si="3"/>
        <v>38.159999999999997</v>
      </c>
      <c r="V6" s="32">
        <f t="shared" si="3"/>
        <v>210.17</v>
      </c>
      <c r="W6" s="33">
        <f>IF(W7="",NA(),W7)</f>
        <v>63.62</v>
      </c>
      <c r="X6" s="33">
        <f t="shared" ref="X6:AF6" si="4">IF(X7="",NA(),X7)</f>
        <v>65.38</v>
      </c>
      <c r="Y6" s="33">
        <f t="shared" si="4"/>
        <v>68.22</v>
      </c>
      <c r="Z6" s="33">
        <f t="shared" si="4"/>
        <v>67.040000000000006</v>
      </c>
      <c r="AA6" s="33">
        <f t="shared" si="4"/>
        <v>49.75</v>
      </c>
      <c r="AB6" s="33">
        <f t="shared" si="4"/>
        <v>75.239999999999995</v>
      </c>
      <c r="AC6" s="33">
        <f t="shared" si="4"/>
        <v>73.63</v>
      </c>
      <c r="AD6" s="33">
        <f t="shared" si="4"/>
        <v>75.709999999999994</v>
      </c>
      <c r="AE6" s="33">
        <f t="shared" si="4"/>
        <v>75.09</v>
      </c>
      <c r="AF6" s="33">
        <f t="shared" si="4"/>
        <v>75.34</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3217.24</v>
      </c>
      <c r="BE6" s="33">
        <f t="shared" ref="BE6:BM6" si="7">IF(BE7="",NA(),BE7)</f>
        <v>3098.55</v>
      </c>
      <c r="BF6" s="33">
        <f t="shared" si="7"/>
        <v>2927.71</v>
      </c>
      <c r="BG6" s="33">
        <f t="shared" si="7"/>
        <v>2722.42</v>
      </c>
      <c r="BH6" s="33">
        <f t="shared" si="7"/>
        <v>2571.1999999999998</v>
      </c>
      <c r="BI6" s="33">
        <f t="shared" si="7"/>
        <v>1168.8</v>
      </c>
      <c r="BJ6" s="33">
        <f t="shared" si="7"/>
        <v>1158.82</v>
      </c>
      <c r="BK6" s="33">
        <f t="shared" si="7"/>
        <v>1167.7</v>
      </c>
      <c r="BL6" s="33">
        <f t="shared" si="7"/>
        <v>1228.58</v>
      </c>
      <c r="BM6" s="33">
        <f t="shared" si="7"/>
        <v>1280.18</v>
      </c>
      <c r="BN6" s="32" t="str">
        <f>IF(BN7="","",IF(BN7="-","【-】","【"&amp;SUBSTITUTE(TEXT(BN7,"#,##0.00"),"-","△")&amp;"】"))</f>
        <v>【1,242.90】</v>
      </c>
      <c r="BO6" s="33">
        <f>IF(BO7="",NA(),BO7)</f>
        <v>26.55</v>
      </c>
      <c r="BP6" s="33">
        <f t="shared" ref="BP6:BX6" si="8">IF(BP7="",NA(),BP7)</f>
        <v>26.28</v>
      </c>
      <c r="BQ6" s="33">
        <f t="shared" si="8"/>
        <v>25.23</v>
      </c>
      <c r="BR6" s="33">
        <f t="shared" si="8"/>
        <v>27.55</v>
      </c>
      <c r="BS6" s="33">
        <f t="shared" si="8"/>
        <v>28.32</v>
      </c>
      <c r="BT6" s="33">
        <f t="shared" si="8"/>
        <v>56.44</v>
      </c>
      <c r="BU6" s="33">
        <f t="shared" si="8"/>
        <v>55.6</v>
      </c>
      <c r="BV6" s="33">
        <f t="shared" si="8"/>
        <v>54.43</v>
      </c>
      <c r="BW6" s="33">
        <f t="shared" si="8"/>
        <v>53.81</v>
      </c>
      <c r="BX6" s="33">
        <f t="shared" si="8"/>
        <v>53.62</v>
      </c>
      <c r="BY6" s="32" t="str">
        <f>IF(BY7="","",IF(BY7="-","【-】","【"&amp;SUBSTITUTE(TEXT(BY7,"#,##0.00"),"-","△")&amp;"】"))</f>
        <v>【33.35】</v>
      </c>
      <c r="BZ6" s="33">
        <f>IF(BZ7="",NA(),BZ7)</f>
        <v>648.58000000000004</v>
      </c>
      <c r="CA6" s="33">
        <f t="shared" ref="CA6:CI6" si="9">IF(CA7="",NA(),CA7)</f>
        <v>656.34</v>
      </c>
      <c r="CB6" s="33">
        <f t="shared" si="9"/>
        <v>683.6</v>
      </c>
      <c r="CC6" s="33">
        <f t="shared" si="9"/>
        <v>640.4</v>
      </c>
      <c r="CD6" s="33">
        <f t="shared" si="9"/>
        <v>617.05999999999995</v>
      </c>
      <c r="CE6" s="33">
        <f t="shared" si="9"/>
        <v>270.7</v>
      </c>
      <c r="CF6" s="33">
        <f t="shared" si="9"/>
        <v>275.86</v>
      </c>
      <c r="CG6" s="33">
        <f t="shared" si="9"/>
        <v>279.8</v>
      </c>
      <c r="CH6" s="33">
        <f t="shared" si="9"/>
        <v>284.64999999999998</v>
      </c>
      <c r="CI6" s="33">
        <f t="shared" si="9"/>
        <v>287.7</v>
      </c>
      <c r="CJ6" s="32" t="str">
        <f>IF(CJ7="","",IF(CJ7="-","【-】","【"&amp;SUBSTITUTE(TEXT(CJ7,"#,##0.00"),"-","△")&amp;"】"))</f>
        <v>【524.69】</v>
      </c>
      <c r="CK6" s="33">
        <f>IF(CK7="",NA(),CK7)</f>
        <v>63.35</v>
      </c>
      <c r="CL6" s="33">
        <f t="shared" ref="CL6:CT6" si="10">IF(CL7="",NA(),CL7)</f>
        <v>60.36</v>
      </c>
      <c r="CM6" s="33">
        <f t="shared" si="10"/>
        <v>59.72</v>
      </c>
      <c r="CN6" s="33">
        <f t="shared" si="10"/>
        <v>56.97</v>
      </c>
      <c r="CO6" s="33">
        <f t="shared" si="10"/>
        <v>56.31</v>
      </c>
      <c r="CP6" s="33">
        <f t="shared" si="10"/>
        <v>59.84</v>
      </c>
      <c r="CQ6" s="33">
        <f t="shared" si="10"/>
        <v>60.66</v>
      </c>
      <c r="CR6" s="33">
        <f t="shared" si="10"/>
        <v>60.17</v>
      </c>
      <c r="CS6" s="33">
        <f t="shared" si="10"/>
        <v>58.96</v>
      </c>
      <c r="CT6" s="33">
        <f t="shared" si="10"/>
        <v>58.1</v>
      </c>
      <c r="CU6" s="32" t="str">
        <f>IF(CU7="","",IF(CU7="-","【-】","【"&amp;SUBSTITUTE(TEXT(CU7,"#,##0.00"),"-","△")&amp;"】"))</f>
        <v>【57.58】</v>
      </c>
      <c r="CV6" s="33">
        <f>IF(CV7="",NA(),CV7)</f>
        <v>70.84</v>
      </c>
      <c r="CW6" s="33">
        <f t="shared" ref="CW6:DE6" si="11">IF(CW7="",NA(),CW7)</f>
        <v>71.98</v>
      </c>
      <c r="CX6" s="33">
        <f t="shared" si="11"/>
        <v>71.41</v>
      </c>
      <c r="CY6" s="33">
        <f t="shared" si="11"/>
        <v>72.94</v>
      </c>
      <c r="CZ6" s="33">
        <f t="shared" si="11"/>
        <v>72.66</v>
      </c>
      <c r="DA6" s="33">
        <f t="shared" si="11"/>
        <v>77.989999999999995</v>
      </c>
      <c r="DB6" s="33">
        <f t="shared" si="11"/>
        <v>77.319999999999993</v>
      </c>
      <c r="DC6" s="33">
        <f t="shared" si="11"/>
        <v>76.680000000000007</v>
      </c>
      <c r="DD6" s="33">
        <f t="shared" si="11"/>
        <v>76.58</v>
      </c>
      <c r="DE6" s="33">
        <f t="shared" si="11"/>
        <v>76.69</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0.23</v>
      </c>
      <c r="ED6" s="33">
        <f t="shared" ref="ED6:EL6" si="14">IF(ED7="",NA(),ED7)</f>
        <v>0.19</v>
      </c>
      <c r="EE6" s="33">
        <f t="shared" si="14"/>
        <v>0.05</v>
      </c>
      <c r="EF6" s="33">
        <f t="shared" si="14"/>
        <v>7.0000000000000007E-2</v>
      </c>
      <c r="EG6" s="33">
        <f t="shared" si="14"/>
        <v>0.36</v>
      </c>
      <c r="EH6" s="33">
        <f t="shared" si="14"/>
        <v>1.08</v>
      </c>
      <c r="EI6" s="33">
        <f t="shared" si="14"/>
        <v>0.69</v>
      </c>
      <c r="EJ6" s="33">
        <f t="shared" si="14"/>
        <v>0.89</v>
      </c>
      <c r="EK6" s="33">
        <f t="shared" si="14"/>
        <v>0.98</v>
      </c>
      <c r="EL6" s="33">
        <f t="shared" si="14"/>
        <v>0.76</v>
      </c>
      <c r="EM6" s="32" t="str">
        <f>IF(EM7="","",IF(EM7="-","【-】","【"&amp;SUBSTITUTE(TEXT(EM7,"#,##0.00"),"-","△")&amp;"】"))</f>
        <v>【0.71】</v>
      </c>
    </row>
    <row r="7" spans="1:143" s="34" customFormat="1">
      <c r="A7" s="26"/>
      <c r="B7" s="35">
        <v>2015</v>
      </c>
      <c r="C7" s="35">
        <v>383864</v>
      </c>
      <c r="D7" s="35">
        <v>47</v>
      </c>
      <c r="E7" s="35">
        <v>1</v>
      </c>
      <c r="F7" s="35">
        <v>0</v>
      </c>
      <c r="G7" s="35">
        <v>0</v>
      </c>
      <c r="H7" s="35" t="s">
        <v>93</v>
      </c>
      <c r="I7" s="35" t="s">
        <v>94</v>
      </c>
      <c r="J7" s="35" t="s">
        <v>95</v>
      </c>
      <c r="K7" s="35" t="s">
        <v>96</v>
      </c>
      <c r="L7" s="35" t="s">
        <v>97</v>
      </c>
      <c r="M7" s="36" t="s">
        <v>98</v>
      </c>
      <c r="N7" s="36" t="s">
        <v>99</v>
      </c>
      <c r="O7" s="36">
        <v>90.07</v>
      </c>
      <c r="P7" s="36">
        <v>3281</v>
      </c>
      <c r="Q7" s="36">
        <v>9040</v>
      </c>
      <c r="R7" s="36">
        <v>583.69000000000005</v>
      </c>
      <c r="S7" s="36">
        <v>15.49</v>
      </c>
      <c r="T7" s="36">
        <v>8020</v>
      </c>
      <c r="U7" s="36">
        <v>38.159999999999997</v>
      </c>
      <c r="V7" s="36">
        <v>210.17</v>
      </c>
      <c r="W7" s="36">
        <v>63.62</v>
      </c>
      <c r="X7" s="36">
        <v>65.38</v>
      </c>
      <c r="Y7" s="36">
        <v>68.22</v>
      </c>
      <c r="Z7" s="36">
        <v>67.040000000000006</v>
      </c>
      <c r="AA7" s="36">
        <v>49.75</v>
      </c>
      <c r="AB7" s="36">
        <v>75.239999999999995</v>
      </c>
      <c r="AC7" s="36">
        <v>73.63</v>
      </c>
      <c r="AD7" s="36">
        <v>75.709999999999994</v>
      </c>
      <c r="AE7" s="36">
        <v>75.09</v>
      </c>
      <c r="AF7" s="36">
        <v>75.34</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3217.24</v>
      </c>
      <c r="BE7" s="36">
        <v>3098.55</v>
      </c>
      <c r="BF7" s="36">
        <v>2927.71</v>
      </c>
      <c r="BG7" s="36">
        <v>2722.42</v>
      </c>
      <c r="BH7" s="36">
        <v>2571.1999999999998</v>
      </c>
      <c r="BI7" s="36">
        <v>1168.8</v>
      </c>
      <c r="BJ7" s="36">
        <v>1158.82</v>
      </c>
      <c r="BK7" s="36">
        <v>1167.7</v>
      </c>
      <c r="BL7" s="36">
        <v>1228.58</v>
      </c>
      <c r="BM7" s="36">
        <v>1280.18</v>
      </c>
      <c r="BN7" s="36">
        <v>1242.9000000000001</v>
      </c>
      <c r="BO7" s="36">
        <v>26.55</v>
      </c>
      <c r="BP7" s="36">
        <v>26.28</v>
      </c>
      <c r="BQ7" s="36">
        <v>25.23</v>
      </c>
      <c r="BR7" s="36">
        <v>27.55</v>
      </c>
      <c r="BS7" s="36">
        <v>28.32</v>
      </c>
      <c r="BT7" s="36">
        <v>56.44</v>
      </c>
      <c r="BU7" s="36">
        <v>55.6</v>
      </c>
      <c r="BV7" s="36">
        <v>54.43</v>
      </c>
      <c r="BW7" s="36">
        <v>53.81</v>
      </c>
      <c r="BX7" s="36">
        <v>53.62</v>
      </c>
      <c r="BY7" s="36">
        <v>33.35</v>
      </c>
      <c r="BZ7" s="36">
        <v>648.58000000000004</v>
      </c>
      <c r="CA7" s="36">
        <v>656.34</v>
      </c>
      <c r="CB7" s="36">
        <v>683.6</v>
      </c>
      <c r="CC7" s="36">
        <v>640.4</v>
      </c>
      <c r="CD7" s="36">
        <v>617.05999999999995</v>
      </c>
      <c r="CE7" s="36">
        <v>270.7</v>
      </c>
      <c r="CF7" s="36">
        <v>275.86</v>
      </c>
      <c r="CG7" s="36">
        <v>279.8</v>
      </c>
      <c r="CH7" s="36">
        <v>284.64999999999998</v>
      </c>
      <c r="CI7" s="36">
        <v>287.7</v>
      </c>
      <c r="CJ7" s="36">
        <v>524.69000000000005</v>
      </c>
      <c r="CK7" s="36">
        <v>63.35</v>
      </c>
      <c r="CL7" s="36">
        <v>60.36</v>
      </c>
      <c r="CM7" s="36">
        <v>59.72</v>
      </c>
      <c r="CN7" s="36">
        <v>56.97</v>
      </c>
      <c r="CO7" s="36">
        <v>56.31</v>
      </c>
      <c r="CP7" s="36">
        <v>59.84</v>
      </c>
      <c r="CQ7" s="36">
        <v>60.66</v>
      </c>
      <c r="CR7" s="36">
        <v>60.17</v>
      </c>
      <c r="CS7" s="36">
        <v>58.96</v>
      </c>
      <c r="CT7" s="36">
        <v>58.1</v>
      </c>
      <c r="CU7" s="36">
        <v>57.58</v>
      </c>
      <c r="CV7" s="36">
        <v>70.84</v>
      </c>
      <c r="CW7" s="36">
        <v>71.98</v>
      </c>
      <c r="CX7" s="36">
        <v>71.41</v>
      </c>
      <c r="CY7" s="36">
        <v>72.94</v>
      </c>
      <c r="CZ7" s="36">
        <v>72.66</v>
      </c>
      <c r="DA7" s="36">
        <v>77.989999999999995</v>
      </c>
      <c r="DB7" s="36">
        <v>77.319999999999993</v>
      </c>
      <c r="DC7" s="36">
        <v>76.680000000000007</v>
      </c>
      <c r="DD7" s="36">
        <v>76.58</v>
      </c>
      <c r="DE7" s="36">
        <v>76.69</v>
      </c>
      <c r="DF7" s="36">
        <v>75.27</v>
      </c>
      <c r="DG7" s="36"/>
      <c r="DH7" s="36"/>
      <c r="DI7" s="36"/>
      <c r="DJ7" s="36"/>
      <c r="DK7" s="36"/>
      <c r="DL7" s="36"/>
      <c r="DM7" s="36"/>
      <c r="DN7" s="36"/>
      <c r="DO7" s="36"/>
      <c r="DP7" s="36"/>
      <c r="DQ7" s="36"/>
      <c r="DR7" s="36"/>
      <c r="DS7" s="36"/>
      <c r="DT7" s="36"/>
      <c r="DU7" s="36"/>
      <c r="DV7" s="36"/>
      <c r="DW7" s="36"/>
      <c r="DX7" s="36"/>
      <c r="DY7" s="36"/>
      <c r="DZ7" s="36"/>
      <c r="EA7" s="36"/>
      <c r="EB7" s="36"/>
      <c r="EC7" s="36">
        <v>0.23</v>
      </c>
      <c r="ED7" s="36">
        <v>0.19</v>
      </c>
      <c r="EE7" s="36">
        <v>0.05</v>
      </c>
      <c r="EF7" s="36">
        <v>7.0000000000000007E-2</v>
      </c>
      <c r="EG7" s="36">
        <v>0.36</v>
      </c>
      <c r="EH7" s="36">
        <v>1.08</v>
      </c>
      <c r="EI7" s="36">
        <v>0.69</v>
      </c>
      <c r="EJ7" s="36">
        <v>0.89</v>
      </c>
      <c r="EK7" s="36">
        <v>0.98</v>
      </c>
      <c r="EL7" s="36">
        <v>0.76</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2017-02-09T05:20:34Z</cp:lastPrinted>
  <dcterms:created xsi:type="dcterms:W3CDTF">2016-12-02T02:21:42Z</dcterms:created>
  <dcterms:modified xsi:type="dcterms:W3CDTF">2017-02-21T04:29:22Z</dcterms:modified>
  <cp:category/>
</cp:coreProperties>
</file>