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qehcHTJyfyrzefNb/BKONhZcCL9fSz0Kfr9bf7KWIUVqGq/Abs8Hqi4r3m3WAuY/CQa/sF03nElRP0FoSjUafw==" workbookSaltValue="o9crrF4+6MAFaolvQhUT+Q==" workbookSpinCount="100000" lockStructure="1"/>
  <bookViews>
    <workbookView xWindow="0" yWindow="0" windowWidth="20610" windowHeight="940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BI6" i="5" l="1"/>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<sst xmlns="http://schemas.openxmlformats.org/spreadsheetml/2006/main" count="220" uniqueCount="110">
  <si>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</si>
  <si>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</si>
  <si>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</si>
  <si>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</si>
  <si>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</si>
  <si>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</si>
  <si>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</si>
  <si>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</si>
  <si>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</si>
  <si>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</si>
  <si>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</si>
  <si>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</si>
  <si>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</si>
  <si>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</si>
  <si>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</si>
  <si>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</si>
  <si>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</si>
  <si>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</si>
  <si>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</si>
  <si>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</si>
  <si>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</si>
  <si>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</si>
  <si>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</si>
  <si>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</si>
  <si>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</si>
  <si>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</si>
  <si>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</si>
  <si>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</si>
  <si>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</si>
  <si>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</si>
  <si>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</si>
  <si>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</si>
  <si>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</si>
  <si>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</si>
  <si>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</si>
  <si>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</si>
  <si>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</si>
  <si>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</si>
  <si>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</si>
  <si>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</si>
  <si>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</si>
  <si>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</si>
  <si>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</si>
  <si>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</si>
  <si>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</si>
  <si>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</si>
  <si>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</si>
  <si>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</si>
  <si>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</si>
  <si>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</si>
  <si>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</si>
  <si>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</si>
  <si>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</si>
  <si>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</si>
  <si>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</si>
  <si>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</si>
  <si>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</si>
  <si>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</si>
  <si>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</si>
  <si>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</si>
  <si>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</si>
  <si>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</si>
  <si>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</si>
  <si>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</si>
  <si>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</si>
  <si>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</si>
  <si>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</si>
  <si>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</si>
  <si>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</si>
  <si>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</si>
  <si>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</si>
  <si>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</si>
  <si>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</si>
  <si>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</si>
  <si>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</si>
  <si>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</si>
  <si>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</si>
  <si>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</si>
  <si>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</si>
  <si>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</si>
  <si>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</si>
  <si>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</si>
  <si>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</si>
  <si>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</si>
  <si>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</si>
  <si>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</si>
  <si>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</si>
  <si>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</si>
  <si>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</si>
  <si>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</si>
  <si>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</si>
  <si>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</si>
  <si>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</si>
  <si>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</si>
  <si>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</si>
  <si>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</si>
  <si>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砥部町</t>
  </si>
  <si>
    <t>法適用</t>
  </si>
  <si>
    <t>下水道事業</t>
  </si>
  <si>
    <t>公共下水道</t>
  </si>
  <si>
    <t>Cb3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</si>
  <si>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</si>
  <si>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</si>
  <si>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</si>
  <si>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</si>
  <si>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</si>
  <si>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</si>
  <si>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処理区域拡大等により有収水量が増加したことで、経営指標は全体的に向上しているが、今後企業債の単年度償還額が増加することから、流動資産の確保に努める必要がある。また、未整備地域が多く残っていることから、継続して整備を実施しなければならず、それに伴う企業債残高も増加していくこととなり、事業経営において懸念される要素となっている。
　事業経営においては投資と回収のバランスが重要であり、そのためには社会情勢や財政状況等を考慮した定期的な事業計画の見直しが必要である。今後においてもこれらを考慮した中長期的な経営計画を策定することで、適正で健全な事業運営に努める。</t>
    <rPh sb="1" eb="3">
      <t>ショリ</t>
    </rPh>
    <rPh sb="3" eb="5">
      <t>クイキ</t>
    </rPh>
    <rPh sb="5" eb="7">
      <t>カクダイ</t>
    </rPh>
    <rPh sb="7" eb="8">
      <t>トウ</t>
    </rPh>
    <rPh sb="11" eb="13">
      <t>ユウシュウ</t>
    </rPh>
    <rPh sb="13" eb="15">
      <t>スイリョウ</t>
    </rPh>
    <rPh sb="16" eb="18">
      <t>ゾウカ</t>
    </rPh>
    <rPh sb="24" eb="26">
      <t>ケイエイ</t>
    </rPh>
    <rPh sb="26" eb="28">
      <t>シヒョウ</t>
    </rPh>
    <rPh sb="29" eb="32">
      <t>ゼンタイテキ</t>
    </rPh>
    <rPh sb="33" eb="35">
      <t>コウジョウ</t>
    </rPh>
    <rPh sb="41" eb="43">
      <t>コンゴ</t>
    </rPh>
    <rPh sb="43" eb="45">
      <t>キギョウ</t>
    </rPh>
    <rPh sb="45" eb="46">
      <t>サイ</t>
    </rPh>
    <rPh sb="47" eb="50">
      <t>タンネンド</t>
    </rPh>
    <rPh sb="50" eb="52">
      <t>ショウカン</t>
    </rPh>
    <rPh sb="52" eb="53">
      <t>ガク</t>
    </rPh>
    <rPh sb="54" eb="56">
      <t>ゾウカ</t>
    </rPh>
    <rPh sb="63" eb="65">
      <t>リュウドウ</t>
    </rPh>
    <rPh sb="65" eb="67">
      <t>シサン</t>
    </rPh>
    <rPh sb="68" eb="70">
      <t>カクホ</t>
    </rPh>
    <rPh sb="71" eb="72">
      <t>ツト</t>
    </rPh>
    <rPh sb="74" eb="76">
      <t>ヒツヨウ</t>
    </rPh>
    <rPh sb="83" eb="86">
      <t>ミセイビ</t>
    </rPh>
    <rPh sb="86" eb="88">
      <t>チイキ</t>
    </rPh>
    <rPh sb="89" eb="90">
      <t>オオ</t>
    </rPh>
    <rPh sb="91" eb="92">
      <t>ノコ</t>
    </rPh>
    <rPh sb="101" eb="103">
      <t>ケイゾク</t>
    </rPh>
    <rPh sb="105" eb="107">
      <t>セイビ</t>
    </rPh>
    <rPh sb="108" eb="110">
      <t>ジッシ</t>
    </rPh>
    <rPh sb="122" eb="123">
      <t>トモナ</t>
    </rPh>
    <rPh sb="124" eb="126">
      <t>キギョウ</t>
    </rPh>
    <rPh sb="126" eb="127">
      <t>サイ</t>
    </rPh>
    <rPh sb="127" eb="129">
      <t>ザンダカ</t>
    </rPh>
    <rPh sb="130" eb="132">
      <t>ゾウカ</t>
    </rPh>
    <rPh sb="142" eb="144">
      <t>ジギョウ</t>
    </rPh>
    <rPh sb="144" eb="146">
      <t>ケイエイ</t>
    </rPh>
    <rPh sb="150" eb="152">
      <t>ケネン</t>
    </rPh>
    <rPh sb="155" eb="157">
      <t>ヨウソ</t>
    </rPh>
    <rPh sb="166" eb="168">
      <t>ジギョウ</t>
    </rPh>
    <rPh sb="168" eb="170">
      <t>ケイエイ</t>
    </rPh>
    <rPh sb="175" eb="177">
      <t>トウシ</t>
    </rPh>
    <rPh sb="178" eb="180">
      <t>カイシュウ</t>
    </rPh>
    <rPh sb="186" eb="188">
      <t>ジュウヨウ</t>
    </rPh>
    <rPh sb="198" eb="200">
      <t>シャカイ</t>
    </rPh>
    <rPh sb="200" eb="202">
      <t>ジョウセイ</t>
    </rPh>
    <rPh sb="203" eb="205">
      <t>ザイセイ</t>
    </rPh>
    <rPh sb="205" eb="207">
      <t>ジョウキョウ</t>
    </rPh>
    <rPh sb="207" eb="208">
      <t>トウ</t>
    </rPh>
    <rPh sb="209" eb="211">
      <t>コウリョ</t>
    </rPh>
    <rPh sb="213" eb="216">
      <t>テイキテキ</t>
    </rPh>
    <rPh sb="217" eb="219">
      <t>ジギョウ</t>
    </rPh>
    <rPh sb="219" eb="221">
      <t>ケイカク</t>
    </rPh>
    <rPh sb="222" eb="224">
      <t>ミナオ</t>
    </rPh>
    <rPh sb="226" eb="228">
      <t>ヒツヨウ</t>
    </rPh>
    <rPh sb="232" eb="234">
      <t>コンゴ</t>
    </rPh>
    <rPh sb="243" eb="245">
      <t>コウリョ</t>
    </rPh>
    <rPh sb="247" eb="251">
      <t>チュウチョウキテキ</t>
    </rPh>
    <rPh sb="252" eb="254">
      <t>ケイエイ</t>
    </rPh>
    <rPh sb="254" eb="256">
      <t>ケイカク</t>
    </rPh>
    <rPh sb="257" eb="259">
      <t>サクテイ</t>
    </rPh>
    <rPh sb="265" eb="267">
      <t>テキセイ</t>
    </rPh>
    <rPh sb="268" eb="270">
      <t>ケンゼン</t>
    </rPh>
    <rPh sb="271" eb="273">
      <t>ジギョウ</t>
    </rPh>
    <rPh sb="273" eb="275">
      <t>ウンエイ</t>
    </rPh>
    <rPh sb="276" eb="277">
      <t>ツト</t>
    </rPh>
    <phoneticPr fontId="4"/>
  </si>
  <si>
    <t>　当町の公共下水道事業は供用開始から５年を経過して現在も管渠の整備中であるため、管渠の老朽化率はゼロである。また、管渠の修繕も発生していないため実績はゼロとなっている。しかし新たな事業管理計画においてマンホール内や管渠の定期点検を実施するよう定められており、腐食等による劣化が起こっていないか早期に発見して修繕等の対応ができるように、点検実施記録を作成する。</t>
    <rPh sb="1" eb="2">
      <t>トウ</t>
    </rPh>
    <rPh sb="2" eb="3">
      <t>マチ</t>
    </rPh>
    <rPh sb="4" eb="6">
      <t>コウキョウ</t>
    </rPh>
    <rPh sb="6" eb="9">
      <t>ゲスイドウ</t>
    </rPh>
    <rPh sb="9" eb="11">
      <t>ジギョウ</t>
    </rPh>
    <rPh sb="12" eb="14">
      <t>キョウヨウ</t>
    </rPh>
    <rPh sb="14" eb="16">
      <t>カイシ</t>
    </rPh>
    <rPh sb="19" eb="20">
      <t>ネン</t>
    </rPh>
    <rPh sb="21" eb="23">
      <t>ケイカ</t>
    </rPh>
    <rPh sb="25" eb="27">
      <t>ゲンザイ</t>
    </rPh>
    <rPh sb="28" eb="30">
      <t>カンキョ</t>
    </rPh>
    <rPh sb="31" eb="33">
      <t>セイビ</t>
    </rPh>
    <rPh sb="33" eb="34">
      <t>チュウ</t>
    </rPh>
    <rPh sb="40" eb="42">
      <t>カンキョ</t>
    </rPh>
    <rPh sb="43" eb="46">
      <t>ロウキュウカ</t>
    </rPh>
    <rPh sb="46" eb="47">
      <t>リツ</t>
    </rPh>
    <rPh sb="57" eb="59">
      <t>カンキョ</t>
    </rPh>
    <rPh sb="60" eb="62">
      <t>シュウゼン</t>
    </rPh>
    <rPh sb="63" eb="65">
      <t>ハッセイ</t>
    </rPh>
    <rPh sb="72" eb="74">
      <t>ジッセキ</t>
    </rPh>
    <rPh sb="87" eb="88">
      <t>アラ</t>
    </rPh>
    <rPh sb="90" eb="92">
      <t>ジギョウ</t>
    </rPh>
    <rPh sb="92" eb="94">
      <t>カンリ</t>
    </rPh>
    <rPh sb="94" eb="96">
      <t>ケイカク</t>
    </rPh>
    <rPh sb="105" eb="106">
      <t>ナイ</t>
    </rPh>
    <rPh sb="107" eb="109">
      <t>カンキョ</t>
    </rPh>
    <rPh sb="110" eb="112">
      <t>テイキ</t>
    </rPh>
    <rPh sb="112" eb="114">
      <t>テンケン</t>
    </rPh>
    <rPh sb="115" eb="117">
      <t>ジッシ</t>
    </rPh>
    <rPh sb="121" eb="122">
      <t>サダ</t>
    </rPh>
    <rPh sb="129" eb="131">
      <t>フショク</t>
    </rPh>
    <rPh sb="131" eb="132">
      <t>トウ</t>
    </rPh>
    <rPh sb="135" eb="137">
      <t>レッカ</t>
    </rPh>
    <rPh sb="138" eb="139">
      <t>オ</t>
    </rPh>
    <rPh sb="146" eb="148">
      <t>ソウキ</t>
    </rPh>
    <rPh sb="149" eb="151">
      <t>ハッケン</t>
    </rPh>
    <rPh sb="153" eb="155">
      <t>シュウゼン</t>
    </rPh>
    <rPh sb="155" eb="156">
      <t>トウ</t>
    </rPh>
    <rPh sb="157" eb="159">
      <t>タイオウ</t>
    </rPh>
    <rPh sb="167" eb="169">
      <t>テンケン</t>
    </rPh>
    <rPh sb="169" eb="171">
      <t>ジッシ</t>
    </rPh>
    <rPh sb="171" eb="173">
      <t>キロク</t>
    </rPh>
    <rPh sb="174" eb="176">
      <t>サクセイ</t>
    </rPh>
    <phoneticPr fontId="4"/>
  </si>
  <si>
    <r>
      <t xml:space="preserve">①経常収支比率について103.61％となっており、昨年度と比較して増加している。下水道整備により接続可能となった区域の接続促進によって、下水道使用料が増収となったことによる。
②使用料収入が見込みより増収となったことで、当年度純利益で累積欠損金をなくすことができた。
③前年度からほとんど変化はないが、後年度においては単年度元金償還額が増加するため、流動資産の確保に努める必要がある。
</t>
    </r>
    <r>
      <rPr>
        <sz val="11"/>
        <rFont val="ＭＳ ゴシック"/>
        <family val="3"/>
        <charset val="128"/>
      </rPr>
      <t>④企業債の公費負担については、現状では全額を公費負担している。今後、下水道整備が進んで接続率が上昇すれば使用料収入も増加して経営面でも公費負担を抑制させることができると予想されるため、公費負担額を減少させるよう、負担率の考え方について今後検討する必要がある。</t>
    </r>
    <r>
      <rPr>
        <sz val="11"/>
        <color theme="1"/>
        <rFont val="ＭＳ ゴシック"/>
        <family val="3"/>
        <charset val="128"/>
      </rPr>
      <t xml:space="preserve">
⑤前年度と比較して増加しており、使用料で賄えている割合が増えてきている。
⑥有収水量が増加して汚水処理原価が低くなり、効率的な汚水処理が行われていることが分かる。
⑦処理区拡大により利用率も増加しているが、未だ低い状態であり、区域拡大とともに接続率の向上に努める必要がある。
⑧は微増ではあるが供用開始区域の拡大に従って水洗化率も上昇してきている。供用開始区域内での未接続者へは毎年「下水道の日」に合わせて戸別訪問を行っており、接続促進のため今後も継続して実施していく予定である。
　</t>
    </r>
    <rPh sb="1" eb="3">
      <t>ケイジョウ</t>
    </rPh>
    <rPh sb="3" eb="5">
      <t>シュウシ</t>
    </rPh>
    <rPh sb="5" eb="7">
      <t>ヒリツ</t>
    </rPh>
    <rPh sb="25" eb="28">
      <t>サクネンド</t>
    </rPh>
    <rPh sb="29" eb="31">
      <t>ヒカク</t>
    </rPh>
    <rPh sb="33" eb="35">
      <t>ゾウカ</t>
    </rPh>
    <rPh sb="40" eb="43">
      <t>ゲスイドウ</t>
    </rPh>
    <rPh sb="43" eb="45">
      <t>セイビ</t>
    </rPh>
    <rPh sb="48" eb="50">
      <t>セツゾク</t>
    </rPh>
    <rPh sb="50" eb="52">
      <t>カノウ</t>
    </rPh>
    <rPh sb="56" eb="58">
      <t>クイキ</t>
    </rPh>
    <rPh sb="59" eb="61">
      <t>セツゾク</t>
    </rPh>
    <rPh sb="61" eb="63">
      <t>ソクシン</t>
    </rPh>
    <rPh sb="68" eb="71">
      <t>ゲスイドウ</t>
    </rPh>
    <rPh sb="71" eb="74">
      <t>シヨウリョウ</t>
    </rPh>
    <rPh sb="75" eb="77">
      <t>ゾウシュウ</t>
    </rPh>
    <rPh sb="89" eb="92">
      <t>シヨウリョウ</t>
    </rPh>
    <rPh sb="92" eb="94">
      <t>シュウニュウ</t>
    </rPh>
    <rPh sb="95" eb="97">
      <t>ミコ</t>
    </rPh>
    <rPh sb="100" eb="102">
      <t>ゾウシュウ</t>
    </rPh>
    <rPh sb="110" eb="113">
      <t>トウネンド</t>
    </rPh>
    <rPh sb="113" eb="116">
      <t>ジュンリエキ</t>
    </rPh>
    <rPh sb="117" eb="119">
      <t>ルイセキ</t>
    </rPh>
    <rPh sb="119" eb="122">
      <t>ケッソンキン</t>
    </rPh>
    <rPh sb="135" eb="138">
      <t>ゼンネンド</t>
    </rPh>
    <rPh sb="144" eb="146">
      <t>ヘンカ</t>
    </rPh>
    <rPh sb="151" eb="154">
      <t>コウネンド</t>
    </rPh>
    <rPh sb="159" eb="162">
      <t>タンネンド</t>
    </rPh>
    <rPh sb="162" eb="164">
      <t>ガンキン</t>
    </rPh>
    <rPh sb="164" eb="166">
      <t>ショウカン</t>
    </rPh>
    <rPh sb="166" eb="167">
      <t>ガク</t>
    </rPh>
    <rPh sb="168" eb="170">
      <t>ゾウカ</t>
    </rPh>
    <rPh sb="175" eb="177">
      <t>リュウドウ</t>
    </rPh>
    <rPh sb="177" eb="179">
      <t>シサン</t>
    </rPh>
    <rPh sb="180" eb="182">
      <t>カクホ</t>
    </rPh>
    <rPh sb="183" eb="184">
      <t>ツト</t>
    </rPh>
    <rPh sb="186" eb="188">
      <t>ヒツヨウ</t>
    </rPh>
    <rPh sb="194" eb="196">
      <t>キギョウ</t>
    </rPh>
    <rPh sb="196" eb="197">
      <t>サイ</t>
    </rPh>
    <rPh sb="198" eb="200">
      <t>コウヒ</t>
    </rPh>
    <rPh sb="200" eb="202">
      <t>フタン</t>
    </rPh>
    <rPh sb="212" eb="214">
      <t>ゼンガク</t>
    </rPh>
    <rPh sb="215" eb="217">
      <t>コウヒ</t>
    </rPh>
    <rPh sb="217" eb="219">
      <t>フタン</t>
    </rPh>
    <rPh sb="224" eb="226">
      <t>コンゴ</t>
    </rPh>
    <rPh sb="227" eb="230">
      <t>ゲスイドウ</t>
    </rPh>
    <rPh sb="230" eb="232">
      <t>セイビ</t>
    </rPh>
    <rPh sb="233" eb="234">
      <t>スス</t>
    </rPh>
    <rPh sb="236" eb="238">
      <t>セツゾク</t>
    </rPh>
    <rPh sb="238" eb="239">
      <t>リツ</t>
    </rPh>
    <rPh sb="240" eb="242">
      <t>ジョウショウ</t>
    </rPh>
    <rPh sb="245" eb="248">
      <t>シヨウリョウ</t>
    </rPh>
    <rPh sb="248" eb="250">
      <t>シュウニュウ</t>
    </rPh>
    <rPh sb="251" eb="253">
      <t>ゾウカ</t>
    </rPh>
    <rPh sb="255" eb="257">
      <t>ケイエイ</t>
    </rPh>
    <rPh sb="257" eb="258">
      <t>メン</t>
    </rPh>
    <rPh sb="260" eb="262">
      <t>コウヒ</t>
    </rPh>
    <rPh sb="262" eb="264">
      <t>フタン</t>
    </rPh>
    <rPh sb="265" eb="267">
      <t>ヨクセイ</t>
    </rPh>
    <rPh sb="277" eb="279">
      <t>ヨソウ</t>
    </rPh>
    <rPh sb="285" eb="287">
      <t>コウヒ</t>
    </rPh>
    <rPh sb="287" eb="289">
      <t>フタン</t>
    </rPh>
    <rPh sb="289" eb="290">
      <t>ガク</t>
    </rPh>
    <rPh sb="291" eb="293">
      <t>ゲンショウ</t>
    </rPh>
    <rPh sb="299" eb="301">
      <t>フタン</t>
    </rPh>
    <rPh sb="301" eb="302">
      <t>リツ</t>
    </rPh>
    <rPh sb="303" eb="304">
      <t>カンガ</t>
    </rPh>
    <rPh sb="305" eb="306">
      <t>カタ</t>
    </rPh>
    <rPh sb="310" eb="312">
      <t>コンゴ</t>
    </rPh>
    <rPh sb="312" eb="314">
      <t>ケントウ</t>
    </rPh>
    <rPh sb="316" eb="318">
      <t>ヒツヨウ</t>
    </rPh>
    <rPh sb="324" eb="327">
      <t>ゼンネンド</t>
    </rPh>
    <rPh sb="328" eb="330">
      <t>ヒカク</t>
    </rPh>
    <rPh sb="332" eb="334">
      <t>ゾウカ</t>
    </rPh>
    <rPh sb="339" eb="342">
      <t>シヨウリョウ</t>
    </rPh>
    <rPh sb="343" eb="344">
      <t>マカナ</t>
    </rPh>
    <rPh sb="348" eb="350">
      <t>ワリアイ</t>
    </rPh>
    <rPh sb="351" eb="352">
      <t>フ</t>
    </rPh>
    <rPh sb="361" eb="363">
      <t>ユウシュウ</t>
    </rPh>
    <rPh sb="363" eb="365">
      <t>スイリョウ</t>
    </rPh>
    <rPh sb="366" eb="368">
      <t>ゾウカ</t>
    </rPh>
    <rPh sb="370" eb="372">
      <t>オスイ</t>
    </rPh>
    <rPh sb="372" eb="374">
      <t>ショリ</t>
    </rPh>
    <rPh sb="374" eb="376">
      <t>ゲンカ</t>
    </rPh>
    <rPh sb="377" eb="378">
      <t>ヒク</t>
    </rPh>
    <rPh sb="382" eb="385">
      <t>コウリツテキ</t>
    </rPh>
    <rPh sb="386" eb="388">
      <t>オスイ</t>
    </rPh>
    <rPh sb="388" eb="390">
      <t>ショリ</t>
    </rPh>
    <rPh sb="391" eb="392">
      <t>オコナ</t>
    </rPh>
    <rPh sb="400" eb="401">
      <t>ワ</t>
    </rPh>
    <rPh sb="406" eb="408">
      <t>ショリ</t>
    </rPh>
    <rPh sb="408" eb="409">
      <t>ク</t>
    </rPh>
    <rPh sb="409" eb="411">
      <t>カクダイ</t>
    </rPh>
    <rPh sb="414" eb="417">
      <t>リヨウリツ</t>
    </rPh>
    <rPh sb="418" eb="420">
      <t>ゾウカ</t>
    </rPh>
    <rPh sb="426" eb="427">
      <t>イマ</t>
    </rPh>
    <rPh sb="428" eb="429">
      <t>ヒク</t>
    </rPh>
    <rPh sb="430" eb="432">
      <t>ジョウタイ</t>
    </rPh>
    <rPh sb="436" eb="438">
      <t>クイキ</t>
    </rPh>
    <rPh sb="438" eb="440">
      <t>カクダイ</t>
    </rPh>
    <rPh sb="444" eb="446">
      <t>セツゾク</t>
    </rPh>
    <rPh sb="446" eb="447">
      <t>リツ</t>
    </rPh>
    <rPh sb="448" eb="450">
      <t>コウジョウ</t>
    </rPh>
    <rPh sb="451" eb="452">
      <t>ツト</t>
    </rPh>
    <rPh sb="454" eb="456">
      <t>ヒツヨウ</t>
    </rPh>
    <rPh sb="463" eb="465">
      <t>ビゾウ</t>
    </rPh>
    <rPh sb="470" eb="472">
      <t>キョウヨウ</t>
    </rPh>
    <rPh sb="472" eb="474">
      <t>カイシ</t>
    </rPh>
    <rPh sb="474" eb="476">
      <t>クイキ</t>
    </rPh>
    <rPh sb="477" eb="479">
      <t>カクダイ</t>
    </rPh>
    <rPh sb="480" eb="481">
      <t>シタガ</t>
    </rPh>
    <rPh sb="483" eb="486">
      <t>スイセンカ</t>
    </rPh>
    <rPh sb="486" eb="487">
      <t>リツ</t>
    </rPh>
    <rPh sb="488" eb="490">
      <t>ジョウショウ</t>
    </rPh>
    <rPh sb="497" eb="499">
      <t>キョウヨウ</t>
    </rPh>
    <rPh sb="499" eb="501">
      <t>カイシ</t>
    </rPh>
    <rPh sb="501" eb="503">
      <t>クイキ</t>
    </rPh>
    <rPh sb="503" eb="504">
      <t>ナイ</t>
    </rPh>
    <rPh sb="506" eb="509">
      <t>ミセツゾク</t>
    </rPh>
    <rPh sb="509" eb="510">
      <t>シャ</t>
    </rPh>
    <rPh sb="512" eb="514">
      <t>マイネン</t>
    </rPh>
    <rPh sb="515" eb="518">
      <t>ゲスイドウ</t>
    </rPh>
    <rPh sb="519" eb="520">
      <t>ヒ</t>
    </rPh>
    <rPh sb="522" eb="523">
      <t>ア</t>
    </rPh>
    <rPh sb="526" eb="528">
      <t>コベツ</t>
    </rPh>
    <rPh sb="528" eb="530">
      <t>ホウモン</t>
    </rPh>
    <rPh sb="531" eb="532">
      <t>オコナ</t>
    </rPh>
    <rPh sb="537" eb="539">
      <t>セツゾク</t>
    </rPh>
    <rPh sb="539" eb="541">
      <t>ソクシン</t>
    </rPh>
    <rPh sb="544" eb="546">
      <t>コンゴ</t>
    </rPh>
    <rPh sb="547" eb="549">
      <t>ケイゾク</t>
    </rPh>
    <rPh sb="551" eb="553">
      <t>ジッシ</t>
    </rPh>
    <rPh sb="557" eb="55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</si>
</sst>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529792"/>
        <c:axId val="16054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0.41</c:v>
                </c:pt>
                <c:pt idx="1">
                  <c:v>0.28999999999999998</c:v>
                </c:pt>
                <c:pt idx="2">
                  <c:v>0.74</c:v>
                </c:pt>
                <c:pt idx="3">
                  <c:v>0.57999999999999996</c:v>
                </c:pt>
                <c:pt idx="4">
                  <c:v>0.01</c:v>
                </c:pt>
              </c:numCache>
            </c:numRef>
          </c:val>
          <c:smooth val="0"/>
        </c:ser>
        <c:dLbls>
          <c:showLegendKey val="0"/>
          <c:showVal val="0"/>
          <c:showCatName val="0"/>
          <c:showSerName val="0"/>
          <c:showPercent val="0"/>
          <c:showBubbleSize val="0"/>
        </c:dLbls>
        <c:marker val="1"/>
        <c:smooth val="0"/>
        <c:axId val="160529792"/>
        <c:axId val="160540160"/>
      </c:lineChart>
      <c:dateAx>
        <c:axId val="160529792"/>
        <c:scaling>
          <c:orientation val="minMax"/>
        </c:scaling>
        <c:delete val="1"/>
        <c:axPos val="b"/>
        <c:numFmt formatCode="ge" sourceLinked="1"/>
        <c:majorTickMark val="none"/>
        <c:minorTickMark val="none"/>
        <c:tickLblPos val="none"/>
        <c:crossAx val="160540160"/>
        <c:crosses val="autoZero"/>
        <c:auto val="1"/>
        <c:lblOffset val="100"/>
        <c:baseTimeUnit val="years"/>
      </c:dateAx>
      <c:valAx>
        <c:axId val="16054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2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6.65</c:v>
                </c:pt>
                <c:pt idx="1">
                  <c:v>14.31</c:v>
                </c:pt>
                <c:pt idx="2">
                  <c:v>16.920000000000002</c:v>
                </c:pt>
                <c:pt idx="3">
                  <c:v>24.38</c:v>
                </c:pt>
                <c:pt idx="4">
                  <c:v>29.12</c:v>
                </c:pt>
              </c:numCache>
            </c:numRef>
          </c:val>
        </c:ser>
        <c:dLbls>
          <c:showLegendKey val="0"/>
          <c:showVal val="0"/>
          <c:showCatName val="0"/>
          <c:showSerName val="0"/>
          <c:showPercent val="0"/>
          <c:showBubbleSize val="0"/>
        </c:dLbls>
        <c:gapWidth val="150"/>
        <c:axId val="166620160"/>
        <c:axId val="16665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48.57</c:v>
                </c:pt>
                <c:pt idx="1">
                  <c:v>45.25</c:v>
                </c:pt>
                <c:pt idx="2">
                  <c:v>37.36</c:v>
                </c:pt>
                <c:pt idx="3">
                  <c:v>42.07</c:v>
                </c:pt>
                <c:pt idx="4">
                  <c:v>37.950000000000003</c:v>
                </c:pt>
              </c:numCache>
            </c:numRef>
          </c:val>
          <c:smooth val="0"/>
        </c:ser>
        <c:dLbls>
          <c:showLegendKey val="0"/>
          <c:showVal val="0"/>
          <c:showCatName val="0"/>
          <c:showSerName val="0"/>
          <c:showPercent val="0"/>
          <c:showBubbleSize val="0"/>
        </c:dLbls>
        <c:marker val="1"/>
        <c:smooth val="0"/>
        <c:axId val="166620160"/>
        <c:axId val="166651008"/>
      </c:lineChart>
      <c:dateAx>
        <c:axId val="166620160"/>
        <c:scaling>
          <c:orientation val="minMax"/>
        </c:scaling>
        <c:delete val="1"/>
        <c:axPos val="b"/>
        <c:numFmt formatCode="ge" sourceLinked="1"/>
        <c:majorTickMark val="none"/>
        <c:minorTickMark val="none"/>
        <c:tickLblPos val="none"/>
        <c:crossAx val="166651008"/>
        <c:crosses val="autoZero"/>
        <c:auto val="1"/>
        <c:lblOffset val="100"/>
        <c:baseTimeUnit val="years"/>
      </c:dateAx>
      <c:valAx>
        <c:axId val="16665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51.76</c:v>
                </c:pt>
                <c:pt idx="1">
                  <c:v>57.66</c:v>
                </c:pt>
                <c:pt idx="2">
                  <c:v>47.59</c:v>
                </c:pt>
                <c:pt idx="3">
                  <c:v>61.03</c:v>
                </c:pt>
                <c:pt idx="4">
                  <c:v>63.74</c:v>
                </c:pt>
              </c:numCache>
            </c:numRef>
          </c:val>
        </c:ser>
        <c:dLbls>
          <c:showLegendKey val="0"/>
          <c:showVal val="0"/>
          <c:showCatName val="0"/>
          <c:showSerName val="0"/>
          <c:showPercent val="0"/>
          <c:showBubbleSize val="0"/>
        </c:dLbls>
        <c:gapWidth val="150"/>
        <c:axId val="166664832"/>
        <c:axId val="16667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70.27</c:v>
                </c:pt>
                <c:pt idx="1">
                  <c:v>68.540000000000006</c:v>
                </c:pt>
                <c:pt idx="2">
                  <c:v>61.85</c:v>
                </c:pt>
                <c:pt idx="3">
                  <c:v>63.92</c:v>
                </c:pt>
                <c:pt idx="4">
                  <c:v>63.25</c:v>
                </c:pt>
              </c:numCache>
            </c:numRef>
          </c:val>
          <c:smooth val="0"/>
        </c:ser>
        <c:dLbls>
          <c:showLegendKey val="0"/>
          <c:showVal val="0"/>
          <c:showCatName val="0"/>
          <c:showSerName val="0"/>
          <c:showPercent val="0"/>
          <c:showBubbleSize val="0"/>
        </c:dLbls>
        <c:marker val="1"/>
        <c:smooth val="0"/>
        <c:axId val="166664832"/>
        <c:axId val="166671104"/>
      </c:lineChart>
      <c:dateAx>
        <c:axId val="166664832"/>
        <c:scaling>
          <c:orientation val="minMax"/>
        </c:scaling>
        <c:delete val="1"/>
        <c:axPos val="b"/>
        <c:numFmt formatCode="ge" sourceLinked="1"/>
        <c:majorTickMark val="none"/>
        <c:minorTickMark val="none"/>
        <c:tickLblPos val="none"/>
        <c:crossAx val="166671104"/>
        <c:crosses val="autoZero"/>
        <c:auto val="1"/>
        <c:lblOffset val="100"/>
        <c:baseTimeUnit val="years"/>
      </c:dateAx>
      <c:valAx>
        <c:axId val="1666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6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91.12</c:v>
                </c:pt>
                <c:pt idx="1">
                  <c:v>100</c:v>
                </c:pt>
                <c:pt idx="2">
                  <c:v>100</c:v>
                </c:pt>
                <c:pt idx="3">
                  <c:v>100.51</c:v>
                </c:pt>
                <c:pt idx="4">
                  <c:v>103.61</c:v>
                </c:pt>
              </c:numCache>
            </c:numRef>
          </c:val>
        </c:ser>
        <c:dLbls>
          <c:showLegendKey val="0"/>
          <c:showVal val="0"/>
          <c:showCatName val="0"/>
          <c:showSerName val="0"/>
          <c:showPercent val="0"/>
          <c:showBubbleSize val="0"/>
        </c:dLbls>
        <c:gapWidth val="150"/>
        <c:axId val="165947648"/>
        <c:axId val="16595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47648"/>
        <c:axId val="165958016"/>
      </c:lineChart>
      <c:dateAx>
        <c:axId val="165947648"/>
        <c:scaling>
          <c:orientation val="minMax"/>
        </c:scaling>
        <c:delete val="1"/>
        <c:axPos val="b"/>
        <c:numFmt formatCode="ge" sourceLinked="1"/>
        <c:majorTickMark val="none"/>
        <c:minorTickMark val="none"/>
        <c:tickLblPos val="none"/>
        <c:crossAx val="165958016"/>
        <c:crosses val="autoZero"/>
        <c:auto val="1"/>
        <c:lblOffset val="100"/>
        <c:baseTimeUnit val="years"/>
      </c:dateAx>
      <c:valAx>
        <c:axId val="1659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13.46</c:v>
                </c:pt>
                <c:pt idx="1">
                  <c:v>1.48</c:v>
                </c:pt>
                <c:pt idx="2">
                  <c:v>3.8</c:v>
                </c:pt>
                <c:pt idx="3">
                  <c:v>8.2200000000000006</c:v>
                </c:pt>
                <c:pt idx="4">
                  <c:v>10.36</c:v>
                </c:pt>
              </c:numCache>
            </c:numRef>
          </c:val>
        </c:ser>
        <c:dLbls>
          <c:showLegendKey val="0"/>
          <c:showVal val="0"/>
          <c:showCatName val="0"/>
          <c:showSerName val="0"/>
          <c:showPercent val="0"/>
          <c:showBubbleSize val="0"/>
        </c:dLbls>
        <c:gapWidth val="150"/>
        <c:axId val="165988224"/>
        <c:axId val="1659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88224"/>
        <c:axId val="165994496"/>
      </c:lineChart>
      <c:dateAx>
        <c:axId val="165988224"/>
        <c:scaling>
          <c:orientation val="minMax"/>
        </c:scaling>
        <c:delete val="1"/>
        <c:axPos val="b"/>
        <c:numFmt formatCode="ge" sourceLinked="1"/>
        <c:majorTickMark val="none"/>
        <c:minorTickMark val="none"/>
        <c:tickLblPos val="none"/>
        <c:crossAx val="165994496"/>
        <c:crosses val="autoZero"/>
        <c:auto val="1"/>
        <c:lblOffset val="100"/>
        <c:baseTimeUnit val="years"/>
      </c:dateAx>
      <c:valAx>
        <c:axId val="1659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6082048"/>
        <c:axId val="16608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82048"/>
        <c:axId val="166083968"/>
      </c:lineChart>
      <c:dateAx>
        <c:axId val="166082048"/>
        <c:scaling>
          <c:orientation val="minMax"/>
        </c:scaling>
        <c:delete val="1"/>
        <c:axPos val="b"/>
        <c:numFmt formatCode="ge" sourceLinked="1"/>
        <c:majorTickMark val="none"/>
        <c:minorTickMark val="none"/>
        <c:tickLblPos val="none"/>
        <c:crossAx val="166083968"/>
        <c:crosses val="autoZero"/>
        <c:auto val="1"/>
        <c:lblOffset val="100"/>
        <c:baseTimeUnit val="years"/>
      </c:dateAx>
      <c:valAx>
        <c:axId val="16608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101.02</c:v>
                </c:pt>
                <c:pt idx="1">
                  <c:v>38.89</c:v>
                </c:pt>
                <c:pt idx="2">
                  <c:v>32.68</c:v>
                </c:pt>
                <c:pt idx="3">
                  <c:v>14.56</c:v>
                </c:pt>
                <c:pt idx="4" formatCode="#,##0.00;&quot;△&quot;#,##0.00">
                  <c:v>0</c:v>
                </c:pt>
              </c:numCache>
            </c:numRef>
          </c:val>
        </c:ser>
        <c:dLbls>
          <c:showLegendKey val="0"/>
          <c:showVal val="0"/>
          <c:showCatName val="0"/>
          <c:showSerName val="0"/>
          <c:showPercent val="0"/>
          <c:showBubbleSize val="0"/>
        </c:dLbls>
        <c:gapWidth val="150"/>
        <c:axId val="166136832"/>
        <c:axId val="1661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36832"/>
        <c:axId val="166143104"/>
      </c:lineChart>
      <c:dateAx>
        <c:axId val="166136832"/>
        <c:scaling>
          <c:orientation val="minMax"/>
        </c:scaling>
        <c:delete val="1"/>
        <c:axPos val="b"/>
        <c:numFmt formatCode="ge" sourceLinked="1"/>
        <c:majorTickMark val="none"/>
        <c:minorTickMark val="none"/>
        <c:tickLblPos val="none"/>
        <c:crossAx val="166143104"/>
        <c:crosses val="autoZero"/>
        <c:auto val="1"/>
        <c:lblOffset val="100"/>
        <c:baseTimeUnit val="years"/>
      </c:dateAx>
      <c:valAx>
        <c:axId val="1661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1446.37</c:v>
                </c:pt>
                <c:pt idx="1">
                  <c:v>807.16</c:v>
                </c:pt>
                <c:pt idx="2">
                  <c:v>532.85</c:v>
                </c:pt>
                <c:pt idx="3">
                  <c:v>297.83</c:v>
                </c:pt>
                <c:pt idx="4">
                  <c:v>334</c:v>
                </c:pt>
              </c:numCache>
            </c:numRef>
          </c:val>
        </c:ser>
        <c:dLbls>
          <c:showLegendKey val="0"/>
          <c:showVal val="0"/>
          <c:showCatName val="0"/>
          <c:showSerName val="0"/>
          <c:showPercent val="0"/>
          <c:showBubbleSize val="0"/>
        </c:dLbls>
        <c:gapWidth val="150"/>
        <c:axId val="166165504"/>
        <c:axId val="16617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65504"/>
        <c:axId val="166171776"/>
      </c:lineChart>
      <c:dateAx>
        <c:axId val="166165504"/>
        <c:scaling>
          <c:orientation val="minMax"/>
        </c:scaling>
        <c:delete val="1"/>
        <c:axPos val="b"/>
        <c:numFmt formatCode="ge" sourceLinked="1"/>
        <c:majorTickMark val="none"/>
        <c:minorTickMark val="none"/>
        <c:tickLblPos val="none"/>
        <c:crossAx val="166171776"/>
        <c:crosses val="autoZero"/>
        <c:auto val="1"/>
        <c:lblOffset val="100"/>
        <c:baseTimeUnit val="years"/>
      </c:dateAx>
      <c:valAx>
        <c:axId val="1661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6188160"/>
        <c:axId val="16619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1861.98</c:v>
                </c:pt>
                <c:pt idx="1">
                  <c:v>1707.82</c:v>
                </c:pt>
                <c:pt idx="2">
                  <c:v>1853.46</c:v>
                </c:pt>
                <c:pt idx="3">
                  <c:v>1847.13</c:v>
                </c:pt>
                <c:pt idx="4">
                  <c:v>1862.51</c:v>
                </c:pt>
              </c:numCache>
            </c:numRef>
          </c:val>
          <c:smooth val="0"/>
        </c:ser>
        <c:dLbls>
          <c:showLegendKey val="0"/>
          <c:showVal val="0"/>
          <c:showCatName val="0"/>
          <c:showSerName val="0"/>
          <c:showPercent val="0"/>
          <c:showBubbleSize val="0"/>
        </c:dLbls>
        <c:marker val="1"/>
        <c:smooth val="0"/>
        <c:axId val="166188160"/>
        <c:axId val="166190080"/>
      </c:lineChart>
      <c:dateAx>
        <c:axId val="166188160"/>
        <c:scaling>
          <c:orientation val="minMax"/>
        </c:scaling>
        <c:delete val="1"/>
        <c:axPos val="b"/>
        <c:numFmt formatCode="ge" sourceLinked="1"/>
        <c:majorTickMark val="none"/>
        <c:minorTickMark val="none"/>
        <c:tickLblPos val="none"/>
        <c:crossAx val="166190080"/>
        <c:crosses val="autoZero"/>
        <c:auto val="1"/>
        <c:lblOffset val="100"/>
        <c:baseTimeUnit val="years"/>
      </c:dateAx>
      <c:valAx>
        <c:axId val="16619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8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23.08</c:v>
                </c:pt>
                <c:pt idx="1">
                  <c:v>67.400000000000006</c:v>
                </c:pt>
                <c:pt idx="2">
                  <c:v>63.47</c:v>
                </c:pt>
                <c:pt idx="3">
                  <c:v>65.7</c:v>
                </c:pt>
                <c:pt idx="4">
                  <c:v>80.62</c:v>
                </c:pt>
              </c:numCache>
            </c:numRef>
          </c:val>
        </c:ser>
        <c:dLbls>
          <c:showLegendKey val="0"/>
          <c:showVal val="0"/>
          <c:showCatName val="0"/>
          <c:showSerName val="0"/>
          <c:showPercent val="0"/>
          <c:showBubbleSize val="0"/>
        </c:dLbls>
        <c:gapWidth val="150"/>
        <c:axId val="166310656"/>
        <c:axId val="1663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42.74</c:v>
                </c:pt>
                <c:pt idx="1">
                  <c:v>48.1</c:v>
                </c:pt>
                <c:pt idx="2">
                  <c:v>45.22</c:v>
                </c:pt>
                <c:pt idx="3">
                  <c:v>42.22</c:v>
                </c:pt>
                <c:pt idx="4">
                  <c:v>53.03</c:v>
                </c:pt>
              </c:numCache>
            </c:numRef>
          </c:val>
          <c:smooth val="0"/>
        </c:ser>
        <c:dLbls>
          <c:showLegendKey val="0"/>
          <c:showVal val="0"/>
          <c:showCatName val="0"/>
          <c:showSerName val="0"/>
          <c:showPercent val="0"/>
          <c:showBubbleSize val="0"/>
        </c:dLbls>
        <c:marker val="1"/>
        <c:smooth val="0"/>
        <c:axId val="166310656"/>
        <c:axId val="166312576"/>
      </c:lineChart>
      <c:dateAx>
        <c:axId val="166310656"/>
        <c:scaling>
          <c:orientation val="minMax"/>
        </c:scaling>
        <c:delete val="1"/>
        <c:axPos val="b"/>
        <c:numFmt formatCode="ge" sourceLinked="1"/>
        <c:majorTickMark val="none"/>
        <c:minorTickMark val="none"/>
        <c:tickLblPos val="none"/>
        <c:crossAx val="166312576"/>
        <c:crosses val="autoZero"/>
        <c:auto val="1"/>
        <c:lblOffset val="100"/>
        <c:baseTimeUnit val="years"/>
      </c:dateAx>
      <c:valAx>
        <c:axId val="1663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693.32</c:v>
                </c:pt>
                <c:pt idx="1">
                  <c:v>285.2</c:v>
                </c:pt>
                <c:pt idx="2">
                  <c:v>302.7</c:v>
                </c:pt>
                <c:pt idx="3">
                  <c:v>286.73</c:v>
                </c:pt>
                <c:pt idx="4">
                  <c:v>232.8</c:v>
                </c:pt>
              </c:numCache>
            </c:numRef>
          </c:val>
        </c:ser>
        <c:dLbls>
          <c:showLegendKey val="0"/>
          <c:showVal val="0"/>
          <c:showCatName val="0"/>
          <c:showSerName val="0"/>
          <c:showPercent val="0"/>
          <c:showBubbleSize val="0"/>
        </c:dLbls>
        <c:gapWidth val="150"/>
        <c:axId val="166600064"/>
        <c:axId val="16660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307.68</c:v>
                </c:pt>
                <c:pt idx="1">
                  <c:v>275.68</c:v>
                </c:pt>
                <c:pt idx="2">
                  <c:v>290.39999999999998</c:v>
                </c:pt>
                <c:pt idx="3">
                  <c:v>300.07</c:v>
                </c:pt>
                <c:pt idx="4">
                  <c:v>250.86</c:v>
                </c:pt>
              </c:numCache>
            </c:numRef>
          </c:val>
          <c:smooth val="0"/>
        </c:ser>
        <c:dLbls>
          <c:showLegendKey val="0"/>
          <c:showVal val="0"/>
          <c:showCatName val="0"/>
          <c:showSerName val="0"/>
          <c:showPercent val="0"/>
          <c:showBubbleSize val="0"/>
        </c:dLbls>
        <c:marker val="1"/>
        <c:smooth val="0"/>
        <c:axId val="166600064"/>
        <c:axId val="166606336"/>
      </c:lineChart>
      <c:dateAx>
        <c:axId val="166600064"/>
        <c:scaling>
          <c:orientation val="minMax"/>
        </c:scaling>
        <c:delete val="1"/>
        <c:axPos val="b"/>
        <c:numFmt formatCode="ge" sourceLinked="1"/>
        <c:majorTickMark val="none"/>
        <c:minorTickMark val="none"/>
        <c:tickLblPos val="none"/>
        <c:crossAx val="166606336"/>
        <c:crosses val="autoZero"/>
        <c:auto val="1"/>
        <c:lblOffset val="100"/>
        <c:baseTimeUnit val="years"/>
      </c:dateAx>
      <c:valAx>
        <c:axId val="16660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0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砥部町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Cb3</v>
      </c>
      <c r="X8" s="70"/>
      <c r="Y8" s="70"/>
      <c r="Z8" s="70"/>
      <c r="AA8" s="70"/>
      <c r="AB8" s="70"/>
      <c r="AC8" s="70"/>
      <c r="AD8" s="3"/>
      <c r="AE8" s="3"/>
      <c r="AF8" s="3"/>
      <c r="AG8" s="3"/>
      <c r="AH8" s="3"/>
      <c r="AI8" s="3"/>
      <c r="AJ8" s="3"/>
      <c r="AK8" s="3"/>
      <c r="AL8" s="64">
        <f>データ!R6</f>
        <v>21612</v>
      </c>
      <c r="AM8" s="64"/>
      <c r="AN8" s="64"/>
      <c r="AO8" s="64"/>
      <c r="AP8" s="64"/>
      <c r="AQ8" s="64"/>
      <c r="AR8" s="64"/>
      <c r="AS8" s="64"/>
      <c r="AT8" s="63">
        <f>データ!S6</f>
        <v>101.59</v>
      </c>
      <c r="AU8" s="63"/>
      <c r="AV8" s="63"/>
      <c r="AW8" s="63"/>
      <c r="AX8" s="63"/>
      <c r="AY8" s="63"/>
      <c r="AZ8" s="63"/>
      <c r="BA8" s="63"/>
      <c r="BB8" s="63">
        <f>データ!T6</f>
        <v>212.74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53.82</v>
      </c>
      <c r="J10" s="63"/>
      <c r="K10" s="63"/>
      <c r="L10" s="63"/>
      <c r="M10" s="63"/>
      <c r="N10" s="63"/>
      <c r="O10" s="63"/>
      <c r="P10" s="63">
        <f>データ!O6</f>
        <v>22.64</v>
      </c>
      <c r="Q10" s="63"/>
      <c r="R10" s="63"/>
      <c r="S10" s="63"/>
      <c r="T10" s="63"/>
      <c r="U10" s="63"/>
      <c r="V10" s="63"/>
      <c r="W10" s="63">
        <f>データ!P6</f>
        <v>105.14</v>
      </c>
      <c r="X10" s="63"/>
      <c r="Y10" s="63"/>
      <c r="Z10" s="63"/>
      <c r="AA10" s="63"/>
      <c r="AB10" s="63"/>
      <c r="AC10" s="63"/>
      <c r="AD10" s="64">
        <f>データ!Q6</f>
        <v>4000</v>
      </c>
      <c r="AE10" s="64"/>
      <c r="AF10" s="64"/>
      <c r="AG10" s="64"/>
      <c r="AH10" s="64"/>
      <c r="AI10" s="64"/>
      <c r="AJ10" s="64"/>
      <c r="AK10" s="2"/>
      <c r="AL10" s="64">
        <f>データ!U6</f>
        <v>4876</v>
      </c>
      <c r="AM10" s="64"/>
      <c r="AN10" s="64"/>
      <c r="AO10" s="64"/>
      <c r="AP10" s="64"/>
      <c r="AQ10" s="64"/>
      <c r="AR10" s="64"/>
      <c r="AS10" s="64"/>
      <c r="AT10" s="63">
        <f>データ!V6</f>
        <v>0.84</v>
      </c>
      <c r="AU10" s="63"/>
      <c r="AV10" s="63"/>
      <c r="AW10" s="63"/>
      <c r="AX10" s="63"/>
      <c r="AY10" s="63"/>
      <c r="AZ10" s="63"/>
      <c r="BA10" s="63"/>
      <c r="BB10" s="63">
        <f>データ!W6</f>
        <v>5804.76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soPsK05nlXfiCcdBVYdsJfpx5HZISOATsajCmJ3K0QKP/hPZKGwtnpCKiee7YZfyFvhmZ09dhj8UyF7QmtXm0w==" saltValue="zkSR2JZdscVMbRZARHWJTw=="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BD1" workbookViewId="0">
      <selection activeCell="BH16" sqref="BH16"/>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384020</v>
      </c>
      <c r="D6" s="31">
        <f t="shared" si="3"/>
        <v>46</v>
      </c>
      <c r="E6" s="31">
        <f t="shared" si="3"/>
        <v>17</v>
      </c>
      <c r="F6" s="31">
        <f t="shared" si="3"/>
        <v>1</v>
      </c>
      <c r="G6" s="31">
        <f t="shared" si="3"/>
        <v>0</v>
      </c>
      <c r="H6" s="31" t="str">
        <f t="shared" si="3"/>
        <v>愛媛県　砥部町</v>
      </c>
      <c r="I6" s="31" t="str">
        <f t="shared" si="3"/>
        <v>法適用</v>
      </c>
      <c r="J6" s="31" t="str">
        <f t="shared" si="3"/>
        <v>下水道事業</v>
      </c>
      <c r="K6" s="31" t="str">
        <f t="shared" si="3"/>
        <v>公共下水道</v>
      </c>
      <c r="L6" s="31" t="str">
        <f t="shared" si="3"/>
        <v>Cb3</v>
      </c>
      <c r="M6" s="32" t="str">
        <f t="shared" si="3"/>
        <v>-</v>
      </c>
      <c r="N6" s="32">
        <f t="shared" si="3"/>
        <v>53.82</v>
      </c>
      <c r="O6" s="32">
        <f t="shared" si="3"/>
        <v>22.64</v>
      </c>
      <c r="P6" s="32">
        <f t="shared" si="3"/>
        <v>105.14</v>
      </c>
      <c r="Q6" s="32">
        <f t="shared" si="3"/>
        <v>4000</v>
      </c>
      <c r="R6" s="32">
        <f t="shared" si="3"/>
        <v>21612</v>
      </c>
      <c r="S6" s="32">
        <f t="shared" si="3"/>
        <v>101.59</v>
      </c>
      <c r="T6" s="32">
        <f t="shared" si="3"/>
        <v>212.74</v>
      </c>
      <c r="U6" s="32">
        <f t="shared" si="3"/>
        <v>4876</v>
      </c>
      <c r="V6" s="32">
        <f t="shared" si="3"/>
        <v>0.84</v>
      </c>
      <c r="W6" s="32">
        <f t="shared" si="3"/>
        <v>5804.76</v>
      </c>
      <c r="X6" s="33">
        <f>IF(X7="",NA(),X7)</f>
        <v>91.12</v>
      </c>
      <c r="Y6" s="33">
        <f t="shared" ref="Y6:AG6" si="4">IF(Y7="",NA(),Y7)</f>
        <v>100</v>
      </c>
      <c r="Z6" s="33">
        <f t="shared" si="4"/>
        <v>100</v>
      </c>
      <c r="AA6" s="33">
        <f t="shared" si="4"/>
        <v>100.51</v>
      </c>
      <c r="AB6" s="33">
        <f t="shared" si="4"/>
        <v>103.61</v>
      </c>
      <c r="AC6" s="32" t="e">
        <f t="shared" si="4"/>
        <v>#N/A</v>
      </c>
      <c r="AD6" s="32" t="e">
        <f t="shared" si="4"/>
        <v>#N/A</v>
      </c>
      <c r="AE6" s="32" t="e">
        <f t="shared" si="4"/>
        <v>#N/A</v>
      </c>
      <c r="AF6" s="32" t="e">
        <f t="shared" si="4"/>
        <v>#N/A</v>
      </c>
      <c r="AG6" s="32" t="e">
        <f t="shared" si="4"/>
        <v>#N/A</v>
      </c>
      <c r="AH6" s="32" t="str">
        <f>IF(AH7="","",IF(AH7="-","【-】","【"&amp;SUBSTITUTE(TEXT(AH7,"#,##0.00"),"-","△")&amp;"】"))</f>
        <v>【108.23】</v>
      </c>
      <c r="AI6" s="33">
        <f>IF(AI7="",NA(),AI7)</f>
        <v>101.02</v>
      </c>
      <c r="AJ6" s="33">
        <f t="shared" ref="AJ6:AR6" si="5">IF(AJ7="",NA(),AJ7)</f>
        <v>38.89</v>
      </c>
      <c r="AK6" s="33">
        <f t="shared" si="5"/>
        <v>32.68</v>
      </c>
      <c r="AL6" s="33">
        <f t="shared" si="5"/>
        <v>14.56</v>
      </c>
      <c r="AM6" s="32">
        <f t="shared" si="5"/>
        <v>0</v>
      </c>
      <c r="AN6" s="32" t="e">
        <f t="shared" si="5"/>
        <v>#N/A</v>
      </c>
      <c r="AO6" s="32" t="e">
        <f t="shared" si="5"/>
        <v>#N/A</v>
      </c>
      <c r="AP6" s="32" t="e">
        <f t="shared" si="5"/>
        <v>#N/A</v>
      </c>
      <c r="AQ6" s="32" t="e">
        <f t="shared" si="5"/>
        <v>#N/A</v>
      </c>
      <c r="AR6" s="32" t="e">
        <f t="shared" si="5"/>
        <v>#N/A</v>
      </c>
      <c r="AS6" s="32" t="str">
        <f>IF(AS7="","",IF(AS7="-","【-】","【"&amp;SUBSTITUTE(TEXT(AS7,"#,##0.00"),"-","△")&amp;"】"))</f>
        <v>【4.45】</v>
      </c>
      <c r="AT6" s="33">
        <f>IF(AT7="",NA(),AT7)</f>
        <v>1446.37</v>
      </c>
      <c r="AU6" s="33">
        <f t="shared" ref="AU6:BC6" si="6">IF(AU7="",NA(),AU7)</f>
        <v>807.16</v>
      </c>
      <c r="AV6" s="33">
        <f t="shared" si="6"/>
        <v>532.85</v>
      </c>
      <c r="AW6" s="33">
        <f t="shared" si="6"/>
        <v>297.83</v>
      </c>
      <c r="AX6" s="33">
        <f t="shared" si="6"/>
        <v>334</v>
      </c>
      <c r="AY6" s="32" t="e">
        <f t="shared" si="6"/>
        <v>#N/A</v>
      </c>
      <c r="AZ6" s="32" t="e">
        <f t="shared" si="6"/>
        <v>#N/A</v>
      </c>
      <c r="BA6" s="32" t="e">
        <f t="shared" si="6"/>
        <v>#N/A</v>
      </c>
      <c r="BB6" s="32" t="e">
        <f t="shared" si="6"/>
        <v>#N/A</v>
      </c>
      <c r="BC6" s="32" t="e">
        <f t="shared" si="6"/>
        <v>#N/A</v>
      </c>
      <c r="BD6" s="32" t="str">
        <f>IF(BD7="","",IF(BD7="-","【-】","【"&amp;SUBSTITUTE(TEXT(BD7,"#,##0.00"),"-","△")&amp;"】"))</f>
        <v>【57.41】</v>
      </c>
      <c r="BE6" s="32">
        <f>IF(BE7="",NA(),BE7)</f>
        <v>0</v>
      </c>
      <c r="BF6" s="32">
        <f t="shared" ref="BF6:BN6" si="7">IF(BF7="",NA(),BF7)</f>
        <v>0</v>
      </c>
      <c r="BG6" s="32">
        <f t="shared" si="7"/>
        <v>0</v>
      </c>
      <c r="BH6" s="32">
        <f t="shared" si="7"/>
        <v>0</v>
      </c>
      <c r="BI6" s="32">
        <f t="shared" si="7"/>
        <v>0</v>
      </c>
      <c r="BJ6" s="33">
        <f t="shared" si="7"/>
        <v>1861.98</v>
      </c>
      <c r="BK6" s="33">
        <f t="shared" si="7"/>
        <v>1707.82</v>
      </c>
      <c r="BL6" s="33">
        <f t="shared" si="7"/>
        <v>1853.46</v>
      </c>
      <c r="BM6" s="33">
        <f t="shared" si="7"/>
        <v>1847.13</v>
      </c>
      <c r="BN6" s="33">
        <f t="shared" si="7"/>
        <v>1862.51</v>
      </c>
      <c r="BO6" s="32" t="str">
        <f>IF(BO7="","",IF(BO7="-","【-】","【"&amp;SUBSTITUTE(TEXT(BO7,"#,##0.00"),"-","△")&amp;"】"))</f>
        <v>【763.62】</v>
      </c>
      <c r="BP6" s="33">
        <f>IF(BP7="",NA(),BP7)</f>
        <v>23.08</v>
      </c>
      <c r="BQ6" s="33">
        <f t="shared" ref="BQ6:BY6" si="8">IF(BQ7="",NA(),BQ7)</f>
        <v>67.400000000000006</v>
      </c>
      <c r="BR6" s="33">
        <f t="shared" si="8"/>
        <v>63.47</v>
      </c>
      <c r="BS6" s="33">
        <f t="shared" si="8"/>
        <v>65.7</v>
      </c>
      <c r="BT6" s="33">
        <f t="shared" si="8"/>
        <v>80.62</v>
      </c>
      <c r="BU6" s="33">
        <f t="shared" si="8"/>
        <v>42.74</v>
      </c>
      <c r="BV6" s="33">
        <f t="shared" si="8"/>
        <v>48.1</v>
      </c>
      <c r="BW6" s="33">
        <f t="shared" si="8"/>
        <v>45.22</v>
      </c>
      <c r="BX6" s="33">
        <f t="shared" si="8"/>
        <v>42.22</v>
      </c>
      <c r="BY6" s="33">
        <f t="shared" si="8"/>
        <v>53.03</v>
      </c>
      <c r="BZ6" s="32" t="str">
        <f>IF(BZ7="","",IF(BZ7="-","【-】","【"&amp;SUBSTITUTE(TEXT(BZ7,"#,##0.00"),"-","△")&amp;"】"))</f>
        <v>【98.53】</v>
      </c>
      <c r="CA6" s="33">
        <f>IF(CA7="",NA(),CA7)</f>
        <v>693.32</v>
      </c>
      <c r="CB6" s="33">
        <f t="shared" ref="CB6:CJ6" si="9">IF(CB7="",NA(),CB7)</f>
        <v>285.2</v>
      </c>
      <c r="CC6" s="33">
        <f t="shared" si="9"/>
        <v>302.7</v>
      </c>
      <c r="CD6" s="33">
        <f t="shared" si="9"/>
        <v>286.73</v>
      </c>
      <c r="CE6" s="33">
        <f t="shared" si="9"/>
        <v>232.8</v>
      </c>
      <c r="CF6" s="33">
        <f t="shared" si="9"/>
        <v>307.68</v>
      </c>
      <c r="CG6" s="33">
        <f t="shared" si="9"/>
        <v>275.68</v>
      </c>
      <c r="CH6" s="33">
        <f t="shared" si="9"/>
        <v>290.39999999999998</v>
      </c>
      <c r="CI6" s="33">
        <f t="shared" si="9"/>
        <v>300.07</v>
      </c>
      <c r="CJ6" s="33">
        <f t="shared" si="9"/>
        <v>250.86</v>
      </c>
      <c r="CK6" s="32" t="str">
        <f>IF(CK7="","",IF(CK7="-","【-】","【"&amp;SUBSTITUTE(TEXT(CK7,"#,##0.00"),"-","△")&amp;"】"))</f>
        <v>【139.70】</v>
      </c>
      <c r="CL6" s="33">
        <f>IF(CL7="",NA(),CL7)</f>
        <v>6.65</v>
      </c>
      <c r="CM6" s="33">
        <f t="shared" ref="CM6:CU6" si="10">IF(CM7="",NA(),CM7)</f>
        <v>14.31</v>
      </c>
      <c r="CN6" s="33">
        <f t="shared" si="10"/>
        <v>16.920000000000002</v>
      </c>
      <c r="CO6" s="33">
        <f t="shared" si="10"/>
        <v>24.38</v>
      </c>
      <c r="CP6" s="33">
        <f t="shared" si="10"/>
        <v>29.12</v>
      </c>
      <c r="CQ6" s="33">
        <f t="shared" si="10"/>
        <v>48.57</v>
      </c>
      <c r="CR6" s="33">
        <f t="shared" si="10"/>
        <v>45.25</v>
      </c>
      <c r="CS6" s="33">
        <f t="shared" si="10"/>
        <v>37.36</v>
      </c>
      <c r="CT6" s="33">
        <f t="shared" si="10"/>
        <v>42.07</v>
      </c>
      <c r="CU6" s="33">
        <f t="shared" si="10"/>
        <v>37.950000000000003</v>
      </c>
      <c r="CV6" s="32" t="str">
        <f>IF(CV7="","",IF(CV7="-","【-】","【"&amp;SUBSTITUTE(TEXT(CV7,"#,##0.00"),"-","△")&amp;"】"))</f>
        <v>【60.01】</v>
      </c>
      <c r="CW6" s="33">
        <f>IF(CW7="",NA(),CW7)</f>
        <v>51.76</v>
      </c>
      <c r="CX6" s="33">
        <f t="shared" ref="CX6:DF6" si="11">IF(CX7="",NA(),CX7)</f>
        <v>57.66</v>
      </c>
      <c r="CY6" s="33">
        <f t="shared" si="11"/>
        <v>47.59</v>
      </c>
      <c r="CZ6" s="33">
        <f t="shared" si="11"/>
        <v>61.03</v>
      </c>
      <c r="DA6" s="33">
        <f t="shared" si="11"/>
        <v>63.74</v>
      </c>
      <c r="DB6" s="33">
        <f t="shared" si="11"/>
        <v>70.27</v>
      </c>
      <c r="DC6" s="33">
        <f t="shared" si="11"/>
        <v>68.540000000000006</v>
      </c>
      <c r="DD6" s="33">
        <f t="shared" si="11"/>
        <v>61.85</v>
      </c>
      <c r="DE6" s="33">
        <f t="shared" si="11"/>
        <v>63.92</v>
      </c>
      <c r="DF6" s="33">
        <f t="shared" si="11"/>
        <v>63.25</v>
      </c>
      <c r="DG6" s="32" t="str">
        <f>IF(DG7="","",IF(DG7="-","【-】","【"&amp;SUBSTITUTE(TEXT(DG7,"#,##0.00"),"-","△")&amp;"】"))</f>
        <v>【94.73】</v>
      </c>
      <c r="DH6" s="33">
        <f>IF(DH7="",NA(),DH7)</f>
        <v>13.46</v>
      </c>
      <c r="DI6" s="33">
        <f t="shared" ref="DI6:DQ6" si="12">IF(DI7="",NA(),DI7)</f>
        <v>1.48</v>
      </c>
      <c r="DJ6" s="33">
        <f t="shared" si="12"/>
        <v>3.8</v>
      </c>
      <c r="DK6" s="33">
        <f t="shared" si="12"/>
        <v>8.2200000000000006</v>
      </c>
      <c r="DL6" s="33">
        <f t="shared" si="12"/>
        <v>10.36</v>
      </c>
      <c r="DM6" s="32" t="e">
        <f t="shared" si="12"/>
        <v>#N/A</v>
      </c>
      <c r="DN6" s="32" t="e">
        <f t="shared" si="12"/>
        <v>#N/A</v>
      </c>
      <c r="DO6" s="32" t="e">
        <f t="shared" si="12"/>
        <v>#N/A</v>
      </c>
      <c r="DP6" s="32" t="e">
        <f t="shared" si="12"/>
        <v>#N/A</v>
      </c>
      <c r="DQ6" s="32" t="e">
        <f t="shared" si="12"/>
        <v>#N/A</v>
      </c>
      <c r="DR6" s="32" t="str">
        <f>IF(DR7="","",IF(DR7="-","【-】","【"&amp;SUBSTITUTE(TEXT(DR7,"#,##0.00"),"-","△")&amp;"】"))</f>
        <v>【36.85】</v>
      </c>
      <c r="DS6" s="32">
        <f>IF(DS7="",NA(),DS7)</f>
        <v>0</v>
      </c>
      <c r="DT6" s="32">
        <f t="shared" ref="DT6:EB6" si="13">IF(DT7="",NA(),DT7)</f>
        <v>0</v>
      </c>
      <c r="DU6" s="32">
        <f t="shared" si="13"/>
        <v>0</v>
      </c>
      <c r="DV6" s="32">
        <f t="shared" si="13"/>
        <v>0</v>
      </c>
      <c r="DW6" s="32">
        <f t="shared" si="13"/>
        <v>0</v>
      </c>
      <c r="DX6" s="32" t="e">
        <f t="shared" si="13"/>
        <v>#N/A</v>
      </c>
      <c r="DY6" s="32" t="e">
        <f t="shared" si="13"/>
        <v>#N/A</v>
      </c>
      <c r="DZ6" s="32" t="e">
        <f t="shared" si="13"/>
        <v>#N/A</v>
      </c>
      <c r="EA6" s="32" t="e">
        <f t="shared" si="13"/>
        <v>#N/A</v>
      </c>
      <c r="EB6" s="32" t="e">
        <f t="shared" si="13"/>
        <v>#N/A</v>
      </c>
      <c r="EC6" s="32" t="str">
        <f>IF(EC7="","",IF(EC7="-","【-】","【"&amp;SUBSTITUTE(TEXT(EC7,"#,##0.00"),"-","△")&amp;"】"))</f>
        <v>【4.56】</v>
      </c>
      <c r="ED6" s="32">
        <f>IF(ED7="",NA(),ED7)</f>
        <v>0</v>
      </c>
      <c r="EE6" s="32">
        <f t="shared" ref="EE6:EM6" si="14">IF(EE7="",NA(),EE7)</f>
        <v>0</v>
      </c>
      <c r="EF6" s="32">
        <f t="shared" si="14"/>
        <v>0</v>
      </c>
      <c r="EG6" s="32">
        <f t="shared" si="14"/>
        <v>0</v>
      </c>
      <c r="EH6" s="32">
        <f t="shared" si="14"/>
        <v>0</v>
      </c>
      <c r="EI6" s="33">
        <f t="shared" si="14"/>
        <v>0.41</v>
      </c>
      <c r="EJ6" s="33">
        <f t="shared" si="14"/>
        <v>0.28999999999999998</v>
      </c>
      <c r="EK6" s="33">
        <f t="shared" si="14"/>
        <v>0.74</v>
      </c>
      <c r="EL6" s="33">
        <f t="shared" si="14"/>
        <v>0.57999999999999996</v>
      </c>
      <c r="EM6" s="33">
        <f t="shared" si="14"/>
        <v>0.01</v>
      </c>
      <c r="EN6" s="32" t="str">
        <f>IF(EN7="","",IF(EN7="-","【-】","【"&amp;SUBSTITUTE(TEXT(EN7,"#,##0.00"),"-","△")&amp;"】"))</f>
        <v>【0.23】</v>
      </c>
    </row>
    <row r="7" spans="1:147" s="34" customFormat="1">
      <c r="A7" s="26"/>
      <c r="B7" s="35">
        <v>2015</v>
      </c>
      <c r="C7" s="35">
        <v>384020</v>
      </c>
      <c r="D7" s="35">
        <v>46</v>
      </c>
      <c r="E7" s="35">
        <v>17</v>
      </c>
      <c r="F7" s="35">
        <v>1</v>
      </c>
      <c r="G7" s="35">
        <v>0</v>
      </c>
      <c r="H7" s="35" t="s">
        <v>96</v>
      </c>
      <c r="I7" s="35" t="s">
        <v>97</v>
      </c>
      <c r="J7" s="35" t="s">
        <v>98</v>
      </c>
      <c r="K7" s="35" t="s">
        <v>99</v>
      </c>
      <c r="L7" s="35" t="s">
        <v>100</v>
      </c>
      <c r="M7" s="36" t="s">
        <v>101</v>
      </c>
      <c r="N7" s="36">
        <v>53.82</v>
      </c>
      <c r="O7" s="36">
        <v>22.64</v>
      </c>
      <c r="P7" s="36">
        <v>105.14</v>
      </c>
      <c r="Q7" s="36">
        <v>4000</v>
      </c>
      <c r="R7" s="36">
        <v>21612</v>
      </c>
      <c r="S7" s="36">
        <v>101.59</v>
      </c>
      <c r="T7" s="36">
        <v>212.74</v>
      </c>
      <c r="U7" s="36">
        <v>4876</v>
      </c>
      <c r="V7" s="36">
        <v>0.84</v>
      </c>
      <c r="W7" s="36">
        <v>5804.76</v>
      </c>
      <c r="X7" s="36">
        <v>91.12</v>
      </c>
      <c r="Y7" s="36">
        <v>100</v>
      </c>
      <c r="Z7" s="36">
        <v>100</v>
      </c>
      <c r="AA7" s="36">
        <v>100.51</v>
      </c>
      <c r="AB7" s="36">
        <v>103.61</v>
      </c>
      <c r="AC7" s="36"/>
      <c r="AD7" s="36"/>
      <c r="AE7" s="36"/>
      <c r="AF7" s="36"/>
      <c r="AG7" s="36"/>
      <c r="AH7" s="36">
        <v>108.23</v>
      </c>
      <c r="AI7" s="36">
        <v>101.02</v>
      </c>
      <c r="AJ7" s="36">
        <v>38.89</v>
      </c>
      <c r="AK7" s="36">
        <v>32.68</v>
      </c>
      <c r="AL7" s="36">
        <v>14.56</v>
      </c>
      <c r="AM7" s="36">
        <v>0</v>
      </c>
      <c r="AN7" s="36"/>
      <c r="AO7" s="36"/>
      <c r="AP7" s="36"/>
      <c r="AQ7" s="36"/>
      <c r="AR7" s="36"/>
      <c r="AS7" s="36">
        <v>4.45</v>
      </c>
      <c r="AT7" s="36">
        <v>1446.37</v>
      </c>
      <c r="AU7" s="36">
        <v>807.16</v>
      </c>
      <c r="AV7" s="36">
        <v>532.85</v>
      </c>
      <c r="AW7" s="36">
        <v>297.83</v>
      </c>
      <c r="AX7" s="36">
        <v>334</v>
      </c>
      <c r="AY7" s="36"/>
      <c r="AZ7" s="36"/>
      <c r="BA7" s="36"/>
      <c r="BB7" s="36"/>
      <c r="BC7" s="36"/>
      <c r="BD7" s="36">
        <v>57.41</v>
      </c>
      <c r="BE7" s="36">
        <v>0</v>
      </c>
      <c r="BF7" s="36">
        <v>0</v>
      </c>
      <c r="BG7" s="36">
        <v>0</v>
      </c>
      <c r="BH7" s="36">
        <v>0</v>
      </c>
      <c r="BI7" s="36">
        <v>0</v>
      </c>
      <c r="BJ7" s="36">
        <v>1861.98</v>
      </c>
      <c r="BK7" s="36">
        <v>1707.82</v>
      </c>
      <c r="BL7" s="36">
        <v>1853.46</v>
      </c>
      <c r="BM7" s="36">
        <v>1847.13</v>
      </c>
      <c r="BN7" s="36">
        <v>1862.51</v>
      </c>
      <c r="BO7" s="36">
        <v>763.62</v>
      </c>
      <c r="BP7" s="36">
        <v>23.08</v>
      </c>
      <c r="BQ7" s="36">
        <v>67.400000000000006</v>
      </c>
      <c r="BR7" s="36">
        <v>63.47</v>
      </c>
      <c r="BS7" s="36">
        <v>65.7</v>
      </c>
      <c r="BT7" s="36">
        <v>80.62</v>
      </c>
      <c r="BU7" s="36">
        <v>42.74</v>
      </c>
      <c r="BV7" s="36">
        <v>48.1</v>
      </c>
      <c r="BW7" s="36">
        <v>45.22</v>
      </c>
      <c r="BX7" s="36">
        <v>42.22</v>
      </c>
      <c r="BY7" s="36">
        <v>53.03</v>
      </c>
      <c r="BZ7" s="36">
        <v>98.53</v>
      </c>
      <c r="CA7" s="36">
        <v>693.32</v>
      </c>
      <c r="CB7" s="36">
        <v>285.2</v>
      </c>
      <c r="CC7" s="36">
        <v>302.7</v>
      </c>
      <c r="CD7" s="36">
        <v>286.73</v>
      </c>
      <c r="CE7" s="36">
        <v>232.8</v>
      </c>
      <c r="CF7" s="36">
        <v>307.68</v>
      </c>
      <c r="CG7" s="36">
        <v>275.68</v>
      </c>
      <c r="CH7" s="36">
        <v>290.39999999999998</v>
      </c>
      <c r="CI7" s="36">
        <v>300.07</v>
      </c>
      <c r="CJ7" s="36">
        <v>250.86</v>
      </c>
      <c r="CK7" s="36">
        <v>139.69999999999999</v>
      </c>
      <c r="CL7" s="36">
        <v>6.65</v>
      </c>
      <c r="CM7" s="36">
        <v>14.31</v>
      </c>
      <c r="CN7" s="36">
        <v>16.920000000000002</v>
      </c>
      <c r="CO7" s="36">
        <v>24.38</v>
      </c>
      <c r="CP7" s="36">
        <v>29.12</v>
      </c>
      <c r="CQ7" s="36">
        <v>48.57</v>
      </c>
      <c r="CR7" s="36">
        <v>45.25</v>
      </c>
      <c r="CS7" s="36">
        <v>37.36</v>
      </c>
      <c r="CT7" s="36">
        <v>42.07</v>
      </c>
      <c r="CU7" s="36">
        <v>37.950000000000003</v>
      </c>
      <c r="CV7" s="36">
        <v>60.01</v>
      </c>
      <c r="CW7" s="36">
        <v>51.76</v>
      </c>
      <c r="CX7" s="36">
        <v>57.66</v>
      </c>
      <c r="CY7" s="36">
        <v>47.59</v>
      </c>
      <c r="CZ7" s="36">
        <v>61.03</v>
      </c>
      <c r="DA7" s="36">
        <v>63.74</v>
      </c>
      <c r="DB7" s="36">
        <v>70.27</v>
      </c>
      <c r="DC7" s="36">
        <v>68.540000000000006</v>
      </c>
      <c r="DD7" s="36">
        <v>61.85</v>
      </c>
      <c r="DE7" s="36">
        <v>63.92</v>
      </c>
      <c r="DF7" s="36">
        <v>63.25</v>
      </c>
      <c r="DG7" s="36">
        <v>94.73</v>
      </c>
      <c r="DH7" s="36">
        <v>13.46</v>
      </c>
      <c r="DI7" s="36">
        <v>1.48</v>
      </c>
      <c r="DJ7" s="36">
        <v>3.8</v>
      </c>
      <c r="DK7" s="36">
        <v>8.2200000000000006</v>
      </c>
      <c r="DL7" s="36">
        <v>10.36</v>
      </c>
      <c r="DM7" s="36"/>
      <c r="DN7" s="36"/>
      <c r="DO7" s="36"/>
      <c r="DP7" s="36"/>
      <c r="DQ7" s="36"/>
      <c r="DR7" s="36">
        <v>36.85</v>
      </c>
      <c r="DS7" s="36">
        <v>0</v>
      </c>
      <c r="DT7" s="36">
        <v>0</v>
      </c>
      <c r="DU7" s="36">
        <v>0</v>
      </c>
      <c r="DV7" s="36">
        <v>0</v>
      </c>
      <c r="DW7" s="36">
        <v>0</v>
      </c>
      <c r="DX7" s="36"/>
      <c r="DY7" s="36"/>
      <c r="DZ7" s="36"/>
      <c r="EA7" s="36"/>
      <c r="EB7" s="36"/>
      <c r="EC7" s="36">
        <v>4.5599999999999996</v>
      </c>
      <c r="ED7" s="36">
        <v>0</v>
      </c>
      <c r="EE7" s="36">
        <v>0</v>
      </c>
      <c r="EF7" s="36">
        <v>0</v>
      </c>
      <c r="EG7" s="36">
        <v>0</v>
      </c>
      <c r="EH7" s="36">
        <v>0</v>
      </c>
      <c r="EI7" s="36">
        <v>0.41</v>
      </c>
      <c r="EJ7" s="36">
        <v>0.28999999999999998</v>
      </c>
      <c r="EK7" s="36">
        <v>0.74</v>
      </c>
      <c r="EL7" s="36">
        <v>0.57999999999999996</v>
      </c>
      <c r="EM7" s="36">
        <v>0.01</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2017-02-16T04:17:59Z</cp:lastPrinted>
  <dcterms:created xsi:type="dcterms:W3CDTF">2017-02-08T02:37:15Z</dcterms:created>
  <dcterms:modified xsi:type="dcterms:W3CDTF">2017-02-21T02:27:51Z</dcterms:modified>
  <cp:category/>
</cp:coreProperties>
</file>