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<sst xmlns="http://schemas.openxmlformats.org/spreadsheetml/2006/main" count="218" uniqueCount="108">
  <si>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</si>
  <si>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</si>
  <si>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</si>
  <si>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</si>
  <si>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</si>
  <si>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</si>
  <si>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</si>
  <si>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</si>
  <si>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</si>
  <si>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</si>
  <si>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</si>
  <si>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</si>
  <si>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</si>
  <si>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</si>
  <si>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</si>
  <si>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</si>
  <si>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</si>
  <si>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</si>
  <si>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</si>
  <si>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</si>
  <si>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</si>
  <si>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</si>
  <si>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</si>
  <si>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</si>
  <si>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</si>
  <si>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</si>
  <si>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</si>
  <si>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</si>
  <si>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</si>
  <si>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</si>
  <si>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</si>
  <si>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</si>
  <si>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</si>
  <si>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</si>
  <si>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</si>
  <si>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</si>
  <si>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</si>
  <si>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</si>
  <si>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</si>
  <si>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</si>
  <si>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</si>
  <si>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</si>
  <si>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</si>
  <si>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</si>
  <si>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</si>
  <si>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</si>
  <si>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</si>
  <si>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</si>
  <si>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</si>
  <si>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</si>
  <si>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</si>
  <si>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</si>
  <si>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</si>
  <si>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</si>
  <si>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</si>
  <si>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</si>
  <si>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</si>
  <si>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</si>
  <si>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</si>
  <si>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</si>
  <si>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</si>
  <si>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</si>
  <si>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</si>
  <si>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</si>
  <si>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</si>
  <si>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</si>
  <si>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</si>
  <si>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</si>
  <si>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</si>
  <si>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</si>
  <si>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</si>
  <si>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</si>
  <si>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</si>
  <si>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</si>
  <si>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</si>
  <si>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</si>
  <si>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</si>
  <si>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</si>
  <si>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</si>
  <si>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</si>
  <si>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</si>
  <si>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</si>
  <si>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</si>
  <si>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</si>
  <si>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</si>
  <si>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</si>
  <si>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</si>
  <si>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</si>
  <si>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</si>
  <si>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</si>
  <si>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</si>
  <si>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</si>
  <si>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</si>
  <si>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松野町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</si>
  <si>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</si>
  <si>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</si>
  <si>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</si>
  <si>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</si>
  <si>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</si>
  <si>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</si>
  <si>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</si>
  <si>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</si>
  <si>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</si>
  <si>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</si>
  <si>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</si>
  <si>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については、ここ３年間では収支比率が100％以上となっており、黒字経営となっている。起債償還金については、償還最大のピーク時が過ぎ少しずつではあるが減少している。また、年々人口は減少しているが水道料金の収入額は最近横ばいとなっている。この理由としては、老人ホーム等の施設の水道使用量が増えているためである。この状況がしばらくは続くようであれば、当分の間は、水道料金の改定はしなくてもいいのではないかと考えている。しかし、管路更新事業を実施することとなれば、水道料金の改定も視野にいれ計画する必要がある。</t>
    <rPh sb="1" eb="4">
      <t>シュウエキテキ</t>
    </rPh>
    <rPh sb="4" eb="6">
      <t>シュウシ</t>
    </rPh>
    <rPh sb="15" eb="17">
      <t>ネンカン</t>
    </rPh>
    <rPh sb="19" eb="21">
      <t>シュウシ</t>
    </rPh>
    <rPh sb="21" eb="23">
      <t>ヒリツ</t>
    </rPh>
    <rPh sb="28" eb="30">
      <t>イジョウ</t>
    </rPh>
    <rPh sb="37" eb="39">
      <t>クロジ</t>
    </rPh>
    <rPh sb="39" eb="41">
      <t>ケイエイ</t>
    </rPh>
    <rPh sb="48" eb="50">
      <t>キサイ</t>
    </rPh>
    <rPh sb="50" eb="52">
      <t>ショウカン</t>
    </rPh>
    <rPh sb="52" eb="53">
      <t>キン</t>
    </rPh>
    <rPh sb="59" eb="61">
      <t>ショウカン</t>
    </rPh>
    <rPh sb="61" eb="63">
      <t>サイダイ</t>
    </rPh>
    <rPh sb="67" eb="68">
      <t>ジ</t>
    </rPh>
    <rPh sb="69" eb="70">
      <t>ス</t>
    </rPh>
    <rPh sb="71" eb="72">
      <t>スコ</t>
    </rPh>
    <rPh sb="80" eb="82">
      <t>ゲンショウ</t>
    </rPh>
    <rPh sb="90" eb="92">
      <t>ネンネン</t>
    </rPh>
    <rPh sb="92" eb="94">
      <t>ジンコウ</t>
    </rPh>
    <rPh sb="95" eb="96">
      <t>ヘ</t>
    </rPh>
    <rPh sb="96" eb="97">
      <t>ショウ</t>
    </rPh>
    <rPh sb="102" eb="104">
      <t>スイドウ</t>
    </rPh>
    <rPh sb="104" eb="106">
      <t>リョウキン</t>
    </rPh>
    <rPh sb="107" eb="109">
      <t>シュウニュウ</t>
    </rPh>
    <rPh sb="109" eb="110">
      <t>ガク</t>
    </rPh>
    <rPh sb="111" eb="113">
      <t>サイキン</t>
    </rPh>
    <rPh sb="113" eb="114">
      <t>ヨコ</t>
    </rPh>
    <rPh sb="125" eb="127">
      <t>リユウ</t>
    </rPh>
    <rPh sb="132" eb="134">
      <t>ロウジン</t>
    </rPh>
    <rPh sb="137" eb="138">
      <t>トウ</t>
    </rPh>
    <rPh sb="139" eb="141">
      <t>シセツ</t>
    </rPh>
    <rPh sb="142" eb="144">
      <t>スイドウ</t>
    </rPh>
    <rPh sb="144" eb="147">
      <t>シヨウリョウ</t>
    </rPh>
    <rPh sb="148" eb="149">
      <t>フ</t>
    </rPh>
    <rPh sb="161" eb="163">
      <t>ジョウキョウ</t>
    </rPh>
    <rPh sb="169" eb="170">
      <t>ツヅ</t>
    </rPh>
    <rPh sb="178" eb="180">
      <t>トウブン</t>
    </rPh>
    <rPh sb="181" eb="182">
      <t>アイダ</t>
    </rPh>
    <rPh sb="184" eb="186">
      <t>スイドウ</t>
    </rPh>
    <rPh sb="186" eb="188">
      <t>リョウキン</t>
    </rPh>
    <rPh sb="189" eb="191">
      <t>カイテイ</t>
    </rPh>
    <rPh sb="206" eb="207">
      <t>カンガ</t>
    </rPh>
    <rPh sb="216" eb="218">
      <t>カンロ</t>
    </rPh>
    <rPh sb="218" eb="220">
      <t>コウシン</t>
    </rPh>
    <rPh sb="220" eb="222">
      <t>ジギョウ</t>
    </rPh>
    <rPh sb="223" eb="225">
      <t>ジッシ</t>
    </rPh>
    <rPh sb="234" eb="236">
      <t>スイドウ</t>
    </rPh>
    <rPh sb="236" eb="238">
      <t>リョウキン</t>
    </rPh>
    <rPh sb="239" eb="241">
      <t>カイテイ</t>
    </rPh>
    <rPh sb="242" eb="244">
      <t>シヤ</t>
    </rPh>
    <rPh sb="247" eb="249">
      <t>ケイカク</t>
    </rPh>
    <rPh sb="251" eb="253">
      <t>ヒツヨウ</t>
    </rPh>
    <phoneticPr fontId="4"/>
  </si>
  <si>
    <t>　施設の利用率が100％に近い状況であり、これをせめて60％前後に下げるには、配水管の漏水（現在有収率71.0％）をなくすることが第一に考えられる。本町の配水管は、耐用年数が経過し、老朽化も著しく進んでおり、早急な対応が必要である。一部の地域においては、耐震の配水管を埋設しており、7年ほど経過しているが、現在のところ漏水は見受けられていない。また、管路更新事業を施行するためには、莫大な費用がかかる見込みであるため、水道料金の改定を視野に入れ計画する必要がある。</t>
    <rPh sb="1" eb="3">
      <t>シセツ</t>
    </rPh>
    <rPh sb="4" eb="7">
      <t>リヨウリツ</t>
    </rPh>
    <rPh sb="13" eb="14">
      <t>チカ</t>
    </rPh>
    <rPh sb="15" eb="17">
      <t>ジョウキョウ</t>
    </rPh>
    <rPh sb="30" eb="32">
      <t>ゼンゴ</t>
    </rPh>
    <rPh sb="33" eb="34">
      <t>サ</t>
    </rPh>
    <rPh sb="39" eb="42">
      <t>ハイスイカン</t>
    </rPh>
    <rPh sb="43" eb="45">
      <t>ロウスイ</t>
    </rPh>
    <rPh sb="46" eb="48">
      <t>ゲンザイ</t>
    </rPh>
    <rPh sb="87" eb="89">
      <t>ケイカ</t>
    </rPh>
    <rPh sb="209" eb="212">
      <t>スイドウリョウ</t>
    </rPh>
    <rPh sb="212" eb="213">
      <t>キン</t>
    </rPh>
    <rPh sb="214" eb="216">
      <t>カイテイ</t>
    </rPh>
    <rPh sb="217" eb="219">
      <t>シヤ</t>
    </rPh>
    <rPh sb="220" eb="221">
      <t>イ</t>
    </rPh>
    <rPh sb="222" eb="224">
      <t>ケイカク</t>
    </rPh>
    <rPh sb="226" eb="228">
      <t>ヒツヨウ</t>
    </rPh>
    <phoneticPr fontId="4"/>
  </si>
  <si>
    <t>　本町の配水管は老朽化による漏水のため、有収率が低く耐用年数も経過していることから、早急な更新事業の対応が必要である。そのためにも、財源の確保、水道料金等の見直しを検討していく必要がある。</t>
    <rPh sb="1" eb="3">
      <t>ホンチョウ</t>
    </rPh>
    <rPh sb="4" eb="7">
      <t>ハイスイカン</t>
    </rPh>
    <rPh sb="8" eb="11">
      <t>ロウキュウカ</t>
    </rPh>
    <rPh sb="14" eb="16">
      <t>ロウスイ</t>
    </rPh>
    <rPh sb="20" eb="21">
      <t>ユウ</t>
    </rPh>
    <rPh sb="21" eb="22">
      <t>シュウ</t>
    </rPh>
    <rPh sb="22" eb="23">
      <t>リツ</t>
    </rPh>
    <rPh sb="24" eb="25">
      <t>ヒク</t>
    </rPh>
    <rPh sb="26" eb="28">
      <t>タイヨウ</t>
    </rPh>
    <rPh sb="28" eb="30">
      <t>ネンスウ</t>
    </rPh>
    <rPh sb="31" eb="33">
      <t>ケイカ</t>
    </rPh>
    <rPh sb="42" eb="44">
      <t>ソウキュウ</t>
    </rPh>
    <rPh sb="45" eb="47">
      <t>コウシン</t>
    </rPh>
    <rPh sb="47" eb="49">
      <t>ジギョウ</t>
    </rPh>
    <rPh sb="50" eb="52">
      <t>タイオウ</t>
    </rPh>
    <rPh sb="53" eb="55">
      <t>ヒツヨウ</t>
    </rPh>
    <rPh sb="66" eb="68">
      <t>ザイゲン</t>
    </rPh>
    <rPh sb="69" eb="71">
      <t>カクホ</t>
    </rPh>
    <rPh sb="72" eb="74">
      <t>スイドウ</t>
    </rPh>
    <rPh sb="74" eb="76">
      <t>リョウキン</t>
    </rPh>
    <rPh sb="76" eb="77">
      <t>トウ</t>
    </rPh>
    <rPh sb="78" eb="80">
      <t>ミナオ</t>
    </rPh>
    <rPh sb="82" eb="84">
      <t>ケントウ</t>
    </rPh>
    <rPh sb="88" eb="9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</si>
</sst>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108-45FA-B5FF-095E64A41DD1}"/>
            </c:ext>
          </c:extLst>
        </c:ser>
        <c:dLbls>
          <c:showLegendKey val="0"/>
          <c:showVal val="0"/>
          <c:showCatName val="0"/>
          <c:showSerName val="0"/>
          <c:showPercent val="0"/>
          <c:showBubbleSize val="0"/>
        </c:dLbls>
        <c:gapWidth val="150"/>
        <c:axId val="158104576"/>
        <c:axId val="1581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extLst xmlns:c16r2="http://schemas.microsoft.com/office/drawing/2015/06/chart">
            <c:ext xmlns:c16="http://schemas.microsoft.com/office/drawing/2014/chart" uri="{C3380CC4-5D6E-409C-BE32-E72D297353CC}">
              <c16:uniqueId val="{00000001-A108-45FA-B5FF-095E64A41DD1}"/>
            </c:ext>
          </c:extLst>
        </c:ser>
        <c:dLbls>
          <c:showLegendKey val="0"/>
          <c:showVal val="0"/>
          <c:showCatName val="0"/>
          <c:showSerName val="0"/>
          <c:showPercent val="0"/>
          <c:showBubbleSize val="0"/>
        </c:dLbls>
        <c:marker val="1"/>
        <c:smooth val="0"/>
        <c:axId val="158104576"/>
        <c:axId val="158114944"/>
      </c:lineChart>
      <c:dateAx>
        <c:axId val="158104576"/>
        <c:scaling>
          <c:orientation val="minMax"/>
        </c:scaling>
        <c:delete val="1"/>
        <c:axPos val="b"/>
        <c:numFmt formatCode="ge" sourceLinked="1"/>
        <c:majorTickMark val="none"/>
        <c:minorTickMark val="none"/>
        <c:tickLblPos val="none"/>
        <c:crossAx val="158114944"/>
        <c:crosses val="autoZero"/>
        <c:auto val="1"/>
        <c:lblOffset val="100"/>
        <c:baseTimeUnit val="years"/>
      </c:dateAx>
      <c:valAx>
        <c:axId val="1581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10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99.64</c:v>
                </c:pt>
                <c:pt idx="1">
                  <c:v>99.79</c:v>
                </c:pt>
                <c:pt idx="2">
                  <c:v>99.4</c:v>
                </c:pt>
                <c:pt idx="3">
                  <c:v>99.31</c:v>
                </c:pt>
                <c:pt idx="4">
                  <c:v>96.42</c:v>
                </c:pt>
              </c:numCache>
            </c:numRef>
          </c:val>
          <c:extLst xmlns:c16r2="http://schemas.microsoft.com/office/drawing/2015/06/chart">
            <c:ext xmlns:c16="http://schemas.microsoft.com/office/drawing/2014/chart" uri="{C3380CC4-5D6E-409C-BE32-E72D297353CC}">
              <c16:uniqueId val="{00000000-A5AF-4761-A51D-79DB368A2E47}"/>
            </c:ext>
          </c:extLst>
        </c:ser>
        <c:dLbls>
          <c:showLegendKey val="0"/>
          <c:showVal val="0"/>
          <c:showCatName val="0"/>
          <c:showSerName val="0"/>
          <c:showPercent val="0"/>
          <c:showBubbleSize val="0"/>
        </c:dLbls>
        <c:gapWidth val="150"/>
        <c:axId val="159894144"/>
        <c:axId val="15990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extLst xmlns:c16r2="http://schemas.microsoft.com/office/drawing/2015/06/chart">
            <c:ext xmlns:c16="http://schemas.microsoft.com/office/drawing/2014/chart" uri="{C3380CC4-5D6E-409C-BE32-E72D297353CC}">
              <c16:uniqueId val="{00000001-A5AF-4761-A51D-79DB368A2E47}"/>
            </c:ext>
          </c:extLst>
        </c:ser>
        <c:dLbls>
          <c:showLegendKey val="0"/>
          <c:showVal val="0"/>
          <c:showCatName val="0"/>
          <c:showSerName val="0"/>
          <c:showPercent val="0"/>
          <c:showBubbleSize val="0"/>
        </c:dLbls>
        <c:marker val="1"/>
        <c:smooth val="0"/>
        <c:axId val="159894144"/>
        <c:axId val="159904512"/>
      </c:lineChart>
      <c:dateAx>
        <c:axId val="159894144"/>
        <c:scaling>
          <c:orientation val="minMax"/>
        </c:scaling>
        <c:delete val="1"/>
        <c:axPos val="b"/>
        <c:numFmt formatCode="ge" sourceLinked="1"/>
        <c:majorTickMark val="none"/>
        <c:minorTickMark val="none"/>
        <c:tickLblPos val="none"/>
        <c:crossAx val="159904512"/>
        <c:crosses val="autoZero"/>
        <c:auto val="1"/>
        <c:lblOffset val="100"/>
        <c:baseTimeUnit val="years"/>
      </c:dateAx>
      <c:valAx>
        <c:axId val="15990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9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70.78</c:v>
                </c:pt>
                <c:pt idx="1">
                  <c:v>70.77</c:v>
                </c:pt>
                <c:pt idx="2">
                  <c:v>71.3</c:v>
                </c:pt>
                <c:pt idx="3">
                  <c:v>71.69</c:v>
                </c:pt>
                <c:pt idx="4">
                  <c:v>72.11</c:v>
                </c:pt>
              </c:numCache>
            </c:numRef>
          </c:val>
          <c:extLst xmlns:c16r2="http://schemas.microsoft.com/office/drawing/2015/06/chart">
            <c:ext xmlns:c16="http://schemas.microsoft.com/office/drawing/2014/chart" uri="{C3380CC4-5D6E-409C-BE32-E72D297353CC}">
              <c16:uniqueId val="{00000000-70AF-430D-AD4E-C4342B820731}"/>
            </c:ext>
          </c:extLst>
        </c:ser>
        <c:dLbls>
          <c:showLegendKey val="0"/>
          <c:showVal val="0"/>
          <c:showCatName val="0"/>
          <c:showSerName val="0"/>
          <c:showPercent val="0"/>
          <c:showBubbleSize val="0"/>
        </c:dLbls>
        <c:gapWidth val="150"/>
        <c:axId val="159935488"/>
        <c:axId val="15994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extLst xmlns:c16r2="http://schemas.microsoft.com/office/drawing/2015/06/chart">
            <c:ext xmlns:c16="http://schemas.microsoft.com/office/drawing/2014/chart" uri="{C3380CC4-5D6E-409C-BE32-E72D297353CC}">
              <c16:uniqueId val="{00000001-70AF-430D-AD4E-C4342B820731}"/>
            </c:ext>
          </c:extLst>
        </c:ser>
        <c:dLbls>
          <c:showLegendKey val="0"/>
          <c:showVal val="0"/>
          <c:showCatName val="0"/>
          <c:showSerName val="0"/>
          <c:showPercent val="0"/>
          <c:showBubbleSize val="0"/>
        </c:dLbls>
        <c:marker val="1"/>
        <c:smooth val="0"/>
        <c:axId val="159935488"/>
        <c:axId val="159949952"/>
      </c:lineChart>
      <c:dateAx>
        <c:axId val="159935488"/>
        <c:scaling>
          <c:orientation val="minMax"/>
        </c:scaling>
        <c:delete val="1"/>
        <c:axPos val="b"/>
        <c:numFmt formatCode="ge" sourceLinked="1"/>
        <c:majorTickMark val="none"/>
        <c:minorTickMark val="none"/>
        <c:tickLblPos val="none"/>
        <c:crossAx val="159949952"/>
        <c:crosses val="autoZero"/>
        <c:auto val="1"/>
        <c:lblOffset val="100"/>
        <c:baseTimeUnit val="years"/>
      </c:dateAx>
      <c:valAx>
        <c:axId val="15994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99.92</c:v>
                </c:pt>
                <c:pt idx="1">
                  <c:v>61.95</c:v>
                </c:pt>
                <c:pt idx="2">
                  <c:v>108.85</c:v>
                </c:pt>
                <c:pt idx="3">
                  <c:v>117.7</c:v>
                </c:pt>
                <c:pt idx="4">
                  <c:v>114.23</c:v>
                </c:pt>
              </c:numCache>
            </c:numRef>
          </c:val>
          <c:extLst xmlns:c16r2="http://schemas.microsoft.com/office/drawing/2015/06/chart">
            <c:ext xmlns:c16="http://schemas.microsoft.com/office/drawing/2014/chart" uri="{C3380CC4-5D6E-409C-BE32-E72D297353CC}">
              <c16:uniqueId val="{00000000-AC2D-4C3F-BA2F-A98D97B710F0}"/>
            </c:ext>
          </c:extLst>
        </c:ser>
        <c:dLbls>
          <c:showLegendKey val="0"/>
          <c:showVal val="0"/>
          <c:showCatName val="0"/>
          <c:showSerName val="0"/>
          <c:showPercent val="0"/>
          <c:showBubbleSize val="0"/>
        </c:dLbls>
        <c:gapWidth val="150"/>
        <c:axId val="159587712"/>
        <c:axId val="15959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extLst xmlns:c16r2="http://schemas.microsoft.com/office/drawing/2015/06/chart">
            <c:ext xmlns:c16="http://schemas.microsoft.com/office/drawing/2014/chart" uri="{C3380CC4-5D6E-409C-BE32-E72D297353CC}">
              <c16:uniqueId val="{00000001-AC2D-4C3F-BA2F-A98D97B710F0}"/>
            </c:ext>
          </c:extLst>
        </c:ser>
        <c:dLbls>
          <c:showLegendKey val="0"/>
          <c:showVal val="0"/>
          <c:showCatName val="0"/>
          <c:showSerName val="0"/>
          <c:showPercent val="0"/>
          <c:showBubbleSize val="0"/>
        </c:dLbls>
        <c:marker val="1"/>
        <c:smooth val="0"/>
        <c:axId val="159587712"/>
        <c:axId val="159598080"/>
      </c:lineChart>
      <c:dateAx>
        <c:axId val="159587712"/>
        <c:scaling>
          <c:orientation val="minMax"/>
        </c:scaling>
        <c:delete val="1"/>
        <c:axPos val="b"/>
        <c:numFmt formatCode="ge" sourceLinked="1"/>
        <c:majorTickMark val="none"/>
        <c:minorTickMark val="none"/>
        <c:tickLblPos val="none"/>
        <c:crossAx val="159598080"/>
        <c:crosses val="autoZero"/>
        <c:auto val="1"/>
        <c:lblOffset val="100"/>
        <c:baseTimeUnit val="years"/>
      </c:dateAx>
      <c:valAx>
        <c:axId val="15959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8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4E-4B18-92FC-57CEEA8FE1CB}"/>
            </c:ext>
          </c:extLst>
        </c:ser>
        <c:dLbls>
          <c:showLegendKey val="0"/>
          <c:showVal val="0"/>
          <c:showCatName val="0"/>
          <c:showSerName val="0"/>
          <c:showPercent val="0"/>
          <c:showBubbleSize val="0"/>
        </c:dLbls>
        <c:gapWidth val="150"/>
        <c:axId val="159637504"/>
        <c:axId val="15963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4E-4B18-92FC-57CEEA8FE1CB}"/>
            </c:ext>
          </c:extLst>
        </c:ser>
        <c:dLbls>
          <c:showLegendKey val="0"/>
          <c:showVal val="0"/>
          <c:showCatName val="0"/>
          <c:showSerName val="0"/>
          <c:showPercent val="0"/>
          <c:showBubbleSize val="0"/>
        </c:dLbls>
        <c:marker val="1"/>
        <c:smooth val="0"/>
        <c:axId val="159637504"/>
        <c:axId val="159639424"/>
      </c:lineChart>
      <c:dateAx>
        <c:axId val="159637504"/>
        <c:scaling>
          <c:orientation val="minMax"/>
        </c:scaling>
        <c:delete val="1"/>
        <c:axPos val="b"/>
        <c:numFmt formatCode="ge" sourceLinked="1"/>
        <c:majorTickMark val="none"/>
        <c:minorTickMark val="none"/>
        <c:tickLblPos val="none"/>
        <c:crossAx val="159639424"/>
        <c:crosses val="autoZero"/>
        <c:auto val="1"/>
        <c:lblOffset val="100"/>
        <c:baseTimeUnit val="years"/>
      </c:dateAx>
      <c:valAx>
        <c:axId val="15963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3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9C6-4A69-8375-98BE1B97B826}"/>
            </c:ext>
          </c:extLst>
        </c:ser>
        <c:dLbls>
          <c:showLegendKey val="0"/>
          <c:showVal val="0"/>
          <c:showCatName val="0"/>
          <c:showSerName val="0"/>
          <c:showPercent val="0"/>
          <c:showBubbleSize val="0"/>
        </c:dLbls>
        <c:gapWidth val="150"/>
        <c:axId val="159732096"/>
        <c:axId val="1597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C6-4A69-8375-98BE1B97B826}"/>
            </c:ext>
          </c:extLst>
        </c:ser>
        <c:dLbls>
          <c:showLegendKey val="0"/>
          <c:showVal val="0"/>
          <c:showCatName val="0"/>
          <c:showSerName val="0"/>
          <c:showPercent val="0"/>
          <c:showBubbleSize val="0"/>
        </c:dLbls>
        <c:marker val="1"/>
        <c:smooth val="0"/>
        <c:axId val="159732096"/>
        <c:axId val="159734016"/>
      </c:lineChart>
      <c:dateAx>
        <c:axId val="159732096"/>
        <c:scaling>
          <c:orientation val="minMax"/>
        </c:scaling>
        <c:delete val="1"/>
        <c:axPos val="b"/>
        <c:numFmt formatCode="ge" sourceLinked="1"/>
        <c:majorTickMark val="none"/>
        <c:minorTickMark val="none"/>
        <c:tickLblPos val="none"/>
        <c:crossAx val="159734016"/>
        <c:crosses val="autoZero"/>
        <c:auto val="1"/>
        <c:lblOffset val="100"/>
        <c:baseTimeUnit val="years"/>
      </c:dateAx>
      <c:valAx>
        <c:axId val="15973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0F5-4CF0-80AF-89966926EBA6}"/>
            </c:ext>
          </c:extLst>
        </c:ser>
        <c:dLbls>
          <c:showLegendKey val="0"/>
          <c:showVal val="0"/>
          <c:showCatName val="0"/>
          <c:showSerName val="0"/>
          <c:showPercent val="0"/>
          <c:showBubbleSize val="0"/>
        </c:dLbls>
        <c:gapWidth val="150"/>
        <c:axId val="160046080"/>
        <c:axId val="1600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F5-4CF0-80AF-89966926EBA6}"/>
            </c:ext>
          </c:extLst>
        </c:ser>
        <c:dLbls>
          <c:showLegendKey val="0"/>
          <c:showVal val="0"/>
          <c:showCatName val="0"/>
          <c:showSerName val="0"/>
          <c:showPercent val="0"/>
          <c:showBubbleSize val="0"/>
        </c:dLbls>
        <c:marker val="1"/>
        <c:smooth val="0"/>
        <c:axId val="160046080"/>
        <c:axId val="160052352"/>
      </c:lineChart>
      <c:dateAx>
        <c:axId val="160046080"/>
        <c:scaling>
          <c:orientation val="minMax"/>
        </c:scaling>
        <c:delete val="1"/>
        <c:axPos val="b"/>
        <c:numFmt formatCode="ge" sourceLinked="1"/>
        <c:majorTickMark val="none"/>
        <c:minorTickMark val="none"/>
        <c:tickLblPos val="none"/>
        <c:crossAx val="160052352"/>
        <c:crosses val="autoZero"/>
        <c:auto val="1"/>
        <c:lblOffset val="100"/>
        <c:baseTimeUnit val="years"/>
      </c:dateAx>
      <c:valAx>
        <c:axId val="1600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78-4D1B-A69B-62B8088AA099}"/>
            </c:ext>
          </c:extLst>
        </c:ser>
        <c:dLbls>
          <c:showLegendKey val="0"/>
          <c:showVal val="0"/>
          <c:showCatName val="0"/>
          <c:showSerName val="0"/>
          <c:showPercent val="0"/>
          <c:showBubbleSize val="0"/>
        </c:dLbls>
        <c:gapWidth val="150"/>
        <c:axId val="160075136"/>
        <c:axId val="16008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78-4D1B-A69B-62B8088AA099}"/>
            </c:ext>
          </c:extLst>
        </c:ser>
        <c:dLbls>
          <c:showLegendKey val="0"/>
          <c:showVal val="0"/>
          <c:showCatName val="0"/>
          <c:showSerName val="0"/>
          <c:showPercent val="0"/>
          <c:showBubbleSize val="0"/>
        </c:dLbls>
        <c:marker val="1"/>
        <c:smooth val="0"/>
        <c:axId val="160075136"/>
        <c:axId val="160081408"/>
      </c:lineChart>
      <c:dateAx>
        <c:axId val="160075136"/>
        <c:scaling>
          <c:orientation val="minMax"/>
        </c:scaling>
        <c:delete val="1"/>
        <c:axPos val="b"/>
        <c:numFmt formatCode="ge" sourceLinked="1"/>
        <c:majorTickMark val="none"/>
        <c:minorTickMark val="none"/>
        <c:tickLblPos val="none"/>
        <c:crossAx val="160081408"/>
        <c:crosses val="autoZero"/>
        <c:auto val="1"/>
        <c:lblOffset val="100"/>
        <c:baseTimeUnit val="years"/>
      </c:dateAx>
      <c:valAx>
        <c:axId val="1600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645.41999999999996</c:v>
                </c:pt>
                <c:pt idx="1">
                  <c:v>589.9</c:v>
                </c:pt>
                <c:pt idx="2">
                  <c:v>534.80999999999995</c:v>
                </c:pt>
                <c:pt idx="3">
                  <c:v>478.48</c:v>
                </c:pt>
                <c:pt idx="4">
                  <c:v>436.72</c:v>
                </c:pt>
              </c:numCache>
            </c:numRef>
          </c:val>
          <c:extLst xmlns:c16r2="http://schemas.microsoft.com/office/drawing/2015/06/chart">
            <c:ext xmlns:c16="http://schemas.microsoft.com/office/drawing/2014/chart" uri="{C3380CC4-5D6E-409C-BE32-E72D297353CC}">
              <c16:uniqueId val="{00000000-E038-4B28-BB50-6256E1FB4770}"/>
            </c:ext>
          </c:extLst>
        </c:ser>
        <c:dLbls>
          <c:showLegendKey val="0"/>
          <c:showVal val="0"/>
          <c:showCatName val="0"/>
          <c:showSerName val="0"/>
          <c:showPercent val="0"/>
          <c:showBubbleSize val="0"/>
        </c:dLbls>
        <c:gapWidth val="150"/>
        <c:axId val="160119040"/>
        <c:axId val="16012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extLst xmlns:c16r2="http://schemas.microsoft.com/office/drawing/2015/06/chart">
            <c:ext xmlns:c16="http://schemas.microsoft.com/office/drawing/2014/chart" uri="{C3380CC4-5D6E-409C-BE32-E72D297353CC}">
              <c16:uniqueId val="{00000001-E038-4B28-BB50-6256E1FB4770}"/>
            </c:ext>
          </c:extLst>
        </c:ser>
        <c:dLbls>
          <c:showLegendKey val="0"/>
          <c:showVal val="0"/>
          <c:showCatName val="0"/>
          <c:showSerName val="0"/>
          <c:showPercent val="0"/>
          <c:showBubbleSize val="0"/>
        </c:dLbls>
        <c:marker val="1"/>
        <c:smooth val="0"/>
        <c:axId val="160119040"/>
        <c:axId val="160125312"/>
      </c:lineChart>
      <c:dateAx>
        <c:axId val="160119040"/>
        <c:scaling>
          <c:orientation val="minMax"/>
        </c:scaling>
        <c:delete val="1"/>
        <c:axPos val="b"/>
        <c:numFmt formatCode="ge" sourceLinked="1"/>
        <c:majorTickMark val="none"/>
        <c:minorTickMark val="none"/>
        <c:tickLblPos val="none"/>
        <c:crossAx val="160125312"/>
        <c:crosses val="autoZero"/>
        <c:auto val="1"/>
        <c:lblOffset val="100"/>
        <c:baseTimeUnit val="years"/>
      </c:dateAx>
      <c:valAx>
        <c:axId val="16012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99.54</c:v>
                </c:pt>
                <c:pt idx="1">
                  <c:v>100.7</c:v>
                </c:pt>
                <c:pt idx="2">
                  <c:v>108.72</c:v>
                </c:pt>
                <c:pt idx="3">
                  <c:v>116.8</c:v>
                </c:pt>
                <c:pt idx="4">
                  <c:v>113.36</c:v>
                </c:pt>
              </c:numCache>
            </c:numRef>
          </c:val>
          <c:extLst xmlns:c16r2="http://schemas.microsoft.com/office/drawing/2015/06/chart">
            <c:ext xmlns:c16="http://schemas.microsoft.com/office/drawing/2014/chart" uri="{C3380CC4-5D6E-409C-BE32-E72D297353CC}">
              <c16:uniqueId val="{00000000-0456-49E5-916E-5E4543DDDF1B}"/>
            </c:ext>
          </c:extLst>
        </c:ser>
        <c:dLbls>
          <c:showLegendKey val="0"/>
          <c:showVal val="0"/>
          <c:showCatName val="0"/>
          <c:showSerName val="0"/>
          <c:showPercent val="0"/>
          <c:showBubbleSize val="0"/>
        </c:dLbls>
        <c:gapWidth val="150"/>
        <c:axId val="160151808"/>
        <c:axId val="16016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extLst xmlns:c16r2="http://schemas.microsoft.com/office/drawing/2015/06/chart">
            <c:ext xmlns:c16="http://schemas.microsoft.com/office/drawing/2014/chart" uri="{C3380CC4-5D6E-409C-BE32-E72D297353CC}">
              <c16:uniqueId val="{00000001-0456-49E5-916E-5E4543DDDF1B}"/>
            </c:ext>
          </c:extLst>
        </c:ser>
        <c:dLbls>
          <c:showLegendKey val="0"/>
          <c:showVal val="0"/>
          <c:showCatName val="0"/>
          <c:showSerName val="0"/>
          <c:showPercent val="0"/>
          <c:showBubbleSize val="0"/>
        </c:dLbls>
        <c:marker val="1"/>
        <c:smooth val="0"/>
        <c:axId val="160151808"/>
        <c:axId val="160166272"/>
      </c:lineChart>
      <c:dateAx>
        <c:axId val="160151808"/>
        <c:scaling>
          <c:orientation val="minMax"/>
        </c:scaling>
        <c:delete val="1"/>
        <c:axPos val="b"/>
        <c:numFmt formatCode="ge" sourceLinked="1"/>
        <c:majorTickMark val="none"/>
        <c:minorTickMark val="none"/>
        <c:tickLblPos val="none"/>
        <c:crossAx val="160166272"/>
        <c:crosses val="autoZero"/>
        <c:auto val="1"/>
        <c:lblOffset val="100"/>
        <c:baseTimeUnit val="years"/>
      </c:dateAx>
      <c:valAx>
        <c:axId val="16016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168.93</c:v>
                </c:pt>
                <c:pt idx="1">
                  <c:v>167.59</c:v>
                </c:pt>
                <c:pt idx="2">
                  <c:v>155.88</c:v>
                </c:pt>
                <c:pt idx="3">
                  <c:v>147.62</c:v>
                </c:pt>
                <c:pt idx="4">
                  <c:v>153.94</c:v>
                </c:pt>
              </c:numCache>
            </c:numRef>
          </c:val>
          <c:extLst xmlns:c16r2="http://schemas.microsoft.com/office/drawing/2015/06/chart">
            <c:ext xmlns:c16="http://schemas.microsoft.com/office/drawing/2014/chart" uri="{C3380CC4-5D6E-409C-BE32-E72D297353CC}">
              <c16:uniqueId val="{00000000-5C03-4746-BF06-7ECBCB77053B}"/>
            </c:ext>
          </c:extLst>
        </c:ser>
        <c:dLbls>
          <c:showLegendKey val="0"/>
          <c:showVal val="0"/>
          <c:showCatName val="0"/>
          <c:showSerName val="0"/>
          <c:showPercent val="0"/>
          <c:showBubbleSize val="0"/>
        </c:dLbls>
        <c:gapWidth val="150"/>
        <c:axId val="159865088"/>
        <c:axId val="15987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extLst xmlns:c16r2="http://schemas.microsoft.com/office/drawing/2015/06/chart">
            <c:ext xmlns:c16="http://schemas.microsoft.com/office/drawing/2014/chart" uri="{C3380CC4-5D6E-409C-BE32-E72D297353CC}">
              <c16:uniqueId val="{00000001-5C03-4746-BF06-7ECBCB77053B}"/>
            </c:ext>
          </c:extLst>
        </c:ser>
        <c:dLbls>
          <c:showLegendKey val="0"/>
          <c:showVal val="0"/>
          <c:showCatName val="0"/>
          <c:showSerName val="0"/>
          <c:showPercent val="0"/>
          <c:showBubbleSize val="0"/>
        </c:dLbls>
        <c:marker val="1"/>
        <c:smooth val="0"/>
        <c:axId val="159865088"/>
        <c:axId val="159875456"/>
      </c:lineChart>
      <c:dateAx>
        <c:axId val="159865088"/>
        <c:scaling>
          <c:orientation val="minMax"/>
        </c:scaling>
        <c:delete val="1"/>
        <c:axPos val="b"/>
        <c:numFmt formatCode="ge" sourceLinked="1"/>
        <c:majorTickMark val="none"/>
        <c:minorTickMark val="none"/>
        <c:tickLblPos val="none"/>
        <c:crossAx val="159875456"/>
        <c:crosses val="autoZero"/>
        <c:auto val="1"/>
        <c:lblOffset val="100"/>
        <c:baseTimeUnit val="years"/>
      </c:dateAx>
      <c:valAx>
        <c:axId val="15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松野町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4224</v>
      </c>
      <c r="AJ8" s="55"/>
      <c r="AK8" s="55"/>
      <c r="AL8" s="55"/>
      <c r="AM8" s="55"/>
      <c r="AN8" s="55"/>
      <c r="AO8" s="55"/>
      <c r="AP8" s="56"/>
      <c r="AQ8" s="46">
        <f>データ!R6</f>
        <v>98.45</v>
      </c>
      <c r="AR8" s="46"/>
      <c r="AS8" s="46"/>
      <c r="AT8" s="46"/>
      <c r="AU8" s="46"/>
      <c r="AV8" s="46"/>
      <c r="AW8" s="46"/>
      <c r="AX8" s="46"/>
      <c r="AY8" s="46">
        <f>データ!S6</f>
        <v>42.91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99.76</v>
      </c>
      <c r="S10" s="46"/>
      <c r="T10" s="46"/>
      <c r="U10" s="46"/>
      <c r="V10" s="46"/>
      <c r="W10" s="46"/>
      <c r="X10" s="46"/>
      <c r="Y10" s="46"/>
      <c r="Z10" s="80">
        <f>データ!P6</f>
        <v>3260</v>
      </c>
      <c r="AA10" s="80"/>
      <c r="AB10" s="80"/>
      <c r="AC10" s="80"/>
      <c r="AD10" s="80"/>
      <c r="AE10" s="80"/>
      <c r="AF10" s="80"/>
      <c r="AG10" s="80"/>
      <c r="AH10" s="2"/>
      <c r="AI10" s="80">
        <f>データ!T6</f>
        <v>4153</v>
      </c>
      <c r="AJ10" s="80"/>
      <c r="AK10" s="80"/>
      <c r="AL10" s="80"/>
      <c r="AM10" s="80"/>
      <c r="AN10" s="80"/>
      <c r="AO10" s="80"/>
      <c r="AP10" s="80"/>
      <c r="AQ10" s="46">
        <f>データ!U6</f>
        <v>80.239999999999995</v>
      </c>
      <c r="AR10" s="46"/>
      <c r="AS10" s="46"/>
      <c r="AT10" s="46"/>
      <c r="AU10" s="46"/>
      <c r="AV10" s="46"/>
      <c r="AW10" s="46"/>
      <c r="AX10" s="46"/>
      <c r="AY10" s="46">
        <f>データ!V6</f>
        <v>51.76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384844</v>
      </c>
      <c r="D6" s="31">
        <f t="shared" si="3"/>
        <v>47</v>
      </c>
      <c r="E6" s="31">
        <f t="shared" si="3"/>
        <v>1</v>
      </c>
      <c r="F6" s="31">
        <f t="shared" si="3"/>
        <v>0</v>
      </c>
      <c r="G6" s="31">
        <f t="shared" si="3"/>
        <v>0</v>
      </c>
      <c r="H6" s="31" t="str">
        <f t="shared" si="3"/>
        <v>愛媛県　松野町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99.76</v>
      </c>
      <c r="P6" s="32">
        <f t="shared" si="3"/>
        <v>3260</v>
      </c>
      <c r="Q6" s="32">
        <f t="shared" si="3"/>
        <v>4224</v>
      </c>
      <c r="R6" s="32">
        <f t="shared" si="3"/>
        <v>98.45</v>
      </c>
      <c r="S6" s="32">
        <f t="shared" si="3"/>
        <v>42.91</v>
      </c>
      <c r="T6" s="32">
        <f t="shared" si="3"/>
        <v>4153</v>
      </c>
      <c r="U6" s="32">
        <f t="shared" si="3"/>
        <v>80.239999999999995</v>
      </c>
      <c r="V6" s="32">
        <f t="shared" si="3"/>
        <v>51.76</v>
      </c>
      <c r="W6" s="33">
        <f>IF(W7="",NA(),W7)</f>
        <v>99.92</v>
      </c>
      <c r="X6" s="33">
        <f t="shared" ref="X6:AF6" si="4">IF(X7="",NA(),X7)</f>
        <v>61.95</v>
      </c>
      <c r="Y6" s="33">
        <f t="shared" si="4"/>
        <v>108.85</v>
      </c>
      <c r="Z6" s="33">
        <f t="shared" si="4"/>
        <v>117.7</v>
      </c>
      <c r="AA6" s="33">
        <f t="shared" si="4"/>
        <v>114.23</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645.41999999999996</v>
      </c>
      <c r="BE6" s="33">
        <f t="shared" ref="BE6:BM6" si="7">IF(BE7="",NA(),BE7)</f>
        <v>589.9</v>
      </c>
      <c r="BF6" s="33">
        <f t="shared" si="7"/>
        <v>534.80999999999995</v>
      </c>
      <c r="BG6" s="33">
        <f t="shared" si="7"/>
        <v>478.48</v>
      </c>
      <c r="BH6" s="33">
        <f t="shared" si="7"/>
        <v>436.72</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99.54</v>
      </c>
      <c r="BP6" s="33">
        <f t="shared" ref="BP6:BX6" si="8">IF(BP7="",NA(),BP7)</f>
        <v>100.7</v>
      </c>
      <c r="BQ6" s="33">
        <f t="shared" si="8"/>
        <v>108.72</v>
      </c>
      <c r="BR6" s="33">
        <f t="shared" si="8"/>
        <v>116.8</v>
      </c>
      <c r="BS6" s="33">
        <f t="shared" si="8"/>
        <v>113.36</v>
      </c>
      <c r="BT6" s="33">
        <f t="shared" si="8"/>
        <v>56.46</v>
      </c>
      <c r="BU6" s="33">
        <f t="shared" si="8"/>
        <v>19.77</v>
      </c>
      <c r="BV6" s="33">
        <f t="shared" si="8"/>
        <v>34.25</v>
      </c>
      <c r="BW6" s="33">
        <f t="shared" si="8"/>
        <v>46.48</v>
      </c>
      <c r="BX6" s="33">
        <f t="shared" si="8"/>
        <v>40.6</v>
      </c>
      <c r="BY6" s="32" t="str">
        <f>IF(BY7="","",IF(BY7="-","【-】","【"&amp;SUBSTITUTE(TEXT(BY7,"#,##0.00"),"-","△")&amp;"】"))</f>
        <v>【33.35】</v>
      </c>
      <c r="BZ6" s="33">
        <f>IF(BZ7="",NA(),BZ7)</f>
        <v>168.93</v>
      </c>
      <c r="CA6" s="33">
        <f t="shared" ref="CA6:CI6" si="9">IF(CA7="",NA(),CA7)</f>
        <v>167.59</v>
      </c>
      <c r="CB6" s="33">
        <f t="shared" si="9"/>
        <v>155.88</v>
      </c>
      <c r="CC6" s="33">
        <f t="shared" si="9"/>
        <v>147.62</v>
      </c>
      <c r="CD6" s="33">
        <f t="shared" si="9"/>
        <v>153.94</v>
      </c>
      <c r="CE6" s="33">
        <f t="shared" si="9"/>
        <v>306.49</v>
      </c>
      <c r="CF6" s="33">
        <f t="shared" si="9"/>
        <v>878.73</v>
      </c>
      <c r="CG6" s="33">
        <f t="shared" si="9"/>
        <v>501.18</v>
      </c>
      <c r="CH6" s="33">
        <f t="shared" si="9"/>
        <v>376.61</v>
      </c>
      <c r="CI6" s="33">
        <f t="shared" si="9"/>
        <v>440.03</v>
      </c>
      <c r="CJ6" s="32" t="str">
        <f>IF(CJ7="","",IF(CJ7="-","【-】","【"&amp;SUBSTITUTE(TEXT(CJ7,"#,##0.00"),"-","△")&amp;"】"))</f>
        <v>【524.69】</v>
      </c>
      <c r="CK6" s="33">
        <f>IF(CK7="",NA(),CK7)</f>
        <v>99.64</v>
      </c>
      <c r="CL6" s="33">
        <f t="shared" ref="CL6:CT6" si="10">IF(CL7="",NA(),CL7)</f>
        <v>99.79</v>
      </c>
      <c r="CM6" s="33">
        <f t="shared" si="10"/>
        <v>99.4</v>
      </c>
      <c r="CN6" s="33">
        <f t="shared" si="10"/>
        <v>99.31</v>
      </c>
      <c r="CO6" s="33">
        <f t="shared" si="10"/>
        <v>96.42</v>
      </c>
      <c r="CP6" s="33">
        <f t="shared" si="10"/>
        <v>58.25</v>
      </c>
      <c r="CQ6" s="33">
        <f t="shared" si="10"/>
        <v>57.17</v>
      </c>
      <c r="CR6" s="33">
        <f t="shared" si="10"/>
        <v>57.55</v>
      </c>
      <c r="CS6" s="33">
        <f t="shared" si="10"/>
        <v>57.43</v>
      </c>
      <c r="CT6" s="33">
        <f t="shared" si="10"/>
        <v>57.29</v>
      </c>
      <c r="CU6" s="32" t="str">
        <f>IF(CU7="","",IF(CU7="-","【-】","【"&amp;SUBSTITUTE(TEXT(CU7,"#,##0.00"),"-","△")&amp;"】"))</f>
        <v>【57.58】</v>
      </c>
      <c r="CV6" s="33">
        <f>IF(CV7="",NA(),CV7)</f>
        <v>70.78</v>
      </c>
      <c r="CW6" s="33">
        <f t="shared" ref="CW6:DE6" si="11">IF(CW7="",NA(),CW7)</f>
        <v>70.77</v>
      </c>
      <c r="CX6" s="33">
        <f t="shared" si="11"/>
        <v>71.3</v>
      </c>
      <c r="CY6" s="33">
        <f t="shared" si="11"/>
        <v>71.69</v>
      </c>
      <c r="CZ6" s="33">
        <f t="shared" si="11"/>
        <v>72.11</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384844</v>
      </c>
      <c r="D7" s="35">
        <v>47</v>
      </c>
      <c r="E7" s="35">
        <v>1</v>
      </c>
      <c r="F7" s="35">
        <v>0</v>
      </c>
      <c r="G7" s="35">
        <v>0</v>
      </c>
      <c r="H7" s="35" t="s">
        <v>93</v>
      </c>
      <c r="I7" s="35" t="s">
        <v>94</v>
      </c>
      <c r="J7" s="35" t="s">
        <v>95</v>
      </c>
      <c r="K7" s="35" t="s">
        <v>96</v>
      </c>
      <c r="L7" s="35" t="s">
        <v>97</v>
      </c>
      <c r="M7" s="36" t="s">
        <v>98</v>
      </c>
      <c r="N7" s="36" t="s">
        <v>99</v>
      </c>
      <c r="O7" s="36">
        <v>99.76</v>
      </c>
      <c r="P7" s="36">
        <v>3260</v>
      </c>
      <c r="Q7" s="36">
        <v>4224</v>
      </c>
      <c r="R7" s="36">
        <v>98.45</v>
      </c>
      <c r="S7" s="36">
        <v>42.91</v>
      </c>
      <c r="T7" s="36">
        <v>4153</v>
      </c>
      <c r="U7" s="36">
        <v>80.239999999999995</v>
      </c>
      <c r="V7" s="36">
        <v>51.76</v>
      </c>
      <c r="W7" s="36">
        <v>99.92</v>
      </c>
      <c r="X7" s="36">
        <v>61.95</v>
      </c>
      <c r="Y7" s="36">
        <v>108.85</v>
      </c>
      <c r="Z7" s="36">
        <v>117.7</v>
      </c>
      <c r="AA7" s="36">
        <v>114.23</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645.41999999999996</v>
      </c>
      <c r="BE7" s="36">
        <v>589.9</v>
      </c>
      <c r="BF7" s="36">
        <v>534.80999999999995</v>
      </c>
      <c r="BG7" s="36">
        <v>478.48</v>
      </c>
      <c r="BH7" s="36">
        <v>436.72</v>
      </c>
      <c r="BI7" s="36">
        <v>1124.6400000000001</v>
      </c>
      <c r="BJ7" s="36">
        <v>1108.26</v>
      </c>
      <c r="BK7" s="36">
        <v>1113.76</v>
      </c>
      <c r="BL7" s="36">
        <v>1125.69</v>
      </c>
      <c r="BM7" s="36">
        <v>1134.67</v>
      </c>
      <c r="BN7" s="36">
        <v>1242.9000000000001</v>
      </c>
      <c r="BO7" s="36">
        <v>99.54</v>
      </c>
      <c r="BP7" s="36">
        <v>100.7</v>
      </c>
      <c r="BQ7" s="36">
        <v>108.72</v>
      </c>
      <c r="BR7" s="36">
        <v>116.8</v>
      </c>
      <c r="BS7" s="36">
        <v>113.36</v>
      </c>
      <c r="BT7" s="36">
        <v>56.46</v>
      </c>
      <c r="BU7" s="36">
        <v>19.77</v>
      </c>
      <c r="BV7" s="36">
        <v>34.25</v>
      </c>
      <c r="BW7" s="36">
        <v>46.48</v>
      </c>
      <c r="BX7" s="36">
        <v>40.6</v>
      </c>
      <c r="BY7" s="36">
        <v>33.35</v>
      </c>
      <c r="BZ7" s="36">
        <v>168.93</v>
      </c>
      <c r="CA7" s="36">
        <v>167.59</v>
      </c>
      <c r="CB7" s="36">
        <v>155.88</v>
      </c>
      <c r="CC7" s="36">
        <v>147.62</v>
      </c>
      <c r="CD7" s="36">
        <v>153.94</v>
      </c>
      <c r="CE7" s="36">
        <v>306.49</v>
      </c>
      <c r="CF7" s="36">
        <v>878.73</v>
      </c>
      <c r="CG7" s="36">
        <v>501.18</v>
      </c>
      <c r="CH7" s="36">
        <v>376.61</v>
      </c>
      <c r="CI7" s="36">
        <v>440.03</v>
      </c>
      <c r="CJ7" s="36">
        <v>524.69000000000005</v>
      </c>
      <c r="CK7" s="36">
        <v>99.64</v>
      </c>
      <c r="CL7" s="36">
        <v>99.79</v>
      </c>
      <c r="CM7" s="36">
        <v>99.4</v>
      </c>
      <c r="CN7" s="36">
        <v>99.31</v>
      </c>
      <c r="CO7" s="36">
        <v>96.42</v>
      </c>
      <c r="CP7" s="36">
        <v>58.25</v>
      </c>
      <c r="CQ7" s="36">
        <v>57.17</v>
      </c>
      <c r="CR7" s="36">
        <v>57.55</v>
      </c>
      <c r="CS7" s="36">
        <v>57.43</v>
      </c>
      <c r="CT7" s="36">
        <v>57.29</v>
      </c>
      <c r="CU7" s="36">
        <v>57.58</v>
      </c>
      <c r="CV7" s="36">
        <v>70.78</v>
      </c>
      <c r="CW7" s="36">
        <v>70.77</v>
      </c>
      <c r="CX7" s="36">
        <v>71.3</v>
      </c>
      <c r="CY7" s="36">
        <v>71.69</v>
      </c>
      <c r="CZ7" s="36">
        <v>72.11</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2016-12-02T02:21:44Z</dcterms:created>
  <dcterms:modified xsi:type="dcterms:W3CDTF">2017-02-21T06:06:00Z</dcterms:modified>
  <cp:category/>
</cp:coreProperties>
</file>