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<sst xmlns="http://schemas.openxmlformats.org/spreadsheetml/2006/main" count="221" uniqueCount="111">
  <si>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</si>
  <si>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</si>
  <si>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</si>
  <si>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</si>
  <si>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</si>
  <si>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</si>
  <si>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</si>
  <si>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</si>
  <si>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</si>
  <si>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</si>
  <si>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</si>
  <si>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</si>
  <si>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</si>
  <si>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</si>
  <si>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</si>
  <si>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</si>
  <si>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</si>
  <si>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</si>
  <si>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</si>
  <si>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</si>
  <si>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</si>
  <si>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</si>
  <si>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</si>
  <si>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</si>
  <si>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</si>
  <si>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</si>
  <si>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</si>
  <si>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</si>
  <si>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</si>
  <si>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</si>
  <si>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</si>
  <si>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</si>
  <si>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</si>
  <si>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</si>
  <si>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</si>
  <si>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</si>
  <si>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</si>
  <si>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</si>
  <si>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</si>
  <si>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</si>
  <si>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</si>
  <si>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</si>
  <si>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</si>
  <si>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</si>
  <si>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</si>
  <si>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</si>
  <si>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</si>
  <si>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</si>
  <si>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</si>
  <si>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</si>
  <si>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</si>
  <si>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</si>
  <si>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</si>
  <si>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</si>
  <si>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</si>
  <si>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</si>
  <si>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</si>
  <si>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</si>
  <si>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</si>
  <si>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</si>
  <si>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</si>
  <si>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</si>
  <si>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</si>
  <si>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</si>
  <si>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</si>
  <si>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</si>
  <si>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</si>
  <si>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</si>
  <si>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</si>
  <si>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</si>
  <si>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</si>
  <si>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</si>
  <si>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</si>
  <si>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</si>
  <si>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</si>
  <si>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</si>
  <si>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</si>
  <si>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</si>
  <si>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</si>
  <si>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</si>
  <si>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</si>
  <si>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</si>
  <si>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</si>
  <si>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</si>
  <si>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</si>
  <si>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</si>
  <si>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</si>
  <si>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</si>
  <si>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</si>
  <si>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</si>
  <si>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</si>
  <si>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</si>
  <si>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</si>
  <si>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</si>
  <si>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</si>
  <si>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</si>
  <si>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鬼北町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</si>
  <si>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</si>
  <si>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</si>
  <si>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</si>
  <si>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</si>
  <si>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</si>
  <si>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</si>
  <si>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</si>
  <si>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</si>
  <si>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</si>
  <si>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</si>
  <si>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</si>
  <si>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的に自立は難しい状況ではあるが、節電運転の実施、機械の更新時の最適な規模の機種選定、将来に渡るトータルコストが低い修繕、更新整備の実施等、経費を抑制し、経営を少しでも改善する必要が有る。</t>
    <rPh sb="1" eb="3">
      <t>ケイエイ</t>
    </rPh>
    <rPh sb="3" eb="4">
      <t>テキ</t>
    </rPh>
    <rPh sb="5" eb="7">
      <t>ジリツ</t>
    </rPh>
    <rPh sb="8" eb="9">
      <t>ムズカ</t>
    </rPh>
    <rPh sb="11" eb="13">
      <t>ジョウキョウ</t>
    </rPh>
    <rPh sb="19" eb="21">
      <t>セツデン</t>
    </rPh>
    <rPh sb="21" eb="23">
      <t>ウンテン</t>
    </rPh>
    <rPh sb="24" eb="26">
      <t>ジッシ</t>
    </rPh>
    <rPh sb="27" eb="29">
      <t>キカイ</t>
    </rPh>
    <rPh sb="30" eb="33">
      <t>コウシンジ</t>
    </rPh>
    <rPh sb="34" eb="36">
      <t>サイテキ</t>
    </rPh>
    <rPh sb="37" eb="39">
      <t>キボ</t>
    </rPh>
    <rPh sb="40" eb="42">
      <t>キシュ</t>
    </rPh>
    <rPh sb="42" eb="44">
      <t>センテイ</t>
    </rPh>
    <rPh sb="45" eb="47">
      <t>ショウライ</t>
    </rPh>
    <rPh sb="48" eb="49">
      <t>ワタ</t>
    </rPh>
    <rPh sb="58" eb="59">
      <t>ヒク</t>
    </rPh>
    <rPh sb="60" eb="62">
      <t>シュウゼン</t>
    </rPh>
    <rPh sb="63" eb="65">
      <t>コウシン</t>
    </rPh>
    <rPh sb="65" eb="67">
      <t>セイビ</t>
    </rPh>
    <rPh sb="68" eb="70">
      <t>ジッシ</t>
    </rPh>
    <rPh sb="70" eb="71">
      <t>トウ</t>
    </rPh>
    <rPh sb="72" eb="74">
      <t>ケイヒ</t>
    </rPh>
    <rPh sb="75" eb="77">
      <t>ヨクセイ</t>
    </rPh>
    <rPh sb="79" eb="81">
      <t>ケイエイ</t>
    </rPh>
    <rPh sb="82" eb="83">
      <t>スコ</t>
    </rPh>
    <rPh sb="86" eb="88">
      <t>カイゼン</t>
    </rPh>
    <rPh sb="90" eb="92">
      <t>ヒツヨウ</t>
    </rPh>
    <rPh sb="93" eb="94">
      <t>アシュウゼンヒテイゲンツトゲンザイミマンイジョウミマンスウネンゴタッセイメザオスイショリゲンカシュウゼンヒゲンショウスイソクルイジダンタイタカスウジコンゴキカイコウシントウケイヒヒツヨウスイソクシセツリヨウリツセイテンジショリノウリョクタイセイテンジヘイキンショリスイリョウワリアイ</t>
    </rPh>
    <phoneticPr fontId="4"/>
  </si>
  <si>
    <t>　平成4年に供用開始した施設が最も古く、経年劣化し修繕を要するものが多くなってきている。特に新田地区においては劣化が激しく見受けられる。町内の施設には、耐用年数を超えた機器類も多く、古くなった部品については供給が困難になったものもでてきている。今後修繕による対応でなく、更新が必要となってくることが予想される。予算が限られていることから、経年劣化した部品については、緊急性の高いものから順次対応していく。平成28、29年度に、機能診断を実施することとしているため、老朽化具合及びその対策の必要性がより明らかとなる。</t>
    <rPh sb="1" eb="3">
      <t>ヘイセイ</t>
    </rPh>
    <rPh sb="4" eb="5">
      <t>ネン</t>
    </rPh>
    <rPh sb="6" eb="8">
      <t>キョウヨウ</t>
    </rPh>
    <rPh sb="8" eb="10">
      <t>カイシ</t>
    </rPh>
    <rPh sb="12" eb="14">
      <t>シセツ</t>
    </rPh>
    <rPh sb="15" eb="16">
      <t>モット</t>
    </rPh>
    <rPh sb="17" eb="18">
      <t>フル</t>
    </rPh>
    <rPh sb="20" eb="22">
      <t>ケイネン</t>
    </rPh>
    <rPh sb="22" eb="24">
      <t>レッカ</t>
    </rPh>
    <rPh sb="25" eb="27">
      <t>シュウゼン</t>
    </rPh>
    <rPh sb="28" eb="29">
      <t>ヨウ</t>
    </rPh>
    <rPh sb="34" eb="35">
      <t>オオ</t>
    </rPh>
    <rPh sb="44" eb="45">
      <t>トク</t>
    </rPh>
    <rPh sb="46" eb="48">
      <t>シンデン</t>
    </rPh>
    <rPh sb="48" eb="50">
      <t>チク</t>
    </rPh>
    <rPh sb="55" eb="57">
      <t>レッカ</t>
    </rPh>
    <rPh sb="58" eb="59">
      <t>ハゲ</t>
    </rPh>
    <rPh sb="61" eb="63">
      <t>ミウ</t>
    </rPh>
    <rPh sb="68" eb="70">
      <t>チョウナイ</t>
    </rPh>
    <rPh sb="71" eb="73">
      <t>シセツ</t>
    </rPh>
    <rPh sb="76" eb="78">
      <t>タイヨウ</t>
    </rPh>
    <rPh sb="78" eb="80">
      <t>ネンスウ</t>
    </rPh>
    <rPh sb="81" eb="82">
      <t>コ</t>
    </rPh>
    <rPh sb="84" eb="86">
      <t>キキ</t>
    </rPh>
    <rPh sb="86" eb="87">
      <t>ルイ</t>
    </rPh>
    <rPh sb="88" eb="89">
      <t>オオ</t>
    </rPh>
    <rPh sb="91" eb="92">
      <t>フル</t>
    </rPh>
    <rPh sb="96" eb="98">
      <t>ブヒン</t>
    </rPh>
    <rPh sb="103" eb="105">
      <t>キョウキュウ</t>
    </rPh>
    <rPh sb="106" eb="108">
      <t>コンナン</t>
    </rPh>
    <rPh sb="122" eb="124">
      <t>コンゴ</t>
    </rPh>
    <rPh sb="124" eb="126">
      <t>シュウゼン</t>
    </rPh>
    <rPh sb="129" eb="131">
      <t>タイオウ</t>
    </rPh>
    <rPh sb="135" eb="137">
      <t>コウシン</t>
    </rPh>
    <rPh sb="138" eb="140">
      <t>ヒツヨウ</t>
    </rPh>
    <rPh sb="149" eb="151">
      <t>ヨソウ</t>
    </rPh>
    <rPh sb="155" eb="157">
      <t>ヨサン</t>
    </rPh>
    <rPh sb="158" eb="159">
      <t>カギ</t>
    </rPh>
    <rPh sb="169" eb="171">
      <t>ケイネン</t>
    </rPh>
    <rPh sb="171" eb="173">
      <t>レッカ</t>
    </rPh>
    <rPh sb="175" eb="177">
      <t>ブヒン</t>
    </rPh>
    <rPh sb="183" eb="186">
      <t>キンキュウセイ</t>
    </rPh>
    <rPh sb="187" eb="188">
      <t>タカ</t>
    </rPh>
    <rPh sb="193" eb="195">
      <t>ジュンジ</t>
    </rPh>
    <rPh sb="195" eb="197">
      <t>タイオウ</t>
    </rPh>
    <rPh sb="202" eb="204">
      <t>ヘイセイ</t>
    </rPh>
    <rPh sb="209" eb="211">
      <t>ネンド</t>
    </rPh>
    <rPh sb="213" eb="215">
      <t>キノウ</t>
    </rPh>
    <rPh sb="215" eb="217">
      <t>シンダン</t>
    </rPh>
    <rPh sb="218" eb="220">
      <t>ジッシ</t>
    </rPh>
    <rPh sb="232" eb="235">
      <t>ロウキュウカ</t>
    </rPh>
    <rPh sb="235" eb="237">
      <t>グアイ</t>
    </rPh>
    <rPh sb="237" eb="238">
      <t>オヨ</t>
    </rPh>
    <rPh sb="241" eb="243">
      <t>タイサク</t>
    </rPh>
    <rPh sb="244" eb="247">
      <t>ヒツヨウセイ</t>
    </rPh>
    <rPh sb="250" eb="251">
      <t>アキ</t>
    </rPh>
    <phoneticPr fontId="4"/>
  </si>
  <si>
    <r>
      <rPr>
        <sz val="11"/>
        <rFont val="ＭＳ ゴシック"/>
        <family val="3"/>
        <charset val="128"/>
      </rPr>
      <t>　収益的収支比率については、収支が均衡するよう他会計からの繰り入れを実施している状況であり、今後繰入金が減少するよう引き続き経営努力を図っていく必要がある。企</t>
    </r>
    <r>
      <rPr>
        <sz val="11"/>
        <color theme="1"/>
        <rFont val="ＭＳ ゴシック"/>
        <family val="3"/>
        <charset val="128"/>
      </rPr>
      <t>業債残高対事業規模比率は、起債の新たな借り入れがないため、類似団体より低い値となっている。類似団体と大きく乖離していることや、類似団体の値が上昇していることから、今後、更新整備を実施する時期が近付いているとも考えられる。経費の回収率については、類似団体の平均値よりは良いものの、人口の増加が見込みにくく、使用料の伸びが期待できないことから、今後低下していく可能性がある。汚水処理原価については、数値が下がっている。このことは修繕費が減少した為と推測される。施設の利用率は、平成24年度で当該団体値が欠損しているが、おおむね40％前後で減少傾向に推移している。全国平均と比較し、乖離している要因は、水洗化率が伸び悩んでいることと、高齢化等による使用水量の減少による流入汚水の減少によるものと考えられる。その他、経営の健全化を図るため、節電対策や異常機器の早期発見に努め、総合的にコスト低減につなげていく必要がある。</t>
    </r>
    <rPh sb="1" eb="3">
      <t>シュウエキ</t>
    </rPh>
    <rPh sb="4" eb="6">
      <t>シュウシ</t>
    </rPh>
    <rPh sb="6" eb="8">
      <t>ヒリツ</t>
    </rPh>
    <rPh sb="23" eb="24">
      <t>タ</t>
    </rPh>
    <rPh sb="24" eb="26">
      <t>カイケイ</t>
    </rPh>
    <rPh sb="29" eb="30">
      <t>ク</t>
    </rPh>
    <rPh sb="31" eb="32">
      <t>イ</t>
    </rPh>
    <rPh sb="34" eb="36">
      <t>ジッシ</t>
    </rPh>
    <rPh sb="40" eb="42">
      <t>ジョウキョウ</t>
    </rPh>
    <rPh sb="46" eb="48">
      <t>コンゴ</t>
    </rPh>
    <rPh sb="48" eb="50">
      <t>クリイレ</t>
    </rPh>
    <rPh sb="50" eb="51">
      <t>キン</t>
    </rPh>
    <rPh sb="52" eb="54">
      <t>ゲンショウ</t>
    </rPh>
    <rPh sb="58" eb="59">
      <t>ヒ</t>
    </rPh>
    <rPh sb="60" eb="61">
      <t>ツヅ</t>
    </rPh>
    <rPh sb="62" eb="64">
      <t>ケイエイ</t>
    </rPh>
    <rPh sb="64" eb="66">
      <t>ドリョク</t>
    </rPh>
    <rPh sb="67" eb="68">
      <t>ハカ</t>
    </rPh>
    <rPh sb="72" eb="74">
      <t>ヒツヨウ</t>
    </rPh>
    <rPh sb="78" eb="80">
      <t>キギョウ</t>
    </rPh>
    <rPh sb="80" eb="81">
      <t>サイ</t>
    </rPh>
    <rPh sb="81" eb="83">
      <t>ザンダカ</t>
    </rPh>
    <rPh sb="83" eb="84">
      <t>タイ</t>
    </rPh>
    <rPh sb="84" eb="86">
      <t>ジギョウ</t>
    </rPh>
    <rPh sb="86" eb="88">
      <t>キボ</t>
    </rPh>
    <rPh sb="88" eb="90">
      <t>ヒリツ</t>
    </rPh>
    <rPh sb="92" eb="94">
      <t>キサイ</t>
    </rPh>
    <rPh sb="95" eb="96">
      <t>アラ</t>
    </rPh>
    <rPh sb="98" eb="99">
      <t>カ</t>
    </rPh>
    <rPh sb="100" eb="101">
      <t>イ</t>
    </rPh>
    <rPh sb="108" eb="110">
      <t>ルイジ</t>
    </rPh>
    <rPh sb="110" eb="112">
      <t>ダンタイ</t>
    </rPh>
    <rPh sb="114" eb="115">
      <t>ヒク</t>
    </rPh>
    <rPh sb="116" eb="117">
      <t>アタイ</t>
    </rPh>
    <rPh sb="124" eb="126">
      <t>ルイジ</t>
    </rPh>
    <rPh sb="126" eb="128">
      <t>ダンタイ</t>
    </rPh>
    <rPh sb="129" eb="130">
      <t>オオ</t>
    </rPh>
    <rPh sb="132" eb="134">
      <t>カイリ</t>
    </rPh>
    <rPh sb="142" eb="144">
      <t>ルイジ</t>
    </rPh>
    <rPh sb="144" eb="146">
      <t>ダンタイ</t>
    </rPh>
    <rPh sb="147" eb="148">
      <t>アタイ</t>
    </rPh>
    <rPh sb="149" eb="151">
      <t>ジョウショウ</t>
    </rPh>
    <rPh sb="160" eb="162">
      <t>コンゴ</t>
    </rPh>
    <rPh sb="163" eb="165">
      <t>コウシン</t>
    </rPh>
    <rPh sb="165" eb="167">
      <t>セイビ</t>
    </rPh>
    <rPh sb="168" eb="170">
      <t>ジッシ</t>
    </rPh>
    <rPh sb="172" eb="174">
      <t>ジキ</t>
    </rPh>
    <rPh sb="175" eb="177">
      <t>チカヅ</t>
    </rPh>
    <rPh sb="183" eb="184">
      <t>カンガ</t>
    </rPh>
    <rPh sb="189" eb="191">
      <t>ケイヒ</t>
    </rPh>
    <rPh sb="192" eb="194">
      <t>カイシュウ</t>
    </rPh>
    <rPh sb="194" eb="195">
      <t>リツ</t>
    </rPh>
    <rPh sb="201" eb="203">
      <t>ルイジ</t>
    </rPh>
    <rPh sb="203" eb="205">
      <t>ダンタイ</t>
    </rPh>
    <rPh sb="206" eb="209">
      <t>ヘイキンチ</t>
    </rPh>
    <rPh sb="212" eb="213">
      <t>ヨ</t>
    </rPh>
    <rPh sb="218" eb="220">
      <t>ジンコウ</t>
    </rPh>
    <rPh sb="221" eb="223">
      <t>ゾウカ</t>
    </rPh>
    <rPh sb="224" eb="226">
      <t>ミコ</t>
    </rPh>
    <rPh sb="231" eb="234">
      <t>シヨウリョウ</t>
    </rPh>
    <rPh sb="235" eb="236">
      <t>ノ</t>
    </rPh>
    <rPh sb="238" eb="240">
      <t>キタイ</t>
    </rPh>
    <rPh sb="249" eb="251">
      <t>コンゴ</t>
    </rPh>
    <rPh sb="251" eb="253">
      <t>テイカ</t>
    </rPh>
    <rPh sb="257" eb="260">
      <t>カノウセイ</t>
    </rPh>
    <rPh sb="264" eb="266">
      <t>オスイ</t>
    </rPh>
    <rPh sb="266" eb="268">
      <t>ショリ</t>
    </rPh>
    <rPh sb="268" eb="270">
      <t>ゲンカ</t>
    </rPh>
    <rPh sb="276" eb="278">
      <t>スウチ</t>
    </rPh>
    <rPh sb="279" eb="280">
      <t>サ</t>
    </rPh>
    <rPh sb="291" eb="293">
      <t>シュウゼン</t>
    </rPh>
    <rPh sb="293" eb="294">
      <t>ヒ</t>
    </rPh>
    <rPh sb="295" eb="297">
      <t>ゲンショウ</t>
    </rPh>
    <rPh sb="299" eb="300">
      <t>タメ</t>
    </rPh>
    <rPh sb="301" eb="303">
      <t>スイソク</t>
    </rPh>
    <rPh sb="307" eb="309">
      <t>シセツ</t>
    </rPh>
    <rPh sb="310" eb="313">
      <t>リヨウリツ</t>
    </rPh>
    <rPh sb="315" eb="317">
      <t>ヘイセイ</t>
    </rPh>
    <rPh sb="319" eb="321">
      <t>ネンド</t>
    </rPh>
    <rPh sb="322" eb="324">
      <t>トウガイ</t>
    </rPh>
    <rPh sb="324" eb="326">
      <t>ダンタイ</t>
    </rPh>
    <rPh sb="326" eb="327">
      <t>アタイ</t>
    </rPh>
    <rPh sb="328" eb="330">
      <t>ケッソン</t>
    </rPh>
    <rPh sb="343" eb="345">
      <t>ゼンゴ</t>
    </rPh>
    <rPh sb="346" eb="348">
      <t>ゲンショウ</t>
    </rPh>
    <rPh sb="348" eb="350">
      <t>ケイコウ</t>
    </rPh>
    <rPh sb="351" eb="353">
      <t>スイイ</t>
    </rPh>
    <rPh sb="358" eb="360">
      <t>ゼンコク</t>
    </rPh>
    <rPh sb="360" eb="362">
      <t>ヘイキン</t>
    </rPh>
    <rPh sb="363" eb="365">
      <t>ヒカク</t>
    </rPh>
    <rPh sb="367" eb="369">
      <t>カイリ</t>
    </rPh>
    <rPh sb="373" eb="375">
      <t>ヨウイン</t>
    </rPh>
    <rPh sb="377" eb="380">
      <t>スイセンカ</t>
    </rPh>
    <rPh sb="380" eb="381">
      <t>リツ</t>
    </rPh>
    <rPh sb="382" eb="383">
      <t>ノ</t>
    </rPh>
    <rPh sb="384" eb="385">
      <t>ナヤ</t>
    </rPh>
    <rPh sb="393" eb="396">
      <t>コウレイカ</t>
    </rPh>
    <rPh sb="396" eb="397">
      <t>トウ</t>
    </rPh>
    <rPh sb="400" eb="402">
      <t>シヨウ</t>
    </rPh>
    <rPh sb="402" eb="404">
      <t>スイリョウ</t>
    </rPh>
    <rPh sb="405" eb="407">
      <t>ゲンショウ</t>
    </rPh>
    <rPh sb="410" eb="412">
      <t>リュウニュウ</t>
    </rPh>
    <rPh sb="412" eb="414">
      <t>オスイ</t>
    </rPh>
    <rPh sb="415" eb="417">
      <t>ゲンショウ</t>
    </rPh>
    <rPh sb="423" eb="424">
      <t>カンガ</t>
    </rPh>
    <rPh sb="431" eb="432">
      <t>タ</t>
    </rPh>
    <rPh sb="433" eb="435">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</si>
</sst>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0.11</c:v>
                </c:pt>
                <c:pt idx="4">
                  <c:v>0</c:v>
                </c:pt>
              </c:numCache>
            </c:numRef>
          </c:val>
        </c:ser>
        <c:dLbls>
          <c:showLegendKey val="0"/>
          <c:showVal val="0"/>
          <c:showCatName val="0"/>
          <c:showSerName val="0"/>
          <c:showPercent val="0"/>
          <c:showBubbleSize val="0"/>
        </c:dLbls>
        <c:gapWidth val="150"/>
        <c:axId val="161843840"/>
        <c:axId val="16185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61843840"/>
        <c:axId val="161850112"/>
      </c:lineChart>
      <c:dateAx>
        <c:axId val="161843840"/>
        <c:scaling>
          <c:orientation val="minMax"/>
        </c:scaling>
        <c:delete val="1"/>
        <c:axPos val="b"/>
        <c:numFmt formatCode="ge" sourceLinked="1"/>
        <c:majorTickMark val="none"/>
        <c:minorTickMark val="none"/>
        <c:tickLblPos val="none"/>
        <c:crossAx val="161850112"/>
        <c:crosses val="autoZero"/>
        <c:auto val="1"/>
        <c:lblOffset val="100"/>
        <c:baseTimeUnit val="years"/>
      </c:dateAx>
      <c:valAx>
        <c:axId val="16185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4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formatCode="#,##0.00;&quot;△&quot;#,##0.00;&quot;-&quot;">
                  <c:v>42.67</c:v>
                </c:pt>
                <c:pt idx="1">
                  <c:v>0</c:v>
                </c:pt>
                <c:pt idx="2" formatCode="#,##0.00;&quot;△&quot;#,##0.00;&quot;-&quot;">
                  <c:v>41.32</c:v>
                </c:pt>
                <c:pt idx="3" formatCode="#,##0.00;&quot;△&quot;#,##0.00;&quot;-&quot;">
                  <c:v>40.25</c:v>
                </c:pt>
                <c:pt idx="4" formatCode="#,##0.00;&quot;△&quot;#,##0.00;&quot;-&quot;">
                  <c:v>39.18</c:v>
                </c:pt>
              </c:numCache>
            </c:numRef>
          </c:val>
        </c:ser>
        <c:dLbls>
          <c:showLegendKey val="0"/>
          <c:showVal val="0"/>
          <c:showCatName val="0"/>
          <c:showSerName val="0"/>
          <c:showPercent val="0"/>
          <c:showBubbleSize val="0"/>
        </c:dLbls>
        <c:gapWidth val="150"/>
        <c:axId val="165374976"/>
        <c:axId val="16540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65374976"/>
        <c:axId val="165405824"/>
      </c:lineChart>
      <c:dateAx>
        <c:axId val="165374976"/>
        <c:scaling>
          <c:orientation val="minMax"/>
        </c:scaling>
        <c:delete val="1"/>
        <c:axPos val="b"/>
        <c:numFmt formatCode="ge" sourceLinked="1"/>
        <c:majorTickMark val="none"/>
        <c:minorTickMark val="none"/>
        <c:tickLblPos val="none"/>
        <c:crossAx val="165405824"/>
        <c:crosses val="autoZero"/>
        <c:auto val="1"/>
        <c:lblOffset val="100"/>
        <c:baseTimeUnit val="years"/>
      </c:dateAx>
      <c:valAx>
        <c:axId val="16540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80.56</c:v>
                </c:pt>
                <c:pt idx="1">
                  <c:v>80.06</c:v>
                </c:pt>
                <c:pt idx="2">
                  <c:v>81.91</c:v>
                </c:pt>
                <c:pt idx="3">
                  <c:v>82.08</c:v>
                </c:pt>
                <c:pt idx="4">
                  <c:v>82.23</c:v>
                </c:pt>
              </c:numCache>
            </c:numRef>
          </c:val>
        </c:ser>
        <c:dLbls>
          <c:showLegendKey val="0"/>
          <c:showVal val="0"/>
          <c:showCatName val="0"/>
          <c:showSerName val="0"/>
          <c:showPercent val="0"/>
          <c:showBubbleSize val="0"/>
        </c:dLbls>
        <c:gapWidth val="150"/>
        <c:axId val="165419648"/>
        <c:axId val="16542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65419648"/>
        <c:axId val="165425920"/>
      </c:lineChart>
      <c:dateAx>
        <c:axId val="165419648"/>
        <c:scaling>
          <c:orientation val="minMax"/>
        </c:scaling>
        <c:delete val="1"/>
        <c:axPos val="b"/>
        <c:numFmt formatCode="ge" sourceLinked="1"/>
        <c:majorTickMark val="none"/>
        <c:minorTickMark val="none"/>
        <c:tickLblPos val="none"/>
        <c:crossAx val="165425920"/>
        <c:crosses val="autoZero"/>
        <c:auto val="1"/>
        <c:lblOffset val="100"/>
        <c:baseTimeUnit val="years"/>
      </c:dateAx>
      <c:valAx>
        <c:axId val="16542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41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99.47</c:v>
                </c:pt>
                <c:pt idx="1">
                  <c:v>99.72</c:v>
                </c:pt>
                <c:pt idx="2">
                  <c:v>99.74</c:v>
                </c:pt>
                <c:pt idx="3">
                  <c:v>99.7</c:v>
                </c:pt>
                <c:pt idx="4">
                  <c:v>99.67</c:v>
                </c:pt>
              </c:numCache>
            </c:numRef>
          </c:val>
        </c:ser>
        <c:dLbls>
          <c:showLegendKey val="0"/>
          <c:showVal val="0"/>
          <c:showCatName val="0"/>
          <c:showSerName val="0"/>
          <c:showPercent val="0"/>
          <c:showBubbleSize val="0"/>
        </c:dLbls>
        <c:gapWidth val="150"/>
        <c:axId val="161945856"/>
        <c:axId val="16195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945856"/>
        <c:axId val="161956224"/>
      </c:lineChart>
      <c:dateAx>
        <c:axId val="161945856"/>
        <c:scaling>
          <c:orientation val="minMax"/>
        </c:scaling>
        <c:delete val="1"/>
        <c:axPos val="b"/>
        <c:numFmt formatCode="ge" sourceLinked="1"/>
        <c:majorTickMark val="none"/>
        <c:minorTickMark val="none"/>
        <c:tickLblPos val="none"/>
        <c:crossAx val="161956224"/>
        <c:crosses val="autoZero"/>
        <c:auto val="1"/>
        <c:lblOffset val="100"/>
        <c:baseTimeUnit val="years"/>
      </c:dateAx>
      <c:valAx>
        <c:axId val="16195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986432"/>
        <c:axId val="16199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986432"/>
        <c:axId val="161992704"/>
      </c:lineChart>
      <c:dateAx>
        <c:axId val="161986432"/>
        <c:scaling>
          <c:orientation val="minMax"/>
        </c:scaling>
        <c:delete val="1"/>
        <c:axPos val="b"/>
        <c:numFmt formatCode="ge" sourceLinked="1"/>
        <c:majorTickMark val="none"/>
        <c:minorTickMark val="none"/>
        <c:tickLblPos val="none"/>
        <c:crossAx val="161992704"/>
        <c:crosses val="autoZero"/>
        <c:auto val="1"/>
        <c:lblOffset val="100"/>
        <c:baseTimeUnit val="years"/>
      </c:dateAx>
      <c:valAx>
        <c:axId val="1619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836864"/>
        <c:axId val="1648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36864"/>
        <c:axId val="164838784"/>
      </c:lineChart>
      <c:dateAx>
        <c:axId val="164836864"/>
        <c:scaling>
          <c:orientation val="minMax"/>
        </c:scaling>
        <c:delete val="1"/>
        <c:axPos val="b"/>
        <c:numFmt formatCode="ge" sourceLinked="1"/>
        <c:majorTickMark val="none"/>
        <c:minorTickMark val="none"/>
        <c:tickLblPos val="none"/>
        <c:crossAx val="164838784"/>
        <c:crosses val="autoZero"/>
        <c:auto val="1"/>
        <c:lblOffset val="100"/>
        <c:baseTimeUnit val="years"/>
      </c:dateAx>
      <c:valAx>
        <c:axId val="1648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3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890112"/>
        <c:axId val="16489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90112"/>
        <c:axId val="164892032"/>
      </c:lineChart>
      <c:dateAx>
        <c:axId val="164890112"/>
        <c:scaling>
          <c:orientation val="minMax"/>
        </c:scaling>
        <c:delete val="1"/>
        <c:axPos val="b"/>
        <c:numFmt formatCode="ge" sourceLinked="1"/>
        <c:majorTickMark val="none"/>
        <c:minorTickMark val="none"/>
        <c:tickLblPos val="none"/>
        <c:crossAx val="164892032"/>
        <c:crosses val="autoZero"/>
        <c:auto val="1"/>
        <c:lblOffset val="100"/>
        <c:baseTimeUnit val="years"/>
      </c:dateAx>
      <c:valAx>
        <c:axId val="16489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9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20320"/>
        <c:axId val="16492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20320"/>
        <c:axId val="164926592"/>
      </c:lineChart>
      <c:dateAx>
        <c:axId val="164920320"/>
        <c:scaling>
          <c:orientation val="minMax"/>
        </c:scaling>
        <c:delete val="1"/>
        <c:axPos val="b"/>
        <c:numFmt formatCode="ge" sourceLinked="1"/>
        <c:majorTickMark val="none"/>
        <c:minorTickMark val="none"/>
        <c:tickLblPos val="none"/>
        <c:crossAx val="164926592"/>
        <c:crosses val="autoZero"/>
        <c:auto val="1"/>
        <c:lblOffset val="100"/>
        <c:baseTimeUnit val="years"/>
      </c:dateAx>
      <c:valAx>
        <c:axId val="16492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2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275.58999999999997</c:v>
                </c:pt>
              </c:numCache>
            </c:numRef>
          </c:val>
        </c:ser>
        <c:dLbls>
          <c:showLegendKey val="0"/>
          <c:showVal val="0"/>
          <c:showCatName val="0"/>
          <c:showSerName val="0"/>
          <c:showPercent val="0"/>
          <c:showBubbleSize val="0"/>
        </c:dLbls>
        <c:gapWidth val="150"/>
        <c:axId val="164944512"/>
        <c:axId val="16502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64944512"/>
        <c:axId val="165028608"/>
      </c:lineChart>
      <c:dateAx>
        <c:axId val="164944512"/>
        <c:scaling>
          <c:orientation val="minMax"/>
        </c:scaling>
        <c:delete val="1"/>
        <c:axPos val="b"/>
        <c:numFmt formatCode="ge" sourceLinked="1"/>
        <c:majorTickMark val="none"/>
        <c:minorTickMark val="none"/>
        <c:tickLblPos val="none"/>
        <c:crossAx val="165028608"/>
        <c:crosses val="autoZero"/>
        <c:auto val="1"/>
        <c:lblOffset val="100"/>
        <c:baseTimeUnit val="years"/>
      </c:dateAx>
      <c:valAx>
        <c:axId val="16502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4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76.290000000000006</c:v>
                </c:pt>
                <c:pt idx="1">
                  <c:v>74.900000000000006</c:v>
                </c:pt>
                <c:pt idx="2">
                  <c:v>72.48</c:v>
                </c:pt>
                <c:pt idx="3">
                  <c:v>70.650000000000006</c:v>
                </c:pt>
                <c:pt idx="4">
                  <c:v>78.03</c:v>
                </c:pt>
              </c:numCache>
            </c:numRef>
          </c:val>
        </c:ser>
        <c:dLbls>
          <c:showLegendKey val="0"/>
          <c:showVal val="0"/>
          <c:showCatName val="0"/>
          <c:showSerName val="0"/>
          <c:showPercent val="0"/>
          <c:showBubbleSize val="0"/>
        </c:dLbls>
        <c:gapWidth val="150"/>
        <c:axId val="165067008"/>
        <c:axId val="16506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65067008"/>
        <c:axId val="165069184"/>
      </c:lineChart>
      <c:dateAx>
        <c:axId val="165067008"/>
        <c:scaling>
          <c:orientation val="minMax"/>
        </c:scaling>
        <c:delete val="1"/>
        <c:axPos val="b"/>
        <c:numFmt formatCode="ge" sourceLinked="1"/>
        <c:majorTickMark val="none"/>
        <c:minorTickMark val="none"/>
        <c:tickLblPos val="none"/>
        <c:crossAx val="165069184"/>
        <c:crosses val="autoZero"/>
        <c:auto val="1"/>
        <c:lblOffset val="100"/>
        <c:baseTimeUnit val="years"/>
      </c:dateAx>
      <c:valAx>
        <c:axId val="16506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251.74</c:v>
                </c:pt>
                <c:pt idx="1">
                  <c:v>269.52</c:v>
                </c:pt>
                <c:pt idx="2">
                  <c:v>275.26</c:v>
                </c:pt>
                <c:pt idx="3">
                  <c:v>298.49</c:v>
                </c:pt>
                <c:pt idx="4">
                  <c:v>275.62</c:v>
                </c:pt>
              </c:numCache>
            </c:numRef>
          </c:val>
        </c:ser>
        <c:dLbls>
          <c:showLegendKey val="0"/>
          <c:showVal val="0"/>
          <c:showCatName val="0"/>
          <c:showSerName val="0"/>
          <c:showPercent val="0"/>
          <c:showBubbleSize val="0"/>
        </c:dLbls>
        <c:gapWidth val="150"/>
        <c:axId val="165361152"/>
        <c:axId val="1653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65361152"/>
        <c:axId val="165363072"/>
      </c:lineChart>
      <c:dateAx>
        <c:axId val="165361152"/>
        <c:scaling>
          <c:orientation val="minMax"/>
        </c:scaling>
        <c:delete val="1"/>
        <c:axPos val="b"/>
        <c:numFmt formatCode="ge" sourceLinked="1"/>
        <c:majorTickMark val="none"/>
        <c:minorTickMark val="none"/>
        <c:tickLblPos val="none"/>
        <c:crossAx val="165363072"/>
        <c:crosses val="autoZero"/>
        <c:auto val="1"/>
        <c:lblOffset val="100"/>
        <c:baseTimeUnit val="years"/>
      </c:dateAx>
      <c:valAx>
        <c:axId val="1653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鬼北町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11045</v>
      </c>
      <c r="AM8" s="47"/>
      <c r="AN8" s="47"/>
      <c r="AO8" s="47"/>
      <c r="AP8" s="47"/>
      <c r="AQ8" s="47"/>
      <c r="AR8" s="47"/>
      <c r="AS8" s="47"/>
      <c r="AT8" s="43">
        <f>データ!S6</f>
        <v>241.88</v>
      </c>
      <c r="AU8" s="43"/>
      <c r="AV8" s="43"/>
      <c r="AW8" s="43"/>
      <c r="AX8" s="43"/>
      <c r="AY8" s="43"/>
      <c r="AZ8" s="43"/>
      <c r="BA8" s="43"/>
      <c r="BB8" s="43">
        <f>データ!T6</f>
        <v>45.66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21.9</v>
      </c>
      <c r="Q10" s="43"/>
      <c r="R10" s="43"/>
      <c r="S10" s="43"/>
      <c r="T10" s="43"/>
      <c r="U10" s="43"/>
      <c r="V10" s="43"/>
      <c r="W10" s="43">
        <f>データ!P6</f>
        <v>100</v>
      </c>
      <c r="X10" s="43"/>
      <c r="Y10" s="43"/>
      <c r="Z10" s="43"/>
      <c r="AA10" s="43"/>
      <c r="AB10" s="43"/>
      <c r="AC10" s="43"/>
      <c r="AD10" s="47">
        <f>データ!Q6</f>
        <v>3860</v>
      </c>
      <c r="AE10" s="47"/>
      <c r="AF10" s="47"/>
      <c r="AG10" s="47"/>
      <c r="AH10" s="47"/>
      <c r="AI10" s="47"/>
      <c r="AJ10" s="47"/>
      <c r="AK10" s="2"/>
      <c r="AL10" s="47">
        <f>データ!U6</f>
        <v>2397</v>
      </c>
      <c r="AM10" s="47"/>
      <c r="AN10" s="47"/>
      <c r="AO10" s="47"/>
      <c r="AP10" s="47"/>
      <c r="AQ10" s="47"/>
      <c r="AR10" s="47"/>
      <c r="AS10" s="47"/>
      <c r="AT10" s="43">
        <f>データ!V6</f>
        <v>1.58</v>
      </c>
      <c r="AU10" s="43"/>
      <c r="AV10" s="43"/>
      <c r="AW10" s="43"/>
      <c r="AX10" s="43"/>
      <c r="AY10" s="43"/>
      <c r="AZ10" s="43"/>
      <c r="BA10" s="43"/>
      <c r="BB10" s="43">
        <f>データ!W6</f>
        <v>1517.09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384887</v>
      </c>
      <c r="D6" s="31">
        <f t="shared" si="3"/>
        <v>47</v>
      </c>
      <c r="E6" s="31">
        <f t="shared" si="3"/>
        <v>17</v>
      </c>
      <c r="F6" s="31">
        <f t="shared" si="3"/>
        <v>5</v>
      </c>
      <c r="G6" s="31">
        <f t="shared" si="3"/>
        <v>0</v>
      </c>
      <c r="H6" s="31" t="str">
        <f t="shared" si="3"/>
        <v>愛媛県　鬼北町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21.9</v>
      </c>
      <c r="P6" s="32">
        <f t="shared" si="3"/>
        <v>100</v>
      </c>
      <c r="Q6" s="32">
        <f t="shared" si="3"/>
        <v>3860</v>
      </c>
      <c r="R6" s="32">
        <f t="shared" si="3"/>
        <v>11045</v>
      </c>
      <c r="S6" s="32">
        <f t="shared" si="3"/>
        <v>241.88</v>
      </c>
      <c r="T6" s="32">
        <f t="shared" si="3"/>
        <v>45.66</v>
      </c>
      <c r="U6" s="32">
        <f t="shared" si="3"/>
        <v>2397</v>
      </c>
      <c r="V6" s="32">
        <f t="shared" si="3"/>
        <v>1.58</v>
      </c>
      <c r="W6" s="32">
        <f t="shared" si="3"/>
        <v>1517.09</v>
      </c>
      <c r="X6" s="33">
        <f>IF(X7="",NA(),X7)</f>
        <v>99.47</v>
      </c>
      <c r="Y6" s="33">
        <f t="shared" ref="Y6:AG6" si="4">IF(Y7="",NA(),Y7)</f>
        <v>99.72</v>
      </c>
      <c r="Z6" s="33">
        <f t="shared" si="4"/>
        <v>99.74</v>
      </c>
      <c r="AA6" s="33">
        <f t="shared" si="4"/>
        <v>99.7</v>
      </c>
      <c r="AB6" s="33">
        <f t="shared" si="4"/>
        <v>99.67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275.58999999999997</v>
      </c>
      <c r="BJ6" s="33">
        <f t="shared" si="7"/>
        <v>1239.2</v>
      </c>
      <c r="BK6" s="33">
        <f t="shared" si="7"/>
        <v>1197.82</v>
      </c>
      <c r="BL6" s="33">
        <f t="shared" si="7"/>
        <v>1126.77</v>
      </c>
      <c r="BM6" s="33">
        <f t="shared" si="7"/>
        <v>1044.8</v>
      </c>
      <c r="BN6" s="33">
        <f t="shared" si="7"/>
        <v>1081.8</v>
      </c>
      <c r="BO6" s="32" t="str">
        <f>IF(BO7="","",IF(BO7="-","【-】","【"&amp;SUBSTITUTE(TEXT(BO7,"#,##0.00"),"-","△")&amp;"】"))</f>
        <v>【1,015.77】</v>
      </c>
      <c r="BP6" s="33">
        <f>IF(BP7="",NA(),BP7)</f>
        <v>76.290000000000006</v>
      </c>
      <c r="BQ6" s="33">
        <f t="shared" ref="BQ6:BY6" si="8">IF(BQ7="",NA(),BQ7)</f>
        <v>74.900000000000006</v>
      </c>
      <c r="BR6" s="33">
        <f t="shared" si="8"/>
        <v>72.48</v>
      </c>
      <c r="BS6" s="33">
        <f t="shared" si="8"/>
        <v>70.650000000000006</v>
      </c>
      <c r="BT6" s="33">
        <f t="shared" si="8"/>
        <v>78.03</v>
      </c>
      <c r="BU6" s="33">
        <f t="shared" si="8"/>
        <v>51.56</v>
      </c>
      <c r="BV6" s="33">
        <f t="shared" si="8"/>
        <v>51.03</v>
      </c>
      <c r="BW6" s="33">
        <f t="shared" si="8"/>
        <v>50.9</v>
      </c>
      <c r="BX6" s="33">
        <f t="shared" si="8"/>
        <v>50.82</v>
      </c>
      <c r="BY6" s="33">
        <f t="shared" si="8"/>
        <v>52.19</v>
      </c>
      <c r="BZ6" s="32" t="str">
        <f>IF(BZ7="","",IF(BZ7="-","【-】","【"&amp;SUBSTITUTE(TEXT(BZ7,"#,##0.00"),"-","△")&amp;"】"))</f>
        <v>【52.78】</v>
      </c>
      <c r="CA6" s="33">
        <f>IF(CA7="",NA(),CA7)</f>
        <v>251.74</v>
      </c>
      <c r="CB6" s="33">
        <f t="shared" ref="CB6:CJ6" si="9">IF(CB7="",NA(),CB7)</f>
        <v>269.52</v>
      </c>
      <c r="CC6" s="33">
        <f t="shared" si="9"/>
        <v>275.26</v>
      </c>
      <c r="CD6" s="33">
        <f t="shared" si="9"/>
        <v>298.49</v>
      </c>
      <c r="CE6" s="33">
        <f t="shared" si="9"/>
        <v>275.62</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42.67</v>
      </c>
      <c r="CM6" s="32">
        <f t="shared" ref="CM6:CU6" si="10">IF(CM7="",NA(),CM7)</f>
        <v>0</v>
      </c>
      <c r="CN6" s="33">
        <f t="shared" si="10"/>
        <v>41.32</v>
      </c>
      <c r="CO6" s="33">
        <f t="shared" si="10"/>
        <v>40.25</v>
      </c>
      <c r="CP6" s="33">
        <f t="shared" si="10"/>
        <v>39.18</v>
      </c>
      <c r="CQ6" s="33">
        <f t="shared" si="10"/>
        <v>55.2</v>
      </c>
      <c r="CR6" s="33">
        <f t="shared" si="10"/>
        <v>54.74</v>
      </c>
      <c r="CS6" s="33">
        <f t="shared" si="10"/>
        <v>53.78</v>
      </c>
      <c r="CT6" s="33">
        <f t="shared" si="10"/>
        <v>53.24</v>
      </c>
      <c r="CU6" s="33">
        <f t="shared" si="10"/>
        <v>52.31</v>
      </c>
      <c r="CV6" s="32" t="str">
        <f>IF(CV7="","",IF(CV7="-","【-】","【"&amp;SUBSTITUTE(TEXT(CV7,"#,##0.00"),"-","△")&amp;"】"))</f>
        <v>【52.74】</v>
      </c>
      <c r="CW6" s="33">
        <f>IF(CW7="",NA(),CW7)</f>
        <v>80.56</v>
      </c>
      <c r="CX6" s="33">
        <f t="shared" ref="CX6:DF6" si="11">IF(CX7="",NA(),CX7)</f>
        <v>80.06</v>
      </c>
      <c r="CY6" s="33">
        <f t="shared" si="11"/>
        <v>81.91</v>
      </c>
      <c r="CZ6" s="33">
        <f t="shared" si="11"/>
        <v>82.08</v>
      </c>
      <c r="DA6" s="33">
        <f t="shared" si="11"/>
        <v>82.23</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0.11</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384887</v>
      </c>
      <c r="D7" s="35">
        <v>47</v>
      </c>
      <c r="E7" s="35">
        <v>17</v>
      </c>
      <c r="F7" s="35">
        <v>5</v>
      </c>
      <c r="G7" s="35">
        <v>0</v>
      </c>
      <c r="H7" s="35" t="s">
        <v>96</v>
      </c>
      <c r="I7" s="35" t="s">
        <v>97</v>
      </c>
      <c r="J7" s="35" t="s">
        <v>98</v>
      </c>
      <c r="K7" s="35" t="s">
        <v>99</v>
      </c>
      <c r="L7" s="35" t="s">
        <v>100</v>
      </c>
      <c r="M7" s="36" t="s">
        <v>101</v>
      </c>
      <c r="N7" s="36" t="s">
        <v>102</v>
      </c>
      <c r="O7" s="36">
        <v>21.9</v>
      </c>
      <c r="P7" s="36">
        <v>100</v>
      </c>
      <c r="Q7" s="36">
        <v>3860</v>
      </c>
      <c r="R7" s="36">
        <v>11045</v>
      </c>
      <c r="S7" s="36">
        <v>241.88</v>
      </c>
      <c r="T7" s="36">
        <v>45.66</v>
      </c>
      <c r="U7" s="36">
        <v>2397</v>
      </c>
      <c r="V7" s="36">
        <v>1.58</v>
      </c>
      <c r="W7" s="36">
        <v>1517.09</v>
      </c>
      <c r="X7" s="36">
        <v>99.47</v>
      </c>
      <c r="Y7" s="36">
        <v>99.72</v>
      </c>
      <c r="Z7" s="36">
        <v>99.74</v>
      </c>
      <c r="AA7" s="36">
        <v>99.7</v>
      </c>
      <c r="AB7" s="36">
        <v>99.67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275.58999999999997</v>
      </c>
      <c r="BJ7" s="36">
        <v>1239.2</v>
      </c>
      <c r="BK7" s="36">
        <v>1197.82</v>
      </c>
      <c r="BL7" s="36">
        <v>1126.77</v>
      </c>
      <c r="BM7" s="36">
        <v>1044.8</v>
      </c>
      <c r="BN7" s="36">
        <v>1081.8</v>
      </c>
      <c r="BO7" s="36">
        <v>1015.77</v>
      </c>
      <c r="BP7" s="36">
        <v>76.290000000000006</v>
      </c>
      <c r="BQ7" s="36">
        <v>74.900000000000006</v>
      </c>
      <c r="BR7" s="36">
        <v>72.48</v>
      </c>
      <c r="BS7" s="36">
        <v>70.650000000000006</v>
      </c>
      <c r="BT7" s="36">
        <v>78.03</v>
      </c>
      <c r="BU7" s="36">
        <v>51.56</v>
      </c>
      <c r="BV7" s="36">
        <v>51.03</v>
      </c>
      <c r="BW7" s="36">
        <v>50.9</v>
      </c>
      <c r="BX7" s="36">
        <v>50.82</v>
      </c>
      <c r="BY7" s="36">
        <v>52.19</v>
      </c>
      <c r="BZ7" s="36">
        <v>52.78</v>
      </c>
      <c r="CA7" s="36">
        <v>251.74</v>
      </c>
      <c r="CB7" s="36">
        <v>269.52</v>
      </c>
      <c r="CC7" s="36">
        <v>275.26</v>
      </c>
      <c r="CD7" s="36">
        <v>298.49</v>
      </c>
      <c r="CE7" s="36">
        <v>275.62</v>
      </c>
      <c r="CF7" s="36">
        <v>283.26</v>
      </c>
      <c r="CG7" s="36">
        <v>289.60000000000002</v>
      </c>
      <c r="CH7" s="36">
        <v>293.27</v>
      </c>
      <c r="CI7" s="36">
        <v>300.52</v>
      </c>
      <c r="CJ7" s="36">
        <v>296.14</v>
      </c>
      <c r="CK7" s="36">
        <v>289.81</v>
      </c>
      <c r="CL7" s="36">
        <v>42.67</v>
      </c>
      <c r="CM7" s="36">
        <v>0</v>
      </c>
      <c r="CN7" s="36">
        <v>41.32</v>
      </c>
      <c r="CO7" s="36">
        <v>40.25</v>
      </c>
      <c r="CP7" s="36">
        <v>39.18</v>
      </c>
      <c r="CQ7" s="36">
        <v>55.2</v>
      </c>
      <c r="CR7" s="36">
        <v>54.74</v>
      </c>
      <c r="CS7" s="36">
        <v>53.78</v>
      </c>
      <c r="CT7" s="36">
        <v>53.24</v>
      </c>
      <c r="CU7" s="36">
        <v>52.31</v>
      </c>
      <c r="CV7" s="36">
        <v>52.74</v>
      </c>
      <c r="CW7" s="36">
        <v>80.56</v>
      </c>
      <c r="CX7" s="36">
        <v>80.06</v>
      </c>
      <c r="CY7" s="36">
        <v>81.91</v>
      </c>
      <c r="CZ7" s="36">
        <v>82.08</v>
      </c>
      <c r="DA7" s="36">
        <v>82.23</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0.11</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dcterms:created xsi:type="dcterms:W3CDTF">2017-02-08T03:15:06Z</dcterms:created>
  <dcterms:modified xsi:type="dcterms:W3CDTF">2017-02-22T23:33:30Z</dcterms:modified>
</cp:coreProperties>
</file>