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<sst xmlns="http://schemas.openxmlformats.org/spreadsheetml/2006/main" count="222" uniqueCount="111">
  <si>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</si>
  <si>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</si>
  <si>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</si>
  <si>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</si>
  <si>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</si>
  <si>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</si>
  <si>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</si>
  <si>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</si>
  <si>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</si>
  <si>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</si>
  <si>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</si>
  <si>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</si>
  <si>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</si>
  <si>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</si>
  <si>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</si>
  <si>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</si>
  <si>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</si>
  <si>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</si>
  <si>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</si>
  <si>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</si>
  <si>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</si>
  <si>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</si>
  <si>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</si>
  <si>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</si>
  <si>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</si>
  <si>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</si>
  <si>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</si>
  <si>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</si>
  <si>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</si>
  <si>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</si>
  <si>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</si>
  <si>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</si>
  <si>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</si>
  <si>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</si>
  <si>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</si>
  <si>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</si>
  <si>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</si>
  <si>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</si>
  <si>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</si>
  <si>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</si>
  <si>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</si>
  <si>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</si>
  <si>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</si>
  <si>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</si>
  <si>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</si>
  <si>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</si>
  <si>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</si>
  <si>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</si>
  <si>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</si>
  <si>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</si>
  <si>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</si>
  <si>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</si>
  <si>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</si>
  <si>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</si>
  <si>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</si>
  <si>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</si>
  <si>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</si>
  <si>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</si>
  <si>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</si>
  <si>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</si>
  <si>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</si>
  <si>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</si>
  <si>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</si>
  <si>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</si>
  <si>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</si>
  <si>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</si>
  <si>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</si>
  <si>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</si>
  <si>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</si>
  <si>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</si>
  <si>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</si>
  <si>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</si>
  <si>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</si>
  <si>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</si>
  <si>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</si>
  <si>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</si>
  <si>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</si>
  <si>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</si>
  <si>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</si>
  <si>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</si>
  <si>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</si>
  <si>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</si>
  <si>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</si>
  <si>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</si>
  <si>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</si>
  <si>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</si>
  <si>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</si>
  <si>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</si>
  <si>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</si>
  <si>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</si>
  <si>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</si>
  <si>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</si>
  <si>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</si>
  <si>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</si>
  <si>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</si>
  <si>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</si>
  <si>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</si>
  <si>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</si>
  <si>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</si>
  <si>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</si>
  <si>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</si>
  <si>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</si>
  <si>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</si>
  <si>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</si>
  <si>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</si>
  <si>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</si>
  <si>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</si>
  <si>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</si>
  <si>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農業集落排水施設は、供用開始より15年以上経過している施設もあり、特に機械・電気設備については老朽化による機能低下等、今後の施設の運営管理が懸念される。このためライフサイクルコストの低減や今後の維持管理にかかる経費の平準化を目的として、平成25～26年度に施設の機能診断及び最適整備構想の策定に取組んだところである。
　今後は、施設の低コスト化及び長寿命化に向けて、計画的な維持管理が必要である。
　</t>
    <rPh sb="1" eb="3">
      <t>ホンチョウ</t>
    </rPh>
    <rPh sb="4" eb="6">
      <t>ノウギョウ</t>
    </rPh>
    <rPh sb="6" eb="8">
      <t>シュウラク</t>
    </rPh>
    <rPh sb="8" eb="10">
      <t>ハイスイ</t>
    </rPh>
    <rPh sb="10" eb="12">
      <t>シセツ</t>
    </rPh>
    <rPh sb="14" eb="16">
      <t>キョウヨウ</t>
    </rPh>
    <rPh sb="16" eb="18">
      <t>カイシ</t>
    </rPh>
    <rPh sb="22" eb="25">
      <t>ネンイジョウ</t>
    </rPh>
    <rPh sb="25" eb="27">
      <t>ケイカ</t>
    </rPh>
    <rPh sb="31" eb="33">
      <t>シセツ</t>
    </rPh>
    <rPh sb="37" eb="38">
      <t>トク</t>
    </rPh>
    <rPh sb="39" eb="41">
      <t>キカイ</t>
    </rPh>
    <rPh sb="42" eb="44">
      <t>デンキ</t>
    </rPh>
    <rPh sb="44" eb="46">
      <t>セツビ</t>
    </rPh>
    <rPh sb="51" eb="54">
      <t>ロウキュウカ</t>
    </rPh>
    <rPh sb="57" eb="59">
      <t>キノウ</t>
    </rPh>
    <rPh sb="59" eb="61">
      <t>テイカ</t>
    </rPh>
    <rPh sb="61" eb="62">
      <t>トウ</t>
    </rPh>
    <rPh sb="63" eb="65">
      <t>コンゴ</t>
    </rPh>
    <rPh sb="66" eb="68">
      <t>シセツ</t>
    </rPh>
    <rPh sb="69" eb="71">
      <t>ウンエイ</t>
    </rPh>
    <rPh sb="71" eb="73">
      <t>カンリ</t>
    </rPh>
    <rPh sb="74" eb="76">
      <t>ケネン</t>
    </rPh>
    <rPh sb="95" eb="97">
      <t>テイゲン</t>
    </rPh>
    <rPh sb="98" eb="100">
      <t>コンゴ</t>
    </rPh>
    <rPh sb="101" eb="103">
      <t>イジ</t>
    </rPh>
    <rPh sb="103" eb="105">
      <t>カンリ</t>
    </rPh>
    <rPh sb="109" eb="111">
      <t>ケイヒ</t>
    </rPh>
    <rPh sb="112" eb="115">
      <t>ヘイジュンカ</t>
    </rPh>
    <rPh sb="116" eb="118">
      <t>モクテキ</t>
    </rPh>
    <rPh sb="122" eb="124">
      <t>ヘイセイ</t>
    </rPh>
    <rPh sb="129" eb="131">
      <t>ネンド</t>
    </rPh>
    <rPh sb="132" eb="134">
      <t>シセツ</t>
    </rPh>
    <rPh sb="135" eb="137">
      <t>キノウ</t>
    </rPh>
    <rPh sb="137" eb="139">
      <t>シンダン</t>
    </rPh>
    <rPh sb="139" eb="140">
      <t>オヨ</t>
    </rPh>
    <rPh sb="141" eb="143">
      <t>サイテキ</t>
    </rPh>
    <rPh sb="143" eb="145">
      <t>セイビ</t>
    </rPh>
    <rPh sb="145" eb="147">
      <t>コウソウ</t>
    </rPh>
    <rPh sb="148" eb="150">
      <t>サクテイ</t>
    </rPh>
    <rPh sb="151" eb="153">
      <t>トリク</t>
    </rPh>
    <rPh sb="164" eb="166">
      <t>コンゴ</t>
    </rPh>
    <rPh sb="168" eb="170">
      <t>シセツ</t>
    </rPh>
    <rPh sb="171" eb="172">
      <t>テイ</t>
    </rPh>
    <rPh sb="175" eb="176">
      <t>カ</t>
    </rPh>
    <rPh sb="176" eb="177">
      <t>オヨ</t>
    </rPh>
    <rPh sb="178" eb="179">
      <t>チョウ</t>
    </rPh>
    <rPh sb="179" eb="182">
      <t>ジュミョウカ</t>
    </rPh>
    <rPh sb="183" eb="184">
      <t>ム</t>
    </rPh>
    <rPh sb="187" eb="190">
      <t>ケイカクテキ</t>
    </rPh>
    <rPh sb="191" eb="193">
      <t>イジ</t>
    </rPh>
    <rPh sb="193" eb="195">
      <t>カンリ</t>
    </rPh>
    <rPh sb="196" eb="198">
      <t>ヒツヨウ</t>
    </rPh>
    <phoneticPr fontId="4"/>
  </si>
  <si>
    <r>
      <t>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おり、今後、更なる健全化を目指すため、適切な使用料への見直しや水洗化の普及促進等を実施することで、利用効率を高める等、使用料収入の確保に努めることが必要である。
　2.老朽化の状況については、平成26年度に策定した最適整備構想に基づき、老朽化した施設の改修・更新等、機能強化を実施することで、安定した水質の確保と、施設の低コスト化及び長寿命化を図り、施設への投資額の削減に努めることが必要である。
　3.</t>
    </r>
    <r>
      <rPr>
        <sz val="10"/>
        <rFont val="ＭＳ ゴシック"/>
        <family val="3"/>
        <charset val="128"/>
      </rPr>
      <t>平成28年度に経営戦略を策定し、計画的かつ合理的な経営を行っていく。</t>
    </r>
    <r>
      <rPr>
        <sz val="10"/>
        <color theme="1"/>
        <rFont val="ＭＳ ゴシック"/>
        <family val="3"/>
        <charset val="128"/>
      </rPr>
      <t xml:space="preserve">
</t>
    </r>
    <rPh sb="3" eb="5">
      <t>ケイエイ</t>
    </rPh>
    <rPh sb="6" eb="9">
      <t>ケンゼンカ</t>
    </rPh>
    <rPh sb="10" eb="13">
      <t>コウリツセイ</t>
    </rPh>
    <rPh sb="17" eb="19">
      <t>ブンセキ</t>
    </rPh>
    <rPh sb="21" eb="23">
      <t>ケッカ</t>
    </rPh>
    <rPh sb="24" eb="25">
      <t>トク</t>
    </rPh>
    <rPh sb="26" eb="28">
      <t>カイゼン</t>
    </rPh>
    <rPh sb="29" eb="31">
      <t>ヒツヨウ</t>
    </rPh>
    <rPh sb="33" eb="34">
      <t>カンガ</t>
    </rPh>
    <rPh sb="41" eb="44">
      <t>シュウエキテキ</t>
    </rPh>
    <rPh sb="44" eb="46">
      <t>シュウシ</t>
    </rPh>
    <rPh sb="46" eb="48">
      <t>ヒリツ</t>
    </rPh>
    <rPh sb="49" eb="51">
      <t>ケイヒ</t>
    </rPh>
    <rPh sb="51" eb="53">
      <t>カイシュウ</t>
    </rPh>
    <rPh sb="53" eb="54">
      <t>リツ</t>
    </rPh>
    <rPh sb="54" eb="55">
      <t>オヨ</t>
    </rPh>
    <rPh sb="56" eb="58">
      <t>オスイ</t>
    </rPh>
    <rPh sb="58" eb="60">
      <t>ショリ</t>
    </rPh>
    <rPh sb="60" eb="62">
      <t>ゲンカ</t>
    </rPh>
    <rPh sb="68" eb="70">
      <t>ケッカ</t>
    </rPh>
    <rPh sb="73" eb="75">
      <t>シュウエキ</t>
    </rPh>
    <rPh sb="76" eb="79">
      <t>シヨウリョウ</t>
    </rPh>
    <rPh sb="79" eb="81">
      <t>イガイ</t>
    </rPh>
    <rPh sb="82" eb="84">
      <t>シュウニュウ</t>
    </rPh>
    <rPh sb="85" eb="87">
      <t>イゾン</t>
    </rPh>
    <rPh sb="94" eb="96">
      <t>ケンチョ</t>
    </rPh>
    <rPh sb="105" eb="107">
      <t>コンゴ</t>
    </rPh>
    <rPh sb="108" eb="109">
      <t>サラ</t>
    </rPh>
    <rPh sb="111" eb="114">
      <t>ケンゼンカ</t>
    </rPh>
    <rPh sb="115" eb="117">
      <t>メザ</t>
    </rPh>
    <rPh sb="121" eb="123">
      <t>テキセツ</t>
    </rPh>
    <rPh sb="124" eb="127">
      <t>シヨウリョウ</t>
    </rPh>
    <rPh sb="129" eb="131">
      <t>ミナオ</t>
    </rPh>
    <rPh sb="133" eb="136">
      <t>スイセンカ</t>
    </rPh>
    <rPh sb="137" eb="139">
      <t>フキュウ</t>
    </rPh>
    <rPh sb="139" eb="141">
      <t>ソクシン</t>
    </rPh>
    <rPh sb="141" eb="142">
      <t>トウ</t>
    </rPh>
    <rPh sb="143" eb="145">
      <t>ジッシ</t>
    </rPh>
    <rPh sb="151" eb="153">
      <t>リヨウ</t>
    </rPh>
    <rPh sb="153" eb="155">
      <t>コウリツ</t>
    </rPh>
    <rPh sb="156" eb="157">
      <t>タカ</t>
    </rPh>
    <rPh sb="159" eb="160">
      <t>トウ</t>
    </rPh>
    <rPh sb="161" eb="164">
      <t>シヨウリョウ</t>
    </rPh>
    <rPh sb="164" eb="166">
      <t>シュウニュウ</t>
    </rPh>
    <rPh sb="167" eb="169">
      <t>カクホ</t>
    </rPh>
    <rPh sb="170" eb="171">
      <t>ツト</t>
    </rPh>
    <rPh sb="176" eb="178">
      <t>ヒツヨウ</t>
    </rPh>
    <rPh sb="186" eb="189">
      <t>ロウキュウカ</t>
    </rPh>
    <rPh sb="190" eb="192">
      <t>ジョウキョウ</t>
    </rPh>
    <rPh sb="198" eb="200">
      <t>ヘイセイ</t>
    </rPh>
    <rPh sb="202" eb="204">
      <t>ネンド</t>
    </rPh>
    <rPh sb="205" eb="207">
      <t>サクテイ</t>
    </rPh>
    <rPh sb="209" eb="211">
      <t>サイテキ</t>
    </rPh>
    <rPh sb="211" eb="213">
      <t>セイビ</t>
    </rPh>
    <rPh sb="213" eb="215">
      <t>コウソウ</t>
    </rPh>
    <rPh sb="216" eb="217">
      <t>モト</t>
    </rPh>
    <rPh sb="220" eb="223">
      <t>ロウキュウカ</t>
    </rPh>
    <rPh sb="225" eb="227">
      <t>シセツ</t>
    </rPh>
    <rPh sb="228" eb="230">
      <t>カイシュウ</t>
    </rPh>
    <rPh sb="231" eb="233">
      <t>コウシン</t>
    </rPh>
    <rPh sb="233" eb="234">
      <t>トウ</t>
    </rPh>
    <rPh sb="235" eb="237">
      <t>キノウ</t>
    </rPh>
    <rPh sb="237" eb="239">
      <t>キョウカ</t>
    </rPh>
    <rPh sb="240" eb="242">
      <t>ジッシ</t>
    </rPh>
    <rPh sb="248" eb="250">
      <t>アンテイ</t>
    </rPh>
    <rPh sb="252" eb="254">
      <t>スイシツ</t>
    </rPh>
    <rPh sb="255" eb="257">
      <t>カクホ</t>
    </rPh>
    <rPh sb="259" eb="261">
      <t>シセツ</t>
    </rPh>
    <rPh sb="262" eb="263">
      <t>テイ</t>
    </rPh>
    <rPh sb="266" eb="267">
      <t>カ</t>
    </rPh>
    <rPh sb="267" eb="268">
      <t>オヨ</t>
    </rPh>
    <rPh sb="269" eb="270">
      <t>チョウ</t>
    </rPh>
    <rPh sb="270" eb="273">
      <t>ジュミョウカ</t>
    </rPh>
    <rPh sb="274" eb="275">
      <t>ハカ</t>
    </rPh>
    <rPh sb="277" eb="279">
      <t>シセツ</t>
    </rPh>
    <rPh sb="281" eb="283">
      <t>トウシ</t>
    </rPh>
    <rPh sb="283" eb="284">
      <t>ガク</t>
    </rPh>
    <rPh sb="285" eb="287">
      <t>サクゲン</t>
    </rPh>
    <rPh sb="288" eb="289">
      <t>ツト</t>
    </rPh>
    <rPh sb="294" eb="296">
      <t>ヒツヨウ</t>
    </rPh>
    <rPh sb="304" eb="306">
      <t>ヘイセイ</t>
    </rPh>
    <rPh sb="308" eb="310">
      <t>ネンド</t>
    </rPh>
    <rPh sb="316" eb="318">
      <t>サクテイ</t>
    </rPh>
    <rPh sb="322" eb="323">
      <t>テキ</t>
    </rPh>
    <rPh sb="325" eb="328">
      <t>ゴウリテキ</t>
    </rPh>
    <rPh sb="329" eb="331">
      <t>ケイエイ</t>
    </rPh>
    <rPh sb="332" eb="333">
      <t>オコナ</t>
    </rPh>
    <phoneticPr fontId="4"/>
  </si>
  <si>
    <t xml:space="preserve">・収益的収支比率については、50％を割り込んでいる状況となっている。要因としては、平成24年度に実施した町内集落排水施設の料金統一を行ったことによる使用料収入の減少や施設の老朽化による維持修繕費の増加である。
・企業債残高対事業規模比率については、平成26年度までは企業債償還は一般会計が多く負担していたが、平成27年度からは一般会計の厳しい財政事情、独立採算を原則とした公営企業の在り方等を鑑みて、繰出し基準に基づき算定している。類似団体平均値と比較しても高い水準で推移しており、今後の営業収益の増加を図る必要がある。
・経費回収率については、汚水処理原価の影響を受け、類似団体平均52.19％に対し、20％台と低く推移しており、収益については使用料以外の収入に依存していることが考えられ、経営の効率性を低下させる要因となっている。
・汚水処理原価については、類似団体平均296.14円に対し、500円台と非常に高く推移しており、経営規模に対し、地方債償還金の規模が大きく、利払いを含めた負担が収益を圧迫させていると考えられる。
・施設利用率については、ほぼ横ばいであるが、類似団体と比較すると若干下回っており、施設の稼働状況等の把握及び検討が必要である。また、平成24年度については、決算統計上の数値入力漏れのため、算出されていない。
・水洗化率については、86％前後を推移しており、類似団体と比較しても高い数値を維持しているが、使用料収入の増加を図るため、さらなる水洗化率の向上を目指す。　
</t>
    <rPh sb="18" eb="19">
      <t>ワ</t>
    </rPh>
    <rPh sb="20" eb="21">
      <t>コ</t>
    </rPh>
    <rPh sb="25" eb="27">
      <t>ジョウキョウ</t>
    </rPh>
    <rPh sb="34" eb="36">
      <t>ヨウイン</t>
    </rPh>
    <rPh sb="41" eb="43">
      <t>ヘイセイ</t>
    </rPh>
    <rPh sb="45" eb="47">
      <t>ネンド</t>
    </rPh>
    <rPh sb="48" eb="50">
      <t>ジッシ</t>
    </rPh>
    <rPh sb="52" eb="54">
      <t>チョウナイ</t>
    </rPh>
    <rPh sb="54" eb="56">
      <t>シュウラク</t>
    </rPh>
    <rPh sb="56" eb="58">
      <t>ハイスイ</t>
    </rPh>
    <rPh sb="58" eb="60">
      <t>シセツ</t>
    </rPh>
    <rPh sb="63" eb="65">
      <t>トウイツ</t>
    </rPh>
    <rPh sb="66" eb="67">
      <t>オコナ</t>
    </rPh>
    <rPh sb="74" eb="77">
      <t>シヨウリョウ</t>
    </rPh>
    <rPh sb="77" eb="79">
      <t>シュウニュウ</t>
    </rPh>
    <rPh sb="305" eb="306">
      <t>ダイ</t>
    </rPh>
    <rPh sb="369" eb="371">
      <t>オスイ</t>
    </rPh>
    <rPh sb="371" eb="373">
      <t>ショリ</t>
    </rPh>
    <rPh sb="373" eb="375">
      <t>ゲンカ</t>
    </rPh>
    <rPh sb="381" eb="383">
      <t>ルイジ</t>
    </rPh>
    <rPh sb="383" eb="385">
      <t>ダンタイ</t>
    </rPh>
    <rPh sb="385" eb="387">
      <t>ヘイキン</t>
    </rPh>
    <rPh sb="393" eb="394">
      <t>エン</t>
    </rPh>
    <rPh sb="395" eb="396">
      <t>タイ</t>
    </rPh>
    <rPh sb="401" eb="402">
      <t>エン</t>
    </rPh>
    <rPh sb="402" eb="403">
      <t>ダイ</t>
    </rPh>
    <rPh sb="404" eb="406">
      <t>ヒジョウ</t>
    </rPh>
    <rPh sb="407" eb="408">
      <t>タカ</t>
    </rPh>
    <rPh sb="409" eb="411">
      <t>スイイ</t>
    </rPh>
    <rPh sb="416" eb="418">
      <t>ケイエイ</t>
    </rPh>
    <rPh sb="418" eb="420">
      <t>キボ</t>
    </rPh>
    <rPh sb="421" eb="422">
      <t>タイ</t>
    </rPh>
    <rPh sb="427" eb="430">
      <t>ショウカンキン</t>
    </rPh>
    <rPh sb="431" eb="433">
      <t>キボ</t>
    </rPh>
    <rPh sb="434" eb="435">
      <t>オオ</t>
    </rPh>
    <rPh sb="438" eb="440">
      <t>リバラ</t>
    </rPh>
    <rPh sb="442" eb="443">
      <t>フク</t>
    </rPh>
    <rPh sb="445" eb="447">
      <t>フタン</t>
    </rPh>
    <rPh sb="448" eb="450">
      <t>シュウエキ</t>
    </rPh>
    <rPh sb="451" eb="453">
      <t>アッパク</t>
    </rPh>
    <rPh sb="459" eb="460">
      <t>カンガ</t>
    </rPh>
    <rPh sb="467" eb="469">
      <t>シセツ</t>
    </rPh>
    <rPh sb="469" eb="471">
      <t>リヨウ</t>
    </rPh>
    <rPh sb="471" eb="472">
      <t>リツ</t>
    </rPh>
    <rPh sb="480" eb="481">
      <t>ヨコ</t>
    </rPh>
    <rPh sb="488" eb="490">
      <t>ルイジ</t>
    </rPh>
    <rPh sb="490" eb="492">
      <t>ダンタイ</t>
    </rPh>
    <rPh sb="493" eb="495">
      <t>ヒカク</t>
    </rPh>
    <rPh sb="498" eb="500">
      <t>ジャッカン</t>
    </rPh>
    <rPh sb="500" eb="502">
      <t>シタマワ</t>
    </rPh>
    <rPh sb="507" eb="509">
      <t>シセツ</t>
    </rPh>
    <rPh sb="510" eb="512">
      <t>カドウ</t>
    </rPh>
    <rPh sb="512" eb="514">
      <t>ジョウキョウ</t>
    </rPh>
    <rPh sb="514" eb="515">
      <t>トウ</t>
    </rPh>
    <rPh sb="516" eb="518">
      <t>ハアク</t>
    </rPh>
    <rPh sb="518" eb="519">
      <t>オヨ</t>
    </rPh>
    <rPh sb="520" eb="522">
      <t>ケントウ</t>
    </rPh>
    <rPh sb="523" eb="525">
      <t>ヒツヨウ</t>
    </rPh>
    <rPh sb="532" eb="534">
      <t>ヘイセイ</t>
    </rPh>
    <rPh sb="536" eb="538">
      <t>ネンド</t>
    </rPh>
    <rPh sb="544" eb="546">
      <t>ケッサン</t>
    </rPh>
    <rPh sb="546" eb="548">
      <t>トウケイ</t>
    </rPh>
    <rPh sb="548" eb="549">
      <t>ジョウ</t>
    </rPh>
    <rPh sb="550" eb="552">
      <t>スウチ</t>
    </rPh>
    <rPh sb="552" eb="554">
      <t>ニュウリョク</t>
    </rPh>
    <rPh sb="554" eb="555">
      <t>モ</t>
    </rPh>
    <rPh sb="560" eb="562">
      <t>サンシュツ</t>
    </rPh>
    <rPh sb="584" eb="586">
      <t>ゼンゴ</t>
    </rPh>
    <rPh sb="587" eb="589">
      <t>スイイ</t>
    </rPh>
    <rPh sb="594" eb="596">
      <t>ルイジ</t>
    </rPh>
    <rPh sb="596" eb="598">
      <t>ダンタイ</t>
    </rPh>
    <rPh sb="599" eb="601">
      <t>ヒカク</t>
    </rPh>
    <rPh sb="604" eb="605">
      <t>タカ</t>
    </rPh>
    <rPh sb="606" eb="608">
      <t>スウチ</t>
    </rPh>
    <rPh sb="609" eb="611">
      <t>イジ</t>
    </rPh>
    <rPh sb="617" eb="620">
      <t>シヨウリョウ</t>
    </rPh>
    <rPh sb="620" eb="622">
      <t>シュウニュウ</t>
    </rPh>
    <rPh sb="623" eb="624">
      <t>ゾウ</t>
    </rPh>
    <rPh sb="624" eb="625">
      <t>カ</t>
    </rPh>
    <rPh sb="626" eb="627">
      <t>ハカ</t>
    </rPh>
    <rPh sb="635" eb="638">
      <t>スイセンカ</t>
    </rPh>
    <rPh sb="638" eb="639">
      <t>リツ</t>
    </rPh>
    <rPh sb="640" eb="642">
      <t>コウジョウ</t>
    </rPh>
    <rPh sb="643" eb="645">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</si>
</sst>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467200"/>
        <c:axId val="1604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60467200"/>
        <c:axId val="160473472"/>
      </c:lineChart>
      <c:dateAx>
        <c:axId val="160467200"/>
        <c:scaling>
          <c:orientation val="minMax"/>
        </c:scaling>
        <c:delete val="1"/>
        <c:axPos val="b"/>
        <c:numFmt formatCode="ge" sourceLinked="1"/>
        <c:majorTickMark val="none"/>
        <c:minorTickMark val="none"/>
        <c:tickLblPos val="none"/>
        <c:crossAx val="160473472"/>
        <c:crosses val="autoZero"/>
        <c:auto val="1"/>
        <c:lblOffset val="100"/>
        <c:baseTimeUnit val="years"/>
      </c:dateAx>
      <c:valAx>
        <c:axId val="1604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672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50.47</c:v>
                </c:pt>
                <c:pt idx="1">
                  <c:v>0</c:v>
                </c:pt>
                <c:pt idx="2">
                  <c:v>48.2</c:v>
                </c:pt>
                <c:pt idx="3">
                  <c:v>48.34</c:v>
                </c:pt>
                <c:pt idx="4">
                  <c:v>44.21</c:v>
                </c:pt>
              </c:numCache>
            </c:numRef>
          </c:val>
        </c:ser>
        <c:dLbls>
          <c:showLegendKey val="0"/>
          <c:showVal val="0"/>
          <c:showCatName val="0"/>
          <c:showSerName val="0"/>
          <c:showPercent val="0"/>
          <c:showBubbleSize val="0"/>
        </c:dLbls>
        <c:gapWidth val="150"/>
        <c:axId val="161312128"/>
        <c:axId val="16134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61312128"/>
        <c:axId val="161342976"/>
      </c:lineChart>
      <c:dateAx>
        <c:axId val="161312128"/>
        <c:scaling>
          <c:orientation val="minMax"/>
        </c:scaling>
        <c:delete val="1"/>
        <c:axPos val="b"/>
        <c:numFmt formatCode="ge" sourceLinked="1"/>
        <c:majorTickMark val="none"/>
        <c:minorTickMark val="none"/>
        <c:tickLblPos val="none"/>
        <c:crossAx val="161342976"/>
        <c:crosses val="autoZero"/>
        <c:auto val="1"/>
        <c:lblOffset val="100"/>
        <c:baseTimeUnit val="years"/>
      </c:dateAx>
      <c:valAx>
        <c:axId val="16134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86.23</c:v>
                </c:pt>
                <c:pt idx="1">
                  <c:v>85.92</c:v>
                </c:pt>
                <c:pt idx="2">
                  <c:v>85.9</c:v>
                </c:pt>
                <c:pt idx="3">
                  <c:v>86.04</c:v>
                </c:pt>
                <c:pt idx="4">
                  <c:v>86.79</c:v>
                </c:pt>
              </c:numCache>
            </c:numRef>
          </c:val>
        </c:ser>
        <c:dLbls>
          <c:showLegendKey val="0"/>
          <c:showVal val="0"/>
          <c:showCatName val="0"/>
          <c:showSerName val="0"/>
          <c:showPercent val="0"/>
          <c:showBubbleSize val="0"/>
        </c:dLbls>
        <c:gapWidth val="150"/>
        <c:axId val="161025024"/>
        <c:axId val="16103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61025024"/>
        <c:axId val="161035392"/>
      </c:lineChart>
      <c:dateAx>
        <c:axId val="161025024"/>
        <c:scaling>
          <c:orientation val="minMax"/>
        </c:scaling>
        <c:delete val="1"/>
        <c:axPos val="b"/>
        <c:numFmt formatCode="ge" sourceLinked="1"/>
        <c:majorTickMark val="none"/>
        <c:minorTickMark val="none"/>
        <c:tickLblPos val="none"/>
        <c:crossAx val="161035392"/>
        <c:crosses val="autoZero"/>
        <c:auto val="1"/>
        <c:lblOffset val="100"/>
        <c:baseTimeUnit val="years"/>
      </c:dateAx>
      <c:valAx>
        <c:axId val="1610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55.39</c:v>
                </c:pt>
                <c:pt idx="1">
                  <c:v>46.7</c:v>
                </c:pt>
                <c:pt idx="2">
                  <c:v>39.22</c:v>
                </c:pt>
                <c:pt idx="3">
                  <c:v>45.23</c:v>
                </c:pt>
                <c:pt idx="4">
                  <c:v>45.66</c:v>
                </c:pt>
              </c:numCache>
            </c:numRef>
          </c:val>
        </c:ser>
        <c:dLbls>
          <c:showLegendKey val="0"/>
          <c:showVal val="0"/>
          <c:showCatName val="0"/>
          <c:showSerName val="0"/>
          <c:showPercent val="0"/>
          <c:showBubbleSize val="0"/>
        </c:dLbls>
        <c:gapWidth val="150"/>
        <c:axId val="160634752"/>
        <c:axId val="1606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634752"/>
        <c:axId val="160645120"/>
      </c:lineChart>
      <c:dateAx>
        <c:axId val="160634752"/>
        <c:scaling>
          <c:orientation val="minMax"/>
        </c:scaling>
        <c:delete val="1"/>
        <c:axPos val="b"/>
        <c:numFmt formatCode="ge" sourceLinked="1"/>
        <c:majorTickMark val="none"/>
        <c:minorTickMark val="none"/>
        <c:tickLblPos val="none"/>
        <c:crossAx val="160645120"/>
        <c:crosses val="autoZero"/>
        <c:auto val="1"/>
        <c:lblOffset val="100"/>
        <c:baseTimeUnit val="years"/>
      </c:dateAx>
      <c:valAx>
        <c:axId val="1606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679424"/>
        <c:axId val="1606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679424"/>
        <c:axId val="160681344"/>
      </c:lineChart>
      <c:dateAx>
        <c:axId val="160679424"/>
        <c:scaling>
          <c:orientation val="minMax"/>
        </c:scaling>
        <c:delete val="1"/>
        <c:axPos val="b"/>
        <c:numFmt formatCode="ge" sourceLinked="1"/>
        <c:majorTickMark val="none"/>
        <c:minorTickMark val="none"/>
        <c:tickLblPos val="none"/>
        <c:crossAx val="160681344"/>
        <c:crosses val="autoZero"/>
        <c:auto val="1"/>
        <c:lblOffset val="100"/>
        <c:baseTimeUnit val="years"/>
      </c:dateAx>
      <c:valAx>
        <c:axId val="1606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773248"/>
        <c:axId val="16077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773248"/>
        <c:axId val="160775168"/>
      </c:lineChart>
      <c:dateAx>
        <c:axId val="160773248"/>
        <c:scaling>
          <c:orientation val="minMax"/>
        </c:scaling>
        <c:delete val="1"/>
        <c:axPos val="b"/>
        <c:numFmt formatCode="ge" sourceLinked="1"/>
        <c:majorTickMark val="none"/>
        <c:minorTickMark val="none"/>
        <c:tickLblPos val="none"/>
        <c:crossAx val="160775168"/>
        <c:crosses val="autoZero"/>
        <c:auto val="1"/>
        <c:lblOffset val="100"/>
        <c:baseTimeUnit val="years"/>
      </c:dateAx>
      <c:valAx>
        <c:axId val="1607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7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828416"/>
        <c:axId val="16083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28416"/>
        <c:axId val="160834688"/>
      </c:lineChart>
      <c:dateAx>
        <c:axId val="160828416"/>
        <c:scaling>
          <c:orientation val="minMax"/>
        </c:scaling>
        <c:delete val="1"/>
        <c:axPos val="b"/>
        <c:numFmt formatCode="ge" sourceLinked="1"/>
        <c:majorTickMark val="none"/>
        <c:minorTickMark val="none"/>
        <c:tickLblPos val="none"/>
        <c:crossAx val="160834688"/>
        <c:crosses val="autoZero"/>
        <c:auto val="1"/>
        <c:lblOffset val="100"/>
        <c:baseTimeUnit val="years"/>
      </c:dateAx>
      <c:valAx>
        <c:axId val="16083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854784"/>
        <c:axId val="16085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54784"/>
        <c:axId val="160856704"/>
      </c:lineChart>
      <c:dateAx>
        <c:axId val="160854784"/>
        <c:scaling>
          <c:orientation val="minMax"/>
        </c:scaling>
        <c:delete val="1"/>
        <c:axPos val="b"/>
        <c:numFmt formatCode="ge" sourceLinked="1"/>
        <c:majorTickMark val="none"/>
        <c:minorTickMark val="none"/>
        <c:tickLblPos val="none"/>
        <c:crossAx val="160856704"/>
        <c:crosses val="autoZero"/>
        <c:auto val="1"/>
        <c:lblOffset val="100"/>
        <c:baseTimeUnit val="years"/>
      </c:dateAx>
      <c:valAx>
        <c:axId val="16085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1242.7</c:v>
                </c:pt>
              </c:numCache>
            </c:numRef>
          </c:val>
        </c:ser>
        <c:dLbls>
          <c:showLegendKey val="0"/>
          <c:showVal val="0"/>
          <c:showCatName val="0"/>
          <c:showSerName val="0"/>
          <c:showPercent val="0"/>
          <c:showBubbleSize val="0"/>
        </c:dLbls>
        <c:gapWidth val="150"/>
        <c:axId val="160887168"/>
        <c:axId val="16088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60887168"/>
        <c:axId val="160889088"/>
      </c:lineChart>
      <c:dateAx>
        <c:axId val="160887168"/>
        <c:scaling>
          <c:orientation val="minMax"/>
        </c:scaling>
        <c:delete val="1"/>
        <c:axPos val="b"/>
        <c:numFmt formatCode="ge" sourceLinked="1"/>
        <c:majorTickMark val="none"/>
        <c:minorTickMark val="none"/>
        <c:tickLblPos val="none"/>
        <c:crossAx val="160889088"/>
        <c:crosses val="autoZero"/>
        <c:auto val="1"/>
        <c:lblOffset val="100"/>
        <c:baseTimeUnit val="years"/>
      </c:dateAx>
      <c:valAx>
        <c:axId val="16088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8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24.13</c:v>
                </c:pt>
                <c:pt idx="1">
                  <c:v>18.690000000000001</c:v>
                </c:pt>
                <c:pt idx="2">
                  <c:v>20.18</c:v>
                </c:pt>
                <c:pt idx="3">
                  <c:v>22.44</c:v>
                </c:pt>
                <c:pt idx="4">
                  <c:v>24.1</c:v>
                </c:pt>
              </c:numCache>
            </c:numRef>
          </c:val>
        </c:ser>
        <c:dLbls>
          <c:showLegendKey val="0"/>
          <c:showVal val="0"/>
          <c:showCatName val="0"/>
          <c:showSerName val="0"/>
          <c:showPercent val="0"/>
          <c:showBubbleSize val="0"/>
        </c:dLbls>
        <c:gapWidth val="150"/>
        <c:axId val="161005568"/>
        <c:axId val="16100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61005568"/>
        <c:axId val="161007488"/>
      </c:lineChart>
      <c:dateAx>
        <c:axId val="161005568"/>
        <c:scaling>
          <c:orientation val="minMax"/>
        </c:scaling>
        <c:delete val="1"/>
        <c:axPos val="b"/>
        <c:numFmt formatCode="ge" sourceLinked="1"/>
        <c:majorTickMark val="none"/>
        <c:minorTickMark val="none"/>
        <c:tickLblPos val="none"/>
        <c:crossAx val="161007488"/>
        <c:crosses val="autoZero"/>
        <c:auto val="1"/>
        <c:lblOffset val="100"/>
        <c:baseTimeUnit val="years"/>
      </c:dateAx>
      <c:valAx>
        <c:axId val="16100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598.9</c:v>
                </c:pt>
                <c:pt idx="1">
                  <c:v>586.12</c:v>
                </c:pt>
                <c:pt idx="2">
                  <c:v>585.11</c:v>
                </c:pt>
                <c:pt idx="3">
                  <c:v>529.66999999999996</c:v>
                </c:pt>
                <c:pt idx="4">
                  <c:v>568.47</c:v>
                </c:pt>
              </c:numCache>
            </c:numRef>
          </c:val>
        </c:ser>
        <c:dLbls>
          <c:showLegendKey val="0"/>
          <c:showVal val="0"/>
          <c:showCatName val="0"/>
          <c:showSerName val="0"/>
          <c:showPercent val="0"/>
          <c:showBubbleSize val="0"/>
        </c:dLbls>
        <c:gapWidth val="150"/>
        <c:axId val="161291264"/>
        <c:axId val="1612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61291264"/>
        <c:axId val="161297536"/>
      </c:lineChart>
      <c:dateAx>
        <c:axId val="161291264"/>
        <c:scaling>
          <c:orientation val="minMax"/>
        </c:scaling>
        <c:delete val="1"/>
        <c:axPos val="b"/>
        <c:numFmt formatCode="ge" sourceLinked="1"/>
        <c:majorTickMark val="none"/>
        <c:minorTickMark val="none"/>
        <c:tickLblPos val="none"/>
        <c:crossAx val="161297536"/>
        <c:crosses val="autoZero"/>
        <c:auto val="1"/>
        <c:lblOffset val="100"/>
        <c:baseTimeUnit val="years"/>
      </c:dateAx>
      <c:valAx>
        <c:axId val="1612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9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愛南町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3"/>
      <c r="AE8" s="3"/>
      <c r="AF8" s="3"/>
      <c r="AG8" s="3"/>
      <c r="AH8" s="3"/>
      <c r="AI8" s="3"/>
      <c r="AJ8" s="3"/>
      <c r="AK8" s="3"/>
      <c r="AL8" s="70">
        <f>データ!R6</f>
        <v>23106</v>
      </c>
      <c r="AM8" s="70"/>
      <c r="AN8" s="70"/>
      <c r="AO8" s="70"/>
      <c r="AP8" s="70"/>
      <c r="AQ8" s="70"/>
      <c r="AR8" s="70"/>
      <c r="AS8" s="70"/>
      <c r="AT8" s="69">
        <f>データ!S6</f>
        <v>238.99</v>
      </c>
      <c r="AU8" s="69"/>
      <c r="AV8" s="69"/>
      <c r="AW8" s="69"/>
      <c r="AX8" s="69"/>
      <c r="AY8" s="69"/>
      <c r="AZ8" s="69"/>
      <c r="BA8" s="69"/>
      <c r="BB8" s="69">
        <f>データ!T6</f>
        <v>96.68</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6.96</v>
      </c>
      <c r="Q10" s="69"/>
      <c r="R10" s="69"/>
      <c r="S10" s="69"/>
      <c r="T10" s="69"/>
      <c r="U10" s="69"/>
      <c r="V10" s="69"/>
      <c r="W10" s="69">
        <f>データ!P6</f>
        <v>100</v>
      </c>
      <c r="X10" s="69"/>
      <c r="Y10" s="69"/>
      <c r="Z10" s="69"/>
      <c r="AA10" s="69"/>
      <c r="AB10" s="69"/>
      <c r="AC10" s="69"/>
      <c r="AD10" s="70">
        <f>データ!Q6</f>
        <v>2580</v>
      </c>
      <c r="AE10" s="70"/>
      <c r="AF10" s="70"/>
      <c r="AG10" s="70"/>
      <c r="AH10" s="70"/>
      <c r="AI10" s="70"/>
      <c r="AJ10" s="70"/>
      <c r="AK10" s="2"/>
      <c r="AL10" s="70">
        <f>データ!U6</f>
        <v>1590</v>
      </c>
      <c r="AM10" s="70"/>
      <c r="AN10" s="70"/>
      <c r="AO10" s="70"/>
      <c r="AP10" s="70"/>
      <c r="AQ10" s="70"/>
      <c r="AR10" s="70"/>
      <c r="AS10" s="70"/>
      <c r="AT10" s="69">
        <f>データ!V6</f>
        <v>0.74</v>
      </c>
      <c r="AU10" s="69"/>
      <c r="AV10" s="69"/>
      <c r="AW10" s="69"/>
      <c r="AX10" s="69"/>
      <c r="AY10" s="69"/>
      <c r="AZ10" s="69"/>
      <c r="BA10" s="69"/>
      <c r="BB10" s="69">
        <f>データ!W6</f>
        <v>2148.65</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385069</v>
      </c>
      <c r="D6" s="31">
        <f t="shared" si="3"/>
        <v>47</v>
      </c>
      <c r="E6" s="31">
        <f t="shared" si="3"/>
        <v>17</v>
      </c>
      <c r="F6" s="31">
        <f t="shared" si="3"/>
        <v>5</v>
      </c>
      <c r="G6" s="31">
        <f t="shared" si="3"/>
        <v>0</v>
      </c>
      <c r="H6" s="31" t="str">
        <f t="shared" si="3"/>
        <v>愛媛県　愛南町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6.96</v>
      </c>
      <c r="P6" s="32">
        <f t="shared" si="3"/>
        <v>100</v>
      </c>
      <c r="Q6" s="32">
        <f t="shared" si="3"/>
        <v>2580</v>
      </c>
      <c r="R6" s="32">
        <f t="shared" si="3"/>
        <v>23106</v>
      </c>
      <c r="S6" s="32">
        <f t="shared" si="3"/>
        <v>238.99</v>
      </c>
      <c r="T6" s="32">
        <f t="shared" si="3"/>
        <v>96.68</v>
      </c>
      <c r="U6" s="32">
        <f t="shared" si="3"/>
        <v>1590</v>
      </c>
      <c r="V6" s="32">
        <f t="shared" si="3"/>
        <v>0.74</v>
      </c>
      <c r="W6" s="32">
        <f t="shared" si="3"/>
        <v>2148.65</v>
      </c>
      <c r="X6" s="33">
        <f>IF(X7="",NA(),X7)</f>
        <v>55.39</v>
      </c>
      <c r="Y6" s="33">
        <f t="shared" ref="Y6:AG6" si="4">IF(Y7="",NA(),Y7)</f>
        <v>46.7</v>
      </c>
      <c r="Z6" s="33">
        <f t="shared" si="4"/>
        <v>39.22</v>
      </c>
      <c r="AA6" s="33">
        <f t="shared" si="4"/>
        <v>45.23</v>
      </c>
      <c r="AB6" s="33">
        <f t="shared" si="4"/>
        <v>45.66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1242.7</v>
      </c>
      <c r="BJ6" s="33">
        <f t="shared" si="7"/>
        <v>1239.2</v>
      </c>
      <c r="BK6" s="33">
        <f t="shared" si="7"/>
        <v>1197.82</v>
      </c>
      <c r="BL6" s="33">
        <f t="shared" si="7"/>
        <v>1126.77</v>
      </c>
      <c r="BM6" s="33">
        <f t="shared" si="7"/>
        <v>1044.8</v>
      </c>
      <c r="BN6" s="33">
        <f t="shared" si="7"/>
        <v>1081.8</v>
      </c>
      <c r="BO6" s="32" t="str">
        <f>IF(BO7="","",IF(BO7="-","【-】","【"&amp;SUBSTITUTE(TEXT(BO7,"#,##0.00"),"-","△")&amp;"】"))</f>
        <v>【1,015.77】</v>
      </c>
      <c r="BP6" s="33">
        <f>IF(BP7="",NA(),BP7)</f>
        <v>24.13</v>
      </c>
      <c r="BQ6" s="33">
        <f t="shared" ref="BQ6:BY6" si="8">IF(BQ7="",NA(),BQ7)</f>
        <v>18.690000000000001</v>
      </c>
      <c r="BR6" s="33">
        <f t="shared" si="8"/>
        <v>20.18</v>
      </c>
      <c r="BS6" s="33">
        <f t="shared" si="8"/>
        <v>22.44</v>
      </c>
      <c r="BT6" s="33">
        <f t="shared" si="8"/>
        <v>24.1</v>
      </c>
      <c r="BU6" s="33">
        <f t="shared" si="8"/>
        <v>51.56</v>
      </c>
      <c r="BV6" s="33">
        <f t="shared" si="8"/>
        <v>51.03</v>
      </c>
      <c r="BW6" s="33">
        <f t="shared" si="8"/>
        <v>50.9</v>
      </c>
      <c r="BX6" s="33">
        <f t="shared" si="8"/>
        <v>50.82</v>
      </c>
      <c r="BY6" s="33">
        <f t="shared" si="8"/>
        <v>52.19</v>
      </c>
      <c r="BZ6" s="32" t="str">
        <f>IF(BZ7="","",IF(BZ7="-","【-】","【"&amp;SUBSTITUTE(TEXT(BZ7,"#,##0.00"),"-","△")&amp;"】"))</f>
        <v>【52.78】</v>
      </c>
      <c r="CA6" s="33">
        <f>IF(CA7="",NA(),CA7)</f>
        <v>598.9</v>
      </c>
      <c r="CB6" s="33">
        <f t="shared" ref="CB6:CJ6" si="9">IF(CB7="",NA(),CB7)</f>
        <v>586.12</v>
      </c>
      <c r="CC6" s="33">
        <f t="shared" si="9"/>
        <v>585.11</v>
      </c>
      <c r="CD6" s="33">
        <f t="shared" si="9"/>
        <v>529.66999999999996</v>
      </c>
      <c r="CE6" s="33">
        <f t="shared" si="9"/>
        <v>568.47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50.47</v>
      </c>
      <c r="CM6" s="33" t="str">
        <f t="shared" ref="CM6:CU6" si="10">IF(CM7="",NA(),CM7)</f>
        <v>-</v>
      </c>
      <c r="CN6" s="33">
        <f t="shared" si="10"/>
        <v>48.2</v>
      </c>
      <c r="CO6" s="33">
        <f t="shared" si="10"/>
        <v>48.34</v>
      </c>
      <c r="CP6" s="33">
        <f t="shared" si="10"/>
        <v>44.21</v>
      </c>
      <c r="CQ6" s="33">
        <f t="shared" si="10"/>
        <v>55.2</v>
      </c>
      <c r="CR6" s="33">
        <f t="shared" si="10"/>
        <v>54.74</v>
      </c>
      <c r="CS6" s="33">
        <f t="shared" si="10"/>
        <v>53.78</v>
      </c>
      <c r="CT6" s="33">
        <f t="shared" si="10"/>
        <v>53.24</v>
      </c>
      <c r="CU6" s="33">
        <f t="shared" si="10"/>
        <v>52.31</v>
      </c>
      <c r="CV6" s="32" t="str">
        <f>IF(CV7="","",IF(CV7="-","【-】","【"&amp;SUBSTITUTE(TEXT(CV7,"#,##0.00"),"-","△")&amp;"】"))</f>
        <v>【52.74】</v>
      </c>
      <c r="CW6" s="33">
        <f>IF(CW7="",NA(),CW7)</f>
        <v>86.23</v>
      </c>
      <c r="CX6" s="33">
        <f t="shared" ref="CX6:DF6" si="11">IF(CX7="",NA(),CX7)</f>
        <v>85.92</v>
      </c>
      <c r="CY6" s="33">
        <f t="shared" si="11"/>
        <v>85.9</v>
      </c>
      <c r="CZ6" s="33">
        <f t="shared" si="11"/>
        <v>86.04</v>
      </c>
      <c r="DA6" s="33">
        <f t="shared" si="11"/>
        <v>86.79</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385069</v>
      </c>
      <c r="D7" s="35">
        <v>47</v>
      </c>
      <c r="E7" s="35">
        <v>17</v>
      </c>
      <c r="F7" s="35">
        <v>5</v>
      </c>
      <c r="G7" s="35">
        <v>0</v>
      </c>
      <c r="H7" s="35" t="s">
        <v>96</v>
      </c>
      <c r="I7" s="35" t="s">
        <v>97</v>
      </c>
      <c r="J7" s="35" t="s">
        <v>98</v>
      </c>
      <c r="K7" s="35" t="s">
        <v>99</v>
      </c>
      <c r="L7" s="35" t="s">
        <v>100</v>
      </c>
      <c r="M7" s="36" t="s">
        <v>101</v>
      </c>
      <c r="N7" s="36" t="s">
        <v>102</v>
      </c>
      <c r="O7" s="36">
        <v>6.96</v>
      </c>
      <c r="P7" s="36">
        <v>100</v>
      </c>
      <c r="Q7" s="36">
        <v>2580</v>
      </c>
      <c r="R7" s="36">
        <v>23106</v>
      </c>
      <c r="S7" s="36">
        <v>238.99</v>
      </c>
      <c r="T7" s="36">
        <v>96.68</v>
      </c>
      <c r="U7" s="36">
        <v>1590</v>
      </c>
      <c r="V7" s="36">
        <v>0.74</v>
      </c>
      <c r="W7" s="36">
        <v>2148.65</v>
      </c>
      <c r="X7" s="36">
        <v>55.39</v>
      </c>
      <c r="Y7" s="36">
        <v>46.7</v>
      </c>
      <c r="Z7" s="36">
        <v>39.22</v>
      </c>
      <c r="AA7" s="36">
        <v>45.23</v>
      </c>
      <c r="AB7" s="36">
        <v>45.66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1242.7</v>
      </c>
      <c r="BJ7" s="36">
        <v>1239.2</v>
      </c>
      <c r="BK7" s="36">
        <v>1197.82</v>
      </c>
      <c r="BL7" s="36">
        <v>1126.77</v>
      </c>
      <c r="BM7" s="36">
        <v>1044.8</v>
      </c>
      <c r="BN7" s="36">
        <v>1081.8</v>
      </c>
      <c r="BO7" s="36">
        <v>1015.77</v>
      </c>
      <c r="BP7" s="36">
        <v>24.13</v>
      </c>
      <c r="BQ7" s="36">
        <v>18.690000000000001</v>
      </c>
      <c r="BR7" s="36">
        <v>20.18</v>
      </c>
      <c r="BS7" s="36">
        <v>22.44</v>
      </c>
      <c r="BT7" s="36">
        <v>24.1</v>
      </c>
      <c r="BU7" s="36">
        <v>51.56</v>
      </c>
      <c r="BV7" s="36">
        <v>51.03</v>
      </c>
      <c r="BW7" s="36">
        <v>50.9</v>
      </c>
      <c r="BX7" s="36">
        <v>50.82</v>
      </c>
      <c r="BY7" s="36">
        <v>52.19</v>
      </c>
      <c r="BZ7" s="36">
        <v>52.78</v>
      </c>
      <c r="CA7" s="36">
        <v>598.9</v>
      </c>
      <c r="CB7" s="36">
        <v>586.12</v>
      </c>
      <c r="CC7" s="36">
        <v>585.11</v>
      </c>
      <c r="CD7" s="36">
        <v>529.66999999999996</v>
      </c>
      <c r="CE7" s="36">
        <v>568.47</v>
      </c>
      <c r="CF7" s="36">
        <v>283.26</v>
      </c>
      <c r="CG7" s="36">
        <v>289.60000000000002</v>
      </c>
      <c r="CH7" s="36">
        <v>293.27</v>
      </c>
      <c r="CI7" s="36">
        <v>300.52</v>
      </c>
      <c r="CJ7" s="36">
        <v>296.14</v>
      </c>
      <c r="CK7" s="36">
        <v>289.81</v>
      </c>
      <c r="CL7" s="36">
        <v>50.47</v>
      </c>
      <c r="CM7" s="36" t="s">
        <v>101</v>
      </c>
      <c r="CN7" s="36">
        <v>48.2</v>
      </c>
      <c r="CO7" s="36">
        <v>48.34</v>
      </c>
      <c r="CP7" s="36">
        <v>44.21</v>
      </c>
      <c r="CQ7" s="36">
        <v>55.2</v>
      </c>
      <c r="CR7" s="36">
        <v>54.74</v>
      </c>
      <c r="CS7" s="36">
        <v>53.78</v>
      </c>
      <c r="CT7" s="36">
        <v>53.24</v>
      </c>
      <c r="CU7" s="36">
        <v>52.31</v>
      </c>
      <c r="CV7" s="36">
        <v>52.74</v>
      </c>
      <c r="CW7" s="36">
        <v>86.23</v>
      </c>
      <c r="CX7" s="36">
        <v>85.92</v>
      </c>
      <c r="CY7" s="36">
        <v>85.9</v>
      </c>
      <c r="CZ7" s="36">
        <v>86.04</v>
      </c>
      <c r="DA7" s="36">
        <v>86.79</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2017-02-16T04:54:35Z</cp:lastPrinted>
  <dcterms:created xsi:type="dcterms:W3CDTF">2017-02-08T03:15:06Z</dcterms:created>
  <dcterms:modified xsi:type="dcterms:W3CDTF">2017-02-21T04:23:06Z</dcterms:modified>
  <cp:category/>
</cp:coreProperties>
</file>