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<sst xmlns="http://schemas.openxmlformats.org/spreadsheetml/2006/main" count="221" uniqueCount="111">
  <si>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</si>
  <si>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</si>
  <si>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</si>
  <si>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</si>
  <si>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</si>
  <si>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</si>
  <si>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</si>
  <si>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</si>
  <si>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</si>
  <si>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</si>
  <si>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</si>
  <si>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</si>
  <si>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</si>
  <si>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</si>
  <si>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</si>
  <si>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</si>
  <si>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</si>
  <si>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</si>
  <si>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</si>
  <si>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</si>
  <si>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</si>
  <si>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</si>
  <si>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</si>
  <si>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</si>
  <si>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</si>
  <si>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</si>
  <si>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</si>
  <si>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</si>
  <si>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</si>
  <si>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</si>
  <si>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</si>
  <si>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</si>
  <si>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</si>
  <si>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</si>
  <si>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</si>
  <si>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</si>
  <si>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</si>
  <si>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</si>
  <si>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</si>
  <si>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</si>
  <si>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</si>
  <si>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</si>
  <si>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</si>
  <si>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</si>
  <si>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</si>
  <si>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</si>
  <si>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</si>
  <si>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</si>
  <si>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</si>
  <si>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</si>
  <si>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</si>
  <si>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</si>
  <si>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</si>
  <si>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</si>
  <si>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</si>
  <si>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</si>
  <si>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</si>
  <si>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</si>
  <si>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</si>
  <si>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</si>
  <si>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</si>
  <si>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</si>
  <si>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</si>
  <si>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</si>
  <si>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</si>
  <si>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</si>
  <si>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</si>
  <si>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</si>
  <si>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</si>
  <si>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</si>
  <si>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</si>
  <si>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</si>
  <si>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</si>
  <si>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</si>
  <si>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</si>
  <si>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</si>
  <si>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</si>
  <si>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</si>
  <si>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</si>
  <si>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</si>
  <si>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</si>
  <si>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</si>
  <si>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</si>
  <si>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</si>
  <si>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</si>
  <si>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</si>
  <si>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</si>
  <si>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</si>
  <si>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</si>
  <si>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</si>
  <si>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</si>
  <si>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</si>
  <si>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</si>
  <si>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</si>
  <si>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</si>
  <si>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</si>
  <si>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愛南町</t>
  </si>
  <si>
    <t>法非適用</t>
  </si>
  <si>
    <t>下水道事業</t>
  </si>
  <si>
    <t>漁業集落排水</t>
  </si>
  <si>
    <t>H2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</si>
  <si>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</si>
  <si>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</si>
  <si>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</si>
  <si>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</si>
  <si>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</si>
  <si>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</si>
  <si>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</si>
  <si>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町の漁業集落排水施設は、供用開始から15年以上経過している施設もあり、経年による老朽化が懸念されている。近年ではポンプ施設等、機械施設の故障が頻繁に発生しており、これらの修繕費の増加が、経営の効率性を低下させている要因である。このため、将来的には施設の長寿命化やライフサイクルコストの縮減を図る計画的な維持管理・更新を行うため、漁業集落排水施設の機能保全計画策定に取り組むことが必要である。</t>
    <rPh sb="1" eb="3">
      <t>ホンチョウ</t>
    </rPh>
    <rPh sb="4" eb="6">
      <t>ギョギョウ</t>
    </rPh>
    <rPh sb="6" eb="8">
      <t>シュウラク</t>
    </rPh>
    <rPh sb="8" eb="10">
      <t>ハイスイ</t>
    </rPh>
    <rPh sb="10" eb="12">
      <t>シセツ</t>
    </rPh>
    <rPh sb="14" eb="16">
      <t>キョウヨウ</t>
    </rPh>
    <rPh sb="16" eb="18">
      <t>カイシ</t>
    </rPh>
    <rPh sb="22" eb="23">
      <t>ネン</t>
    </rPh>
    <rPh sb="23" eb="25">
      <t>イジョウ</t>
    </rPh>
    <rPh sb="25" eb="27">
      <t>ケイカ</t>
    </rPh>
    <rPh sb="31" eb="33">
      <t>シセツ</t>
    </rPh>
    <rPh sb="37" eb="39">
      <t>ケイネン</t>
    </rPh>
    <rPh sb="42" eb="45">
      <t>ロウキュウカ</t>
    </rPh>
    <rPh sb="46" eb="48">
      <t>ケネン</t>
    </rPh>
    <rPh sb="54" eb="56">
      <t>キンネン</t>
    </rPh>
    <rPh sb="61" eb="63">
      <t>シセツ</t>
    </rPh>
    <rPh sb="63" eb="64">
      <t>トウ</t>
    </rPh>
    <rPh sb="65" eb="67">
      <t>キカイ</t>
    </rPh>
    <rPh sb="67" eb="69">
      <t>シセツ</t>
    </rPh>
    <rPh sb="70" eb="72">
      <t>コショウ</t>
    </rPh>
    <rPh sb="73" eb="75">
      <t>ヒンパン</t>
    </rPh>
    <rPh sb="76" eb="78">
      <t>ハッセイ</t>
    </rPh>
    <rPh sb="87" eb="89">
      <t>シュウゼン</t>
    </rPh>
    <rPh sb="89" eb="90">
      <t>ヒ</t>
    </rPh>
    <rPh sb="91" eb="92">
      <t>ゾウ</t>
    </rPh>
    <rPh sb="92" eb="93">
      <t>カ</t>
    </rPh>
    <rPh sb="95" eb="97">
      <t>ケイエイ</t>
    </rPh>
    <rPh sb="98" eb="101">
      <t>コウリツセイ</t>
    </rPh>
    <rPh sb="102" eb="104">
      <t>テイカ</t>
    </rPh>
    <rPh sb="109" eb="111">
      <t>ヨウイン</t>
    </rPh>
    <rPh sb="120" eb="123">
      <t>ショウライテキ</t>
    </rPh>
    <rPh sb="125" eb="127">
      <t>シセツ</t>
    </rPh>
    <rPh sb="128" eb="129">
      <t>チョウ</t>
    </rPh>
    <rPh sb="129" eb="132">
      <t>ジュミョウカ</t>
    </rPh>
    <rPh sb="144" eb="146">
      <t>シュクゲン</t>
    </rPh>
    <rPh sb="147" eb="148">
      <t>ハカ</t>
    </rPh>
    <rPh sb="149" eb="152">
      <t>ケイカクテキ</t>
    </rPh>
    <rPh sb="153" eb="155">
      <t>イジ</t>
    </rPh>
    <rPh sb="155" eb="157">
      <t>カンリ</t>
    </rPh>
    <rPh sb="158" eb="160">
      <t>コウシン</t>
    </rPh>
    <rPh sb="161" eb="162">
      <t>オコナ</t>
    </rPh>
    <rPh sb="170" eb="172">
      <t>ハイスイ</t>
    </rPh>
    <rPh sb="181" eb="183">
      <t>サクテイ</t>
    </rPh>
    <rPh sb="184" eb="185">
      <t>ト</t>
    </rPh>
    <rPh sb="186" eb="187">
      <t>ク</t>
    </rPh>
    <rPh sb="191" eb="193">
      <t>ヒツヨウ</t>
    </rPh>
    <phoneticPr fontId="4"/>
  </si>
  <si>
    <t>　1.経営の健全化・効率性について分析した結果、特に改善が必要だと考えられるのは、収益的収支比率、経費回収率及び汚水処理原価である。収益が使用料以外の収入で賄われていることが顕著にあらわれていることから、適切な使用料への見直しや水洗化の普及促進により利用効率を高め、有収水量の増加による使用料収入を確保することが必要である。
　2.老朽化の状況については、近年、経年による施設の故障等が多くみられ、修繕費による経営負担も増加していることから、施設の機能診断や保全計画策定を検討し、計画に基づく日常の点検業務を行うとともに、老朽化した施設の改修・更新等を実施することで投資額の削減に努めることが必要である。
　3.平成28年度に経営戦略を策定し、計画的かつ合理的な経営を行っていく。</t>
    <rPh sb="3" eb="5">
      <t>ケイエイ</t>
    </rPh>
    <rPh sb="6" eb="9">
      <t>ケンゼンカ</t>
    </rPh>
    <rPh sb="10" eb="13">
      <t>コウリツセイ</t>
    </rPh>
    <rPh sb="17" eb="19">
      <t>ブンセキ</t>
    </rPh>
    <rPh sb="21" eb="23">
      <t>ケッカ</t>
    </rPh>
    <rPh sb="24" eb="25">
      <t>トク</t>
    </rPh>
    <rPh sb="26" eb="28">
      <t>カイゼン</t>
    </rPh>
    <rPh sb="29" eb="31">
      <t>ヒツヨウ</t>
    </rPh>
    <rPh sb="33" eb="34">
      <t>カンガ</t>
    </rPh>
    <rPh sb="41" eb="44">
      <t>シュウエキテキ</t>
    </rPh>
    <rPh sb="44" eb="46">
      <t>シュウシ</t>
    </rPh>
    <rPh sb="46" eb="48">
      <t>ヒリツ</t>
    </rPh>
    <rPh sb="49" eb="51">
      <t>ケイヒ</t>
    </rPh>
    <rPh sb="51" eb="53">
      <t>カイシュウ</t>
    </rPh>
    <rPh sb="53" eb="54">
      <t>リツ</t>
    </rPh>
    <rPh sb="54" eb="55">
      <t>オヨ</t>
    </rPh>
    <rPh sb="56" eb="58">
      <t>オスイ</t>
    </rPh>
    <rPh sb="58" eb="60">
      <t>ショリ</t>
    </rPh>
    <rPh sb="60" eb="62">
      <t>ゲンカ</t>
    </rPh>
    <rPh sb="66" eb="68">
      <t>シュウエキ</t>
    </rPh>
    <rPh sb="69" eb="72">
      <t>シヨウリョウ</t>
    </rPh>
    <rPh sb="72" eb="74">
      <t>イガイ</t>
    </rPh>
    <rPh sb="75" eb="77">
      <t>シュウニュウ</t>
    </rPh>
    <rPh sb="78" eb="79">
      <t>マカナ</t>
    </rPh>
    <rPh sb="87" eb="89">
      <t>ケンチョ</t>
    </rPh>
    <rPh sb="102" eb="104">
      <t>テキセツ</t>
    </rPh>
    <rPh sb="105" eb="108">
      <t>シヨウリョウ</t>
    </rPh>
    <rPh sb="110" eb="112">
      <t>ミナオ</t>
    </rPh>
    <rPh sb="114" eb="117">
      <t>スイセンカ</t>
    </rPh>
    <rPh sb="118" eb="120">
      <t>フキュウ</t>
    </rPh>
    <rPh sb="120" eb="122">
      <t>ソクシン</t>
    </rPh>
    <rPh sb="125" eb="127">
      <t>リヨウ</t>
    </rPh>
    <rPh sb="127" eb="129">
      <t>コウリツ</t>
    </rPh>
    <rPh sb="130" eb="131">
      <t>タカ</t>
    </rPh>
    <rPh sb="133" eb="135">
      <t>ユウシュウ</t>
    </rPh>
    <rPh sb="135" eb="137">
      <t>スイリョウ</t>
    </rPh>
    <rPh sb="138" eb="139">
      <t>ゾウ</t>
    </rPh>
    <rPh sb="139" eb="140">
      <t>カ</t>
    </rPh>
    <rPh sb="143" eb="146">
      <t>シヨウリョウ</t>
    </rPh>
    <rPh sb="146" eb="148">
      <t>シュウニュウ</t>
    </rPh>
    <rPh sb="149" eb="151">
      <t>カクホ</t>
    </rPh>
    <rPh sb="156" eb="158">
      <t>ヒツヨウ</t>
    </rPh>
    <rPh sb="166" eb="169">
      <t>ロウキュウカ</t>
    </rPh>
    <rPh sb="170" eb="172">
      <t>ジョウキョウ</t>
    </rPh>
    <rPh sb="178" eb="180">
      <t>キンネン</t>
    </rPh>
    <rPh sb="181" eb="183">
      <t>ケイネン</t>
    </rPh>
    <rPh sb="186" eb="188">
      <t>シセツ</t>
    </rPh>
    <rPh sb="189" eb="191">
      <t>コショウ</t>
    </rPh>
    <rPh sb="191" eb="192">
      <t>トウ</t>
    </rPh>
    <rPh sb="193" eb="194">
      <t>オオ</t>
    </rPh>
    <rPh sb="199" eb="201">
      <t>シュウゼン</t>
    </rPh>
    <rPh sb="201" eb="202">
      <t>ヒ</t>
    </rPh>
    <rPh sb="205" eb="207">
      <t>ケイエイ</t>
    </rPh>
    <rPh sb="207" eb="209">
      <t>フタン</t>
    </rPh>
    <rPh sb="210" eb="212">
      <t>ゾウカ</t>
    </rPh>
    <rPh sb="221" eb="223">
      <t>シセツ</t>
    </rPh>
    <rPh sb="224" eb="226">
      <t>キノウ</t>
    </rPh>
    <rPh sb="226" eb="228">
      <t>シンダン</t>
    </rPh>
    <rPh sb="229" eb="231">
      <t>ホゼン</t>
    </rPh>
    <rPh sb="231" eb="233">
      <t>ケイカク</t>
    </rPh>
    <rPh sb="233" eb="235">
      <t>サクテイ</t>
    </rPh>
    <rPh sb="236" eb="238">
      <t>ケントウ</t>
    </rPh>
    <rPh sb="240" eb="242">
      <t>ケイカク</t>
    </rPh>
    <rPh sb="243" eb="244">
      <t>モト</t>
    </rPh>
    <rPh sb="254" eb="255">
      <t>オコナ</t>
    </rPh>
    <rPh sb="290" eb="291">
      <t>ツト</t>
    </rPh>
    <rPh sb="296" eb="298">
      <t>ヒツヨウ</t>
    </rPh>
    <phoneticPr fontId="4"/>
  </si>
  <si>
    <t>・収益的収支比率については下降傾向にあり、平成27年度においては、直近５年間で最低の比率となっている。主な要因としては、平成24年度より町内の集落排水施設施設使用料の統一を行ったことによる使用料収入の減少や施設の老朽化による維持修繕費の増加である。
・企業債残高対事業規模比率については、平成26年度までは企業債償還は一般会計が多く負担していたが、平成27年度からは一般会計の厳しい財政事情、独立採算を原則とした公営企業の在り方等を鑑みて、繰出し基準に基づき算定している。類似団体平均値と比較しても高い水準で推移しており、今後の営業収益の増加を図る必要がある。
・経費回収率については、平成24年度から上昇傾向にあるが、類似団体平均43.13%と比較すると25%前後と低く推移しており、収益については、使用料以外の収入に依存していることが考えられ、経営の効率性を低下させる要因となっている。
・汚水処理原価については、減少しているものの、類似団体平均392.03円に対し、600円前後と高く推移していることから、維持管理費の削減や接続率の向上等の経営改善が必要である。
・施設利用率については、ほぼ横ばいであるが、類似団体平均と比較すると低く推移しているため、適切な施設規模となっているか検討する必要がある。
・水洗化率については、平成27年度において前年と比較し2.3%程度上昇しているものの、類似団体平均と比較すると低く推移しており、今後の使用料収入の増加を図るため、未接続者への水洗化普及促進の強化に努めることが必要である。</t>
    <rPh sb="1" eb="4">
      <t>シュウエキテキ</t>
    </rPh>
    <rPh sb="4" eb="6">
      <t>シュウシ</t>
    </rPh>
    <rPh sb="6" eb="8">
      <t>ヒリツ</t>
    </rPh>
    <rPh sb="21" eb="23">
      <t>ヘイセイ</t>
    </rPh>
    <rPh sb="25" eb="27">
      <t>ネンド</t>
    </rPh>
    <rPh sb="33" eb="35">
      <t>チョッキン</t>
    </rPh>
    <rPh sb="36" eb="37">
      <t>ネン</t>
    </rPh>
    <rPh sb="37" eb="38">
      <t>カン</t>
    </rPh>
    <rPh sb="39" eb="41">
      <t>サイテイ</t>
    </rPh>
    <rPh sb="42" eb="44">
      <t>ヒリツ</t>
    </rPh>
    <rPh sb="51" eb="52">
      <t>オモ</t>
    </rPh>
    <rPh sb="53" eb="55">
      <t>ヨウイン</t>
    </rPh>
    <rPh sb="60" eb="62">
      <t>ヘイセイ</t>
    </rPh>
    <rPh sb="64" eb="66">
      <t>ネンド</t>
    </rPh>
    <rPh sb="68" eb="70">
      <t>チョウナイ</t>
    </rPh>
    <rPh sb="71" eb="73">
      <t>シュウラク</t>
    </rPh>
    <rPh sb="73" eb="75">
      <t>ハイスイ</t>
    </rPh>
    <rPh sb="75" eb="77">
      <t>シセツ</t>
    </rPh>
    <rPh sb="77" eb="79">
      <t>シセツ</t>
    </rPh>
    <rPh sb="79" eb="81">
      <t>シヨウ</t>
    </rPh>
    <rPh sb="81" eb="82">
      <t>リョウ</t>
    </rPh>
    <rPh sb="83" eb="85">
      <t>トウイツ</t>
    </rPh>
    <rPh sb="86" eb="87">
      <t>オコナ</t>
    </rPh>
    <rPh sb="94" eb="97">
      <t>シヨウリョウ</t>
    </rPh>
    <rPh sb="97" eb="99">
      <t>シュウニュウ</t>
    </rPh>
    <rPh sb="100" eb="102">
      <t>ゲンショウ</t>
    </rPh>
    <rPh sb="103" eb="105">
      <t>シセツ</t>
    </rPh>
    <rPh sb="106" eb="109">
      <t>ロウキュウカ</t>
    </rPh>
    <rPh sb="112" eb="114">
      <t>イジ</t>
    </rPh>
    <rPh sb="114" eb="116">
      <t>シュウゼン</t>
    </rPh>
    <rPh sb="116" eb="117">
      <t>ヒ</t>
    </rPh>
    <rPh sb="118" eb="120">
      <t>ゾウカ</t>
    </rPh>
    <rPh sb="126" eb="128">
      <t>キギョウ</t>
    </rPh>
    <rPh sb="128" eb="129">
      <t>サイ</t>
    </rPh>
    <rPh sb="129" eb="131">
      <t>ザンダカ</t>
    </rPh>
    <rPh sb="131" eb="132">
      <t>タイ</t>
    </rPh>
    <rPh sb="132" eb="134">
      <t>ジギョウ</t>
    </rPh>
    <rPh sb="134" eb="136">
      <t>キボ</t>
    </rPh>
    <rPh sb="136" eb="138">
      <t>ヒリツ</t>
    </rPh>
    <rPh sb="144" eb="146">
      <t>ヘイセイ</t>
    </rPh>
    <rPh sb="148" eb="150">
      <t>ネンド</t>
    </rPh>
    <rPh sb="153" eb="155">
      <t>キギョウ</t>
    </rPh>
    <rPh sb="155" eb="156">
      <t>サイ</t>
    </rPh>
    <rPh sb="156" eb="158">
      <t>ショウカン</t>
    </rPh>
    <rPh sb="159" eb="161">
      <t>イッパン</t>
    </rPh>
    <rPh sb="161" eb="163">
      <t>カイケイ</t>
    </rPh>
    <rPh sb="164" eb="165">
      <t>オオ</t>
    </rPh>
    <rPh sb="166" eb="168">
      <t>フタン</t>
    </rPh>
    <rPh sb="174" eb="176">
      <t>ヘイセイ</t>
    </rPh>
    <rPh sb="178" eb="180">
      <t>ネンド</t>
    </rPh>
    <rPh sb="183" eb="185">
      <t>イッパン</t>
    </rPh>
    <rPh sb="185" eb="187">
      <t>カイケイ</t>
    </rPh>
    <rPh sb="188" eb="189">
      <t>キビ</t>
    </rPh>
    <rPh sb="191" eb="193">
      <t>ザイセイ</t>
    </rPh>
    <rPh sb="193" eb="195">
      <t>ジジョウ</t>
    </rPh>
    <rPh sb="196" eb="198">
      <t>ドクリツ</t>
    </rPh>
    <rPh sb="198" eb="200">
      <t>サイサン</t>
    </rPh>
    <rPh sb="201" eb="203">
      <t>ゲンソク</t>
    </rPh>
    <rPh sb="206" eb="208">
      <t>コウエイ</t>
    </rPh>
    <rPh sb="208" eb="210">
      <t>キギョウ</t>
    </rPh>
    <rPh sb="211" eb="212">
      <t>ア</t>
    </rPh>
    <rPh sb="213" eb="214">
      <t>カタ</t>
    </rPh>
    <rPh sb="214" eb="215">
      <t>トウ</t>
    </rPh>
    <rPh sb="216" eb="217">
      <t>カンガ</t>
    </rPh>
    <rPh sb="220" eb="222">
      <t>クリダ</t>
    </rPh>
    <rPh sb="223" eb="225">
      <t>キジュン</t>
    </rPh>
    <rPh sb="226" eb="227">
      <t>モト</t>
    </rPh>
    <rPh sb="229" eb="231">
      <t>サンテイ</t>
    </rPh>
    <rPh sb="236" eb="238">
      <t>ルイジ</t>
    </rPh>
    <rPh sb="238" eb="240">
      <t>ダンタイ</t>
    </rPh>
    <rPh sb="240" eb="243">
      <t>ヘイキンチ</t>
    </rPh>
    <rPh sb="244" eb="246">
      <t>ヒカク</t>
    </rPh>
    <rPh sb="249" eb="250">
      <t>タカ</t>
    </rPh>
    <rPh sb="251" eb="253">
      <t>スイジュン</t>
    </rPh>
    <rPh sb="254" eb="256">
      <t>スイイ</t>
    </rPh>
    <rPh sb="261" eb="263">
      <t>コンゴ</t>
    </rPh>
    <rPh sb="264" eb="266">
      <t>エイギョウ</t>
    </rPh>
    <rPh sb="266" eb="268">
      <t>シュウエキ</t>
    </rPh>
    <rPh sb="269" eb="271">
      <t>ゾウカ</t>
    </rPh>
    <rPh sb="272" eb="273">
      <t>ハカ</t>
    </rPh>
    <rPh sb="274" eb="276">
      <t>ヒツヨウ</t>
    </rPh>
    <rPh sb="397" eb="399">
      <t>オスイ</t>
    </rPh>
    <rPh sb="399" eb="401">
      <t>ショリ</t>
    </rPh>
    <rPh sb="401" eb="403">
      <t>ゲンカ</t>
    </rPh>
    <rPh sb="409" eb="411">
      <t>ゲンショウ</t>
    </rPh>
    <rPh sb="419" eb="421">
      <t>ルイジ</t>
    </rPh>
    <rPh sb="440" eb="442">
      <t>ゼンゴ</t>
    </rPh>
    <rPh sb="443" eb="444">
      <t>タカ</t>
    </rPh>
    <rPh sb="445" eb="447">
      <t>スイイ</t>
    </rPh>
    <rPh sb="456" eb="458">
      <t>イジ</t>
    </rPh>
    <rPh sb="458" eb="461">
      <t>カンリヒ</t>
    </rPh>
    <rPh sb="462" eb="464">
      <t>サクゲン</t>
    </rPh>
    <rPh sb="465" eb="467">
      <t>セツゾク</t>
    </rPh>
    <rPh sb="467" eb="468">
      <t>リツ</t>
    </rPh>
    <rPh sb="469" eb="471">
      <t>コウジョウ</t>
    </rPh>
    <rPh sb="471" eb="472">
      <t>トウ</t>
    </rPh>
    <rPh sb="473" eb="475">
      <t>ケイエイ</t>
    </rPh>
    <rPh sb="475" eb="477">
      <t>カイゼン</t>
    </rPh>
    <rPh sb="478" eb="480">
      <t>ヒツヨウ</t>
    </rPh>
    <rPh sb="486" eb="488">
      <t>シセツ</t>
    </rPh>
    <rPh sb="488" eb="490">
      <t>リヨウ</t>
    </rPh>
    <rPh sb="490" eb="491">
      <t>リツ</t>
    </rPh>
    <rPh sb="499" eb="500">
      <t>ヨコ</t>
    </rPh>
    <rPh sb="507" eb="509">
      <t>ルイジ</t>
    </rPh>
    <rPh sb="509" eb="511">
      <t>ダンタイ</t>
    </rPh>
    <rPh sb="511" eb="513">
      <t>ヘイキン</t>
    </rPh>
    <rPh sb="514" eb="516">
      <t>ヒカク</t>
    </rPh>
    <rPh sb="519" eb="520">
      <t>ヒク</t>
    </rPh>
    <rPh sb="521" eb="523">
      <t>スイイ</t>
    </rPh>
    <rPh sb="530" eb="532">
      <t>テキセツ</t>
    </rPh>
    <rPh sb="533" eb="535">
      <t>シセツ</t>
    </rPh>
    <rPh sb="535" eb="537">
      <t>キボ</t>
    </rPh>
    <rPh sb="544" eb="546">
      <t>ケントウ</t>
    </rPh>
    <rPh sb="548" eb="550">
      <t>ヒツヨウ</t>
    </rPh>
    <rPh sb="579" eb="581">
      <t>ヒカク</t>
    </rPh>
    <rPh sb="619" eb="621">
      <t>コンゴ</t>
    </rPh>
    <rPh sb="622" eb="625">
      <t>シヨウリョウ</t>
    </rPh>
    <rPh sb="625" eb="627">
      <t>シュウニュウ</t>
    </rPh>
    <rPh sb="628" eb="630">
      <t>ゾウカ</t>
    </rPh>
    <rPh sb="631" eb="632">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</si>
</sst>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4">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
      <sz val="1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23" fillId="0" borderId="6" xfId="0" applyFont="1" applyBorder="1" applyAlignment="1" applyProtection="1">
      <alignment horizontal="left" vertical="top" wrapText="1"/>
      <protection locked="0"/>
    </xf>
    <xf numFmtId="0" fontId="23" fillId="0" borderId="0" xfId="0" applyFont="1" applyBorder="1" applyAlignment="1" applyProtection="1">
      <alignment horizontal="left" vertical="top" wrapText="1"/>
      <protection locked="0"/>
    </xf>
    <xf numFmtId="0" fontId="23" fillId="0" borderId="7" xfId="0" applyFont="1" applyBorder="1" applyAlignment="1" applyProtection="1">
      <alignment horizontal="left" vertical="top" wrapText="1"/>
      <protection locked="0"/>
    </xf>
    <xf numFmtId="0" fontId="23" fillId="0" borderId="8" xfId="0" applyFont="1" applyBorder="1" applyAlignment="1" applyProtection="1">
      <alignment horizontal="left" vertical="top" wrapText="1"/>
      <protection locked="0"/>
    </xf>
    <xf numFmtId="0" fontId="23" fillId="0" borderId="1" xfId="0" applyFont="1" applyBorder="1" applyAlignment="1" applyProtection="1">
      <alignment horizontal="left" vertical="top" wrapText="1"/>
      <protection locked="0"/>
    </xf>
    <xf numFmtId="0" fontId="23" fillId="0" borderId="9" xfId="0" applyFont="1" applyBorder="1" applyAlignment="1" applyProtection="1">
      <alignment horizontal="left" vertical="top" wrapText="1"/>
      <protection locked="0"/>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9349376"/>
        <c:axId val="159359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0.25</c:v>
                </c:pt>
                <c:pt idx="3">
                  <c:v>0.05</c:v>
                </c:pt>
                <c:pt idx="4">
                  <c:v>0.18</c:v>
                </c:pt>
              </c:numCache>
            </c:numRef>
          </c:val>
          <c:smooth val="0"/>
        </c:ser>
        <c:dLbls>
          <c:showLegendKey val="0"/>
          <c:showVal val="0"/>
          <c:showCatName val="0"/>
          <c:showSerName val="0"/>
          <c:showPercent val="0"/>
          <c:showBubbleSize val="0"/>
        </c:dLbls>
        <c:marker val="1"/>
        <c:smooth val="0"/>
        <c:axId val="159349376"/>
        <c:axId val="159359744"/>
      </c:lineChart>
      <c:dateAx>
        <c:axId val="159349376"/>
        <c:scaling>
          <c:orientation val="minMax"/>
        </c:scaling>
        <c:delete val="1"/>
        <c:axPos val="b"/>
        <c:numFmt formatCode="ge" sourceLinked="1"/>
        <c:majorTickMark val="none"/>
        <c:minorTickMark val="none"/>
        <c:tickLblPos val="none"/>
        <c:crossAx val="159359744"/>
        <c:crosses val="autoZero"/>
        <c:auto val="1"/>
        <c:lblOffset val="100"/>
        <c:baseTimeUnit val="years"/>
      </c:dateAx>
      <c:valAx>
        <c:axId val="159359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349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20.239999999999998</c:v>
                </c:pt>
                <c:pt idx="1">
                  <c:v>21.09</c:v>
                </c:pt>
                <c:pt idx="2">
                  <c:v>19.22</c:v>
                </c:pt>
                <c:pt idx="3">
                  <c:v>20.07</c:v>
                </c:pt>
                <c:pt idx="4">
                  <c:v>20.41</c:v>
                </c:pt>
              </c:numCache>
            </c:numRef>
          </c:val>
        </c:ser>
        <c:dLbls>
          <c:showLegendKey val="0"/>
          <c:showVal val="0"/>
          <c:showCatName val="0"/>
          <c:showSerName val="0"/>
          <c:showPercent val="0"/>
          <c:showBubbleSize val="0"/>
        </c:dLbls>
        <c:gapWidth val="150"/>
        <c:axId val="161246208"/>
        <c:axId val="16127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32.04</c:v>
                </c:pt>
                <c:pt idx="1">
                  <c:v>33.81</c:v>
                </c:pt>
                <c:pt idx="2">
                  <c:v>31.37</c:v>
                </c:pt>
                <c:pt idx="3">
                  <c:v>39.68</c:v>
                </c:pt>
                <c:pt idx="4">
                  <c:v>35.64</c:v>
                </c:pt>
              </c:numCache>
            </c:numRef>
          </c:val>
          <c:smooth val="0"/>
        </c:ser>
        <c:dLbls>
          <c:showLegendKey val="0"/>
          <c:showVal val="0"/>
          <c:showCatName val="0"/>
          <c:showSerName val="0"/>
          <c:showPercent val="0"/>
          <c:showBubbleSize val="0"/>
        </c:dLbls>
        <c:marker val="1"/>
        <c:smooth val="0"/>
        <c:axId val="161246208"/>
        <c:axId val="161277056"/>
      </c:lineChart>
      <c:dateAx>
        <c:axId val="161246208"/>
        <c:scaling>
          <c:orientation val="minMax"/>
        </c:scaling>
        <c:delete val="1"/>
        <c:axPos val="b"/>
        <c:numFmt formatCode="ge" sourceLinked="1"/>
        <c:majorTickMark val="none"/>
        <c:minorTickMark val="none"/>
        <c:tickLblPos val="none"/>
        <c:crossAx val="161277056"/>
        <c:crosses val="autoZero"/>
        <c:auto val="1"/>
        <c:lblOffset val="100"/>
        <c:baseTimeUnit val="years"/>
      </c:dateAx>
      <c:valAx>
        <c:axId val="161277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246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64.11</c:v>
                </c:pt>
                <c:pt idx="1">
                  <c:v>66.900000000000006</c:v>
                </c:pt>
                <c:pt idx="2">
                  <c:v>68.5</c:v>
                </c:pt>
                <c:pt idx="3">
                  <c:v>66.03</c:v>
                </c:pt>
                <c:pt idx="4">
                  <c:v>68.37</c:v>
                </c:pt>
              </c:numCache>
            </c:numRef>
          </c:val>
        </c:ser>
        <c:dLbls>
          <c:showLegendKey val="0"/>
          <c:showVal val="0"/>
          <c:showCatName val="0"/>
          <c:showSerName val="0"/>
          <c:showPercent val="0"/>
          <c:showBubbleSize val="0"/>
        </c:dLbls>
        <c:gapWidth val="150"/>
        <c:axId val="161290880"/>
        <c:axId val="161297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68.86</c:v>
                </c:pt>
                <c:pt idx="1">
                  <c:v>68.7</c:v>
                </c:pt>
                <c:pt idx="2">
                  <c:v>67.38</c:v>
                </c:pt>
                <c:pt idx="3">
                  <c:v>83.95</c:v>
                </c:pt>
                <c:pt idx="4">
                  <c:v>82.92</c:v>
                </c:pt>
              </c:numCache>
            </c:numRef>
          </c:val>
          <c:smooth val="0"/>
        </c:ser>
        <c:dLbls>
          <c:showLegendKey val="0"/>
          <c:showVal val="0"/>
          <c:showCatName val="0"/>
          <c:showSerName val="0"/>
          <c:showPercent val="0"/>
          <c:showBubbleSize val="0"/>
        </c:dLbls>
        <c:marker val="1"/>
        <c:smooth val="0"/>
        <c:axId val="161290880"/>
        <c:axId val="161297152"/>
      </c:lineChart>
      <c:dateAx>
        <c:axId val="161290880"/>
        <c:scaling>
          <c:orientation val="minMax"/>
        </c:scaling>
        <c:delete val="1"/>
        <c:axPos val="b"/>
        <c:numFmt formatCode="ge" sourceLinked="1"/>
        <c:majorTickMark val="none"/>
        <c:minorTickMark val="none"/>
        <c:tickLblPos val="none"/>
        <c:crossAx val="161297152"/>
        <c:crosses val="autoZero"/>
        <c:auto val="1"/>
        <c:lblOffset val="100"/>
        <c:baseTimeUnit val="years"/>
      </c:dateAx>
      <c:valAx>
        <c:axId val="161297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29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71.05</c:v>
                </c:pt>
                <c:pt idx="1">
                  <c:v>64.349999999999994</c:v>
                </c:pt>
                <c:pt idx="2">
                  <c:v>64.63</c:v>
                </c:pt>
                <c:pt idx="3">
                  <c:v>62.71</c:v>
                </c:pt>
                <c:pt idx="4">
                  <c:v>60.76</c:v>
                </c:pt>
              </c:numCache>
            </c:numRef>
          </c:val>
        </c:ser>
        <c:dLbls>
          <c:showLegendKey val="0"/>
          <c:showVal val="0"/>
          <c:showCatName val="0"/>
          <c:showSerName val="0"/>
          <c:showPercent val="0"/>
          <c:showBubbleSize val="0"/>
        </c:dLbls>
        <c:gapWidth val="150"/>
        <c:axId val="159521024"/>
        <c:axId val="159531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9521024"/>
        <c:axId val="159531392"/>
      </c:lineChart>
      <c:dateAx>
        <c:axId val="159521024"/>
        <c:scaling>
          <c:orientation val="minMax"/>
        </c:scaling>
        <c:delete val="1"/>
        <c:axPos val="b"/>
        <c:numFmt formatCode="ge" sourceLinked="1"/>
        <c:majorTickMark val="none"/>
        <c:minorTickMark val="none"/>
        <c:tickLblPos val="none"/>
        <c:crossAx val="159531392"/>
        <c:crosses val="autoZero"/>
        <c:auto val="1"/>
        <c:lblOffset val="100"/>
        <c:baseTimeUnit val="years"/>
      </c:dateAx>
      <c:valAx>
        <c:axId val="159531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521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9565696"/>
        <c:axId val="159567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9565696"/>
        <c:axId val="159567872"/>
      </c:lineChart>
      <c:dateAx>
        <c:axId val="159565696"/>
        <c:scaling>
          <c:orientation val="minMax"/>
        </c:scaling>
        <c:delete val="1"/>
        <c:axPos val="b"/>
        <c:numFmt formatCode="ge" sourceLinked="1"/>
        <c:majorTickMark val="none"/>
        <c:minorTickMark val="none"/>
        <c:tickLblPos val="none"/>
        <c:crossAx val="159567872"/>
        <c:crosses val="autoZero"/>
        <c:auto val="1"/>
        <c:lblOffset val="100"/>
        <c:baseTimeUnit val="years"/>
      </c:dateAx>
      <c:valAx>
        <c:axId val="159567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56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9659520"/>
        <c:axId val="159661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9659520"/>
        <c:axId val="159661440"/>
      </c:lineChart>
      <c:dateAx>
        <c:axId val="159659520"/>
        <c:scaling>
          <c:orientation val="minMax"/>
        </c:scaling>
        <c:delete val="1"/>
        <c:axPos val="b"/>
        <c:numFmt formatCode="ge" sourceLinked="1"/>
        <c:majorTickMark val="none"/>
        <c:minorTickMark val="none"/>
        <c:tickLblPos val="none"/>
        <c:crossAx val="159661440"/>
        <c:crosses val="autoZero"/>
        <c:auto val="1"/>
        <c:lblOffset val="100"/>
        <c:baseTimeUnit val="years"/>
      </c:dateAx>
      <c:valAx>
        <c:axId val="159661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659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9716864"/>
        <c:axId val="15971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9716864"/>
        <c:axId val="159718784"/>
      </c:lineChart>
      <c:dateAx>
        <c:axId val="159716864"/>
        <c:scaling>
          <c:orientation val="minMax"/>
        </c:scaling>
        <c:delete val="1"/>
        <c:axPos val="b"/>
        <c:numFmt formatCode="ge" sourceLinked="1"/>
        <c:majorTickMark val="none"/>
        <c:minorTickMark val="none"/>
        <c:tickLblPos val="none"/>
        <c:crossAx val="159718784"/>
        <c:crosses val="autoZero"/>
        <c:auto val="1"/>
        <c:lblOffset val="100"/>
        <c:baseTimeUnit val="years"/>
      </c:dateAx>
      <c:valAx>
        <c:axId val="15971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71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9742976"/>
        <c:axId val="159749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9742976"/>
        <c:axId val="159749248"/>
      </c:lineChart>
      <c:dateAx>
        <c:axId val="159742976"/>
        <c:scaling>
          <c:orientation val="minMax"/>
        </c:scaling>
        <c:delete val="1"/>
        <c:axPos val="b"/>
        <c:numFmt formatCode="ge" sourceLinked="1"/>
        <c:majorTickMark val="none"/>
        <c:minorTickMark val="none"/>
        <c:tickLblPos val="none"/>
        <c:crossAx val="159749248"/>
        <c:crosses val="autoZero"/>
        <c:auto val="1"/>
        <c:lblOffset val="100"/>
        <c:baseTimeUnit val="years"/>
      </c:dateAx>
      <c:valAx>
        <c:axId val="15974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742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formatCode="#,##0.00;&quot;△&quot;#,##0.00;&quot;-&quot;">
                  <c:v>2162.4499999999998</c:v>
                </c:pt>
              </c:numCache>
            </c:numRef>
          </c:val>
        </c:ser>
        <c:dLbls>
          <c:showLegendKey val="0"/>
          <c:showVal val="0"/>
          <c:showCatName val="0"/>
          <c:showSerName val="0"/>
          <c:showPercent val="0"/>
          <c:showBubbleSize val="0"/>
        </c:dLbls>
        <c:gapWidth val="150"/>
        <c:axId val="159767168"/>
        <c:axId val="159851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1723.1</c:v>
                </c:pt>
                <c:pt idx="1">
                  <c:v>1665.33</c:v>
                </c:pt>
                <c:pt idx="2">
                  <c:v>1716.47</c:v>
                </c:pt>
                <c:pt idx="3">
                  <c:v>830.5</c:v>
                </c:pt>
                <c:pt idx="4">
                  <c:v>1029.24</c:v>
                </c:pt>
              </c:numCache>
            </c:numRef>
          </c:val>
          <c:smooth val="0"/>
        </c:ser>
        <c:dLbls>
          <c:showLegendKey val="0"/>
          <c:showVal val="0"/>
          <c:showCatName val="0"/>
          <c:showSerName val="0"/>
          <c:showPercent val="0"/>
          <c:showBubbleSize val="0"/>
        </c:dLbls>
        <c:marker val="1"/>
        <c:smooth val="0"/>
        <c:axId val="159767168"/>
        <c:axId val="159851264"/>
      </c:lineChart>
      <c:dateAx>
        <c:axId val="159767168"/>
        <c:scaling>
          <c:orientation val="minMax"/>
        </c:scaling>
        <c:delete val="1"/>
        <c:axPos val="b"/>
        <c:numFmt formatCode="ge" sourceLinked="1"/>
        <c:majorTickMark val="none"/>
        <c:minorTickMark val="none"/>
        <c:tickLblPos val="none"/>
        <c:crossAx val="159851264"/>
        <c:crosses val="autoZero"/>
        <c:auto val="1"/>
        <c:lblOffset val="100"/>
        <c:baseTimeUnit val="years"/>
      </c:dateAx>
      <c:valAx>
        <c:axId val="159851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767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34.229999999999997</c:v>
                </c:pt>
                <c:pt idx="1">
                  <c:v>22.74</c:v>
                </c:pt>
                <c:pt idx="2">
                  <c:v>23.81</c:v>
                </c:pt>
                <c:pt idx="3">
                  <c:v>25.37</c:v>
                </c:pt>
                <c:pt idx="4">
                  <c:v>27.41</c:v>
                </c:pt>
              </c:numCache>
            </c:numRef>
          </c:val>
        </c:ser>
        <c:dLbls>
          <c:showLegendKey val="0"/>
          <c:showVal val="0"/>
          <c:showCatName val="0"/>
          <c:showSerName val="0"/>
          <c:showPercent val="0"/>
          <c:showBubbleSize val="0"/>
        </c:dLbls>
        <c:gapWidth val="150"/>
        <c:axId val="159891840"/>
        <c:axId val="159893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35.909999999999997</c:v>
                </c:pt>
                <c:pt idx="1">
                  <c:v>37.92</c:v>
                </c:pt>
                <c:pt idx="2">
                  <c:v>35.049999999999997</c:v>
                </c:pt>
                <c:pt idx="3">
                  <c:v>43.66</c:v>
                </c:pt>
                <c:pt idx="4">
                  <c:v>43.13</c:v>
                </c:pt>
              </c:numCache>
            </c:numRef>
          </c:val>
          <c:smooth val="0"/>
        </c:ser>
        <c:dLbls>
          <c:showLegendKey val="0"/>
          <c:showVal val="0"/>
          <c:showCatName val="0"/>
          <c:showSerName val="0"/>
          <c:showPercent val="0"/>
          <c:showBubbleSize val="0"/>
        </c:dLbls>
        <c:marker val="1"/>
        <c:smooth val="0"/>
        <c:axId val="159891840"/>
        <c:axId val="159893760"/>
      </c:lineChart>
      <c:dateAx>
        <c:axId val="159891840"/>
        <c:scaling>
          <c:orientation val="minMax"/>
        </c:scaling>
        <c:delete val="1"/>
        <c:axPos val="b"/>
        <c:numFmt formatCode="ge" sourceLinked="1"/>
        <c:majorTickMark val="none"/>
        <c:minorTickMark val="none"/>
        <c:tickLblPos val="none"/>
        <c:crossAx val="159893760"/>
        <c:crosses val="autoZero"/>
        <c:auto val="1"/>
        <c:lblOffset val="100"/>
        <c:baseTimeUnit val="years"/>
      </c:dateAx>
      <c:valAx>
        <c:axId val="159893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891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600.66999999999996</c:v>
                </c:pt>
                <c:pt idx="1">
                  <c:v>623.44000000000005</c:v>
                </c:pt>
                <c:pt idx="2">
                  <c:v>657.63</c:v>
                </c:pt>
                <c:pt idx="3">
                  <c:v>608.66999999999996</c:v>
                </c:pt>
                <c:pt idx="4">
                  <c:v>556.27</c:v>
                </c:pt>
              </c:numCache>
            </c:numRef>
          </c:val>
        </c:ser>
        <c:dLbls>
          <c:showLegendKey val="0"/>
          <c:showVal val="0"/>
          <c:showCatName val="0"/>
          <c:showSerName val="0"/>
          <c:showPercent val="0"/>
          <c:showBubbleSize val="0"/>
        </c:dLbls>
        <c:gapWidth val="150"/>
        <c:axId val="161226112"/>
        <c:axId val="161232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459.38</c:v>
                </c:pt>
                <c:pt idx="1">
                  <c:v>438.71</c:v>
                </c:pt>
                <c:pt idx="2">
                  <c:v>463.38</c:v>
                </c:pt>
                <c:pt idx="3">
                  <c:v>382.09</c:v>
                </c:pt>
                <c:pt idx="4">
                  <c:v>392.03</c:v>
                </c:pt>
              </c:numCache>
            </c:numRef>
          </c:val>
          <c:smooth val="0"/>
        </c:ser>
        <c:dLbls>
          <c:showLegendKey val="0"/>
          <c:showVal val="0"/>
          <c:showCatName val="0"/>
          <c:showSerName val="0"/>
          <c:showPercent val="0"/>
          <c:showBubbleSize val="0"/>
        </c:dLbls>
        <c:marker val="1"/>
        <c:smooth val="0"/>
        <c:axId val="161226112"/>
        <c:axId val="161232384"/>
      </c:lineChart>
      <c:dateAx>
        <c:axId val="161226112"/>
        <c:scaling>
          <c:orientation val="minMax"/>
        </c:scaling>
        <c:delete val="1"/>
        <c:axPos val="b"/>
        <c:numFmt formatCode="ge" sourceLinked="1"/>
        <c:majorTickMark val="none"/>
        <c:minorTickMark val="none"/>
        <c:tickLblPos val="none"/>
        <c:crossAx val="161232384"/>
        <c:crosses val="autoZero"/>
        <c:auto val="1"/>
        <c:lblOffset val="100"/>
        <c:baseTimeUnit val="years"/>
      </c:dateAx>
      <c:valAx>
        <c:axId val="161232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22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【1,052.66】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【77.87】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【33.90】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【424.58】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【40.22】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愛媛県　愛南町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5" t="s">
        <v>1</v>
      </c>
      <c r="C7" s="75"/>
      <c r="D7" s="75"/>
      <c r="E7" s="75"/>
      <c r="F7" s="75"/>
      <c r="G7" s="75"/>
      <c r="H7" s="75"/>
      <c r="I7" s="75" t="s">
        <v>2</v>
      </c>
      <c r="J7" s="75"/>
      <c r="K7" s="75"/>
      <c r="L7" s="75"/>
      <c r="M7" s="75"/>
      <c r="N7" s="75"/>
      <c r="O7" s="75"/>
      <c r="P7" s="75" t="s">
        <v>3</v>
      </c>
      <c r="Q7" s="75"/>
      <c r="R7" s="75"/>
      <c r="S7" s="75"/>
      <c r="T7" s="75"/>
      <c r="U7" s="75"/>
      <c r="V7" s="75"/>
      <c r="W7" s="75" t="s">
        <v>4</v>
      </c>
      <c r="X7" s="75"/>
      <c r="Y7" s="75"/>
      <c r="Z7" s="75"/>
      <c r="AA7" s="75"/>
      <c r="AB7" s="75"/>
      <c r="AC7" s="75"/>
      <c r="AD7" s="3"/>
      <c r="AE7" s="3"/>
      <c r="AF7" s="3"/>
      <c r="AG7" s="3"/>
      <c r="AH7" s="3"/>
      <c r="AI7" s="3"/>
      <c r="AJ7" s="3"/>
      <c r="AK7" s="3"/>
      <c r="AL7" s="75" t="s">
        <v>5</v>
      </c>
      <c r="AM7" s="75"/>
      <c r="AN7" s="75"/>
      <c r="AO7" s="75"/>
      <c r="AP7" s="75"/>
      <c r="AQ7" s="75"/>
      <c r="AR7" s="75"/>
      <c r="AS7" s="75"/>
      <c r="AT7" s="75" t="s">
        <v>6</v>
      </c>
      <c r="AU7" s="75"/>
      <c r="AV7" s="75"/>
      <c r="AW7" s="75"/>
      <c r="AX7" s="75"/>
      <c r="AY7" s="75"/>
      <c r="AZ7" s="75"/>
      <c r="BA7" s="75"/>
      <c r="BB7" s="75" t="s">
        <v>7</v>
      </c>
      <c r="BC7" s="75"/>
      <c r="BD7" s="75"/>
      <c r="BE7" s="75"/>
      <c r="BF7" s="75"/>
      <c r="BG7" s="75"/>
      <c r="BH7" s="75"/>
      <c r="BI7" s="75"/>
      <c r="BJ7" s="3"/>
      <c r="BK7" s="3"/>
      <c r="BL7" s="4" t="s">
        <v>8</v>
      </c>
      <c r="BM7" s="5"/>
      <c r="BN7" s="5"/>
      <c r="BO7" s="5"/>
      <c r="BP7" s="5"/>
      <c r="BQ7" s="5"/>
      <c r="BR7" s="5"/>
      <c r="BS7" s="5"/>
      <c r="BT7" s="5"/>
      <c r="BU7" s="5"/>
      <c r="BV7" s="5"/>
      <c r="BW7" s="5"/>
      <c r="BX7" s="5"/>
      <c r="BY7" s="6"/>
    </row>
    <row r="8" spans="1:78" ht="18.75" customHeight="1">
      <c r="A8" s="2"/>
      <c r="B8" s="76" t="str">
        <f>データ!I6</f>
        <v>法非適用</v>
      </c>
      <c r="C8" s="76"/>
      <c r="D8" s="76"/>
      <c r="E8" s="76"/>
      <c r="F8" s="76"/>
      <c r="G8" s="76"/>
      <c r="H8" s="76"/>
      <c r="I8" s="76" t="str">
        <f>データ!J6</f>
        <v>下水道事業</v>
      </c>
      <c r="J8" s="76"/>
      <c r="K8" s="76"/>
      <c r="L8" s="76"/>
      <c r="M8" s="76"/>
      <c r="N8" s="76"/>
      <c r="O8" s="76"/>
      <c r="P8" s="76" t="str">
        <f>データ!K6</f>
        <v>漁業集落排水</v>
      </c>
      <c r="Q8" s="76"/>
      <c r="R8" s="76"/>
      <c r="S8" s="76"/>
      <c r="T8" s="76"/>
      <c r="U8" s="76"/>
      <c r="V8" s="76"/>
      <c r="W8" s="76" t="str">
        <f>データ!L6</f>
        <v>H2</v>
      </c>
      <c r="X8" s="76"/>
      <c r="Y8" s="76"/>
      <c r="Z8" s="76"/>
      <c r="AA8" s="76"/>
      <c r="AB8" s="76"/>
      <c r="AC8" s="76"/>
      <c r="AD8" s="3"/>
      <c r="AE8" s="3"/>
      <c r="AF8" s="3"/>
      <c r="AG8" s="3"/>
      <c r="AH8" s="3"/>
      <c r="AI8" s="3"/>
      <c r="AJ8" s="3"/>
      <c r="AK8" s="3"/>
      <c r="AL8" s="70">
        <f>データ!R6</f>
        <v>23106</v>
      </c>
      <c r="AM8" s="70"/>
      <c r="AN8" s="70"/>
      <c r="AO8" s="70"/>
      <c r="AP8" s="70"/>
      <c r="AQ8" s="70"/>
      <c r="AR8" s="70"/>
      <c r="AS8" s="70"/>
      <c r="AT8" s="69">
        <f>データ!S6</f>
        <v>238.99</v>
      </c>
      <c r="AU8" s="69"/>
      <c r="AV8" s="69"/>
      <c r="AW8" s="69"/>
      <c r="AX8" s="69"/>
      <c r="AY8" s="69"/>
      <c r="AZ8" s="69"/>
      <c r="BA8" s="69"/>
      <c r="BB8" s="69">
        <f>データ!T6</f>
        <v>96.68</v>
      </c>
      <c r="BC8" s="69"/>
      <c r="BD8" s="69"/>
      <c r="BE8" s="69"/>
      <c r="BF8" s="69"/>
      <c r="BG8" s="69"/>
      <c r="BH8" s="69"/>
      <c r="BI8" s="69"/>
      <c r="BJ8" s="3"/>
      <c r="BK8" s="3"/>
      <c r="BL8" s="73" t="s">
        <v>9</v>
      </c>
      <c r="BM8" s="74"/>
      <c r="BN8" s="7" t="s">
        <v>10</v>
      </c>
      <c r="BO8" s="8"/>
      <c r="BP8" s="8"/>
      <c r="BQ8" s="8"/>
      <c r="BR8" s="8"/>
      <c r="BS8" s="8"/>
      <c r="BT8" s="8"/>
      <c r="BU8" s="8"/>
      <c r="BV8" s="8"/>
      <c r="BW8" s="8"/>
      <c r="BX8" s="8"/>
      <c r="BY8" s="9"/>
    </row>
    <row r="9" spans="1:78" ht="18.75" customHeight="1">
      <c r="A9" s="2"/>
      <c r="B9" s="75" t="s">
        <v>11</v>
      </c>
      <c r="C9" s="75"/>
      <c r="D9" s="75"/>
      <c r="E9" s="75"/>
      <c r="F9" s="75"/>
      <c r="G9" s="75"/>
      <c r="H9" s="75"/>
      <c r="I9" s="75" t="s">
        <v>12</v>
      </c>
      <c r="J9" s="75"/>
      <c r="K9" s="75"/>
      <c r="L9" s="75"/>
      <c r="M9" s="75"/>
      <c r="N9" s="75"/>
      <c r="O9" s="75"/>
      <c r="P9" s="75" t="s">
        <v>13</v>
      </c>
      <c r="Q9" s="75"/>
      <c r="R9" s="75"/>
      <c r="S9" s="75"/>
      <c r="T9" s="75"/>
      <c r="U9" s="75"/>
      <c r="V9" s="75"/>
      <c r="W9" s="75" t="s">
        <v>14</v>
      </c>
      <c r="X9" s="75"/>
      <c r="Y9" s="75"/>
      <c r="Z9" s="75"/>
      <c r="AA9" s="75"/>
      <c r="AB9" s="75"/>
      <c r="AC9" s="75"/>
      <c r="AD9" s="75" t="s">
        <v>15</v>
      </c>
      <c r="AE9" s="75"/>
      <c r="AF9" s="75"/>
      <c r="AG9" s="75"/>
      <c r="AH9" s="75"/>
      <c r="AI9" s="75"/>
      <c r="AJ9" s="75"/>
      <c r="AK9" s="3"/>
      <c r="AL9" s="75" t="s">
        <v>16</v>
      </c>
      <c r="AM9" s="75"/>
      <c r="AN9" s="75"/>
      <c r="AO9" s="75"/>
      <c r="AP9" s="75"/>
      <c r="AQ9" s="75"/>
      <c r="AR9" s="75"/>
      <c r="AS9" s="75"/>
      <c r="AT9" s="75" t="s">
        <v>17</v>
      </c>
      <c r="AU9" s="75"/>
      <c r="AV9" s="75"/>
      <c r="AW9" s="75"/>
      <c r="AX9" s="75"/>
      <c r="AY9" s="75"/>
      <c r="AZ9" s="75"/>
      <c r="BA9" s="75"/>
      <c r="BB9" s="75" t="s">
        <v>18</v>
      </c>
      <c r="BC9" s="75"/>
      <c r="BD9" s="75"/>
      <c r="BE9" s="75"/>
      <c r="BF9" s="75"/>
      <c r="BG9" s="75"/>
      <c r="BH9" s="75"/>
      <c r="BI9" s="75"/>
      <c r="BJ9" s="3"/>
      <c r="BK9" s="3"/>
      <c r="BL9" s="67" t="s">
        <v>19</v>
      </c>
      <c r="BM9" s="68"/>
      <c r="BN9" s="10" t="s">
        <v>20</v>
      </c>
      <c r="BO9" s="11"/>
      <c r="BP9" s="11"/>
      <c r="BQ9" s="11"/>
      <c r="BR9" s="11"/>
      <c r="BS9" s="11"/>
      <c r="BT9" s="11"/>
      <c r="BU9" s="11"/>
      <c r="BV9" s="11"/>
      <c r="BW9" s="11"/>
      <c r="BX9" s="11"/>
      <c r="BY9" s="12"/>
    </row>
    <row r="10" spans="1:78" ht="18.75" customHeight="1">
      <c r="A10" s="2"/>
      <c r="B10" s="69" t="str">
        <f>データ!M6</f>
        <v>-</v>
      </c>
      <c r="C10" s="69"/>
      <c r="D10" s="69"/>
      <c r="E10" s="69"/>
      <c r="F10" s="69"/>
      <c r="G10" s="69"/>
      <c r="H10" s="69"/>
      <c r="I10" s="69" t="str">
        <f>データ!N6</f>
        <v>該当数値なし</v>
      </c>
      <c r="J10" s="69"/>
      <c r="K10" s="69"/>
      <c r="L10" s="69"/>
      <c r="M10" s="69"/>
      <c r="N10" s="69"/>
      <c r="O10" s="69"/>
      <c r="P10" s="69">
        <f>データ!O6</f>
        <v>3.52</v>
      </c>
      <c r="Q10" s="69"/>
      <c r="R10" s="69"/>
      <c r="S10" s="69"/>
      <c r="T10" s="69"/>
      <c r="U10" s="69"/>
      <c r="V10" s="69"/>
      <c r="W10" s="69">
        <f>データ!P6</f>
        <v>100</v>
      </c>
      <c r="X10" s="69"/>
      <c r="Y10" s="69"/>
      <c r="Z10" s="69"/>
      <c r="AA10" s="69"/>
      <c r="AB10" s="69"/>
      <c r="AC10" s="69"/>
      <c r="AD10" s="70">
        <f>データ!Q6</f>
        <v>2580</v>
      </c>
      <c r="AE10" s="70"/>
      <c r="AF10" s="70"/>
      <c r="AG10" s="70"/>
      <c r="AH10" s="70"/>
      <c r="AI10" s="70"/>
      <c r="AJ10" s="70"/>
      <c r="AK10" s="2"/>
      <c r="AL10" s="70">
        <f>データ!U6</f>
        <v>803</v>
      </c>
      <c r="AM10" s="70"/>
      <c r="AN10" s="70"/>
      <c r="AO10" s="70"/>
      <c r="AP10" s="70"/>
      <c r="AQ10" s="70"/>
      <c r="AR10" s="70"/>
      <c r="AS10" s="70"/>
      <c r="AT10" s="69">
        <f>データ!V6</f>
        <v>0.3</v>
      </c>
      <c r="AU10" s="69"/>
      <c r="AV10" s="69"/>
      <c r="AW10" s="69"/>
      <c r="AX10" s="69"/>
      <c r="AY10" s="69"/>
      <c r="AZ10" s="69"/>
      <c r="BA10" s="69"/>
      <c r="BB10" s="69">
        <f>データ!W6</f>
        <v>2676.67</v>
      </c>
      <c r="BC10" s="69"/>
      <c r="BD10" s="69"/>
      <c r="BE10" s="69"/>
      <c r="BF10" s="69"/>
      <c r="BG10" s="69"/>
      <c r="BH10" s="69"/>
      <c r="BI10" s="69"/>
      <c r="BJ10" s="2"/>
      <c r="BK10" s="2"/>
      <c r="BL10" s="71" t="s">
        <v>21</v>
      </c>
      <c r="BM10" s="72"/>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1" t="s">
        <v>110</v>
      </c>
      <c r="BM16" s="62"/>
      <c r="BN16" s="62"/>
      <c r="BO16" s="62"/>
      <c r="BP16" s="62"/>
      <c r="BQ16" s="62"/>
      <c r="BR16" s="62"/>
      <c r="BS16" s="62"/>
      <c r="BT16" s="62"/>
      <c r="BU16" s="62"/>
      <c r="BV16" s="62"/>
      <c r="BW16" s="62"/>
      <c r="BX16" s="62"/>
      <c r="BY16" s="62"/>
      <c r="BZ16" s="63"/>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1"/>
      <c r="BM17" s="62"/>
      <c r="BN17" s="62"/>
      <c r="BO17" s="62"/>
      <c r="BP17" s="62"/>
      <c r="BQ17" s="62"/>
      <c r="BR17" s="62"/>
      <c r="BS17" s="62"/>
      <c r="BT17" s="62"/>
      <c r="BU17" s="62"/>
      <c r="BV17" s="62"/>
      <c r="BW17" s="62"/>
      <c r="BX17" s="62"/>
      <c r="BY17" s="62"/>
      <c r="BZ17" s="63"/>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1"/>
      <c r="BM18" s="62"/>
      <c r="BN18" s="62"/>
      <c r="BO18" s="62"/>
      <c r="BP18" s="62"/>
      <c r="BQ18" s="62"/>
      <c r="BR18" s="62"/>
      <c r="BS18" s="62"/>
      <c r="BT18" s="62"/>
      <c r="BU18" s="62"/>
      <c r="BV18" s="62"/>
      <c r="BW18" s="62"/>
      <c r="BX18" s="62"/>
      <c r="BY18" s="62"/>
      <c r="BZ18" s="63"/>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1"/>
      <c r="BM19" s="62"/>
      <c r="BN19" s="62"/>
      <c r="BO19" s="62"/>
      <c r="BP19" s="62"/>
      <c r="BQ19" s="62"/>
      <c r="BR19" s="62"/>
      <c r="BS19" s="62"/>
      <c r="BT19" s="62"/>
      <c r="BU19" s="62"/>
      <c r="BV19" s="62"/>
      <c r="BW19" s="62"/>
      <c r="BX19" s="62"/>
      <c r="BY19" s="62"/>
      <c r="BZ19" s="63"/>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1"/>
      <c r="BM20" s="62"/>
      <c r="BN20" s="62"/>
      <c r="BO20" s="62"/>
      <c r="BP20" s="62"/>
      <c r="BQ20" s="62"/>
      <c r="BR20" s="62"/>
      <c r="BS20" s="62"/>
      <c r="BT20" s="62"/>
      <c r="BU20" s="62"/>
      <c r="BV20" s="62"/>
      <c r="BW20" s="62"/>
      <c r="BX20" s="62"/>
      <c r="BY20" s="62"/>
      <c r="BZ20" s="63"/>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1"/>
      <c r="BM21" s="62"/>
      <c r="BN21" s="62"/>
      <c r="BO21" s="62"/>
      <c r="BP21" s="62"/>
      <c r="BQ21" s="62"/>
      <c r="BR21" s="62"/>
      <c r="BS21" s="62"/>
      <c r="BT21" s="62"/>
      <c r="BU21" s="62"/>
      <c r="BV21" s="62"/>
      <c r="BW21" s="62"/>
      <c r="BX21" s="62"/>
      <c r="BY21" s="62"/>
      <c r="BZ21" s="63"/>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1"/>
      <c r="BM22" s="62"/>
      <c r="BN22" s="62"/>
      <c r="BO22" s="62"/>
      <c r="BP22" s="62"/>
      <c r="BQ22" s="62"/>
      <c r="BR22" s="62"/>
      <c r="BS22" s="62"/>
      <c r="BT22" s="62"/>
      <c r="BU22" s="62"/>
      <c r="BV22" s="62"/>
      <c r="BW22" s="62"/>
      <c r="BX22" s="62"/>
      <c r="BY22" s="62"/>
      <c r="BZ22" s="63"/>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1"/>
      <c r="BM23" s="62"/>
      <c r="BN23" s="62"/>
      <c r="BO23" s="62"/>
      <c r="BP23" s="62"/>
      <c r="BQ23" s="62"/>
      <c r="BR23" s="62"/>
      <c r="BS23" s="62"/>
      <c r="BT23" s="62"/>
      <c r="BU23" s="62"/>
      <c r="BV23" s="62"/>
      <c r="BW23" s="62"/>
      <c r="BX23" s="62"/>
      <c r="BY23" s="62"/>
      <c r="BZ23" s="63"/>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1"/>
      <c r="BM24" s="62"/>
      <c r="BN24" s="62"/>
      <c r="BO24" s="62"/>
      <c r="BP24" s="62"/>
      <c r="BQ24" s="62"/>
      <c r="BR24" s="62"/>
      <c r="BS24" s="62"/>
      <c r="BT24" s="62"/>
      <c r="BU24" s="62"/>
      <c r="BV24" s="62"/>
      <c r="BW24" s="62"/>
      <c r="BX24" s="62"/>
      <c r="BY24" s="62"/>
      <c r="BZ24" s="63"/>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1"/>
      <c r="BM25" s="62"/>
      <c r="BN25" s="62"/>
      <c r="BO25" s="62"/>
      <c r="BP25" s="62"/>
      <c r="BQ25" s="62"/>
      <c r="BR25" s="62"/>
      <c r="BS25" s="62"/>
      <c r="BT25" s="62"/>
      <c r="BU25" s="62"/>
      <c r="BV25" s="62"/>
      <c r="BW25" s="62"/>
      <c r="BX25" s="62"/>
      <c r="BY25" s="62"/>
      <c r="BZ25" s="63"/>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1"/>
      <c r="BM26" s="62"/>
      <c r="BN26" s="62"/>
      <c r="BO26" s="62"/>
      <c r="BP26" s="62"/>
      <c r="BQ26" s="62"/>
      <c r="BR26" s="62"/>
      <c r="BS26" s="62"/>
      <c r="BT26" s="62"/>
      <c r="BU26" s="62"/>
      <c r="BV26" s="62"/>
      <c r="BW26" s="62"/>
      <c r="BX26" s="62"/>
      <c r="BY26" s="62"/>
      <c r="BZ26" s="63"/>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1"/>
      <c r="BM27" s="62"/>
      <c r="BN27" s="62"/>
      <c r="BO27" s="62"/>
      <c r="BP27" s="62"/>
      <c r="BQ27" s="62"/>
      <c r="BR27" s="62"/>
      <c r="BS27" s="62"/>
      <c r="BT27" s="62"/>
      <c r="BU27" s="62"/>
      <c r="BV27" s="62"/>
      <c r="BW27" s="62"/>
      <c r="BX27" s="62"/>
      <c r="BY27" s="62"/>
      <c r="BZ27" s="63"/>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1"/>
      <c r="BM28" s="62"/>
      <c r="BN28" s="62"/>
      <c r="BO28" s="62"/>
      <c r="BP28" s="62"/>
      <c r="BQ28" s="62"/>
      <c r="BR28" s="62"/>
      <c r="BS28" s="62"/>
      <c r="BT28" s="62"/>
      <c r="BU28" s="62"/>
      <c r="BV28" s="62"/>
      <c r="BW28" s="62"/>
      <c r="BX28" s="62"/>
      <c r="BY28" s="62"/>
      <c r="BZ28" s="63"/>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1"/>
      <c r="BM29" s="62"/>
      <c r="BN29" s="62"/>
      <c r="BO29" s="62"/>
      <c r="BP29" s="62"/>
      <c r="BQ29" s="62"/>
      <c r="BR29" s="62"/>
      <c r="BS29" s="62"/>
      <c r="BT29" s="62"/>
      <c r="BU29" s="62"/>
      <c r="BV29" s="62"/>
      <c r="BW29" s="62"/>
      <c r="BX29" s="62"/>
      <c r="BY29" s="62"/>
      <c r="BZ29" s="63"/>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1"/>
      <c r="BM30" s="62"/>
      <c r="BN30" s="62"/>
      <c r="BO30" s="62"/>
      <c r="BP30" s="62"/>
      <c r="BQ30" s="62"/>
      <c r="BR30" s="62"/>
      <c r="BS30" s="62"/>
      <c r="BT30" s="62"/>
      <c r="BU30" s="62"/>
      <c r="BV30" s="62"/>
      <c r="BW30" s="62"/>
      <c r="BX30" s="62"/>
      <c r="BY30" s="62"/>
      <c r="BZ30" s="63"/>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1"/>
      <c r="BM31" s="62"/>
      <c r="BN31" s="62"/>
      <c r="BO31" s="62"/>
      <c r="BP31" s="62"/>
      <c r="BQ31" s="62"/>
      <c r="BR31" s="62"/>
      <c r="BS31" s="62"/>
      <c r="BT31" s="62"/>
      <c r="BU31" s="62"/>
      <c r="BV31" s="62"/>
      <c r="BW31" s="62"/>
      <c r="BX31" s="62"/>
      <c r="BY31" s="62"/>
      <c r="BZ31" s="63"/>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1"/>
      <c r="BM32" s="62"/>
      <c r="BN32" s="62"/>
      <c r="BO32" s="62"/>
      <c r="BP32" s="62"/>
      <c r="BQ32" s="62"/>
      <c r="BR32" s="62"/>
      <c r="BS32" s="62"/>
      <c r="BT32" s="62"/>
      <c r="BU32" s="62"/>
      <c r="BV32" s="62"/>
      <c r="BW32" s="62"/>
      <c r="BX32" s="62"/>
      <c r="BY32" s="62"/>
      <c r="BZ32" s="63"/>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1"/>
      <c r="BM33" s="62"/>
      <c r="BN33" s="62"/>
      <c r="BO33" s="62"/>
      <c r="BP33" s="62"/>
      <c r="BQ33" s="62"/>
      <c r="BR33" s="62"/>
      <c r="BS33" s="62"/>
      <c r="BT33" s="62"/>
      <c r="BU33" s="62"/>
      <c r="BV33" s="62"/>
      <c r="BW33" s="62"/>
      <c r="BX33" s="62"/>
      <c r="BY33" s="62"/>
      <c r="BZ33" s="63"/>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61"/>
      <c r="BM34" s="62"/>
      <c r="BN34" s="62"/>
      <c r="BO34" s="62"/>
      <c r="BP34" s="62"/>
      <c r="BQ34" s="62"/>
      <c r="BR34" s="62"/>
      <c r="BS34" s="62"/>
      <c r="BT34" s="62"/>
      <c r="BU34" s="62"/>
      <c r="BV34" s="62"/>
      <c r="BW34" s="62"/>
      <c r="BX34" s="62"/>
      <c r="BY34" s="62"/>
      <c r="BZ34" s="63"/>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61"/>
      <c r="BM35" s="62"/>
      <c r="BN35" s="62"/>
      <c r="BO35" s="62"/>
      <c r="BP35" s="62"/>
      <c r="BQ35" s="62"/>
      <c r="BR35" s="62"/>
      <c r="BS35" s="62"/>
      <c r="BT35" s="62"/>
      <c r="BU35" s="62"/>
      <c r="BV35" s="62"/>
      <c r="BW35" s="62"/>
      <c r="BX35" s="62"/>
      <c r="BY35" s="62"/>
      <c r="BZ35" s="63"/>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1"/>
      <c r="BM36" s="62"/>
      <c r="BN36" s="62"/>
      <c r="BO36" s="62"/>
      <c r="BP36" s="62"/>
      <c r="BQ36" s="62"/>
      <c r="BR36" s="62"/>
      <c r="BS36" s="62"/>
      <c r="BT36" s="62"/>
      <c r="BU36" s="62"/>
      <c r="BV36" s="62"/>
      <c r="BW36" s="62"/>
      <c r="BX36" s="62"/>
      <c r="BY36" s="62"/>
      <c r="BZ36" s="63"/>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1"/>
      <c r="BM37" s="62"/>
      <c r="BN37" s="62"/>
      <c r="BO37" s="62"/>
      <c r="BP37" s="62"/>
      <c r="BQ37" s="62"/>
      <c r="BR37" s="62"/>
      <c r="BS37" s="62"/>
      <c r="BT37" s="62"/>
      <c r="BU37" s="62"/>
      <c r="BV37" s="62"/>
      <c r="BW37" s="62"/>
      <c r="BX37" s="62"/>
      <c r="BY37" s="62"/>
      <c r="BZ37" s="63"/>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1"/>
      <c r="BM38" s="62"/>
      <c r="BN38" s="62"/>
      <c r="BO38" s="62"/>
      <c r="BP38" s="62"/>
      <c r="BQ38" s="62"/>
      <c r="BR38" s="62"/>
      <c r="BS38" s="62"/>
      <c r="BT38" s="62"/>
      <c r="BU38" s="62"/>
      <c r="BV38" s="62"/>
      <c r="BW38" s="62"/>
      <c r="BX38" s="62"/>
      <c r="BY38" s="62"/>
      <c r="BZ38" s="63"/>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1"/>
      <c r="BM39" s="62"/>
      <c r="BN39" s="62"/>
      <c r="BO39" s="62"/>
      <c r="BP39" s="62"/>
      <c r="BQ39" s="62"/>
      <c r="BR39" s="62"/>
      <c r="BS39" s="62"/>
      <c r="BT39" s="62"/>
      <c r="BU39" s="62"/>
      <c r="BV39" s="62"/>
      <c r="BW39" s="62"/>
      <c r="BX39" s="62"/>
      <c r="BY39" s="62"/>
      <c r="BZ39" s="63"/>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1"/>
      <c r="BM40" s="62"/>
      <c r="BN40" s="62"/>
      <c r="BO40" s="62"/>
      <c r="BP40" s="62"/>
      <c r="BQ40" s="62"/>
      <c r="BR40" s="62"/>
      <c r="BS40" s="62"/>
      <c r="BT40" s="62"/>
      <c r="BU40" s="62"/>
      <c r="BV40" s="62"/>
      <c r="BW40" s="62"/>
      <c r="BX40" s="62"/>
      <c r="BY40" s="62"/>
      <c r="BZ40" s="63"/>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1"/>
      <c r="BM41" s="62"/>
      <c r="BN41" s="62"/>
      <c r="BO41" s="62"/>
      <c r="BP41" s="62"/>
      <c r="BQ41" s="62"/>
      <c r="BR41" s="62"/>
      <c r="BS41" s="62"/>
      <c r="BT41" s="62"/>
      <c r="BU41" s="62"/>
      <c r="BV41" s="62"/>
      <c r="BW41" s="62"/>
      <c r="BX41" s="62"/>
      <c r="BY41" s="62"/>
      <c r="BZ41" s="63"/>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1"/>
      <c r="BM42" s="62"/>
      <c r="BN42" s="62"/>
      <c r="BO42" s="62"/>
      <c r="BP42" s="62"/>
      <c r="BQ42" s="62"/>
      <c r="BR42" s="62"/>
      <c r="BS42" s="62"/>
      <c r="BT42" s="62"/>
      <c r="BU42" s="62"/>
      <c r="BV42" s="62"/>
      <c r="BW42" s="62"/>
      <c r="BX42" s="62"/>
      <c r="BY42" s="62"/>
      <c r="BZ42" s="63"/>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1"/>
      <c r="BM43" s="62"/>
      <c r="BN43" s="62"/>
      <c r="BO43" s="62"/>
      <c r="BP43" s="62"/>
      <c r="BQ43" s="62"/>
      <c r="BR43" s="62"/>
      <c r="BS43" s="62"/>
      <c r="BT43" s="62"/>
      <c r="BU43" s="62"/>
      <c r="BV43" s="62"/>
      <c r="BW43" s="62"/>
      <c r="BX43" s="62"/>
      <c r="BY43" s="62"/>
      <c r="BZ43" s="63"/>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4"/>
      <c r="BM44" s="65"/>
      <c r="BN44" s="65"/>
      <c r="BO44" s="65"/>
      <c r="BP44" s="65"/>
      <c r="BQ44" s="65"/>
      <c r="BR44" s="65"/>
      <c r="BS44" s="65"/>
      <c r="BT44" s="65"/>
      <c r="BU44" s="65"/>
      <c r="BV44" s="65"/>
      <c r="BW44" s="65"/>
      <c r="BX44" s="65"/>
      <c r="BY44" s="65"/>
      <c r="BZ44" s="66"/>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80" t="s">
        <v>51</v>
      </c>
      <c r="I3" s="81"/>
      <c r="J3" s="81"/>
      <c r="K3" s="81"/>
      <c r="L3" s="81"/>
      <c r="M3" s="81"/>
      <c r="N3" s="81"/>
      <c r="O3" s="81"/>
      <c r="P3" s="81"/>
      <c r="Q3" s="81"/>
      <c r="R3" s="81"/>
      <c r="S3" s="81"/>
      <c r="T3" s="81"/>
      <c r="U3" s="81"/>
      <c r="V3" s="81"/>
      <c r="W3" s="82"/>
      <c r="X3" s="86" t="s">
        <v>52</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53</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4">
      <c r="A4" s="26" t="s">
        <v>54</v>
      </c>
      <c r="B4" s="28"/>
      <c r="C4" s="28"/>
      <c r="D4" s="28"/>
      <c r="E4" s="28"/>
      <c r="F4" s="28"/>
      <c r="G4" s="28"/>
      <c r="H4" s="83"/>
      <c r="I4" s="84"/>
      <c r="J4" s="84"/>
      <c r="K4" s="84"/>
      <c r="L4" s="84"/>
      <c r="M4" s="84"/>
      <c r="N4" s="84"/>
      <c r="O4" s="84"/>
      <c r="P4" s="84"/>
      <c r="Q4" s="84"/>
      <c r="R4" s="84"/>
      <c r="S4" s="84"/>
      <c r="T4" s="84"/>
      <c r="U4" s="84"/>
      <c r="V4" s="84"/>
      <c r="W4" s="85"/>
      <c r="X4" s="79" t="s">
        <v>55</v>
      </c>
      <c r="Y4" s="79"/>
      <c r="Z4" s="79"/>
      <c r="AA4" s="79"/>
      <c r="AB4" s="79"/>
      <c r="AC4" s="79"/>
      <c r="AD4" s="79"/>
      <c r="AE4" s="79"/>
      <c r="AF4" s="79"/>
      <c r="AG4" s="79"/>
      <c r="AH4" s="79"/>
      <c r="AI4" s="79" t="s">
        <v>56</v>
      </c>
      <c r="AJ4" s="79"/>
      <c r="AK4" s="79"/>
      <c r="AL4" s="79"/>
      <c r="AM4" s="79"/>
      <c r="AN4" s="79"/>
      <c r="AO4" s="79"/>
      <c r="AP4" s="79"/>
      <c r="AQ4" s="79"/>
      <c r="AR4" s="79"/>
      <c r="AS4" s="79"/>
      <c r="AT4" s="79" t="s">
        <v>57</v>
      </c>
      <c r="AU4" s="79"/>
      <c r="AV4" s="79"/>
      <c r="AW4" s="79"/>
      <c r="AX4" s="79"/>
      <c r="AY4" s="79"/>
      <c r="AZ4" s="79"/>
      <c r="BA4" s="79"/>
      <c r="BB4" s="79"/>
      <c r="BC4" s="79"/>
      <c r="BD4" s="79"/>
      <c r="BE4" s="79" t="s">
        <v>58</v>
      </c>
      <c r="BF4" s="79"/>
      <c r="BG4" s="79"/>
      <c r="BH4" s="79"/>
      <c r="BI4" s="79"/>
      <c r="BJ4" s="79"/>
      <c r="BK4" s="79"/>
      <c r="BL4" s="79"/>
      <c r="BM4" s="79"/>
      <c r="BN4" s="79"/>
      <c r="BO4" s="79"/>
      <c r="BP4" s="79" t="s">
        <v>59</v>
      </c>
      <c r="BQ4" s="79"/>
      <c r="BR4" s="79"/>
      <c r="BS4" s="79"/>
      <c r="BT4" s="79"/>
      <c r="BU4" s="79"/>
      <c r="BV4" s="79"/>
      <c r="BW4" s="79"/>
      <c r="BX4" s="79"/>
      <c r="BY4" s="79"/>
      <c r="BZ4" s="79"/>
      <c r="CA4" s="79" t="s">
        <v>60</v>
      </c>
      <c r="CB4" s="79"/>
      <c r="CC4" s="79"/>
      <c r="CD4" s="79"/>
      <c r="CE4" s="79"/>
      <c r="CF4" s="79"/>
      <c r="CG4" s="79"/>
      <c r="CH4" s="79"/>
      <c r="CI4" s="79"/>
      <c r="CJ4" s="79"/>
      <c r="CK4" s="79"/>
      <c r="CL4" s="79" t="s">
        <v>61</v>
      </c>
      <c r="CM4" s="79"/>
      <c r="CN4" s="79"/>
      <c r="CO4" s="79"/>
      <c r="CP4" s="79"/>
      <c r="CQ4" s="79"/>
      <c r="CR4" s="79"/>
      <c r="CS4" s="79"/>
      <c r="CT4" s="79"/>
      <c r="CU4" s="79"/>
      <c r="CV4" s="79"/>
      <c r="CW4" s="79" t="s">
        <v>62</v>
      </c>
      <c r="CX4" s="79"/>
      <c r="CY4" s="79"/>
      <c r="CZ4" s="79"/>
      <c r="DA4" s="79"/>
      <c r="DB4" s="79"/>
      <c r="DC4" s="79"/>
      <c r="DD4" s="79"/>
      <c r="DE4" s="79"/>
      <c r="DF4" s="79"/>
      <c r="DG4" s="79"/>
      <c r="DH4" s="79" t="s">
        <v>63</v>
      </c>
      <c r="DI4" s="79"/>
      <c r="DJ4" s="79"/>
      <c r="DK4" s="79"/>
      <c r="DL4" s="79"/>
      <c r="DM4" s="79"/>
      <c r="DN4" s="79"/>
      <c r="DO4" s="79"/>
      <c r="DP4" s="79"/>
      <c r="DQ4" s="79"/>
      <c r="DR4" s="79"/>
      <c r="DS4" s="79" t="s">
        <v>64</v>
      </c>
      <c r="DT4" s="79"/>
      <c r="DU4" s="79"/>
      <c r="DV4" s="79"/>
      <c r="DW4" s="79"/>
      <c r="DX4" s="79"/>
      <c r="DY4" s="79"/>
      <c r="DZ4" s="79"/>
      <c r="EA4" s="79"/>
      <c r="EB4" s="79"/>
      <c r="EC4" s="79"/>
      <c r="ED4" s="79" t="s">
        <v>65</v>
      </c>
      <c r="EE4" s="79"/>
      <c r="EF4" s="79"/>
      <c r="EG4" s="79"/>
      <c r="EH4" s="79"/>
      <c r="EI4" s="79"/>
      <c r="EJ4" s="79"/>
      <c r="EK4" s="79"/>
      <c r="EL4" s="79"/>
      <c r="EM4" s="79"/>
      <c r="EN4" s="79"/>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385069</v>
      </c>
      <c r="D6" s="31">
        <f t="shared" si="3"/>
        <v>47</v>
      </c>
      <c r="E6" s="31">
        <f t="shared" si="3"/>
        <v>17</v>
      </c>
      <c r="F6" s="31">
        <f t="shared" si="3"/>
        <v>6</v>
      </c>
      <c r="G6" s="31">
        <f t="shared" si="3"/>
        <v>0</v>
      </c>
      <c r="H6" s="31" t="str">
        <f t="shared" si="3"/>
        <v>愛媛県　愛南町</v>
      </c>
      <c r="I6" s="31" t="str">
        <f t="shared" si="3"/>
        <v>法非適用</v>
      </c>
      <c r="J6" s="31" t="str">
        <f t="shared" si="3"/>
        <v>下水道事業</v>
      </c>
      <c r="K6" s="31" t="str">
        <f t="shared" si="3"/>
        <v>漁業集落排水</v>
      </c>
      <c r="L6" s="31" t="str">
        <f t="shared" si="3"/>
        <v>H2</v>
      </c>
      <c r="M6" s="32" t="str">
        <f t="shared" si="3"/>
        <v>-</v>
      </c>
      <c r="N6" s="32" t="str">
        <f t="shared" si="3"/>
        <v>該当数値なし</v>
      </c>
      <c r="O6" s="32">
        <f t="shared" si="3"/>
        <v>3.52</v>
      </c>
      <c r="P6" s="32">
        <f t="shared" si="3"/>
        <v>100</v>
      </c>
      <c r="Q6" s="32">
        <f t="shared" si="3"/>
        <v>2580</v>
      </c>
      <c r="R6" s="32">
        <f t="shared" si="3"/>
        <v>23106</v>
      </c>
      <c r="S6" s="32">
        <f t="shared" si="3"/>
        <v>238.99</v>
      </c>
      <c r="T6" s="32">
        <f t="shared" si="3"/>
        <v>96.68</v>
      </c>
      <c r="U6" s="32">
        <f t="shared" si="3"/>
        <v>803</v>
      </c>
      <c r="V6" s="32">
        <f t="shared" si="3"/>
        <v>0.3</v>
      </c>
      <c r="W6" s="32">
        <f t="shared" si="3"/>
        <v>2676.67</v>
      </c>
      <c r="X6" s="33">
        <f>IF(X7="",NA(),X7)</f>
        <v>71.05</v>
      </c>
      <c r="Y6" s="33">
        <f t="shared" ref="Y6:AG6" si="4">IF(Y7="",NA(),Y7)</f>
        <v>64.349999999999994</v>
      </c>
      <c r="Z6" s="33">
        <f t="shared" si="4"/>
        <v>64.63</v>
      </c>
      <c r="AA6" s="33">
        <f t="shared" si="4"/>
        <v>62.71</v>
      </c>
      <c r="AB6" s="33">
        <f t="shared" si="4"/>
        <v>60.76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3">
        <f t="shared" si="7"/>
        <v>2162.4499999999998</v>
      </c>
      <c r="BJ6" s="33">
        <f t="shared" si="7"/>
        <v>1723.1</v>
      </c>
      <c r="BK6" s="33">
        <f t="shared" si="7"/>
        <v>1665.33</v>
      </c>
      <c r="BL6" s="33">
        <f t="shared" si="7"/>
        <v>1716.47</v>
      </c>
      <c r="BM6" s="33">
        <f t="shared" si="7"/>
        <v>830.5</v>
      </c>
      <c r="BN6" s="33">
        <f t="shared" si="7"/>
        <v>1029.24</v>
      </c>
      <c r="BO6" s="32" t="str">
        <f>IF(BO7="","",IF(BO7="-","【-】","【"&amp;SUBSTITUTE(TEXT(BO7,"#,##0.00"),"-","△")&amp;"】"))</f>
        <v>【1,052.66】</v>
      </c>
      <c r="BP6" s="33">
        <f>IF(BP7="",NA(),BP7)</f>
        <v>34.229999999999997</v>
      </c>
      <c r="BQ6" s="33">
        <f t="shared" ref="BQ6:BY6" si="8">IF(BQ7="",NA(),BQ7)</f>
        <v>22.74</v>
      </c>
      <c r="BR6" s="33">
        <f t="shared" si="8"/>
        <v>23.81</v>
      </c>
      <c r="BS6" s="33">
        <f t="shared" si="8"/>
        <v>25.37</v>
      </c>
      <c r="BT6" s="33">
        <f t="shared" si="8"/>
        <v>27.41</v>
      </c>
      <c r="BU6" s="33">
        <f t="shared" si="8"/>
        <v>35.909999999999997</v>
      </c>
      <c r="BV6" s="33">
        <f t="shared" si="8"/>
        <v>37.92</v>
      </c>
      <c r="BW6" s="33">
        <f t="shared" si="8"/>
        <v>35.049999999999997</v>
      </c>
      <c r="BX6" s="33">
        <f t="shared" si="8"/>
        <v>43.66</v>
      </c>
      <c r="BY6" s="33">
        <f t="shared" si="8"/>
        <v>43.13</v>
      </c>
      <c r="BZ6" s="32" t="str">
        <f>IF(BZ7="","",IF(BZ7="-","【-】","【"&amp;SUBSTITUTE(TEXT(BZ7,"#,##0.00"),"-","△")&amp;"】"))</f>
        <v>【40.22】</v>
      </c>
      <c r="CA6" s="33">
        <f>IF(CA7="",NA(),CA7)</f>
        <v>600.66999999999996</v>
      </c>
      <c r="CB6" s="33">
        <f t="shared" ref="CB6:CJ6" si="9">IF(CB7="",NA(),CB7)</f>
        <v>623.44000000000005</v>
      </c>
      <c r="CC6" s="33">
        <f t="shared" si="9"/>
        <v>657.63</v>
      </c>
      <c r="CD6" s="33">
        <f t="shared" si="9"/>
        <v>608.66999999999996</v>
      </c>
      <c r="CE6" s="33">
        <f t="shared" si="9"/>
        <v>556.27</v>
      </c>
      <c r="CF6" s="33">
        <f t="shared" si="9"/>
        <v>459.38</v>
      </c>
      <c r="CG6" s="33">
        <f t="shared" si="9"/>
        <v>438.71</v>
      </c>
      <c r="CH6" s="33">
        <f t="shared" si="9"/>
        <v>463.38</v>
      </c>
      <c r="CI6" s="33">
        <f t="shared" si="9"/>
        <v>382.09</v>
      </c>
      <c r="CJ6" s="33">
        <f t="shared" si="9"/>
        <v>392.03</v>
      </c>
      <c r="CK6" s="32" t="str">
        <f>IF(CK7="","",IF(CK7="-","【-】","【"&amp;SUBSTITUTE(TEXT(CK7,"#,##0.00"),"-","△")&amp;"】"))</f>
        <v>【424.58】</v>
      </c>
      <c r="CL6" s="33">
        <f>IF(CL7="",NA(),CL7)</f>
        <v>20.239999999999998</v>
      </c>
      <c r="CM6" s="33">
        <f t="shared" ref="CM6:CU6" si="10">IF(CM7="",NA(),CM7)</f>
        <v>21.09</v>
      </c>
      <c r="CN6" s="33">
        <f t="shared" si="10"/>
        <v>19.22</v>
      </c>
      <c r="CO6" s="33">
        <f t="shared" si="10"/>
        <v>20.07</v>
      </c>
      <c r="CP6" s="33">
        <f t="shared" si="10"/>
        <v>20.41</v>
      </c>
      <c r="CQ6" s="33">
        <f t="shared" si="10"/>
        <v>32.04</v>
      </c>
      <c r="CR6" s="33">
        <f t="shared" si="10"/>
        <v>33.81</v>
      </c>
      <c r="CS6" s="33">
        <f t="shared" si="10"/>
        <v>31.37</v>
      </c>
      <c r="CT6" s="33">
        <f t="shared" si="10"/>
        <v>39.68</v>
      </c>
      <c r="CU6" s="33">
        <f t="shared" si="10"/>
        <v>35.64</v>
      </c>
      <c r="CV6" s="32" t="str">
        <f>IF(CV7="","",IF(CV7="-","【-】","【"&amp;SUBSTITUTE(TEXT(CV7,"#,##0.00"),"-","△")&amp;"】"))</f>
        <v>【33.90】</v>
      </c>
      <c r="CW6" s="33">
        <f>IF(CW7="",NA(),CW7)</f>
        <v>64.11</v>
      </c>
      <c r="CX6" s="33">
        <f t="shared" ref="CX6:DF6" si="11">IF(CX7="",NA(),CX7)</f>
        <v>66.900000000000006</v>
      </c>
      <c r="CY6" s="33">
        <f t="shared" si="11"/>
        <v>68.5</v>
      </c>
      <c r="CZ6" s="33">
        <f t="shared" si="11"/>
        <v>66.03</v>
      </c>
      <c r="DA6" s="33">
        <f t="shared" si="11"/>
        <v>68.37</v>
      </c>
      <c r="DB6" s="33">
        <f t="shared" si="11"/>
        <v>68.86</v>
      </c>
      <c r="DC6" s="33">
        <f t="shared" si="11"/>
        <v>68.7</v>
      </c>
      <c r="DD6" s="33">
        <f t="shared" si="11"/>
        <v>67.38</v>
      </c>
      <c r="DE6" s="33">
        <f t="shared" si="11"/>
        <v>83.95</v>
      </c>
      <c r="DF6" s="33">
        <f t="shared" si="11"/>
        <v>82.92</v>
      </c>
      <c r="DG6" s="32" t="str">
        <f>IF(DG7="","",IF(DG7="-","【-】","【"&amp;SUBSTITUTE(TEXT(DG7,"#,##0.00"),"-","△")&amp;"】"))</f>
        <v>【77.87】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0.4</v>
      </c>
      <c r="EJ6" s="33">
        <f t="shared" si="14"/>
        <v>0.36</v>
      </c>
      <c r="EK6" s="33">
        <f t="shared" si="14"/>
        <v>0.25</v>
      </c>
      <c r="EL6" s="33">
        <f t="shared" si="14"/>
        <v>0.05</v>
      </c>
      <c r="EM6" s="33">
        <f t="shared" si="14"/>
        <v>0.18</v>
      </c>
      <c r="EN6" s="32" t="str">
        <f>IF(EN7="","",IF(EN7="-","【-】","【"&amp;SUBSTITUTE(TEXT(EN7,"#,##0.00"),"-","△")&amp;"】"))</f>
        <v>【0.13】</v>
      </c>
    </row>
    <row r="7" spans="1:144" s="34" customFormat="1">
      <c r="A7" s="26"/>
      <c r="B7" s="35">
        <v>2015</v>
      </c>
      <c r="C7" s="35">
        <v>385069</v>
      </c>
      <c r="D7" s="35">
        <v>47</v>
      </c>
      <c r="E7" s="35">
        <v>17</v>
      </c>
      <c r="F7" s="35">
        <v>6</v>
      </c>
      <c r="G7" s="35">
        <v>0</v>
      </c>
      <c r="H7" s="35" t="s">
        <v>96</v>
      </c>
      <c r="I7" s="35" t="s">
        <v>97</v>
      </c>
      <c r="J7" s="35" t="s">
        <v>98</v>
      </c>
      <c r="K7" s="35" t="s">
        <v>99</v>
      </c>
      <c r="L7" s="35" t="s">
        <v>100</v>
      </c>
      <c r="M7" s="36" t="s">
        <v>101</v>
      </c>
      <c r="N7" s="36" t="s">
        <v>102</v>
      </c>
      <c r="O7" s="36">
        <v>3.52</v>
      </c>
      <c r="P7" s="36">
        <v>100</v>
      </c>
      <c r="Q7" s="36">
        <v>2580</v>
      </c>
      <c r="R7" s="36">
        <v>23106</v>
      </c>
      <c r="S7" s="36">
        <v>238.99</v>
      </c>
      <c r="T7" s="36">
        <v>96.68</v>
      </c>
      <c r="U7" s="36">
        <v>803</v>
      </c>
      <c r="V7" s="36">
        <v>0.3</v>
      </c>
      <c r="W7" s="36">
        <v>2676.67</v>
      </c>
      <c r="X7" s="36">
        <v>71.05</v>
      </c>
      <c r="Y7" s="36">
        <v>64.349999999999994</v>
      </c>
      <c r="Z7" s="36">
        <v>64.63</v>
      </c>
      <c r="AA7" s="36">
        <v>62.71</v>
      </c>
      <c r="AB7" s="36">
        <v>60.76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2162.4499999999998</v>
      </c>
      <c r="BJ7" s="36">
        <v>1723.1</v>
      </c>
      <c r="BK7" s="36">
        <v>1665.33</v>
      </c>
      <c r="BL7" s="36">
        <v>1716.47</v>
      </c>
      <c r="BM7" s="36">
        <v>830.5</v>
      </c>
      <c r="BN7" s="36">
        <v>1029.24</v>
      </c>
      <c r="BO7" s="36">
        <v>1052.6600000000001</v>
      </c>
      <c r="BP7" s="36">
        <v>34.229999999999997</v>
      </c>
      <c r="BQ7" s="36">
        <v>22.74</v>
      </c>
      <c r="BR7" s="36">
        <v>23.81</v>
      </c>
      <c r="BS7" s="36">
        <v>25.37</v>
      </c>
      <c r="BT7" s="36">
        <v>27.41</v>
      </c>
      <c r="BU7" s="36">
        <v>35.909999999999997</v>
      </c>
      <c r="BV7" s="36">
        <v>37.92</v>
      </c>
      <c r="BW7" s="36">
        <v>35.049999999999997</v>
      </c>
      <c r="BX7" s="36">
        <v>43.66</v>
      </c>
      <c r="BY7" s="36">
        <v>43.13</v>
      </c>
      <c r="BZ7" s="36">
        <v>40.22</v>
      </c>
      <c r="CA7" s="36">
        <v>600.66999999999996</v>
      </c>
      <c r="CB7" s="36">
        <v>623.44000000000005</v>
      </c>
      <c r="CC7" s="36">
        <v>657.63</v>
      </c>
      <c r="CD7" s="36">
        <v>608.66999999999996</v>
      </c>
      <c r="CE7" s="36">
        <v>556.27</v>
      </c>
      <c r="CF7" s="36">
        <v>459.38</v>
      </c>
      <c r="CG7" s="36">
        <v>438.71</v>
      </c>
      <c r="CH7" s="36">
        <v>463.38</v>
      </c>
      <c r="CI7" s="36">
        <v>382.09</v>
      </c>
      <c r="CJ7" s="36">
        <v>392.03</v>
      </c>
      <c r="CK7" s="36">
        <v>424.58</v>
      </c>
      <c r="CL7" s="36">
        <v>20.239999999999998</v>
      </c>
      <c r="CM7" s="36">
        <v>21.09</v>
      </c>
      <c r="CN7" s="36">
        <v>19.22</v>
      </c>
      <c r="CO7" s="36">
        <v>20.07</v>
      </c>
      <c r="CP7" s="36">
        <v>20.41</v>
      </c>
      <c r="CQ7" s="36">
        <v>32.04</v>
      </c>
      <c r="CR7" s="36">
        <v>33.81</v>
      </c>
      <c r="CS7" s="36">
        <v>31.37</v>
      </c>
      <c r="CT7" s="36">
        <v>39.68</v>
      </c>
      <c r="CU7" s="36">
        <v>35.64</v>
      </c>
      <c r="CV7" s="36">
        <v>33.9</v>
      </c>
      <c r="CW7" s="36">
        <v>64.11</v>
      </c>
      <c r="CX7" s="36">
        <v>66.900000000000006</v>
      </c>
      <c r="CY7" s="36">
        <v>68.5</v>
      </c>
      <c r="CZ7" s="36">
        <v>66.03</v>
      </c>
      <c r="DA7" s="36">
        <v>68.37</v>
      </c>
      <c r="DB7" s="36">
        <v>68.86</v>
      </c>
      <c r="DC7" s="36">
        <v>68.7</v>
      </c>
      <c r="DD7" s="36">
        <v>67.38</v>
      </c>
      <c r="DE7" s="36">
        <v>83.95</v>
      </c>
      <c r="DF7" s="36">
        <v>82.92</v>
      </c>
      <c r="DG7" s="36">
        <v>77.87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0.4</v>
      </c>
      <c r="EJ7" s="36">
        <v>0.36</v>
      </c>
      <c r="EK7" s="36">
        <v>0.25</v>
      </c>
      <c r="EL7" s="36">
        <v>0.05</v>
      </c>
      <c r="EM7" s="36">
        <v>0.18</v>
      </c>
      <c r="EN7" s="36">
        <v>0.13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2017-02-16T04:54:50Z</cp:lastPrinted>
  <dcterms:created xsi:type="dcterms:W3CDTF">2017-02-08T03:18:50Z</dcterms:created>
  <dcterms:modified xsi:type="dcterms:W3CDTF">2017-02-21T04:22:10Z</dcterms:modified>
  <cp:category/>
</cp:coreProperties>
</file>