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AT10" i="4"/>
  <c r="AL10" i="4"/>
  <c r="W10" i="4"/>
  <c r="P10" i="4"/>
  <c r="I10" i="4"/>
  <c r="BB8" i="4"/>
  <c r="AL8" i="4"/>
  <c r="P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<sst xmlns="http://schemas.openxmlformats.org/spreadsheetml/2006/main" count="237" uniqueCount="124">
  <si>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</si>
  <si>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</si>
  <si>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</si>
  <si>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</si>
  <si>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</si>
  <si>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</si>
  <si>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</si>
  <si>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</si>
  <si>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</si>
  <si>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</si>
  <si>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</si>
  <si>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</si>
  <si>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</si>
  <si>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</si>
  <si>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</si>
  <si>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</si>
  <si>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</si>
  <si>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</si>
  <si>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</si>
  <si>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</si>
  <si>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</si>
  <si>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</si>
  <si>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</si>
  <si>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</si>
  <si>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</si>
  <si>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</si>
  <si>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</si>
  <si>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</si>
  <si>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</si>
  <si>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</si>
  <si>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</si>
  <si>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</si>
  <si>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</si>
  <si>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</si>
  <si>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</si>
  <si>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</si>
  <si>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</si>
  <si>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</si>
  <si>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</si>
  <si>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</si>
  <si>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</si>
  <si>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</si>
  <si>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</si>
  <si>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</si>
  <si>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</si>
  <si>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</si>
  <si>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</si>
  <si>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</si>
  <si>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</si>
  <si>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</si>
  <si>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</si>
  <si>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</si>
  <si>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</si>
  <si>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</si>
  <si>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</si>
  <si>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</si>
  <si>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</si>
  <si>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</si>
  <si>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</si>
  <si>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</si>
  <si>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</si>
  <si>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</si>
  <si>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</si>
  <si>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</si>
  <si>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</si>
  <si>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</si>
  <si>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</si>
  <si>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</si>
  <si>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</si>
  <si>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</si>
  <si>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</si>
  <si>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</si>
  <si>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</si>
  <si>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</si>
  <si>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</si>
  <si>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</si>
  <si>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</si>
  <si>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</si>
  <si>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</si>
  <si>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</si>
  <si>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</si>
  <si>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</si>
  <si>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</si>
  <si>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</si>
  <si>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</si>
  <si>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</si>
  <si>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</si>
  <si>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</si>
  <si>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</si>
  <si>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</si>
  <si>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</si>
  <si>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</si>
  <si>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</si>
  <si>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</si>
  <si>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</si>
  <si>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</si>
  <si>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</si>
  <si>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</si>
  <si>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</si>
  <si>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</si>
  <si>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</si>
  <si>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</si>
  <si>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</si>
  <si>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</si>
  <si>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</si>
  <si>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</si>
  <si>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</si>
  <si>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</si>
  <si>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四国中央市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</si>
  <si>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</si>
  <si>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</si>
  <si>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</si>
  <si>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</si>
  <si>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</si>
  <si>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</si>
  <si>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</si>
  <si>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</si>
  <si>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</si>
  <si>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</si>
  <si>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</si>
  <si>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昭和50年の供用開始からほとんど管路更新は行われていない。このため、類似団体との比較でも管路更新率は非常に低い数値となっている。
　また、管路以外の施設についても老朽化が進んでおり、当事業全体での更新を検討していく必要がある。
　今後、管路の更新投資を増やす必要性が高いため、早急な検討が必要である。</t>
    <rPh sb="1" eb="3">
      <t>ショウワ</t>
    </rPh>
    <rPh sb="5" eb="6">
      <t>ネン</t>
    </rPh>
    <rPh sb="7" eb="9">
      <t>キョウヨウ</t>
    </rPh>
    <rPh sb="9" eb="11">
      <t>カイシ</t>
    </rPh>
    <rPh sb="17" eb="19">
      <t>カンロ</t>
    </rPh>
    <rPh sb="19" eb="21">
      <t>コウシン</t>
    </rPh>
    <rPh sb="22" eb="23">
      <t>オコナ</t>
    </rPh>
    <rPh sb="35" eb="37">
      <t>ルイジ</t>
    </rPh>
    <rPh sb="37" eb="39">
      <t>ダンタイ</t>
    </rPh>
    <rPh sb="41" eb="43">
      <t>ヒカク</t>
    </rPh>
    <rPh sb="45" eb="47">
      <t>カンロ</t>
    </rPh>
    <rPh sb="47" eb="49">
      <t>コウシン</t>
    </rPh>
    <rPh sb="49" eb="50">
      <t>リツ</t>
    </rPh>
    <rPh sb="51" eb="53">
      <t>ヒジョウ</t>
    </rPh>
    <rPh sb="54" eb="55">
      <t>ヒク</t>
    </rPh>
    <rPh sb="56" eb="58">
      <t>スウチ</t>
    </rPh>
    <rPh sb="70" eb="72">
      <t>カンロ</t>
    </rPh>
    <rPh sb="72" eb="74">
      <t>イガイ</t>
    </rPh>
    <rPh sb="75" eb="77">
      <t>シセツ</t>
    </rPh>
    <rPh sb="82" eb="85">
      <t>ロウキュウカ</t>
    </rPh>
    <rPh sb="86" eb="87">
      <t>スス</t>
    </rPh>
    <rPh sb="92" eb="93">
      <t>トウ</t>
    </rPh>
    <rPh sb="93" eb="95">
      <t>ジギョウ</t>
    </rPh>
    <rPh sb="95" eb="97">
      <t>ゼンタイ</t>
    </rPh>
    <rPh sb="99" eb="101">
      <t>コウシン</t>
    </rPh>
    <rPh sb="102" eb="104">
      <t>ケントウ</t>
    </rPh>
    <rPh sb="108" eb="110">
      <t>ヒツヨウ</t>
    </rPh>
    <rPh sb="116" eb="118">
      <t>コンゴ</t>
    </rPh>
    <rPh sb="119" eb="121">
      <t>カンロ</t>
    </rPh>
    <rPh sb="122" eb="124">
      <t>コウシン</t>
    </rPh>
    <rPh sb="124" eb="126">
      <t>トウシ</t>
    </rPh>
    <rPh sb="127" eb="128">
      <t>フ</t>
    </rPh>
    <rPh sb="130" eb="133">
      <t>ヒツヨウセイ</t>
    </rPh>
    <rPh sb="134" eb="135">
      <t>タカ</t>
    </rPh>
    <rPh sb="139" eb="141">
      <t>ソウキュウ</t>
    </rPh>
    <rPh sb="142" eb="144">
      <t>ケントウ</t>
    </rPh>
    <rPh sb="145" eb="147">
      <t>ヒツヨウ</t>
    </rPh>
    <phoneticPr fontId="7"/>
  </si>
  <si>
    <t>　収益的収支比率の数値が60％以下と類似団体と比較しても低い水準にあり、単年度収支が赤字であることを示している。
　今年度は、電気設備等の更新のため企業債借入を行い、企業債残高対給水収益化率が高くなった。また、企業債償還と企業債支払利息が支出の大半を占めている。今後もこれらが増加していくため収益的収支比率、料金回収率が低く、費用が給水収益以外の収入で賄われる状態が継続される見込みである。
　施設利用率が高く、有収率も類似団体と比較しても高水準にあり、水道施設や給水装置を通して給水される水量が収益に結びついており、施設は有効に利用されている。
　しかし、節水意識の向上、節水機器の普及等により給水量は減少し、また給水人口も減少しており給水収益の増加は望めない状況である。このため、将来的には四国中央市水道事業との経営統合も視野に入れ、適切な料金収入を確保するため料金の見直しを検討する必要がある。</t>
    <rPh sb="1" eb="4">
      <t>シュウエキテキ</t>
    </rPh>
    <rPh sb="4" eb="6">
      <t>シュウシ</t>
    </rPh>
    <rPh sb="6" eb="8">
      <t>ヒリツ</t>
    </rPh>
    <rPh sb="9" eb="11">
      <t>スウチ</t>
    </rPh>
    <rPh sb="15" eb="17">
      <t>イカ</t>
    </rPh>
    <rPh sb="18" eb="20">
      <t>ルイジ</t>
    </rPh>
    <rPh sb="20" eb="22">
      <t>ダンタイ</t>
    </rPh>
    <rPh sb="23" eb="25">
      <t>ヒカク</t>
    </rPh>
    <rPh sb="28" eb="29">
      <t>ヒク</t>
    </rPh>
    <rPh sb="30" eb="32">
      <t>スイジュン</t>
    </rPh>
    <rPh sb="36" eb="39">
      <t>タンネンド</t>
    </rPh>
    <rPh sb="39" eb="41">
      <t>シュウシ</t>
    </rPh>
    <rPh sb="42" eb="44">
      <t>アカジ</t>
    </rPh>
    <rPh sb="50" eb="51">
      <t>シメ</t>
    </rPh>
    <rPh sb="58" eb="61">
      <t>コンネンド</t>
    </rPh>
    <rPh sb="63" eb="65">
      <t>デンキ</t>
    </rPh>
    <rPh sb="65" eb="67">
      <t>セツビ</t>
    </rPh>
    <rPh sb="67" eb="68">
      <t>トウ</t>
    </rPh>
    <rPh sb="69" eb="71">
      <t>コウシン</t>
    </rPh>
    <rPh sb="74" eb="76">
      <t>キギョウ</t>
    </rPh>
    <rPh sb="76" eb="77">
      <t>サイ</t>
    </rPh>
    <rPh sb="77" eb="79">
      <t>カリイレ</t>
    </rPh>
    <rPh sb="80" eb="81">
      <t>オコナ</t>
    </rPh>
    <rPh sb="83" eb="85">
      <t>キギョウ</t>
    </rPh>
    <rPh sb="85" eb="86">
      <t>サイ</t>
    </rPh>
    <rPh sb="86" eb="88">
      <t>ザンダカ</t>
    </rPh>
    <rPh sb="88" eb="89">
      <t>タイ</t>
    </rPh>
    <rPh sb="89" eb="91">
      <t>キュウスイ</t>
    </rPh>
    <rPh sb="91" eb="94">
      <t>シュウエキカ</t>
    </rPh>
    <rPh sb="94" eb="95">
      <t>リツ</t>
    </rPh>
    <rPh sb="96" eb="97">
      <t>タカ</t>
    </rPh>
    <rPh sb="105" eb="107">
      <t>キギョウ</t>
    </rPh>
    <rPh sb="107" eb="108">
      <t>サイ</t>
    </rPh>
    <rPh sb="108" eb="110">
      <t>ショウカン</t>
    </rPh>
    <rPh sb="111" eb="113">
      <t>キギョウ</t>
    </rPh>
    <rPh sb="113" eb="114">
      <t>サイ</t>
    </rPh>
    <rPh sb="114" eb="116">
      <t>シハライ</t>
    </rPh>
    <rPh sb="116" eb="118">
      <t>リソク</t>
    </rPh>
    <rPh sb="119" eb="121">
      <t>シシュツ</t>
    </rPh>
    <rPh sb="122" eb="124">
      <t>タイハン</t>
    </rPh>
    <rPh sb="125" eb="126">
      <t>シ</t>
    </rPh>
    <rPh sb="131" eb="133">
      <t>コンゴ</t>
    </rPh>
    <rPh sb="138" eb="140">
      <t>ゾウカ</t>
    </rPh>
    <rPh sb="146" eb="149">
      <t>シュウエキテキ</t>
    </rPh>
    <rPh sb="149" eb="151">
      <t>シュウシ</t>
    </rPh>
    <rPh sb="151" eb="153">
      <t>ヒリツ</t>
    </rPh>
    <rPh sb="154" eb="156">
      <t>リョウキン</t>
    </rPh>
    <rPh sb="156" eb="158">
      <t>カイシュウ</t>
    </rPh>
    <rPh sb="158" eb="159">
      <t>リツ</t>
    </rPh>
    <rPh sb="160" eb="161">
      <t>ヒク</t>
    </rPh>
    <rPh sb="163" eb="165">
      <t>ヒヨウ</t>
    </rPh>
    <rPh sb="166" eb="168">
      <t>キュウスイ</t>
    </rPh>
    <rPh sb="168" eb="170">
      <t>シュウエキ</t>
    </rPh>
    <rPh sb="170" eb="172">
      <t>イガイ</t>
    </rPh>
    <rPh sb="173" eb="175">
      <t>シュウニュウ</t>
    </rPh>
    <rPh sb="176" eb="177">
      <t>マカナ</t>
    </rPh>
    <rPh sb="180" eb="182">
      <t>ジョウタイ</t>
    </rPh>
    <rPh sb="183" eb="185">
      <t>ケイゾク</t>
    </rPh>
    <rPh sb="188" eb="190">
      <t>ミコ</t>
    </rPh>
    <rPh sb="197" eb="199">
      <t>シセツ</t>
    </rPh>
    <rPh sb="199" eb="202">
      <t>リヨウリツ</t>
    </rPh>
    <rPh sb="203" eb="204">
      <t>タカ</t>
    </rPh>
    <rPh sb="206" eb="208">
      <t>ユウシュウ</t>
    </rPh>
    <rPh sb="208" eb="209">
      <t>リツ</t>
    </rPh>
    <rPh sb="210" eb="212">
      <t>ルイジ</t>
    </rPh>
    <rPh sb="212" eb="214">
      <t>ダンタイ</t>
    </rPh>
    <rPh sb="215" eb="217">
      <t>ヒカク</t>
    </rPh>
    <rPh sb="220" eb="223">
      <t>コウスイジュン</t>
    </rPh>
    <rPh sb="227" eb="229">
      <t>スイドウ</t>
    </rPh>
    <rPh sb="229" eb="231">
      <t>シセツ</t>
    </rPh>
    <rPh sb="232" eb="234">
      <t>キュウスイ</t>
    </rPh>
    <rPh sb="234" eb="236">
      <t>ソウチ</t>
    </rPh>
    <rPh sb="237" eb="238">
      <t>トオ</t>
    </rPh>
    <rPh sb="240" eb="242">
      <t>キュウスイ</t>
    </rPh>
    <rPh sb="245" eb="247">
      <t>スイリョウ</t>
    </rPh>
    <rPh sb="248" eb="250">
      <t>シュウエキ</t>
    </rPh>
    <rPh sb="251" eb="252">
      <t>ムス</t>
    </rPh>
    <rPh sb="259" eb="261">
      <t>シセツ</t>
    </rPh>
    <rPh sb="262" eb="264">
      <t>ユウコウ</t>
    </rPh>
    <rPh sb="265" eb="267">
      <t>リヨウ</t>
    </rPh>
    <rPh sb="279" eb="281">
      <t>セッスイ</t>
    </rPh>
    <rPh sb="281" eb="283">
      <t>イシキ</t>
    </rPh>
    <rPh sb="284" eb="286">
      <t>コウジョウ</t>
    </rPh>
    <rPh sb="287" eb="289">
      <t>セッスイ</t>
    </rPh>
    <rPh sb="289" eb="291">
      <t>キキ</t>
    </rPh>
    <rPh sb="292" eb="294">
      <t>フキュウ</t>
    </rPh>
    <rPh sb="294" eb="295">
      <t>トウ</t>
    </rPh>
    <rPh sb="298" eb="300">
      <t>キュウスイ</t>
    </rPh>
    <rPh sb="300" eb="301">
      <t>リョウ</t>
    </rPh>
    <rPh sb="302" eb="304">
      <t>ゲンショウ</t>
    </rPh>
    <rPh sb="308" eb="310">
      <t>キュウスイ</t>
    </rPh>
    <rPh sb="310" eb="312">
      <t>ジンコウ</t>
    </rPh>
    <rPh sb="313" eb="315">
      <t>ゲンショウ</t>
    </rPh>
    <rPh sb="319" eb="321">
      <t>キュウスイ</t>
    </rPh>
    <rPh sb="321" eb="323">
      <t>シュウエキ</t>
    </rPh>
    <rPh sb="324" eb="326">
      <t>ゾウカ</t>
    </rPh>
    <rPh sb="327" eb="328">
      <t>ノゾ</t>
    </rPh>
    <rPh sb="331" eb="333">
      <t>ジョウキョウ</t>
    </rPh>
    <rPh sb="342" eb="345">
      <t>ショウライテキ</t>
    </rPh>
    <rPh sb="347" eb="352">
      <t>シコクチュウオウシ</t>
    </rPh>
    <rPh sb="354" eb="356">
      <t>ジギョウ</t>
    </rPh>
    <rPh sb="358" eb="360">
      <t>ケイエイ</t>
    </rPh>
    <rPh sb="360" eb="362">
      <t>トウゴウ</t>
    </rPh>
    <rPh sb="363" eb="365">
      <t>シヤ</t>
    </rPh>
    <rPh sb="366" eb="367">
      <t>イ</t>
    </rPh>
    <rPh sb="369" eb="371">
      <t>テキセツ</t>
    </rPh>
    <rPh sb="372" eb="374">
      <t>リョウキン</t>
    </rPh>
    <rPh sb="374" eb="376">
      <t>シュウニュウ</t>
    </rPh>
    <rPh sb="377" eb="379">
      <t>カクホ</t>
    </rPh>
    <rPh sb="383" eb="385">
      <t>リョウキン</t>
    </rPh>
    <rPh sb="386" eb="388">
      <t>ミナオ</t>
    </rPh>
    <rPh sb="390" eb="392">
      <t>ケントウ</t>
    </rPh>
    <rPh sb="394" eb="396">
      <t>ヒツヨウ</t>
    </rPh>
    <phoneticPr fontId="7"/>
  </si>
  <si>
    <t>　昭和50年の供用開始からほとんど管路更新は行われていない。このため、類似団体との比較でも管路更新率は非常に低い数値となっている。
　また、今年度は電気設備等の更新を行ったが、配水池等他の施設についても老朽化が進んでおり、当事業全体での更新を検討していく必要がある。
　今後、管路の更新投資を増やす必要性が高いため、早急な検討が必要である。</t>
    <rPh sb="1" eb="3">
      <t>ショウワ</t>
    </rPh>
    <rPh sb="5" eb="6">
      <t>ネン</t>
    </rPh>
    <rPh sb="7" eb="9">
      <t>キョウヨウ</t>
    </rPh>
    <rPh sb="9" eb="11">
      <t>カイシ</t>
    </rPh>
    <rPh sb="17" eb="19">
      <t>カンロ</t>
    </rPh>
    <rPh sb="19" eb="21">
      <t>コウシン</t>
    </rPh>
    <rPh sb="22" eb="23">
      <t>オコナ</t>
    </rPh>
    <rPh sb="35" eb="37">
      <t>ルイジ</t>
    </rPh>
    <rPh sb="37" eb="39">
      <t>ダンタイ</t>
    </rPh>
    <rPh sb="41" eb="43">
      <t>ヒカク</t>
    </rPh>
    <rPh sb="45" eb="47">
      <t>カンロ</t>
    </rPh>
    <rPh sb="47" eb="49">
      <t>コウシン</t>
    </rPh>
    <rPh sb="49" eb="50">
      <t>リツ</t>
    </rPh>
    <rPh sb="51" eb="53">
      <t>ヒジョウ</t>
    </rPh>
    <rPh sb="54" eb="55">
      <t>ヒク</t>
    </rPh>
    <rPh sb="56" eb="58">
      <t>スウチ</t>
    </rPh>
    <rPh sb="70" eb="73">
      <t>コンネンド</t>
    </rPh>
    <rPh sb="74" eb="76">
      <t>デンキ</t>
    </rPh>
    <rPh sb="76" eb="78">
      <t>セツビ</t>
    </rPh>
    <rPh sb="78" eb="79">
      <t>トウ</t>
    </rPh>
    <rPh sb="80" eb="82">
      <t>コウシン</t>
    </rPh>
    <rPh sb="83" eb="84">
      <t>オコナ</t>
    </rPh>
    <rPh sb="88" eb="91">
      <t>ハイスイチ</t>
    </rPh>
    <rPh sb="91" eb="92">
      <t>トウ</t>
    </rPh>
    <rPh sb="92" eb="93">
      <t>ホカ</t>
    </rPh>
    <rPh sb="94" eb="96">
      <t>シセツ</t>
    </rPh>
    <rPh sb="101" eb="104">
      <t>ロウキュウカ</t>
    </rPh>
    <rPh sb="105" eb="106">
      <t>スス</t>
    </rPh>
    <rPh sb="111" eb="112">
      <t>トウ</t>
    </rPh>
    <rPh sb="112" eb="114">
      <t>ジギョウ</t>
    </rPh>
    <rPh sb="114" eb="116">
      <t>ゼンタイ</t>
    </rPh>
    <rPh sb="118" eb="120">
      <t>コウシン</t>
    </rPh>
    <rPh sb="121" eb="123">
      <t>ケントウ</t>
    </rPh>
    <rPh sb="127" eb="129">
      <t>ヒツヨウ</t>
    </rPh>
    <rPh sb="135" eb="137">
      <t>コンゴ</t>
    </rPh>
    <rPh sb="138" eb="140">
      <t>カンロ</t>
    </rPh>
    <rPh sb="141" eb="143">
      <t>コウシン</t>
    </rPh>
    <rPh sb="143" eb="145">
      <t>トウシ</t>
    </rPh>
    <rPh sb="146" eb="147">
      <t>フ</t>
    </rPh>
    <rPh sb="149" eb="152">
      <t>ヒツヨウセイ</t>
    </rPh>
    <rPh sb="153" eb="154">
      <t>タカ</t>
    </rPh>
    <rPh sb="158" eb="160">
      <t>ソウキュウ</t>
    </rPh>
    <rPh sb="161" eb="163">
      <t>ケントウ</t>
    </rPh>
    <rPh sb="164" eb="166">
      <t>ヒツヨウ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</si>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</sst>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0.1</c:v>
                </c:pt>
                <c:pt idx="3">
                  <c:v>0</c:v>
                </c:pt>
                <c:pt idx="4">
                  <c:v>0</c:v>
                </c:pt>
              </c:numCache>
            </c:numRef>
          </c:val>
        </c:ser>
        <c:dLbls>
          <c:showLegendKey val="0"/>
          <c:showVal val="0"/>
          <c:showCatName val="0"/>
          <c:showSerName val="0"/>
          <c:showPercent val="0"/>
          <c:showBubbleSize val="0"/>
        </c:dLbls>
        <c:gapWidth val="150"/>
        <c:axId val="144343424"/>
        <c:axId val="14435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ser>
        <c:dLbls>
          <c:showLegendKey val="0"/>
          <c:showVal val="0"/>
          <c:showCatName val="0"/>
          <c:showSerName val="0"/>
          <c:showPercent val="0"/>
          <c:showBubbleSize val="0"/>
        </c:dLbls>
        <c:marker val="1"/>
        <c:smooth val="0"/>
        <c:axId val="144343424"/>
        <c:axId val="144356864"/>
      </c:lineChart>
      <c:dateAx>
        <c:axId val="144343424"/>
        <c:scaling>
          <c:orientation val="minMax"/>
        </c:scaling>
        <c:delete val="1"/>
        <c:axPos val="b"/>
        <c:numFmt formatCode="ge" sourceLinked="1"/>
        <c:majorTickMark val="none"/>
        <c:minorTickMark val="none"/>
        <c:tickLblPos val="none"/>
        <c:crossAx val="144356864"/>
        <c:crosses val="autoZero"/>
        <c:auto val="1"/>
        <c:lblOffset val="100"/>
        <c:baseTimeUnit val="years"/>
      </c:dateAx>
      <c:valAx>
        <c:axId val="14435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64.260000000000005</c:v>
                </c:pt>
                <c:pt idx="1">
                  <c:v>63.43</c:v>
                </c:pt>
                <c:pt idx="2">
                  <c:v>57.65</c:v>
                </c:pt>
                <c:pt idx="3">
                  <c:v>56.26</c:v>
                </c:pt>
                <c:pt idx="4">
                  <c:v>59.99</c:v>
                </c:pt>
              </c:numCache>
            </c:numRef>
          </c:val>
        </c:ser>
        <c:dLbls>
          <c:showLegendKey val="0"/>
          <c:showVal val="0"/>
          <c:showCatName val="0"/>
          <c:showSerName val="0"/>
          <c:showPercent val="0"/>
          <c:showBubbleSize val="0"/>
        </c:dLbls>
        <c:gapWidth val="150"/>
        <c:axId val="206737792"/>
        <c:axId val="2067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ser>
        <c:dLbls>
          <c:showLegendKey val="0"/>
          <c:showVal val="0"/>
          <c:showCatName val="0"/>
          <c:showSerName val="0"/>
          <c:showPercent val="0"/>
          <c:showBubbleSize val="0"/>
        </c:dLbls>
        <c:marker val="1"/>
        <c:smooth val="0"/>
        <c:axId val="206737792"/>
        <c:axId val="206739712"/>
      </c:lineChart>
      <c:dateAx>
        <c:axId val="206737792"/>
        <c:scaling>
          <c:orientation val="minMax"/>
        </c:scaling>
        <c:delete val="1"/>
        <c:axPos val="b"/>
        <c:numFmt formatCode="ge" sourceLinked="1"/>
        <c:majorTickMark val="none"/>
        <c:minorTickMark val="none"/>
        <c:tickLblPos val="none"/>
        <c:crossAx val="206739712"/>
        <c:crosses val="autoZero"/>
        <c:auto val="1"/>
        <c:lblOffset val="100"/>
        <c:baseTimeUnit val="years"/>
      </c:dateAx>
      <c:valAx>
        <c:axId val="2067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83.94</c:v>
                </c:pt>
                <c:pt idx="1">
                  <c:v>84</c:v>
                </c:pt>
                <c:pt idx="2">
                  <c:v>84</c:v>
                </c:pt>
                <c:pt idx="3">
                  <c:v>84.35</c:v>
                </c:pt>
                <c:pt idx="4">
                  <c:v>84.35</c:v>
                </c:pt>
              </c:numCache>
            </c:numRef>
          </c:val>
        </c:ser>
        <c:dLbls>
          <c:showLegendKey val="0"/>
          <c:showVal val="0"/>
          <c:showCatName val="0"/>
          <c:showSerName val="0"/>
          <c:showPercent val="0"/>
          <c:showBubbleSize val="0"/>
        </c:dLbls>
        <c:gapWidth val="150"/>
        <c:axId val="207097856"/>
        <c:axId val="2070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ser>
        <c:dLbls>
          <c:showLegendKey val="0"/>
          <c:showVal val="0"/>
          <c:showCatName val="0"/>
          <c:showSerName val="0"/>
          <c:showPercent val="0"/>
          <c:showBubbleSize val="0"/>
        </c:dLbls>
        <c:marker val="1"/>
        <c:smooth val="0"/>
        <c:axId val="207097856"/>
        <c:axId val="207099776"/>
      </c:lineChart>
      <c:dateAx>
        <c:axId val="207097856"/>
        <c:scaling>
          <c:orientation val="minMax"/>
        </c:scaling>
        <c:delete val="1"/>
        <c:axPos val="b"/>
        <c:numFmt formatCode="ge" sourceLinked="1"/>
        <c:majorTickMark val="none"/>
        <c:minorTickMark val="none"/>
        <c:tickLblPos val="none"/>
        <c:crossAx val="207099776"/>
        <c:crosses val="autoZero"/>
        <c:auto val="1"/>
        <c:lblOffset val="100"/>
        <c:baseTimeUnit val="years"/>
      </c:dateAx>
      <c:valAx>
        <c:axId val="2070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09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57.57</c:v>
                </c:pt>
                <c:pt idx="1">
                  <c:v>63.3</c:v>
                </c:pt>
                <c:pt idx="2">
                  <c:v>59.33</c:v>
                </c:pt>
                <c:pt idx="3">
                  <c:v>55.99</c:v>
                </c:pt>
                <c:pt idx="4">
                  <c:v>53.92</c:v>
                </c:pt>
              </c:numCache>
            </c:numRef>
          </c:val>
        </c:ser>
        <c:dLbls>
          <c:showLegendKey val="0"/>
          <c:showVal val="0"/>
          <c:showCatName val="0"/>
          <c:showSerName val="0"/>
          <c:showPercent val="0"/>
          <c:showBubbleSize val="0"/>
        </c:dLbls>
        <c:gapWidth val="150"/>
        <c:axId val="200327552"/>
        <c:axId val="20032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ser>
        <c:dLbls>
          <c:showLegendKey val="0"/>
          <c:showVal val="0"/>
          <c:showCatName val="0"/>
          <c:showSerName val="0"/>
          <c:showPercent val="0"/>
          <c:showBubbleSize val="0"/>
        </c:dLbls>
        <c:marker val="1"/>
        <c:smooth val="0"/>
        <c:axId val="200327552"/>
        <c:axId val="200329088"/>
      </c:lineChart>
      <c:dateAx>
        <c:axId val="200327552"/>
        <c:scaling>
          <c:orientation val="minMax"/>
        </c:scaling>
        <c:delete val="1"/>
        <c:axPos val="b"/>
        <c:numFmt formatCode="ge" sourceLinked="1"/>
        <c:majorTickMark val="none"/>
        <c:minorTickMark val="none"/>
        <c:tickLblPos val="none"/>
        <c:crossAx val="200329088"/>
        <c:crosses val="autoZero"/>
        <c:auto val="1"/>
        <c:lblOffset val="100"/>
        <c:baseTimeUnit val="years"/>
      </c:dateAx>
      <c:valAx>
        <c:axId val="2003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32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223168"/>
        <c:axId val="2012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223168"/>
        <c:axId val="201241728"/>
      </c:lineChart>
      <c:dateAx>
        <c:axId val="201223168"/>
        <c:scaling>
          <c:orientation val="minMax"/>
        </c:scaling>
        <c:delete val="1"/>
        <c:axPos val="b"/>
        <c:numFmt formatCode="ge" sourceLinked="1"/>
        <c:majorTickMark val="none"/>
        <c:minorTickMark val="none"/>
        <c:tickLblPos val="none"/>
        <c:crossAx val="201241728"/>
        <c:crosses val="autoZero"/>
        <c:auto val="1"/>
        <c:lblOffset val="100"/>
        <c:baseTimeUnit val="years"/>
      </c:dateAx>
      <c:valAx>
        <c:axId val="2012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223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1768320"/>
        <c:axId val="201767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1768320"/>
        <c:axId val="201767552"/>
      </c:lineChart>
      <c:dateAx>
        <c:axId val="201768320"/>
        <c:scaling>
          <c:orientation val="minMax"/>
        </c:scaling>
        <c:delete val="1"/>
        <c:axPos val="b"/>
        <c:numFmt formatCode="ge" sourceLinked="1"/>
        <c:majorTickMark val="none"/>
        <c:minorTickMark val="none"/>
        <c:tickLblPos val="none"/>
        <c:crossAx val="201767552"/>
        <c:crosses val="autoZero"/>
        <c:auto val="1"/>
        <c:lblOffset val="100"/>
        <c:baseTimeUnit val="years"/>
      </c:dateAx>
      <c:valAx>
        <c:axId val="201767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176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506240"/>
        <c:axId val="14251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506240"/>
        <c:axId val="142512512"/>
      </c:lineChart>
      <c:dateAx>
        <c:axId val="142506240"/>
        <c:scaling>
          <c:orientation val="minMax"/>
        </c:scaling>
        <c:delete val="1"/>
        <c:axPos val="b"/>
        <c:numFmt formatCode="ge" sourceLinked="1"/>
        <c:majorTickMark val="none"/>
        <c:minorTickMark val="none"/>
        <c:tickLblPos val="none"/>
        <c:crossAx val="142512512"/>
        <c:crosses val="autoZero"/>
        <c:auto val="1"/>
        <c:lblOffset val="100"/>
        <c:baseTimeUnit val="years"/>
      </c:dateAx>
      <c:valAx>
        <c:axId val="14251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0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526336"/>
        <c:axId val="18546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526336"/>
        <c:axId val="185462784"/>
      </c:lineChart>
      <c:dateAx>
        <c:axId val="142526336"/>
        <c:scaling>
          <c:orientation val="minMax"/>
        </c:scaling>
        <c:delete val="1"/>
        <c:axPos val="b"/>
        <c:numFmt formatCode="ge" sourceLinked="1"/>
        <c:majorTickMark val="none"/>
        <c:minorTickMark val="none"/>
        <c:tickLblPos val="none"/>
        <c:crossAx val="185462784"/>
        <c:crosses val="autoZero"/>
        <c:auto val="1"/>
        <c:lblOffset val="100"/>
        <c:baseTimeUnit val="years"/>
      </c:dateAx>
      <c:valAx>
        <c:axId val="18546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52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2173.69</c:v>
                </c:pt>
                <c:pt idx="1">
                  <c:v>2289.62</c:v>
                </c:pt>
                <c:pt idx="2">
                  <c:v>2206.08</c:v>
                </c:pt>
                <c:pt idx="3">
                  <c:v>2033.95</c:v>
                </c:pt>
                <c:pt idx="4">
                  <c:v>3282.07</c:v>
                </c:pt>
              </c:numCache>
            </c:numRef>
          </c:val>
        </c:ser>
        <c:dLbls>
          <c:showLegendKey val="0"/>
          <c:showVal val="0"/>
          <c:showCatName val="0"/>
          <c:showSerName val="0"/>
          <c:showPercent val="0"/>
          <c:showBubbleSize val="0"/>
        </c:dLbls>
        <c:gapWidth val="150"/>
        <c:axId val="189355520"/>
        <c:axId val="1893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ser>
        <c:dLbls>
          <c:showLegendKey val="0"/>
          <c:showVal val="0"/>
          <c:showCatName val="0"/>
          <c:showSerName val="0"/>
          <c:showPercent val="0"/>
          <c:showBubbleSize val="0"/>
        </c:dLbls>
        <c:marker val="1"/>
        <c:smooth val="0"/>
        <c:axId val="189355520"/>
        <c:axId val="189357440"/>
      </c:lineChart>
      <c:dateAx>
        <c:axId val="189355520"/>
        <c:scaling>
          <c:orientation val="minMax"/>
        </c:scaling>
        <c:delete val="1"/>
        <c:axPos val="b"/>
        <c:numFmt formatCode="ge" sourceLinked="1"/>
        <c:majorTickMark val="none"/>
        <c:minorTickMark val="none"/>
        <c:tickLblPos val="none"/>
        <c:crossAx val="189357440"/>
        <c:crosses val="autoZero"/>
        <c:auto val="1"/>
        <c:lblOffset val="100"/>
        <c:baseTimeUnit val="years"/>
      </c:dateAx>
      <c:valAx>
        <c:axId val="1893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35.299999999999997</c:v>
                </c:pt>
                <c:pt idx="1">
                  <c:v>29.41</c:v>
                </c:pt>
                <c:pt idx="2">
                  <c:v>26.63</c:v>
                </c:pt>
                <c:pt idx="3">
                  <c:v>26.77</c:v>
                </c:pt>
                <c:pt idx="4">
                  <c:v>27.4</c:v>
                </c:pt>
              </c:numCache>
            </c:numRef>
          </c:val>
        </c:ser>
        <c:dLbls>
          <c:showLegendKey val="0"/>
          <c:showVal val="0"/>
          <c:showCatName val="0"/>
          <c:showSerName val="0"/>
          <c:showPercent val="0"/>
          <c:showBubbleSize val="0"/>
        </c:dLbls>
        <c:gapWidth val="150"/>
        <c:axId val="205345920"/>
        <c:axId val="2053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ser>
        <c:dLbls>
          <c:showLegendKey val="0"/>
          <c:showVal val="0"/>
          <c:showCatName val="0"/>
          <c:showSerName val="0"/>
          <c:showPercent val="0"/>
          <c:showBubbleSize val="0"/>
        </c:dLbls>
        <c:marker val="1"/>
        <c:smooth val="0"/>
        <c:axId val="205345920"/>
        <c:axId val="205347840"/>
      </c:lineChart>
      <c:dateAx>
        <c:axId val="205345920"/>
        <c:scaling>
          <c:orientation val="minMax"/>
        </c:scaling>
        <c:delete val="1"/>
        <c:axPos val="b"/>
        <c:numFmt formatCode="ge" sourceLinked="1"/>
        <c:majorTickMark val="none"/>
        <c:minorTickMark val="none"/>
        <c:tickLblPos val="none"/>
        <c:crossAx val="205347840"/>
        <c:crosses val="autoZero"/>
        <c:auto val="1"/>
        <c:lblOffset val="100"/>
        <c:baseTimeUnit val="years"/>
      </c:dateAx>
      <c:valAx>
        <c:axId val="2053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366.62</c:v>
                </c:pt>
                <c:pt idx="1">
                  <c:v>444.91</c:v>
                </c:pt>
                <c:pt idx="2">
                  <c:v>515.5</c:v>
                </c:pt>
                <c:pt idx="3">
                  <c:v>513.6</c:v>
                </c:pt>
                <c:pt idx="4">
                  <c:v>497.49</c:v>
                </c:pt>
              </c:numCache>
            </c:numRef>
          </c:val>
        </c:ser>
        <c:dLbls>
          <c:showLegendKey val="0"/>
          <c:showVal val="0"/>
          <c:showCatName val="0"/>
          <c:showSerName val="0"/>
          <c:showPercent val="0"/>
          <c:showBubbleSize val="0"/>
        </c:dLbls>
        <c:gapWidth val="150"/>
        <c:axId val="206701312"/>
        <c:axId val="20670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ser>
        <c:dLbls>
          <c:showLegendKey val="0"/>
          <c:showVal val="0"/>
          <c:showCatName val="0"/>
          <c:showSerName val="0"/>
          <c:showPercent val="0"/>
          <c:showBubbleSize val="0"/>
        </c:dLbls>
        <c:marker val="1"/>
        <c:smooth val="0"/>
        <c:axId val="206701312"/>
        <c:axId val="206703232"/>
      </c:lineChart>
      <c:dateAx>
        <c:axId val="206701312"/>
        <c:scaling>
          <c:orientation val="minMax"/>
        </c:scaling>
        <c:delete val="1"/>
        <c:axPos val="b"/>
        <c:numFmt formatCode="ge" sourceLinked="1"/>
        <c:majorTickMark val="none"/>
        <c:minorTickMark val="none"/>
        <c:tickLblPos val="none"/>
        <c:crossAx val="206703232"/>
        <c:crosses val="autoZero"/>
        <c:auto val="1"/>
        <c:lblOffset val="100"/>
        <c:baseTimeUnit val="years"/>
      </c:dateAx>
      <c:valAx>
        <c:axId val="20670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0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愛媛県　四国中央市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50" t="s">
        <v>123</v>
      </c>
      <c r="AE8" s="50"/>
      <c r="AF8" s="50"/>
      <c r="AG8" s="50"/>
      <c r="AH8" s="50"/>
      <c r="AI8" s="50"/>
      <c r="AJ8" s="50"/>
      <c r="AK8" s="2"/>
      <c r="AL8" s="51">
        <f>データ!$R$6</f>
        <v>89470</v>
      </c>
      <c r="AM8" s="51"/>
      <c r="AN8" s="51"/>
      <c r="AO8" s="51"/>
      <c r="AP8" s="51"/>
      <c r="AQ8" s="51"/>
      <c r="AR8" s="51"/>
      <c r="AS8" s="51"/>
      <c r="AT8" s="46">
        <f>データ!$S$6</f>
        <v>421.24</v>
      </c>
      <c r="AU8" s="46"/>
      <c r="AV8" s="46"/>
      <c r="AW8" s="46"/>
      <c r="AX8" s="46"/>
      <c r="AY8" s="46"/>
      <c r="AZ8" s="46"/>
      <c r="BA8" s="46"/>
      <c r="BB8" s="46">
        <f>データ!$T$6</f>
        <v>212.4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0.89</v>
      </c>
      <c r="Q10" s="46"/>
      <c r="R10" s="46"/>
      <c r="S10" s="46"/>
      <c r="T10" s="46"/>
      <c r="U10" s="46"/>
      <c r="V10" s="46"/>
      <c r="W10" s="51">
        <f>データ!$Q$6</f>
        <v>2160</v>
      </c>
      <c r="X10" s="51"/>
      <c r="Y10" s="51"/>
      <c r="Z10" s="51"/>
      <c r="AA10" s="51"/>
      <c r="AB10" s="51"/>
      <c r="AC10" s="51"/>
      <c r="AD10" s="2"/>
      <c r="AE10" s="2"/>
      <c r="AF10" s="2"/>
      <c r="AG10" s="2"/>
      <c r="AH10" s="2"/>
      <c r="AI10" s="2"/>
      <c r="AJ10" s="2"/>
      <c r="AK10" s="2"/>
      <c r="AL10" s="51">
        <f>データ!$U$6</f>
        <v>797</v>
      </c>
      <c r="AM10" s="51"/>
      <c r="AN10" s="51"/>
      <c r="AO10" s="51"/>
      <c r="AP10" s="51"/>
      <c r="AQ10" s="51"/>
      <c r="AR10" s="51"/>
      <c r="AS10" s="51"/>
      <c r="AT10" s="46">
        <f>データ!$V$6</f>
        <v>5.2</v>
      </c>
      <c r="AU10" s="46"/>
      <c r="AV10" s="46"/>
      <c r="AW10" s="46"/>
      <c r="AX10" s="46"/>
      <c r="AY10" s="46"/>
      <c r="AZ10" s="46"/>
      <c r="BA10" s="46"/>
      <c r="BB10" s="46">
        <f>データ!$W$6</f>
        <v>153.27000000000001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122</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ColWidth="9"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382132</v>
      </c>
      <c r="D6" s="34">
        <f t="shared" si="3"/>
        <v>47</v>
      </c>
      <c r="E6" s="34">
        <f t="shared" si="3"/>
        <v>1</v>
      </c>
      <c r="F6" s="34">
        <f t="shared" si="3"/>
        <v>0</v>
      </c>
      <c r="G6" s="34">
        <f t="shared" si="3"/>
        <v>0</v>
      </c>
      <c r="H6" s="34" t="str">
        <f t="shared" si="3"/>
        <v>愛媛県　四国中央市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0.89</v>
      </c>
      <c r="Q6" s="35">
        <f t="shared" si="3"/>
        <v>2160</v>
      </c>
      <c r="R6" s="35">
        <f t="shared" si="3"/>
        <v>89470</v>
      </c>
      <c r="S6" s="35">
        <f t="shared" si="3"/>
        <v>421.24</v>
      </c>
      <c r="T6" s="35">
        <f t="shared" si="3"/>
        <v>212.4</v>
      </c>
      <c r="U6" s="35">
        <f t="shared" si="3"/>
        <v>797</v>
      </c>
      <c r="V6" s="35">
        <f t="shared" si="3"/>
        <v>5.2</v>
      </c>
      <c r="W6" s="35">
        <f t="shared" si="3"/>
        <v>153.27000000000001</v>
      </c>
      <c r="X6" s="36">
        <f>IF(X7="",NA(),X7)</f>
        <v>57.57</v>
      </c>
      <c r="Y6" s="36">
        <f t="shared" ref="Y6:AG6" si="4">IF(Y7="",NA(),Y7)</f>
        <v>63.3</v>
      </c>
      <c r="Z6" s="36">
        <f t="shared" si="4"/>
        <v>59.33</v>
      </c>
      <c r="AA6" s="36">
        <f t="shared" si="4"/>
        <v>55.99</v>
      </c>
      <c r="AB6" s="36">
        <f t="shared" si="4"/>
        <v>53.92</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2173.69</v>
      </c>
      <c r="BF6" s="36">
        <f t="shared" ref="BF6:BN6" si="7">IF(BF7="",NA(),BF7)</f>
        <v>2289.62</v>
      </c>
      <c r="BG6" s="36">
        <f t="shared" si="7"/>
        <v>2206.08</v>
      </c>
      <c r="BH6" s="36">
        <f t="shared" si="7"/>
        <v>2033.95</v>
      </c>
      <c r="BI6" s="36">
        <f t="shared" si="7"/>
        <v>3282.07</v>
      </c>
      <c r="BJ6" s="36">
        <f t="shared" si="7"/>
        <v>1496.15</v>
      </c>
      <c r="BK6" s="36">
        <f t="shared" si="7"/>
        <v>1462.56</v>
      </c>
      <c r="BL6" s="36">
        <f t="shared" si="7"/>
        <v>1486.62</v>
      </c>
      <c r="BM6" s="36">
        <f t="shared" si="7"/>
        <v>1510.14</v>
      </c>
      <c r="BN6" s="36">
        <f t="shared" si="7"/>
        <v>1595.62</v>
      </c>
      <c r="BO6" s="35" t="str">
        <f>IF(BO7="","",IF(BO7="-","【-】","【"&amp;SUBSTITUTE(TEXT(BO7,"#,##0.00"),"-","△")&amp;"】"))</f>
        <v>【1,280.76】</v>
      </c>
      <c r="BP6" s="36">
        <f>IF(BP7="",NA(),BP7)</f>
        <v>35.299999999999997</v>
      </c>
      <c r="BQ6" s="36">
        <f t="shared" ref="BQ6:BY6" si="8">IF(BQ7="",NA(),BQ7)</f>
        <v>29.41</v>
      </c>
      <c r="BR6" s="36">
        <f t="shared" si="8"/>
        <v>26.63</v>
      </c>
      <c r="BS6" s="36">
        <f t="shared" si="8"/>
        <v>26.77</v>
      </c>
      <c r="BT6" s="36">
        <f t="shared" si="8"/>
        <v>27.4</v>
      </c>
      <c r="BU6" s="36">
        <f t="shared" si="8"/>
        <v>33.01</v>
      </c>
      <c r="BV6" s="36">
        <f t="shared" si="8"/>
        <v>32.39</v>
      </c>
      <c r="BW6" s="36">
        <f t="shared" si="8"/>
        <v>24.39</v>
      </c>
      <c r="BX6" s="36">
        <f t="shared" si="8"/>
        <v>22.67</v>
      </c>
      <c r="BY6" s="36">
        <f t="shared" si="8"/>
        <v>37.92</v>
      </c>
      <c r="BZ6" s="35" t="str">
        <f>IF(BZ7="","",IF(BZ7="-","【-】","【"&amp;SUBSTITUTE(TEXT(BZ7,"#,##0.00"),"-","△")&amp;"】"))</f>
        <v>【53.06】</v>
      </c>
      <c r="CA6" s="36">
        <f>IF(CA7="",NA(),CA7)</f>
        <v>366.62</v>
      </c>
      <c r="CB6" s="36">
        <f t="shared" ref="CB6:CJ6" si="9">IF(CB7="",NA(),CB7)</f>
        <v>444.91</v>
      </c>
      <c r="CC6" s="36">
        <f t="shared" si="9"/>
        <v>515.5</v>
      </c>
      <c r="CD6" s="36">
        <f t="shared" si="9"/>
        <v>513.6</v>
      </c>
      <c r="CE6" s="36">
        <f t="shared" si="9"/>
        <v>497.49</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64.260000000000005</v>
      </c>
      <c r="CM6" s="36">
        <f t="shared" ref="CM6:CU6" si="10">IF(CM7="",NA(),CM7)</f>
        <v>63.43</v>
      </c>
      <c r="CN6" s="36">
        <f t="shared" si="10"/>
        <v>57.65</v>
      </c>
      <c r="CO6" s="36">
        <f t="shared" si="10"/>
        <v>56.26</v>
      </c>
      <c r="CP6" s="36">
        <f t="shared" si="10"/>
        <v>59.99</v>
      </c>
      <c r="CQ6" s="36">
        <f t="shared" si="10"/>
        <v>51.11</v>
      </c>
      <c r="CR6" s="36">
        <f t="shared" si="10"/>
        <v>50.49</v>
      </c>
      <c r="CS6" s="36">
        <f t="shared" si="10"/>
        <v>48.36</v>
      </c>
      <c r="CT6" s="36">
        <f t="shared" si="10"/>
        <v>48.7</v>
      </c>
      <c r="CU6" s="36">
        <f t="shared" si="10"/>
        <v>46.9</v>
      </c>
      <c r="CV6" s="35" t="str">
        <f>IF(CV7="","",IF(CV7="-","【-】","【"&amp;SUBSTITUTE(TEXT(CV7,"#,##0.00"),"-","△")&amp;"】"))</f>
        <v>【56.28】</v>
      </c>
      <c r="CW6" s="36">
        <f>IF(CW7="",NA(),CW7)</f>
        <v>83.94</v>
      </c>
      <c r="CX6" s="36">
        <f t="shared" ref="CX6:DF6" si="11">IF(CX7="",NA(),CX7)</f>
        <v>84</v>
      </c>
      <c r="CY6" s="36">
        <f t="shared" si="11"/>
        <v>84</v>
      </c>
      <c r="CZ6" s="36">
        <f t="shared" si="11"/>
        <v>84.35</v>
      </c>
      <c r="DA6" s="36">
        <f t="shared" si="11"/>
        <v>84.35</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0.1</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382132</v>
      </c>
      <c r="D7" s="38">
        <v>47</v>
      </c>
      <c r="E7" s="38">
        <v>1</v>
      </c>
      <c r="F7" s="38">
        <v>0</v>
      </c>
      <c r="G7" s="38">
        <v>0</v>
      </c>
      <c r="H7" s="38" t="s">
        <v>108</v>
      </c>
      <c r="I7" s="38" t="s">
        <v>109</v>
      </c>
      <c r="J7" s="38" t="s">
        <v>110</v>
      </c>
      <c r="K7" s="38" t="s">
        <v>111</v>
      </c>
      <c r="L7" s="38" t="s">
        <v>112</v>
      </c>
      <c r="M7" s="38"/>
      <c r="N7" s="39" t="s">
        <v>113</v>
      </c>
      <c r="O7" s="39" t="s">
        <v>114</v>
      </c>
      <c r="P7" s="39">
        <v>0.89</v>
      </c>
      <c r="Q7" s="39">
        <v>2160</v>
      </c>
      <c r="R7" s="39">
        <v>89470</v>
      </c>
      <c r="S7" s="39">
        <v>421.24</v>
      </c>
      <c r="T7" s="39">
        <v>212.4</v>
      </c>
      <c r="U7" s="39">
        <v>797</v>
      </c>
      <c r="V7" s="39">
        <v>5.2</v>
      </c>
      <c r="W7" s="39">
        <v>153.27000000000001</v>
      </c>
      <c r="X7" s="39">
        <v>57.57</v>
      </c>
      <c r="Y7" s="39">
        <v>63.3</v>
      </c>
      <c r="Z7" s="39">
        <v>59.33</v>
      </c>
      <c r="AA7" s="39">
        <v>55.99</v>
      </c>
      <c r="AB7" s="39">
        <v>53.92</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2173.69</v>
      </c>
      <c r="BF7" s="39">
        <v>2289.62</v>
      </c>
      <c r="BG7" s="39">
        <v>2206.08</v>
      </c>
      <c r="BH7" s="39">
        <v>2033.95</v>
      </c>
      <c r="BI7" s="39">
        <v>3282.07</v>
      </c>
      <c r="BJ7" s="39">
        <v>1496.15</v>
      </c>
      <c r="BK7" s="39">
        <v>1462.56</v>
      </c>
      <c r="BL7" s="39">
        <v>1486.62</v>
      </c>
      <c r="BM7" s="39">
        <v>1510.14</v>
      </c>
      <c r="BN7" s="39">
        <v>1595.62</v>
      </c>
      <c r="BO7" s="39">
        <v>1280.76</v>
      </c>
      <c r="BP7" s="39">
        <v>35.299999999999997</v>
      </c>
      <c r="BQ7" s="39">
        <v>29.41</v>
      </c>
      <c r="BR7" s="39">
        <v>26.63</v>
      </c>
      <c r="BS7" s="39">
        <v>26.77</v>
      </c>
      <c r="BT7" s="39">
        <v>27.4</v>
      </c>
      <c r="BU7" s="39">
        <v>33.01</v>
      </c>
      <c r="BV7" s="39">
        <v>32.39</v>
      </c>
      <c r="BW7" s="39">
        <v>24.39</v>
      </c>
      <c r="BX7" s="39">
        <v>22.67</v>
      </c>
      <c r="BY7" s="39">
        <v>37.92</v>
      </c>
      <c r="BZ7" s="39">
        <v>53.06</v>
      </c>
      <c r="CA7" s="39">
        <v>366.62</v>
      </c>
      <c r="CB7" s="39">
        <v>444.91</v>
      </c>
      <c r="CC7" s="39">
        <v>515.5</v>
      </c>
      <c r="CD7" s="39">
        <v>513.6</v>
      </c>
      <c r="CE7" s="39">
        <v>497.49</v>
      </c>
      <c r="CF7" s="39">
        <v>523.08000000000004</v>
      </c>
      <c r="CG7" s="39">
        <v>530.83000000000004</v>
      </c>
      <c r="CH7" s="39">
        <v>734.18</v>
      </c>
      <c r="CI7" s="39">
        <v>789.62</v>
      </c>
      <c r="CJ7" s="39">
        <v>423.18</v>
      </c>
      <c r="CK7" s="39">
        <v>314.83</v>
      </c>
      <c r="CL7" s="39">
        <v>64.260000000000005</v>
      </c>
      <c r="CM7" s="39">
        <v>63.43</v>
      </c>
      <c r="CN7" s="39">
        <v>57.65</v>
      </c>
      <c r="CO7" s="39">
        <v>56.26</v>
      </c>
      <c r="CP7" s="39">
        <v>59.99</v>
      </c>
      <c r="CQ7" s="39">
        <v>51.11</v>
      </c>
      <c r="CR7" s="39">
        <v>50.49</v>
      </c>
      <c r="CS7" s="39">
        <v>48.36</v>
      </c>
      <c r="CT7" s="39">
        <v>48.7</v>
      </c>
      <c r="CU7" s="39">
        <v>46.9</v>
      </c>
      <c r="CV7" s="39">
        <v>56.28</v>
      </c>
      <c r="CW7" s="39">
        <v>83.94</v>
      </c>
      <c r="CX7" s="39">
        <v>84</v>
      </c>
      <c r="CY7" s="39">
        <v>84</v>
      </c>
      <c r="CZ7" s="39">
        <v>84.35</v>
      </c>
      <c r="DA7" s="39">
        <v>84.35</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0.1</v>
      </c>
      <c r="EG7" s="39">
        <v>0</v>
      </c>
      <c r="EH7" s="39">
        <v>0</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河村正志</cp:lastModifiedBy>
  <cp:lastPrinted>2018-02-06T04:21:10Z</cp:lastPrinted>
  <dcterms:created xsi:type="dcterms:W3CDTF">2017-12-25T01:46:55Z</dcterms:created>
  <dcterms:modified xsi:type="dcterms:W3CDTF">2018-02-16T08:02:22Z</dcterms:modified>
  <cp:category/>
</cp:coreProperties>
</file>