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<sst xmlns="http://schemas.openxmlformats.org/spreadsheetml/2006/main" count="240" uniqueCount="126">
  <si>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</si>
  <si>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</si>
  <si>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</si>
  <si>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</si>
  <si>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</si>
  <si>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</si>
  <si>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</si>
  <si>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</si>
  <si>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</si>
  <si>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</si>
  <si>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</si>
  <si>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</si>
  <si>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</si>
  <si>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</si>
  <si>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</si>
  <si>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</si>
  <si>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</si>
  <si>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</si>
  <si>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</si>
  <si>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</si>
  <si>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</si>
  <si>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</si>
  <si>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</si>
  <si>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</si>
  <si>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</si>
  <si>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</si>
  <si>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</si>
  <si>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</si>
  <si>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</si>
  <si>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</si>
  <si>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</si>
  <si>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</si>
  <si>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</si>
  <si>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</si>
  <si>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</si>
  <si>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</si>
  <si>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</si>
  <si>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</si>
  <si>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</si>
  <si>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</si>
  <si>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</si>
  <si>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</si>
  <si>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</si>
  <si>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</si>
  <si>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</si>
  <si>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</si>
  <si>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</si>
  <si>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</si>
  <si>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</si>
  <si>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</si>
  <si>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</si>
  <si>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</si>
  <si>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</si>
  <si>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</si>
  <si>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</si>
  <si>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</si>
  <si>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</si>
  <si>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</si>
  <si>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</si>
  <si>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</si>
  <si>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</si>
  <si>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</si>
  <si>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</si>
  <si>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</si>
  <si>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</si>
  <si>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</si>
  <si>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</si>
  <si>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</si>
  <si>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</si>
  <si>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</si>
  <si>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</si>
  <si>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</si>
  <si>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</si>
  <si>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</si>
  <si>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</si>
  <si>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</si>
  <si>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</si>
  <si>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</si>
  <si>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</si>
  <si>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</si>
  <si>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</si>
  <si>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</si>
  <si>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</si>
  <si>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</si>
  <si>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</si>
  <si>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</si>
  <si>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</si>
  <si>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</si>
  <si>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</si>
  <si>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</si>
  <si>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</si>
  <si>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</si>
  <si>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</si>
  <si>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</si>
  <si>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</si>
  <si>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</si>
  <si>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</si>
  <si>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</si>
  <si>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</si>
  <si>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</si>
  <si>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</si>
  <si>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</si>
  <si>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</si>
  <si>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</si>
  <si>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</si>
  <si>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</si>
  <si>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</si>
  <si>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</si>
  <si>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</si>
  <si>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</si>
  <si>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上島町</t>
  </si>
  <si>
    <t>法非適用</t>
  </si>
  <si>
    <t>下水道事業</t>
  </si>
  <si>
    <t>特定環境保全公共下水道</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</si>
  <si>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</si>
  <si>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</si>
  <si>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</si>
  <si>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</si>
  <si>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</si>
  <si>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</si>
  <si>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</si>
  <si>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</si>
  <si>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管路更新については、平成29年度よりストックマネジメント計画の策定に着手しているので、その計画に基づき更新していく予定である。施設については弓削浄化センターが平成28年度から31年度にかけ更新工事を行っており、生名・岩城の浄化センターについても計画的に更新していく予定である。</t>
    <rPh sb="10" eb="12">
      <t>ヘイセイ</t>
    </rPh>
    <rPh sb="14" eb="15">
      <t>ネン</t>
    </rPh>
    <rPh sb="45" eb="47">
      <t>ケイカク</t>
    </rPh>
    <rPh sb="48" eb="49">
      <t>モト</t>
    </rPh>
    <rPh sb="51" eb="53">
      <t>コウシン</t>
    </rPh>
    <rPh sb="57" eb="59">
      <t>ヨテイ</t>
    </rPh>
    <rPh sb="63" eb="65">
      <t>シセツ</t>
    </rPh>
    <rPh sb="70" eb="72">
      <t>ユゲ</t>
    </rPh>
    <rPh sb="72" eb="74">
      <t>ジョウカ</t>
    </rPh>
    <rPh sb="89" eb="91">
      <t>ネンド</t>
    </rPh>
    <rPh sb="94" eb="96">
      <t>コウシン</t>
    </rPh>
    <rPh sb="96" eb="98">
      <t>コウジ</t>
    </rPh>
    <rPh sb="99" eb="100">
      <t>オコナ</t>
    </rPh>
    <rPh sb="105" eb="107">
      <t>イキナ</t>
    </rPh>
    <rPh sb="108" eb="110">
      <t>イワギ</t>
    </rPh>
    <rPh sb="111" eb="113">
      <t>ジョウカ</t>
    </rPh>
    <rPh sb="122" eb="125">
      <t>ケイカクテキ</t>
    </rPh>
    <rPh sb="126" eb="128">
      <t>コウシン</t>
    </rPh>
    <rPh sb="132" eb="134">
      <t>ヨテイ</t>
    </rPh>
    <phoneticPr fontId="7"/>
  </si>
  <si>
    <t>①収益的収支比率については、平成22年度から平成24年にかけては、下水道普及に伴う収入増などから上昇していたが、平成24年度を境に下降している。平成28年度には平成27年度に比べ3.94％減少している。元利償還金の減少などで他会計繰入金が21,695千円減少し収入全体で23,724千円減少する一方、総費用が増（+4,715千円）となり、収益的支出及び地方債償還金の合計が13,852千円減少にとどまったためである。②、③については法非適用企業のため該当しない。④については他団体の平均に比べると低いが、今後は弓削浄化センターの施設更新工事等による起債借入により起債残高は増加する。⑤経費回収率については、他団体に比べて低い。離島であることから島ごとに処理場を運営する必要があり、他団体と比べコストがかかっているためだが、料金改定や経費の削減を検討する必要がある。⑥汚水処理原価については、平成28年度においては271.90円と平成27年度に対して20.58円増となっているが、主な原因としては⑤で示した理由と人口減少による有収水量の低下によるものである。今後も人口が減少していくため有収水量は下がっていく見込みとなっている。⑦施設利用率は他団体と比べ高い、ただし平成25年度を頭打ちに減少傾向であることから、将来的に人口減少が進めば施設能力等の見直しも検討する必要がある。⑧水洗化率については94.96％と同規模の団体に比べ高水準であるが、今後も未接続世帯に対して接続の働きかけをしていきたい。</t>
    <rPh sb="63" eb="64">
      <t>サカイ</t>
    </rPh>
    <rPh sb="101" eb="106">
      <t>ガンリショウカンキン</t>
    </rPh>
    <rPh sb="107" eb="109">
      <t>ゲンショウ</t>
    </rPh>
    <rPh sb="112" eb="113">
      <t>タ</t>
    </rPh>
    <rPh sb="113" eb="115">
      <t>カイケイ</t>
    </rPh>
    <rPh sb="115" eb="117">
      <t>クリイレ</t>
    </rPh>
    <rPh sb="117" eb="118">
      <t>キン</t>
    </rPh>
    <rPh sb="125" eb="127">
      <t>センエン</t>
    </rPh>
    <rPh sb="127" eb="129">
      <t>ゲンショウ</t>
    </rPh>
    <rPh sb="147" eb="149">
      <t>イッポウ</t>
    </rPh>
    <rPh sb="150" eb="153">
      <t>ソウヒヨウ</t>
    </rPh>
    <rPh sb="154" eb="155">
      <t>ゾウ</t>
    </rPh>
    <rPh sb="162" eb="164">
      <t>センエン</t>
    </rPh>
    <rPh sb="169" eb="172">
      <t>シュウエキテキ</t>
    </rPh>
    <rPh sb="172" eb="174">
      <t>シシュツ</t>
    </rPh>
    <rPh sb="174" eb="175">
      <t>オヨ</t>
    </rPh>
    <rPh sb="176" eb="179">
      <t>チホウサイ</t>
    </rPh>
    <rPh sb="179" eb="182">
      <t>ショウカンキン</t>
    </rPh>
    <rPh sb="183" eb="185">
      <t>ゴウケイ</t>
    </rPh>
    <rPh sb="192" eb="194">
      <t>センエン</t>
    </rPh>
    <rPh sb="194" eb="196">
      <t>ゲンショウ</t>
    </rPh>
    <rPh sb="252" eb="254">
      <t>コンゴ</t>
    </rPh>
    <rPh sb="255" eb="257">
      <t>ユゲ</t>
    </rPh>
    <rPh sb="257" eb="259">
      <t>ジョウカ</t>
    </rPh>
    <rPh sb="264" eb="266">
      <t>シセツ</t>
    </rPh>
    <rPh sb="266" eb="268">
      <t>コウシン</t>
    </rPh>
    <rPh sb="268" eb="270">
      <t>コウジ</t>
    </rPh>
    <rPh sb="270" eb="271">
      <t>トウ</t>
    </rPh>
    <rPh sb="274" eb="276">
      <t>キサイ</t>
    </rPh>
    <rPh sb="276" eb="278">
      <t>カリイレ</t>
    </rPh>
    <rPh sb="281" eb="283">
      <t>キサイ</t>
    </rPh>
    <rPh sb="283" eb="285">
      <t>ザンダカ</t>
    </rPh>
    <rPh sb="286" eb="288">
      <t>ゾウカ</t>
    </rPh>
    <rPh sb="303" eb="304">
      <t>タ</t>
    </rPh>
    <rPh sb="304" eb="306">
      <t>ダンタイ</t>
    </rPh>
    <rPh sb="307" eb="308">
      <t>クラ</t>
    </rPh>
    <rPh sb="310" eb="311">
      <t>ヒク</t>
    </rPh>
    <rPh sb="313" eb="315">
      <t>リトウ</t>
    </rPh>
    <rPh sb="322" eb="323">
      <t>シマ</t>
    </rPh>
    <rPh sb="326" eb="329">
      <t>ショリジョウ</t>
    </rPh>
    <rPh sb="330" eb="332">
      <t>ウンエイ</t>
    </rPh>
    <rPh sb="334" eb="336">
      <t>ヒツヨウ</t>
    </rPh>
    <rPh sb="340" eb="341">
      <t>タ</t>
    </rPh>
    <rPh sb="341" eb="343">
      <t>ダンタイ</t>
    </rPh>
    <rPh sb="344" eb="345">
      <t>クラ</t>
    </rPh>
    <rPh sb="361" eb="363">
      <t>リョウキン</t>
    </rPh>
    <rPh sb="363" eb="365">
      <t>カイテイ</t>
    </rPh>
    <rPh sb="366" eb="368">
      <t>ケイヒ</t>
    </rPh>
    <rPh sb="369" eb="371">
      <t>サクゲン</t>
    </rPh>
    <rPh sb="372" eb="374">
      <t>ケントウ</t>
    </rPh>
    <rPh sb="376" eb="378">
      <t>ヒツヨウ</t>
    </rPh>
    <rPh sb="449" eb="450">
      <t>シメ</t>
    </rPh>
    <rPh sb="452" eb="454">
      <t>リユウ</t>
    </rPh>
    <rPh sb="455" eb="457">
      <t>ジンコウ</t>
    </rPh>
    <rPh sb="457" eb="459">
      <t>ゲンショウ</t>
    </rPh>
    <rPh sb="462" eb="464">
      <t>ユウシュウ</t>
    </rPh>
    <rPh sb="464" eb="466">
      <t>スイリョウ</t>
    </rPh>
    <rPh sb="467" eb="469">
      <t>テイカ</t>
    </rPh>
    <rPh sb="478" eb="480">
      <t>コンゴ</t>
    </rPh>
    <rPh sb="481" eb="483">
      <t>ジンコウ</t>
    </rPh>
    <rPh sb="484" eb="486">
      <t>ゲンショウ</t>
    </rPh>
    <rPh sb="492" eb="494">
      <t>ユウシュウ</t>
    </rPh>
    <rPh sb="494" eb="496">
      <t>スイリョウ</t>
    </rPh>
    <rPh sb="497" eb="498">
      <t>サ</t>
    </rPh>
    <rPh sb="503" eb="505">
      <t>ミコ</t>
    </rPh>
    <rPh sb="520" eb="521">
      <t>タ</t>
    </rPh>
    <rPh sb="521" eb="523">
      <t>ダンタイ</t>
    </rPh>
    <rPh sb="524" eb="525">
      <t>クラ</t>
    </rPh>
    <rPh sb="526" eb="527">
      <t>タカ</t>
    </rPh>
    <rPh sb="532" eb="534">
      <t>ヘイセイ</t>
    </rPh>
    <rPh sb="536" eb="538">
      <t>ネンド</t>
    </rPh>
    <rPh sb="539" eb="541">
      <t>アタマウ</t>
    </rPh>
    <rPh sb="543" eb="545">
      <t>ゲンショウ</t>
    </rPh>
    <rPh sb="545" eb="547">
      <t>ケイコウ</t>
    </rPh>
    <rPh sb="559" eb="561">
      <t>ジンコウ</t>
    </rPh>
    <rPh sb="561" eb="563">
      <t>ゲンショウ</t>
    </rPh>
    <rPh sb="564" eb="565">
      <t>スス</t>
    </rPh>
    <rPh sb="567" eb="569">
      <t>シセツ</t>
    </rPh>
    <rPh sb="569" eb="571">
      <t>ノウリョク</t>
    </rPh>
    <rPh sb="571" eb="572">
      <t>トウ</t>
    </rPh>
    <rPh sb="573" eb="575">
      <t>ミナオ</t>
    </rPh>
    <rPh sb="577" eb="579">
      <t>ケントウ</t>
    </rPh>
    <rPh sb="581" eb="583">
      <t>ヒツヨウ</t>
    </rPh>
    <phoneticPr fontId="7"/>
  </si>
  <si>
    <t>現在、公共下水道区域においては、面整備率100％、水洗化率94.96％の状況である。
　離島のため、島ごとに下水道施設が必要であること、島独特の傾斜の多い地形からポンプ施設などが必要なため、維持管理費が多くかかっており、料金収入では賄うことができないことから、費用の大半を一般会計からの繰入金に頼っている状況である。
　今後については、平成28年度より弓削浄化センターの長寿命化工事や南海トラフ地震へ向けた施設の耐震強化、平成29年度よりストックマネジメント計画の策定などが行われており、経費が増加していく見込みであるが、料金改定の検討、計画的な起債借入などを実施し、将来の負担を平準化していきたい。</t>
    <rPh sb="0" eb="2">
      <t>ゲンザイ</t>
    </rPh>
    <rPh sb="3" eb="5">
      <t>コウキョウ</t>
    </rPh>
    <rPh sb="5" eb="8">
      <t>ゲスイドウ</t>
    </rPh>
    <rPh sb="8" eb="10">
      <t>クイキ</t>
    </rPh>
    <rPh sb="16" eb="17">
      <t>メン</t>
    </rPh>
    <rPh sb="17" eb="19">
      <t>セイビ</t>
    </rPh>
    <rPh sb="19" eb="20">
      <t>リツ</t>
    </rPh>
    <rPh sb="25" eb="28">
      <t>スイセンカ</t>
    </rPh>
    <rPh sb="28" eb="29">
      <t>リツ</t>
    </rPh>
    <rPh sb="36" eb="38">
      <t>ジョウキョウ</t>
    </rPh>
    <rPh sb="44" eb="46">
      <t>リトウ</t>
    </rPh>
    <rPh sb="50" eb="51">
      <t>シマ</t>
    </rPh>
    <rPh sb="54" eb="57">
      <t>ゲスイドウ</t>
    </rPh>
    <rPh sb="57" eb="59">
      <t>シセツ</t>
    </rPh>
    <rPh sb="60" eb="62">
      <t>ヒツヨウ</t>
    </rPh>
    <rPh sb="68" eb="69">
      <t>シマ</t>
    </rPh>
    <rPh sb="69" eb="71">
      <t>ドクトク</t>
    </rPh>
    <rPh sb="72" eb="74">
      <t>ケイシャ</t>
    </rPh>
    <rPh sb="75" eb="76">
      <t>オオ</t>
    </rPh>
    <rPh sb="77" eb="79">
      <t>チケイ</t>
    </rPh>
    <rPh sb="84" eb="86">
      <t>シセツ</t>
    </rPh>
    <rPh sb="89" eb="91">
      <t>ヒツヨウ</t>
    </rPh>
    <rPh sb="95" eb="97">
      <t>イジ</t>
    </rPh>
    <rPh sb="97" eb="100">
      <t>カンリヒ</t>
    </rPh>
    <rPh sb="101" eb="102">
      <t>オオ</t>
    </rPh>
    <rPh sb="110" eb="112">
      <t>リョウキン</t>
    </rPh>
    <rPh sb="112" eb="114">
      <t>シュウニュウ</t>
    </rPh>
    <rPh sb="116" eb="117">
      <t>マカナ</t>
    </rPh>
    <rPh sb="130" eb="132">
      <t>ヒヨウ</t>
    </rPh>
    <rPh sb="133" eb="135">
      <t>タイハン</t>
    </rPh>
    <rPh sb="136" eb="138">
      <t>イッパン</t>
    </rPh>
    <rPh sb="138" eb="140">
      <t>カイケイ</t>
    </rPh>
    <rPh sb="143" eb="145">
      <t>クリイレ</t>
    </rPh>
    <rPh sb="145" eb="146">
      <t>キン</t>
    </rPh>
    <rPh sb="147" eb="148">
      <t>タヨ</t>
    </rPh>
    <rPh sb="152" eb="154">
      <t>ジョウキョウ</t>
    </rPh>
    <rPh sb="160" eb="162">
      <t>コンゴ</t>
    </rPh>
    <rPh sb="168" eb="170">
      <t>ヘイセイ</t>
    </rPh>
    <rPh sb="172" eb="174">
      <t>ネンド</t>
    </rPh>
    <rPh sb="176" eb="178">
      <t>ユゲ</t>
    </rPh>
    <rPh sb="178" eb="180">
      <t>ジョウカ</t>
    </rPh>
    <rPh sb="185" eb="189">
      <t>チョウジュミョウカ</t>
    </rPh>
    <rPh sb="189" eb="191">
      <t>コウジ</t>
    </rPh>
    <rPh sb="192" eb="194">
      <t>ナンカイ</t>
    </rPh>
    <rPh sb="197" eb="199">
      <t>ジシン</t>
    </rPh>
    <rPh sb="200" eb="201">
      <t>ム</t>
    </rPh>
    <rPh sb="203" eb="205">
      <t>シセツ</t>
    </rPh>
    <rPh sb="206" eb="208">
      <t>タイシン</t>
    </rPh>
    <rPh sb="208" eb="210">
      <t>キョウカ</t>
    </rPh>
    <rPh sb="229" eb="231">
      <t>ケイカク</t>
    </rPh>
    <rPh sb="232" eb="234">
      <t>サクテイ</t>
    </rPh>
    <rPh sb="237" eb="238">
      <t>オコナ</t>
    </rPh>
    <rPh sb="244" eb="246">
      <t>ケイヒ</t>
    </rPh>
    <rPh sb="247" eb="249">
      <t>ゾウカ</t>
    </rPh>
    <rPh sb="253" eb="255">
      <t>ミコ</t>
    </rPh>
    <rPh sb="261" eb="265">
      <t>リョウキンカイテイ</t>
    </rPh>
    <rPh sb="266" eb="268">
      <t>ケントウ</t>
    </rPh>
    <rPh sb="269" eb="272">
      <t>ケイカクテキ</t>
    </rPh>
    <rPh sb="273" eb="275">
      <t>キサイ</t>
    </rPh>
    <rPh sb="275" eb="277">
      <t>カリイレ</t>
    </rPh>
    <rPh sb="280" eb="282">
      <t>ジッシ</t>
    </rPh>
    <rPh sb="284" eb="286">
      <t>ショウライ</t>
    </rPh>
    <rPh sb="287" eb="289">
      <t>フタン</t>
    </rPh>
    <rPh sb="290" eb="293">
      <t>ヘイジュンカ</t>
    </rPh>
    <phoneticPr fontId="4"/>
  </si>
  <si>
    <t>非設置</t>
    <rPh sb="0" eb="3">
      <t>ヒセッチ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</si>
</sst>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18" fillId="0" borderId="6" xfId="1" applyFont="1" applyBorder="1" applyAlignment="1" applyProtection="1">
      <alignment horizontal="left" vertical="top" wrapText="1"/>
      <protection locked="0"/>
    </xf>
    <xf numFmtId="0" fontId="18" fillId="0" borderId="0" xfId="1" applyFont="1" applyBorder="1" applyAlignment="1" applyProtection="1">
      <alignment horizontal="left" vertical="top" wrapText="1"/>
      <protection locked="0"/>
    </xf>
    <xf numFmtId="0" fontId="18" fillId="0" borderId="7" xfId="1" applyFont="1" applyBorder="1" applyAlignment="1" applyProtection="1">
      <alignment horizontal="left" vertical="top" wrapText="1"/>
      <protection locked="0"/>
    </xf>
    <xf numFmtId="0" fontId="18" fillId="0" borderId="8" xfId="1" applyFont="1" applyBorder="1" applyAlignment="1" applyProtection="1">
      <alignment horizontal="left" vertical="top" wrapText="1"/>
      <protection locked="0"/>
    </xf>
    <xf numFmtId="0" fontId="18" fillId="0" borderId="1" xfId="1" applyFont="1" applyBorder="1" applyAlignment="1" applyProtection="1">
      <alignment horizontal="left" vertical="top" wrapText="1"/>
      <protection locked="0"/>
    </xf>
    <xf numFmtId="0" fontId="18"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6A0-4033-AF91-BC48CD336004}"/>
            </c:ext>
          </c:extLst>
        </c:ser>
        <c:dLbls>
          <c:showLegendKey val="0"/>
          <c:showVal val="0"/>
          <c:showCatName val="0"/>
          <c:showSerName val="0"/>
          <c:showPercent val="0"/>
          <c:showBubbleSize val="0"/>
        </c:dLbls>
        <c:gapWidth val="150"/>
        <c:axId val="96340224"/>
        <c:axId val="96354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0.04</c:v>
                </c:pt>
                <c:pt idx="3">
                  <c:v>7.0000000000000007E-2</c:v>
                </c:pt>
                <c:pt idx="4">
                  <c:v>0.09</c:v>
                </c:pt>
              </c:numCache>
            </c:numRef>
          </c:val>
          <c:smooth val="0"/>
          <c:extLst xmlns:c16r2="http://schemas.microsoft.com/office/drawing/2015/06/chart">
            <c:ext xmlns:c16="http://schemas.microsoft.com/office/drawing/2014/chart" uri="{C3380CC4-5D6E-409C-BE32-E72D297353CC}">
              <c16:uniqueId val="{00000001-86A0-4033-AF91-BC48CD336004}"/>
            </c:ext>
          </c:extLst>
        </c:ser>
        <c:dLbls>
          <c:showLegendKey val="0"/>
          <c:showVal val="0"/>
          <c:showCatName val="0"/>
          <c:showSerName val="0"/>
          <c:showPercent val="0"/>
          <c:showBubbleSize val="0"/>
        </c:dLbls>
        <c:marker val="1"/>
        <c:smooth val="0"/>
        <c:axId val="96340224"/>
        <c:axId val="96354688"/>
      </c:lineChart>
      <c:dateAx>
        <c:axId val="96340224"/>
        <c:scaling>
          <c:orientation val="minMax"/>
        </c:scaling>
        <c:delete val="1"/>
        <c:axPos val="b"/>
        <c:numFmt formatCode="ge" sourceLinked="1"/>
        <c:majorTickMark val="none"/>
        <c:minorTickMark val="none"/>
        <c:tickLblPos val="none"/>
        <c:crossAx val="96354688"/>
        <c:crosses val="autoZero"/>
        <c:auto val="1"/>
        <c:lblOffset val="100"/>
        <c:baseTimeUnit val="years"/>
      </c:dateAx>
      <c:valAx>
        <c:axId val="96354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34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50.67</c:v>
                </c:pt>
                <c:pt idx="1">
                  <c:v>54.5</c:v>
                </c:pt>
                <c:pt idx="2">
                  <c:v>53.97</c:v>
                </c:pt>
                <c:pt idx="3">
                  <c:v>52.9</c:v>
                </c:pt>
                <c:pt idx="4">
                  <c:v>53.27</c:v>
                </c:pt>
              </c:numCache>
            </c:numRef>
          </c:val>
          <c:extLst xmlns:c16r2="http://schemas.microsoft.com/office/drawing/2015/06/chart">
            <c:ext xmlns:c16="http://schemas.microsoft.com/office/drawing/2014/chart" uri="{C3380CC4-5D6E-409C-BE32-E72D297353CC}">
              <c16:uniqueId val="{00000000-B04D-4266-A76D-352E62F030A3}"/>
            </c:ext>
          </c:extLst>
        </c:ser>
        <c:dLbls>
          <c:showLegendKey val="0"/>
          <c:showVal val="0"/>
          <c:showCatName val="0"/>
          <c:showSerName val="0"/>
          <c:showPercent val="0"/>
          <c:showBubbleSize val="0"/>
        </c:dLbls>
        <c:gapWidth val="150"/>
        <c:axId val="98011008"/>
        <c:axId val="98017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42.31</c:v>
                </c:pt>
                <c:pt idx="1">
                  <c:v>43.65</c:v>
                </c:pt>
                <c:pt idx="2">
                  <c:v>43.58</c:v>
                </c:pt>
                <c:pt idx="3">
                  <c:v>41.35</c:v>
                </c:pt>
                <c:pt idx="4">
                  <c:v>42.9</c:v>
                </c:pt>
              </c:numCache>
            </c:numRef>
          </c:val>
          <c:smooth val="0"/>
          <c:extLst xmlns:c16r2="http://schemas.microsoft.com/office/drawing/2015/06/chart">
            <c:ext xmlns:c16="http://schemas.microsoft.com/office/drawing/2014/chart" uri="{C3380CC4-5D6E-409C-BE32-E72D297353CC}">
              <c16:uniqueId val="{00000001-B04D-4266-A76D-352E62F030A3}"/>
            </c:ext>
          </c:extLst>
        </c:ser>
        <c:dLbls>
          <c:showLegendKey val="0"/>
          <c:showVal val="0"/>
          <c:showCatName val="0"/>
          <c:showSerName val="0"/>
          <c:showPercent val="0"/>
          <c:showBubbleSize val="0"/>
        </c:dLbls>
        <c:marker val="1"/>
        <c:smooth val="0"/>
        <c:axId val="98011008"/>
        <c:axId val="98017280"/>
      </c:lineChart>
      <c:dateAx>
        <c:axId val="98011008"/>
        <c:scaling>
          <c:orientation val="minMax"/>
        </c:scaling>
        <c:delete val="1"/>
        <c:axPos val="b"/>
        <c:numFmt formatCode="ge" sourceLinked="1"/>
        <c:majorTickMark val="none"/>
        <c:minorTickMark val="none"/>
        <c:tickLblPos val="none"/>
        <c:crossAx val="98017280"/>
        <c:crosses val="autoZero"/>
        <c:auto val="1"/>
        <c:lblOffset val="100"/>
        <c:baseTimeUnit val="years"/>
      </c:dateAx>
      <c:valAx>
        <c:axId val="9801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011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95.75</c:v>
                </c:pt>
                <c:pt idx="1">
                  <c:v>95.48</c:v>
                </c:pt>
                <c:pt idx="2">
                  <c:v>94.48</c:v>
                </c:pt>
                <c:pt idx="3">
                  <c:v>95.22</c:v>
                </c:pt>
                <c:pt idx="4">
                  <c:v>94.96</c:v>
                </c:pt>
              </c:numCache>
            </c:numRef>
          </c:val>
          <c:extLst xmlns:c16r2="http://schemas.microsoft.com/office/drawing/2015/06/chart">
            <c:ext xmlns:c16="http://schemas.microsoft.com/office/drawing/2014/chart" uri="{C3380CC4-5D6E-409C-BE32-E72D297353CC}">
              <c16:uniqueId val="{00000000-340A-406B-A01D-3EA3F9EEE1B1}"/>
            </c:ext>
          </c:extLst>
        </c:ser>
        <c:dLbls>
          <c:showLegendKey val="0"/>
          <c:showVal val="0"/>
          <c:showCatName val="0"/>
          <c:showSerName val="0"/>
          <c:showPercent val="0"/>
          <c:showBubbleSize val="0"/>
        </c:dLbls>
        <c:gapWidth val="150"/>
        <c:axId val="98052352"/>
        <c:axId val="98054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81.3</c:v>
                </c:pt>
                <c:pt idx="1">
                  <c:v>82.2</c:v>
                </c:pt>
                <c:pt idx="2">
                  <c:v>82.35</c:v>
                </c:pt>
                <c:pt idx="3">
                  <c:v>82.9</c:v>
                </c:pt>
                <c:pt idx="4">
                  <c:v>83.5</c:v>
                </c:pt>
              </c:numCache>
            </c:numRef>
          </c:val>
          <c:smooth val="0"/>
          <c:extLst xmlns:c16r2="http://schemas.microsoft.com/office/drawing/2015/06/chart">
            <c:ext xmlns:c16="http://schemas.microsoft.com/office/drawing/2014/chart" uri="{C3380CC4-5D6E-409C-BE32-E72D297353CC}">
              <c16:uniqueId val="{00000001-340A-406B-A01D-3EA3F9EEE1B1}"/>
            </c:ext>
          </c:extLst>
        </c:ser>
        <c:dLbls>
          <c:showLegendKey val="0"/>
          <c:showVal val="0"/>
          <c:showCatName val="0"/>
          <c:showSerName val="0"/>
          <c:showPercent val="0"/>
          <c:showBubbleSize val="0"/>
        </c:dLbls>
        <c:marker val="1"/>
        <c:smooth val="0"/>
        <c:axId val="98052352"/>
        <c:axId val="98054528"/>
      </c:lineChart>
      <c:dateAx>
        <c:axId val="98052352"/>
        <c:scaling>
          <c:orientation val="minMax"/>
        </c:scaling>
        <c:delete val="1"/>
        <c:axPos val="b"/>
        <c:numFmt formatCode="ge" sourceLinked="1"/>
        <c:majorTickMark val="none"/>
        <c:minorTickMark val="none"/>
        <c:tickLblPos val="none"/>
        <c:crossAx val="98054528"/>
        <c:crosses val="autoZero"/>
        <c:auto val="1"/>
        <c:lblOffset val="100"/>
        <c:baseTimeUnit val="years"/>
      </c:dateAx>
      <c:valAx>
        <c:axId val="98054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052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86</c:v>
                </c:pt>
                <c:pt idx="1">
                  <c:v>84.51</c:v>
                </c:pt>
                <c:pt idx="2">
                  <c:v>81.099999999999994</c:v>
                </c:pt>
                <c:pt idx="3">
                  <c:v>79.73</c:v>
                </c:pt>
                <c:pt idx="4">
                  <c:v>75.790000000000006</c:v>
                </c:pt>
              </c:numCache>
            </c:numRef>
          </c:val>
          <c:extLst xmlns:c16r2="http://schemas.microsoft.com/office/drawing/2015/06/chart">
            <c:ext xmlns:c16="http://schemas.microsoft.com/office/drawing/2014/chart" uri="{C3380CC4-5D6E-409C-BE32-E72D297353CC}">
              <c16:uniqueId val="{00000000-993A-4F75-B4BC-D90EF18745B3}"/>
            </c:ext>
          </c:extLst>
        </c:ser>
        <c:dLbls>
          <c:showLegendKey val="0"/>
          <c:showVal val="0"/>
          <c:showCatName val="0"/>
          <c:showSerName val="0"/>
          <c:showPercent val="0"/>
          <c:showBubbleSize val="0"/>
        </c:dLbls>
        <c:gapWidth val="150"/>
        <c:axId val="96385664"/>
        <c:axId val="96391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93A-4F75-B4BC-D90EF18745B3}"/>
            </c:ext>
          </c:extLst>
        </c:ser>
        <c:dLbls>
          <c:showLegendKey val="0"/>
          <c:showVal val="0"/>
          <c:showCatName val="0"/>
          <c:showSerName val="0"/>
          <c:showPercent val="0"/>
          <c:showBubbleSize val="0"/>
        </c:dLbls>
        <c:marker val="1"/>
        <c:smooth val="0"/>
        <c:axId val="96385664"/>
        <c:axId val="96391936"/>
      </c:lineChart>
      <c:dateAx>
        <c:axId val="96385664"/>
        <c:scaling>
          <c:orientation val="minMax"/>
        </c:scaling>
        <c:delete val="1"/>
        <c:axPos val="b"/>
        <c:numFmt formatCode="ge" sourceLinked="1"/>
        <c:majorTickMark val="none"/>
        <c:minorTickMark val="none"/>
        <c:tickLblPos val="none"/>
        <c:crossAx val="96391936"/>
        <c:crosses val="autoZero"/>
        <c:auto val="1"/>
        <c:lblOffset val="100"/>
        <c:baseTimeUnit val="years"/>
      </c:dateAx>
      <c:valAx>
        <c:axId val="96391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385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F83-4146-B705-21A444EC54AF}"/>
            </c:ext>
          </c:extLst>
        </c:ser>
        <c:dLbls>
          <c:showLegendKey val="0"/>
          <c:showVal val="0"/>
          <c:showCatName val="0"/>
          <c:showSerName val="0"/>
          <c:showPercent val="0"/>
          <c:showBubbleSize val="0"/>
        </c:dLbls>
        <c:gapWidth val="150"/>
        <c:axId val="96410624"/>
        <c:axId val="96441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F83-4146-B705-21A444EC54AF}"/>
            </c:ext>
          </c:extLst>
        </c:ser>
        <c:dLbls>
          <c:showLegendKey val="0"/>
          <c:showVal val="0"/>
          <c:showCatName val="0"/>
          <c:showSerName val="0"/>
          <c:showPercent val="0"/>
          <c:showBubbleSize val="0"/>
        </c:dLbls>
        <c:marker val="1"/>
        <c:smooth val="0"/>
        <c:axId val="96410624"/>
        <c:axId val="96441472"/>
      </c:lineChart>
      <c:dateAx>
        <c:axId val="96410624"/>
        <c:scaling>
          <c:orientation val="minMax"/>
        </c:scaling>
        <c:delete val="1"/>
        <c:axPos val="b"/>
        <c:numFmt formatCode="ge" sourceLinked="1"/>
        <c:majorTickMark val="none"/>
        <c:minorTickMark val="none"/>
        <c:tickLblPos val="none"/>
        <c:crossAx val="96441472"/>
        <c:crosses val="autoZero"/>
        <c:auto val="1"/>
        <c:lblOffset val="100"/>
        <c:baseTimeUnit val="years"/>
      </c:dateAx>
      <c:valAx>
        <c:axId val="96441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410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3B0-4772-8EF9-B8F6DA69ABAA}"/>
            </c:ext>
          </c:extLst>
        </c:ser>
        <c:dLbls>
          <c:showLegendKey val="0"/>
          <c:showVal val="0"/>
          <c:showCatName val="0"/>
          <c:showSerName val="0"/>
          <c:showPercent val="0"/>
          <c:showBubbleSize val="0"/>
        </c:dLbls>
        <c:gapWidth val="150"/>
        <c:axId val="96456064"/>
        <c:axId val="96466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3B0-4772-8EF9-B8F6DA69ABAA}"/>
            </c:ext>
          </c:extLst>
        </c:ser>
        <c:dLbls>
          <c:showLegendKey val="0"/>
          <c:showVal val="0"/>
          <c:showCatName val="0"/>
          <c:showSerName val="0"/>
          <c:showPercent val="0"/>
          <c:showBubbleSize val="0"/>
        </c:dLbls>
        <c:marker val="1"/>
        <c:smooth val="0"/>
        <c:axId val="96456064"/>
        <c:axId val="96466432"/>
      </c:lineChart>
      <c:dateAx>
        <c:axId val="96456064"/>
        <c:scaling>
          <c:orientation val="minMax"/>
        </c:scaling>
        <c:delete val="1"/>
        <c:axPos val="b"/>
        <c:numFmt formatCode="ge" sourceLinked="1"/>
        <c:majorTickMark val="none"/>
        <c:minorTickMark val="none"/>
        <c:tickLblPos val="none"/>
        <c:crossAx val="96466432"/>
        <c:crosses val="autoZero"/>
        <c:auto val="1"/>
        <c:lblOffset val="100"/>
        <c:baseTimeUnit val="years"/>
      </c:dateAx>
      <c:valAx>
        <c:axId val="96466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456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226-466A-BF28-0F3199B92F07}"/>
            </c:ext>
          </c:extLst>
        </c:ser>
        <c:dLbls>
          <c:showLegendKey val="0"/>
          <c:showVal val="0"/>
          <c:showCatName val="0"/>
          <c:showSerName val="0"/>
          <c:showPercent val="0"/>
          <c:showBubbleSize val="0"/>
        </c:dLbls>
        <c:gapWidth val="150"/>
        <c:axId val="97757440"/>
        <c:axId val="97759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226-466A-BF28-0F3199B92F07}"/>
            </c:ext>
          </c:extLst>
        </c:ser>
        <c:dLbls>
          <c:showLegendKey val="0"/>
          <c:showVal val="0"/>
          <c:showCatName val="0"/>
          <c:showSerName val="0"/>
          <c:showPercent val="0"/>
          <c:showBubbleSize val="0"/>
        </c:dLbls>
        <c:marker val="1"/>
        <c:smooth val="0"/>
        <c:axId val="97757440"/>
        <c:axId val="97759616"/>
      </c:lineChart>
      <c:dateAx>
        <c:axId val="97757440"/>
        <c:scaling>
          <c:orientation val="minMax"/>
        </c:scaling>
        <c:delete val="1"/>
        <c:axPos val="b"/>
        <c:numFmt formatCode="ge" sourceLinked="1"/>
        <c:majorTickMark val="none"/>
        <c:minorTickMark val="none"/>
        <c:tickLblPos val="none"/>
        <c:crossAx val="97759616"/>
        <c:crosses val="autoZero"/>
        <c:auto val="1"/>
        <c:lblOffset val="100"/>
        <c:baseTimeUnit val="years"/>
      </c:dateAx>
      <c:valAx>
        <c:axId val="97759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757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739-4130-9460-DA1E9B1C8F1F}"/>
            </c:ext>
          </c:extLst>
        </c:ser>
        <c:dLbls>
          <c:showLegendKey val="0"/>
          <c:showVal val="0"/>
          <c:showCatName val="0"/>
          <c:showSerName val="0"/>
          <c:showPercent val="0"/>
          <c:showBubbleSize val="0"/>
        </c:dLbls>
        <c:gapWidth val="150"/>
        <c:axId val="97798784"/>
        <c:axId val="97809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739-4130-9460-DA1E9B1C8F1F}"/>
            </c:ext>
          </c:extLst>
        </c:ser>
        <c:dLbls>
          <c:showLegendKey val="0"/>
          <c:showVal val="0"/>
          <c:showCatName val="0"/>
          <c:showSerName val="0"/>
          <c:showPercent val="0"/>
          <c:showBubbleSize val="0"/>
        </c:dLbls>
        <c:marker val="1"/>
        <c:smooth val="0"/>
        <c:axId val="97798784"/>
        <c:axId val="97809152"/>
      </c:lineChart>
      <c:dateAx>
        <c:axId val="97798784"/>
        <c:scaling>
          <c:orientation val="minMax"/>
        </c:scaling>
        <c:delete val="1"/>
        <c:axPos val="b"/>
        <c:numFmt formatCode="ge" sourceLinked="1"/>
        <c:majorTickMark val="none"/>
        <c:minorTickMark val="none"/>
        <c:tickLblPos val="none"/>
        <c:crossAx val="97809152"/>
        <c:crosses val="autoZero"/>
        <c:auto val="1"/>
        <c:lblOffset val="100"/>
        <c:baseTimeUnit val="years"/>
      </c:dateAx>
      <c:valAx>
        <c:axId val="97809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798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formatCode="#,##0.00;&quot;△&quot;#,##0.00;&quot;-&quot;">
                  <c:v>363.99</c:v>
                </c:pt>
                <c:pt idx="4" formatCode="#,##0.00;&quot;△&quot;#,##0.00;&quot;-&quot;">
                  <c:v>229.42</c:v>
                </c:pt>
              </c:numCache>
            </c:numRef>
          </c:val>
          <c:extLst xmlns:c16r2="http://schemas.microsoft.com/office/drawing/2015/06/chart">
            <c:ext xmlns:c16="http://schemas.microsoft.com/office/drawing/2014/chart" uri="{C3380CC4-5D6E-409C-BE32-E72D297353CC}">
              <c16:uniqueId val="{00000000-F29D-4AD7-A709-37639B87AACF}"/>
            </c:ext>
          </c:extLst>
        </c:ser>
        <c:dLbls>
          <c:showLegendKey val="0"/>
          <c:showVal val="0"/>
          <c:showCatName val="0"/>
          <c:showSerName val="0"/>
          <c:showPercent val="0"/>
          <c:showBubbleSize val="0"/>
        </c:dLbls>
        <c:gapWidth val="150"/>
        <c:axId val="97836032"/>
        <c:axId val="97842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1622.51</c:v>
                </c:pt>
                <c:pt idx="1">
                  <c:v>1569.13</c:v>
                </c:pt>
                <c:pt idx="2">
                  <c:v>1436</c:v>
                </c:pt>
                <c:pt idx="3">
                  <c:v>1434.89</c:v>
                </c:pt>
                <c:pt idx="4">
                  <c:v>1298.9100000000001</c:v>
                </c:pt>
              </c:numCache>
            </c:numRef>
          </c:val>
          <c:smooth val="0"/>
          <c:extLst xmlns:c16r2="http://schemas.microsoft.com/office/drawing/2015/06/chart">
            <c:ext xmlns:c16="http://schemas.microsoft.com/office/drawing/2014/chart" uri="{C3380CC4-5D6E-409C-BE32-E72D297353CC}">
              <c16:uniqueId val="{00000001-F29D-4AD7-A709-37639B87AACF}"/>
            </c:ext>
          </c:extLst>
        </c:ser>
        <c:dLbls>
          <c:showLegendKey val="0"/>
          <c:showVal val="0"/>
          <c:showCatName val="0"/>
          <c:showSerName val="0"/>
          <c:showPercent val="0"/>
          <c:showBubbleSize val="0"/>
        </c:dLbls>
        <c:marker val="1"/>
        <c:smooth val="0"/>
        <c:axId val="97836032"/>
        <c:axId val="97842304"/>
      </c:lineChart>
      <c:dateAx>
        <c:axId val="97836032"/>
        <c:scaling>
          <c:orientation val="minMax"/>
        </c:scaling>
        <c:delete val="1"/>
        <c:axPos val="b"/>
        <c:numFmt formatCode="ge" sourceLinked="1"/>
        <c:majorTickMark val="none"/>
        <c:minorTickMark val="none"/>
        <c:tickLblPos val="none"/>
        <c:crossAx val="97842304"/>
        <c:crosses val="autoZero"/>
        <c:auto val="1"/>
        <c:lblOffset val="100"/>
        <c:baseTimeUnit val="years"/>
      </c:dateAx>
      <c:valAx>
        <c:axId val="97842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836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51.19</c:v>
                </c:pt>
                <c:pt idx="1">
                  <c:v>51.86</c:v>
                </c:pt>
                <c:pt idx="2">
                  <c:v>46.59</c:v>
                </c:pt>
                <c:pt idx="3">
                  <c:v>47.28</c:v>
                </c:pt>
                <c:pt idx="4">
                  <c:v>44.06</c:v>
                </c:pt>
              </c:numCache>
            </c:numRef>
          </c:val>
          <c:extLst xmlns:c16r2="http://schemas.microsoft.com/office/drawing/2015/06/chart">
            <c:ext xmlns:c16="http://schemas.microsoft.com/office/drawing/2014/chart" uri="{C3380CC4-5D6E-409C-BE32-E72D297353CC}">
              <c16:uniqueId val="{00000000-D4F4-4563-B9C7-A3B112969403}"/>
            </c:ext>
          </c:extLst>
        </c:ser>
        <c:dLbls>
          <c:showLegendKey val="0"/>
          <c:showVal val="0"/>
          <c:showCatName val="0"/>
          <c:showSerName val="0"/>
          <c:showPercent val="0"/>
          <c:showBubbleSize val="0"/>
        </c:dLbls>
        <c:gapWidth val="150"/>
        <c:axId val="97926144"/>
        <c:axId val="97948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62.83</c:v>
                </c:pt>
                <c:pt idx="1">
                  <c:v>64.63</c:v>
                </c:pt>
                <c:pt idx="2">
                  <c:v>66.56</c:v>
                </c:pt>
                <c:pt idx="3">
                  <c:v>66.22</c:v>
                </c:pt>
                <c:pt idx="4">
                  <c:v>69.87</c:v>
                </c:pt>
              </c:numCache>
            </c:numRef>
          </c:val>
          <c:smooth val="0"/>
          <c:extLst xmlns:c16r2="http://schemas.microsoft.com/office/drawing/2015/06/chart">
            <c:ext xmlns:c16="http://schemas.microsoft.com/office/drawing/2014/chart" uri="{C3380CC4-5D6E-409C-BE32-E72D297353CC}">
              <c16:uniqueId val="{00000001-D4F4-4563-B9C7-A3B112969403}"/>
            </c:ext>
          </c:extLst>
        </c:ser>
        <c:dLbls>
          <c:showLegendKey val="0"/>
          <c:showVal val="0"/>
          <c:showCatName val="0"/>
          <c:showSerName val="0"/>
          <c:showPercent val="0"/>
          <c:showBubbleSize val="0"/>
        </c:dLbls>
        <c:marker val="1"/>
        <c:smooth val="0"/>
        <c:axId val="97926144"/>
        <c:axId val="97948800"/>
      </c:lineChart>
      <c:dateAx>
        <c:axId val="97926144"/>
        <c:scaling>
          <c:orientation val="minMax"/>
        </c:scaling>
        <c:delete val="1"/>
        <c:axPos val="b"/>
        <c:numFmt formatCode="ge" sourceLinked="1"/>
        <c:majorTickMark val="none"/>
        <c:minorTickMark val="none"/>
        <c:tickLblPos val="none"/>
        <c:crossAx val="97948800"/>
        <c:crosses val="autoZero"/>
        <c:auto val="1"/>
        <c:lblOffset val="100"/>
        <c:baseTimeUnit val="years"/>
      </c:dateAx>
      <c:valAx>
        <c:axId val="97948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92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223.11</c:v>
                </c:pt>
                <c:pt idx="1">
                  <c:v>203.48</c:v>
                </c:pt>
                <c:pt idx="2">
                  <c:v>235.55</c:v>
                </c:pt>
                <c:pt idx="3">
                  <c:v>251.32</c:v>
                </c:pt>
                <c:pt idx="4">
                  <c:v>271.89999999999998</c:v>
                </c:pt>
              </c:numCache>
            </c:numRef>
          </c:val>
          <c:extLst xmlns:c16r2="http://schemas.microsoft.com/office/drawing/2015/06/chart">
            <c:ext xmlns:c16="http://schemas.microsoft.com/office/drawing/2014/chart" uri="{C3380CC4-5D6E-409C-BE32-E72D297353CC}">
              <c16:uniqueId val="{00000000-7800-4D67-863B-2E8C3C19B2AC}"/>
            </c:ext>
          </c:extLst>
        </c:ser>
        <c:dLbls>
          <c:showLegendKey val="0"/>
          <c:showVal val="0"/>
          <c:showCatName val="0"/>
          <c:showSerName val="0"/>
          <c:showPercent val="0"/>
          <c:showBubbleSize val="0"/>
        </c:dLbls>
        <c:gapWidth val="150"/>
        <c:axId val="97969664"/>
        <c:axId val="97971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250.43</c:v>
                </c:pt>
                <c:pt idx="1">
                  <c:v>245.75</c:v>
                </c:pt>
                <c:pt idx="2">
                  <c:v>244.29</c:v>
                </c:pt>
                <c:pt idx="3">
                  <c:v>246.72</c:v>
                </c:pt>
                <c:pt idx="4">
                  <c:v>234.96</c:v>
                </c:pt>
              </c:numCache>
            </c:numRef>
          </c:val>
          <c:smooth val="0"/>
          <c:extLst xmlns:c16r2="http://schemas.microsoft.com/office/drawing/2015/06/chart">
            <c:ext xmlns:c16="http://schemas.microsoft.com/office/drawing/2014/chart" uri="{C3380CC4-5D6E-409C-BE32-E72D297353CC}">
              <c16:uniqueId val="{00000001-7800-4D67-863B-2E8C3C19B2AC}"/>
            </c:ext>
          </c:extLst>
        </c:ser>
        <c:dLbls>
          <c:showLegendKey val="0"/>
          <c:showVal val="0"/>
          <c:showCatName val="0"/>
          <c:showSerName val="0"/>
          <c:showPercent val="0"/>
          <c:showBubbleSize val="0"/>
        </c:dLbls>
        <c:marker val="1"/>
        <c:smooth val="0"/>
        <c:axId val="97969664"/>
        <c:axId val="97971584"/>
      </c:lineChart>
      <c:dateAx>
        <c:axId val="97969664"/>
        <c:scaling>
          <c:orientation val="minMax"/>
        </c:scaling>
        <c:delete val="1"/>
        <c:axPos val="b"/>
        <c:numFmt formatCode="ge" sourceLinked="1"/>
        <c:majorTickMark val="none"/>
        <c:minorTickMark val="none"/>
        <c:tickLblPos val="none"/>
        <c:crossAx val="97971584"/>
        <c:crosses val="autoZero"/>
        <c:auto val="1"/>
        <c:lblOffset val="100"/>
        <c:baseTimeUnit val="years"/>
      </c:dateAx>
      <c:valAx>
        <c:axId val="97971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969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Y1" zoomScaleNormal="100" workbookViewId="0">
      <selection activeCell="AD9" sqref="AD9:AJ9"/>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6" t="s">
        <v>0</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row>
    <row r="3" spans="1:78" ht="9.75" customHeight="1">
      <c r="A3" s="2"/>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row>
    <row r="4" spans="1:78" ht="9.75" customHeight="1">
      <c r="A4" s="2"/>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7" t="str">
        <f>データ!H6</f>
        <v>愛媛県　上島町</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5" t="s">
        <v>1</v>
      </c>
      <c r="C7" s="75"/>
      <c r="D7" s="75"/>
      <c r="E7" s="75"/>
      <c r="F7" s="75"/>
      <c r="G7" s="75"/>
      <c r="H7" s="75"/>
      <c r="I7" s="75" t="s">
        <v>2</v>
      </c>
      <c r="J7" s="75"/>
      <c r="K7" s="75"/>
      <c r="L7" s="75"/>
      <c r="M7" s="75"/>
      <c r="N7" s="75"/>
      <c r="O7" s="75"/>
      <c r="P7" s="75" t="s">
        <v>3</v>
      </c>
      <c r="Q7" s="75"/>
      <c r="R7" s="75"/>
      <c r="S7" s="75"/>
      <c r="T7" s="75"/>
      <c r="U7" s="75"/>
      <c r="V7" s="75"/>
      <c r="W7" s="75" t="s">
        <v>4</v>
      </c>
      <c r="X7" s="75"/>
      <c r="Y7" s="75"/>
      <c r="Z7" s="75"/>
      <c r="AA7" s="75"/>
      <c r="AB7" s="75"/>
      <c r="AC7" s="75"/>
      <c r="AD7" s="75" t="s">
        <v>5</v>
      </c>
      <c r="AE7" s="75"/>
      <c r="AF7" s="75"/>
      <c r="AG7" s="75"/>
      <c r="AH7" s="75"/>
      <c r="AI7" s="75"/>
      <c r="AJ7" s="75"/>
      <c r="AK7" s="4"/>
      <c r="AL7" s="75" t="s">
        <v>6</v>
      </c>
      <c r="AM7" s="75"/>
      <c r="AN7" s="75"/>
      <c r="AO7" s="75"/>
      <c r="AP7" s="75"/>
      <c r="AQ7" s="75"/>
      <c r="AR7" s="75"/>
      <c r="AS7" s="75"/>
      <c r="AT7" s="75" t="s">
        <v>7</v>
      </c>
      <c r="AU7" s="75"/>
      <c r="AV7" s="75"/>
      <c r="AW7" s="75"/>
      <c r="AX7" s="75"/>
      <c r="AY7" s="75"/>
      <c r="AZ7" s="75"/>
      <c r="BA7" s="75"/>
      <c r="BB7" s="75" t="s">
        <v>8</v>
      </c>
      <c r="BC7" s="75"/>
      <c r="BD7" s="75"/>
      <c r="BE7" s="75"/>
      <c r="BF7" s="75"/>
      <c r="BG7" s="75"/>
      <c r="BH7" s="75"/>
      <c r="BI7" s="75"/>
      <c r="BJ7" s="4"/>
      <c r="BK7" s="4"/>
      <c r="BL7" s="5" t="s">
        <v>9</v>
      </c>
      <c r="BM7" s="6"/>
      <c r="BN7" s="6"/>
      <c r="BO7" s="6"/>
      <c r="BP7" s="6"/>
      <c r="BQ7" s="6"/>
      <c r="BR7" s="6"/>
      <c r="BS7" s="6"/>
      <c r="BT7" s="6"/>
      <c r="BU7" s="6"/>
      <c r="BV7" s="6"/>
      <c r="BW7" s="6"/>
      <c r="BX7" s="6"/>
      <c r="BY7" s="7"/>
    </row>
    <row r="8" spans="1:78" ht="18.75" customHeight="1">
      <c r="A8" s="2"/>
      <c r="B8" s="84" t="str">
        <f>データ!I6</f>
        <v>法非適用</v>
      </c>
      <c r="C8" s="84"/>
      <c r="D8" s="84"/>
      <c r="E8" s="84"/>
      <c r="F8" s="84"/>
      <c r="G8" s="84"/>
      <c r="H8" s="84"/>
      <c r="I8" s="84" t="str">
        <f>データ!J6</f>
        <v>下水道事業</v>
      </c>
      <c r="J8" s="84"/>
      <c r="K8" s="84"/>
      <c r="L8" s="84"/>
      <c r="M8" s="84"/>
      <c r="N8" s="84"/>
      <c r="O8" s="84"/>
      <c r="P8" s="84" t="str">
        <f>データ!K6</f>
        <v>特定環境保全公共下水道</v>
      </c>
      <c r="Q8" s="84"/>
      <c r="R8" s="84"/>
      <c r="S8" s="84"/>
      <c r="T8" s="84"/>
      <c r="U8" s="84"/>
      <c r="V8" s="84"/>
      <c r="W8" s="84" t="str">
        <f>データ!L6</f>
        <v>D2</v>
      </c>
      <c r="X8" s="84"/>
      <c r="Y8" s="84"/>
      <c r="Z8" s="84"/>
      <c r="AA8" s="84"/>
      <c r="AB8" s="84"/>
      <c r="AC8" s="84"/>
      <c r="AD8" s="85" t="s">
        <v>125</v>
      </c>
      <c r="AE8" s="85"/>
      <c r="AF8" s="85"/>
      <c r="AG8" s="85"/>
      <c r="AH8" s="85"/>
      <c r="AI8" s="85"/>
      <c r="AJ8" s="85"/>
      <c r="AK8" s="4"/>
      <c r="AL8" s="79">
        <f>データ!S6</f>
        <v>7221</v>
      </c>
      <c r="AM8" s="79"/>
      <c r="AN8" s="79"/>
      <c r="AO8" s="79"/>
      <c r="AP8" s="79"/>
      <c r="AQ8" s="79"/>
      <c r="AR8" s="79"/>
      <c r="AS8" s="79"/>
      <c r="AT8" s="78">
        <f>データ!T6</f>
        <v>30.38</v>
      </c>
      <c r="AU8" s="78"/>
      <c r="AV8" s="78"/>
      <c r="AW8" s="78"/>
      <c r="AX8" s="78"/>
      <c r="AY8" s="78"/>
      <c r="AZ8" s="78"/>
      <c r="BA8" s="78"/>
      <c r="BB8" s="78">
        <f>データ!U6</f>
        <v>237.69</v>
      </c>
      <c r="BC8" s="78"/>
      <c r="BD8" s="78"/>
      <c r="BE8" s="78"/>
      <c r="BF8" s="78"/>
      <c r="BG8" s="78"/>
      <c r="BH8" s="78"/>
      <c r="BI8" s="78"/>
      <c r="BJ8" s="4"/>
      <c r="BK8" s="4"/>
      <c r="BL8" s="82" t="s">
        <v>10</v>
      </c>
      <c r="BM8" s="83"/>
      <c r="BN8" s="8" t="s">
        <v>11</v>
      </c>
      <c r="BO8" s="9"/>
      <c r="BP8" s="9"/>
      <c r="BQ8" s="9"/>
      <c r="BR8" s="9"/>
      <c r="BS8" s="9"/>
      <c r="BT8" s="9"/>
      <c r="BU8" s="9"/>
      <c r="BV8" s="9"/>
      <c r="BW8" s="9"/>
      <c r="BX8" s="9"/>
      <c r="BY8" s="10"/>
    </row>
    <row r="9" spans="1:78" ht="18.75" customHeight="1">
      <c r="A9" s="2"/>
      <c r="B9" s="75" t="s">
        <v>12</v>
      </c>
      <c r="C9" s="75"/>
      <c r="D9" s="75"/>
      <c r="E9" s="75"/>
      <c r="F9" s="75"/>
      <c r="G9" s="75"/>
      <c r="H9" s="75"/>
      <c r="I9" s="75" t="s">
        <v>13</v>
      </c>
      <c r="J9" s="75"/>
      <c r="K9" s="75"/>
      <c r="L9" s="75"/>
      <c r="M9" s="75"/>
      <c r="N9" s="75"/>
      <c r="O9" s="75"/>
      <c r="P9" s="75" t="s">
        <v>14</v>
      </c>
      <c r="Q9" s="75"/>
      <c r="R9" s="75"/>
      <c r="S9" s="75"/>
      <c r="T9" s="75"/>
      <c r="U9" s="75"/>
      <c r="V9" s="75"/>
      <c r="W9" s="75" t="s">
        <v>15</v>
      </c>
      <c r="X9" s="75"/>
      <c r="Y9" s="75"/>
      <c r="Z9" s="75"/>
      <c r="AA9" s="75"/>
      <c r="AB9" s="75"/>
      <c r="AC9" s="75"/>
      <c r="AD9" s="75" t="s">
        <v>16</v>
      </c>
      <c r="AE9" s="75"/>
      <c r="AF9" s="75"/>
      <c r="AG9" s="75"/>
      <c r="AH9" s="75"/>
      <c r="AI9" s="75"/>
      <c r="AJ9" s="75"/>
      <c r="AK9" s="4"/>
      <c r="AL9" s="75" t="s">
        <v>17</v>
      </c>
      <c r="AM9" s="75"/>
      <c r="AN9" s="75"/>
      <c r="AO9" s="75"/>
      <c r="AP9" s="75"/>
      <c r="AQ9" s="75"/>
      <c r="AR9" s="75"/>
      <c r="AS9" s="75"/>
      <c r="AT9" s="75" t="s">
        <v>18</v>
      </c>
      <c r="AU9" s="75"/>
      <c r="AV9" s="75"/>
      <c r="AW9" s="75"/>
      <c r="AX9" s="75"/>
      <c r="AY9" s="75"/>
      <c r="AZ9" s="75"/>
      <c r="BA9" s="75"/>
      <c r="BB9" s="75" t="s">
        <v>19</v>
      </c>
      <c r="BC9" s="75"/>
      <c r="BD9" s="75"/>
      <c r="BE9" s="75"/>
      <c r="BF9" s="75"/>
      <c r="BG9" s="75"/>
      <c r="BH9" s="75"/>
      <c r="BI9" s="75"/>
      <c r="BJ9" s="4"/>
      <c r="BK9" s="4"/>
      <c r="BL9" s="76" t="s">
        <v>20</v>
      </c>
      <c r="BM9" s="77"/>
      <c r="BN9" s="11" t="s">
        <v>21</v>
      </c>
      <c r="BO9" s="12"/>
      <c r="BP9" s="12"/>
      <c r="BQ9" s="12"/>
      <c r="BR9" s="12"/>
      <c r="BS9" s="12"/>
      <c r="BT9" s="12"/>
      <c r="BU9" s="12"/>
      <c r="BV9" s="12"/>
      <c r="BW9" s="12"/>
      <c r="BX9" s="12"/>
      <c r="BY9" s="13"/>
    </row>
    <row r="10" spans="1:78" ht="18.75" customHeight="1">
      <c r="A10" s="2"/>
      <c r="B10" s="78" t="str">
        <f>データ!N6</f>
        <v>-</v>
      </c>
      <c r="C10" s="78"/>
      <c r="D10" s="78"/>
      <c r="E10" s="78"/>
      <c r="F10" s="78"/>
      <c r="G10" s="78"/>
      <c r="H10" s="78"/>
      <c r="I10" s="78" t="str">
        <f>データ!O6</f>
        <v>該当数値なし</v>
      </c>
      <c r="J10" s="78"/>
      <c r="K10" s="78"/>
      <c r="L10" s="78"/>
      <c r="M10" s="78"/>
      <c r="N10" s="78"/>
      <c r="O10" s="78"/>
      <c r="P10" s="78">
        <f>データ!P6</f>
        <v>75.47</v>
      </c>
      <c r="Q10" s="78"/>
      <c r="R10" s="78"/>
      <c r="S10" s="78"/>
      <c r="T10" s="78"/>
      <c r="U10" s="78"/>
      <c r="V10" s="78"/>
      <c r="W10" s="78">
        <f>データ!Q6</f>
        <v>88.86</v>
      </c>
      <c r="X10" s="78"/>
      <c r="Y10" s="78"/>
      <c r="Z10" s="78"/>
      <c r="AA10" s="78"/>
      <c r="AB10" s="78"/>
      <c r="AC10" s="78"/>
      <c r="AD10" s="79">
        <f>データ!R6</f>
        <v>2160</v>
      </c>
      <c r="AE10" s="79"/>
      <c r="AF10" s="79"/>
      <c r="AG10" s="79"/>
      <c r="AH10" s="79"/>
      <c r="AI10" s="79"/>
      <c r="AJ10" s="79"/>
      <c r="AK10" s="2"/>
      <c r="AL10" s="79">
        <f>データ!V6</f>
        <v>5342</v>
      </c>
      <c r="AM10" s="79"/>
      <c r="AN10" s="79"/>
      <c r="AO10" s="79"/>
      <c r="AP10" s="79"/>
      <c r="AQ10" s="79"/>
      <c r="AR10" s="79"/>
      <c r="AS10" s="79"/>
      <c r="AT10" s="78">
        <f>データ!W6</f>
        <v>1.98</v>
      </c>
      <c r="AU10" s="78"/>
      <c r="AV10" s="78"/>
      <c r="AW10" s="78"/>
      <c r="AX10" s="78"/>
      <c r="AY10" s="78"/>
      <c r="AZ10" s="78"/>
      <c r="BA10" s="78"/>
      <c r="BB10" s="78">
        <f>データ!X6</f>
        <v>2697.98</v>
      </c>
      <c r="BC10" s="78"/>
      <c r="BD10" s="78"/>
      <c r="BE10" s="78"/>
      <c r="BF10" s="78"/>
      <c r="BG10" s="78"/>
      <c r="BH10" s="78"/>
      <c r="BI10" s="78"/>
      <c r="BJ10" s="2"/>
      <c r="BK10" s="2"/>
      <c r="BL10" s="80" t="s">
        <v>22</v>
      </c>
      <c r="BM10" s="81"/>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24</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25</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42" t="s">
        <v>26</v>
      </c>
      <c r="BM14" s="43"/>
      <c r="BN14" s="43"/>
      <c r="BO14" s="43"/>
      <c r="BP14" s="43"/>
      <c r="BQ14" s="43"/>
      <c r="BR14" s="43"/>
      <c r="BS14" s="43"/>
      <c r="BT14" s="43"/>
      <c r="BU14" s="43"/>
      <c r="BV14" s="43"/>
      <c r="BW14" s="43"/>
      <c r="BX14" s="43"/>
      <c r="BY14" s="43"/>
      <c r="BZ14" s="44"/>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123</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69"/>
      <c r="BM34" s="70"/>
      <c r="BN34" s="70"/>
      <c r="BO34" s="70"/>
      <c r="BP34" s="70"/>
      <c r="BQ34" s="70"/>
      <c r="BR34" s="70"/>
      <c r="BS34" s="70"/>
      <c r="BT34" s="70"/>
      <c r="BU34" s="70"/>
      <c r="BV34" s="70"/>
      <c r="BW34" s="70"/>
      <c r="BX34" s="70"/>
      <c r="BY34" s="70"/>
      <c r="BZ34" s="71"/>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55" t="s">
        <v>122</v>
      </c>
      <c r="BM47" s="56"/>
      <c r="BN47" s="56"/>
      <c r="BO47" s="56"/>
      <c r="BP47" s="56"/>
      <c r="BQ47" s="56"/>
      <c r="BR47" s="56"/>
      <c r="BS47" s="56"/>
      <c r="BT47" s="56"/>
      <c r="BU47" s="56"/>
      <c r="BV47" s="56"/>
      <c r="BW47" s="56"/>
      <c r="BX47" s="56"/>
      <c r="BY47" s="56"/>
      <c r="BZ47" s="57"/>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55"/>
      <c r="BM48" s="56"/>
      <c r="BN48" s="56"/>
      <c r="BO48" s="56"/>
      <c r="BP48" s="56"/>
      <c r="BQ48" s="56"/>
      <c r="BR48" s="56"/>
      <c r="BS48" s="56"/>
      <c r="BT48" s="56"/>
      <c r="BU48" s="56"/>
      <c r="BV48" s="56"/>
      <c r="BW48" s="56"/>
      <c r="BX48" s="56"/>
      <c r="BY48" s="56"/>
      <c r="BZ48" s="57"/>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55"/>
      <c r="BM49" s="56"/>
      <c r="BN49" s="56"/>
      <c r="BO49" s="56"/>
      <c r="BP49" s="56"/>
      <c r="BQ49" s="56"/>
      <c r="BR49" s="56"/>
      <c r="BS49" s="56"/>
      <c r="BT49" s="56"/>
      <c r="BU49" s="56"/>
      <c r="BV49" s="56"/>
      <c r="BW49" s="56"/>
      <c r="BX49" s="56"/>
      <c r="BY49" s="56"/>
      <c r="BZ49" s="57"/>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55"/>
      <c r="BM50" s="56"/>
      <c r="BN50" s="56"/>
      <c r="BO50" s="56"/>
      <c r="BP50" s="56"/>
      <c r="BQ50" s="56"/>
      <c r="BR50" s="56"/>
      <c r="BS50" s="56"/>
      <c r="BT50" s="56"/>
      <c r="BU50" s="56"/>
      <c r="BV50" s="56"/>
      <c r="BW50" s="56"/>
      <c r="BX50" s="56"/>
      <c r="BY50" s="56"/>
      <c r="BZ50" s="57"/>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55"/>
      <c r="BM51" s="56"/>
      <c r="BN51" s="56"/>
      <c r="BO51" s="56"/>
      <c r="BP51" s="56"/>
      <c r="BQ51" s="56"/>
      <c r="BR51" s="56"/>
      <c r="BS51" s="56"/>
      <c r="BT51" s="56"/>
      <c r="BU51" s="56"/>
      <c r="BV51" s="56"/>
      <c r="BW51" s="56"/>
      <c r="BX51" s="56"/>
      <c r="BY51" s="56"/>
      <c r="BZ51" s="57"/>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55"/>
      <c r="BM52" s="56"/>
      <c r="BN52" s="56"/>
      <c r="BO52" s="56"/>
      <c r="BP52" s="56"/>
      <c r="BQ52" s="56"/>
      <c r="BR52" s="56"/>
      <c r="BS52" s="56"/>
      <c r="BT52" s="56"/>
      <c r="BU52" s="56"/>
      <c r="BV52" s="56"/>
      <c r="BW52" s="56"/>
      <c r="BX52" s="56"/>
      <c r="BY52" s="56"/>
      <c r="BZ52" s="57"/>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55"/>
      <c r="BM53" s="56"/>
      <c r="BN53" s="56"/>
      <c r="BO53" s="56"/>
      <c r="BP53" s="56"/>
      <c r="BQ53" s="56"/>
      <c r="BR53" s="56"/>
      <c r="BS53" s="56"/>
      <c r="BT53" s="56"/>
      <c r="BU53" s="56"/>
      <c r="BV53" s="56"/>
      <c r="BW53" s="56"/>
      <c r="BX53" s="56"/>
      <c r="BY53" s="56"/>
      <c r="BZ53" s="57"/>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55"/>
      <c r="BM54" s="56"/>
      <c r="BN54" s="56"/>
      <c r="BO54" s="56"/>
      <c r="BP54" s="56"/>
      <c r="BQ54" s="56"/>
      <c r="BR54" s="56"/>
      <c r="BS54" s="56"/>
      <c r="BT54" s="56"/>
      <c r="BU54" s="56"/>
      <c r="BV54" s="56"/>
      <c r="BW54" s="56"/>
      <c r="BX54" s="56"/>
      <c r="BY54" s="56"/>
      <c r="BZ54" s="57"/>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55"/>
      <c r="BM55" s="56"/>
      <c r="BN55" s="56"/>
      <c r="BO55" s="56"/>
      <c r="BP55" s="56"/>
      <c r="BQ55" s="56"/>
      <c r="BR55" s="56"/>
      <c r="BS55" s="56"/>
      <c r="BT55" s="56"/>
      <c r="BU55" s="56"/>
      <c r="BV55" s="56"/>
      <c r="BW55" s="56"/>
      <c r="BX55" s="56"/>
      <c r="BY55" s="56"/>
      <c r="BZ55" s="57"/>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55"/>
      <c r="BM56" s="56"/>
      <c r="BN56" s="56"/>
      <c r="BO56" s="56"/>
      <c r="BP56" s="56"/>
      <c r="BQ56" s="56"/>
      <c r="BR56" s="56"/>
      <c r="BS56" s="56"/>
      <c r="BT56" s="56"/>
      <c r="BU56" s="56"/>
      <c r="BV56" s="56"/>
      <c r="BW56" s="56"/>
      <c r="BX56" s="56"/>
      <c r="BY56" s="56"/>
      <c r="BZ56" s="57"/>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55"/>
      <c r="BM57" s="56"/>
      <c r="BN57" s="56"/>
      <c r="BO57" s="56"/>
      <c r="BP57" s="56"/>
      <c r="BQ57" s="56"/>
      <c r="BR57" s="56"/>
      <c r="BS57" s="56"/>
      <c r="BT57" s="56"/>
      <c r="BU57" s="56"/>
      <c r="BV57" s="56"/>
      <c r="BW57" s="56"/>
      <c r="BX57" s="56"/>
      <c r="BY57" s="56"/>
      <c r="BZ57" s="57"/>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5"/>
      <c r="BM58" s="56"/>
      <c r="BN58" s="56"/>
      <c r="BO58" s="56"/>
      <c r="BP58" s="56"/>
      <c r="BQ58" s="56"/>
      <c r="BR58" s="56"/>
      <c r="BS58" s="56"/>
      <c r="BT58" s="56"/>
      <c r="BU58" s="56"/>
      <c r="BV58" s="56"/>
      <c r="BW58" s="56"/>
      <c r="BX58" s="56"/>
      <c r="BY58" s="56"/>
      <c r="BZ58" s="57"/>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5"/>
      <c r="BM59" s="56"/>
      <c r="BN59" s="56"/>
      <c r="BO59" s="56"/>
      <c r="BP59" s="56"/>
      <c r="BQ59" s="56"/>
      <c r="BR59" s="56"/>
      <c r="BS59" s="56"/>
      <c r="BT59" s="56"/>
      <c r="BU59" s="56"/>
      <c r="BV59" s="56"/>
      <c r="BW59" s="56"/>
      <c r="BX59" s="56"/>
      <c r="BY59" s="56"/>
      <c r="BZ59" s="57"/>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5"/>
      <c r="BM60" s="56"/>
      <c r="BN60" s="56"/>
      <c r="BO60" s="56"/>
      <c r="BP60" s="56"/>
      <c r="BQ60" s="56"/>
      <c r="BR60" s="56"/>
      <c r="BS60" s="56"/>
      <c r="BT60" s="56"/>
      <c r="BU60" s="56"/>
      <c r="BV60" s="56"/>
      <c r="BW60" s="56"/>
      <c r="BX60" s="56"/>
      <c r="BY60" s="56"/>
      <c r="BZ60" s="57"/>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5"/>
      <c r="BM61" s="56"/>
      <c r="BN61" s="56"/>
      <c r="BO61" s="56"/>
      <c r="BP61" s="56"/>
      <c r="BQ61" s="56"/>
      <c r="BR61" s="56"/>
      <c r="BS61" s="56"/>
      <c r="BT61" s="56"/>
      <c r="BU61" s="56"/>
      <c r="BV61" s="56"/>
      <c r="BW61" s="56"/>
      <c r="BX61" s="56"/>
      <c r="BY61" s="56"/>
      <c r="BZ61" s="57"/>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55"/>
      <c r="BM62" s="56"/>
      <c r="BN62" s="56"/>
      <c r="BO62" s="56"/>
      <c r="BP62" s="56"/>
      <c r="BQ62" s="56"/>
      <c r="BR62" s="56"/>
      <c r="BS62" s="56"/>
      <c r="BT62" s="56"/>
      <c r="BU62" s="56"/>
      <c r="BV62" s="56"/>
      <c r="BW62" s="56"/>
      <c r="BX62" s="56"/>
      <c r="BY62" s="56"/>
      <c r="BZ62" s="57"/>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8"/>
      <c r="BM63" s="59"/>
      <c r="BN63" s="59"/>
      <c r="BO63" s="59"/>
      <c r="BP63" s="59"/>
      <c r="BQ63" s="59"/>
      <c r="BR63" s="59"/>
      <c r="BS63" s="59"/>
      <c r="BT63" s="59"/>
      <c r="BU63" s="59"/>
      <c r="BV63" s="59"/>
      <c r="BW63" s="59"/>
      <c r="BX63" s="59"/>
      <c r="BY63" s="59"/>
      <c r="BZ63" s="60"/>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124</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56</v>
      </c>
      <c r="N86" s="26" t="s">
        <v>56</v>
      </c>
      <c r="O86" s="26" t="str">
        <f>データ!EO6</f>
        <v>【0.09】</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89" t="s">
        <v>66</v>
      </c>
      <c r="I3" s="90"/>
      <c r="J3" s="90"/>
      <c r="K3" s="90"/>
      <c r="L3" s="90"/>
      <c r="M3" s="90"/>
      <c r="N3" s="90"/>
      <c r="O3" s="90"/>
      <c r="P3" s="90"/>
      <c r="Q3" s="90"/>
      <c r="R3" s="90"/>
      <c r="S3" s="90"/>
      <c r="T3" s="90"/>
      <c r="U3" s="90"/>
      <c r="V3" s="90"/>
      <c r="W3" s="90"/>
      <c r="X3" s="91"/>
      <c r="Y3" s="95" t="s">
        <v>67</v>
      </c>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c r="DI3" s="88" t="s">
        <v>68</v>
      </c>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c r="EO3" s="88"/>
    </row>
    <row r="4" spans="1:145">
      <c r="A4" s="28" t="s">
        <v>69</v>
      </c>
      <c r="B4" s="30"/>
      <c r="C4" s="30"/>
      <c r="D4" s="30"/>
      <c r="E4" s="30"/>
      <c r="F4" s="30"/>
      <c r="G4" s="30"/>
      <c r="H4" s="92"/>
      <c r="I4" s="93"/>
      <c r="J4" s="93"/>
      <c r="K4" s="93"/>
      <c r="L4" s="93"/>
      <c r="M4" s="93"/>
      <c r="N4" s="93"/>
      <c r="O4" s="93"/>
      <c r="P4" s="93"/>
      <c r="Q4" s="93"/>
      <c r="R4" s="93"/>
      <c r="S4" s="93"/>
      <c r="T4" s="93"/>
      <c r="U4" s="93"/>
      <c r="V4" s="93"/>
      <c r="W4" s="93"/>
      <c r="X4" s="94"/>
      <c r="Y4" s="88" t="s">
        <v>70</v>
      </c>
      <c r="Z4" s="88"/>
      <c r="AA4" s="88"/>
      <c r="AB4" s="88"/>
      <c r="AC4" s="88"/>
      <c r="AD4" s="88"/>
      <c r="AE4" s="88"/>
      <c r="AF4" s="88"/>
      <c r="AG4" s="88"/>
      <c r="AH4" s="88"/>
      <c r="AI4" s="88"/>
      <c r="AJ4" s="88" t="s">
        <v>71</v>
      </c>
      <c r="AK4" s="88"/>
      <c r="AL4" s="88"/>
      <c r="AM4" s="88"/>
      <c r="AN4" s="88"/>
      <c r="AO4" s="88"/>
      <c r="AP4" s="88"/>
      <c r="AQ4" s="88"/>
      <c r="AR4" s="88"/>
      <c r="AS4" s="88"/>
      <c r="AT4" s="88"/>
      <c r="AU4" s="88" t="s">
        <v>72</v>
      </c>
      <c r="AV4" s="88"/>
      <c r="AW4" s="88"/>
      <c r="AX4" s="88"/>
      <c r="AY4" s="88"/>
      <c r="AZ4" s="88"/>
      <c r="BA4" s="88"/>
      <c r="BB4" s="88"/>
      <c r="BC4" s="88"/>
      <c r="BD4" s="88"/>
      <c r="BE4" s="88"/>
      <c r="BF4" s="88" t="s">
        <v>73</v>
      </c>
      <c r="BG4" s="88"/>
      <c r="BH4" s="88"/>
      <c r="BI4" s="88"/>
      <c r="BJ4" s="88"/>
      <c r="BK4" s="88"/>
      <c r="BL4" s="88"/>
      <c r="BM4" s="88"/>
      <c r="BN4" s="88"/>
      <c r="BO4" s="88"/>
      <c r="BP4" s="88"/>
      <c r="BQ4" s="88" t="s">
        <v>74</v>
      </c>
      <c r="BR4" s="88"/>
      <c r="BS4" s="88"/>
      <c r="BT4" s="88"/>
      <c r="BU4" s="88"/>
      <c r="BV4" s="88"/>
      <c r="BW4" s="88"/>
      <c r="BX4" s="88"/>
      <c r="BY4" s="88"/>
      <c r="BZ4" s="88"/>
      <c r="CA4" s="88"/>
      <c r="CB4" s="88" t="s">
        <v>75</v>
      </c>
      <c r="CC4" s="88"/>
      <c r="CD4" s="88"/>
      <c r="CE4" s="88"/>
      <c r="CF4" s="88"/>
      <c r="CG4" s="88"/>
      <c r="CH4" s="88"/>
      <c r="CI4" s="88"/>
      <c r="CJ4" s="88"/>
      <c r="CK4" s="88"/>
      <c r="CL4" s="88"/>
      <c r="CM4" s="88" t="s">
        <v>76</v>
      </c>
      <c r="CN4" s="88"/>
      <c r="CO4" s="88"/>
      <c r="CP4" s="88"/>
      <c r="CQ4" s="88"/>
      <c r="CR4" s="88"/>
      <c r="CS4" s="88"/>
      <c r="CT4" s="88"/>
      <c r="CU4" s="88"/>
      <c r="CV4" s="88"/>
      <c r="CW4" s="88"/>
      <c r="CX4" s="88" t="s">
        <v>77</v>
      </c>
      <c r="CY4" s="88"/>
      <c r="CZ4" s="88"/>
      <c r="DA4" s="88"/>
      <c r="DB4" s="88"/>
      <c r="DC4" s="88"/>
      <c r="DD4" s="88"/>
      <c r="DE4" s="88"/>
      <c r="DF4" s="88"/>
      <c r="DG4" s="88"/>
      <c r="DH4" s="88"/>
      <c r="DI4" s="88" t="s">
        <v>78</v>
      </c>
      <c r="DJ4" s="88"/>
      <c r="DK4" s="88"/>
      <c r="DL4" s="88"/>
      <c r="DM4" s="88"/>
      <c r="DN4" s="88"/>
      <c r="DO4" s="88"/>
      <c r="DP4" s="88"/>
      <c r="DQ4" s="88"/>
      <c r="DR4" s="88"/>
      <c r="DS4" s="88"/>
      <c r="DT4" s="88" t="s">
        <v>79</v>
      </c>
      <c r="DU4" s="88"/>
      <c r="DV4" s="88"/>
      <c r="DW4" s="88"/>
      <c r="DX4" s="88"/>
      <c r="DY4" s="88"/>
      <c r="DZ4" s="88"/>
      <c r="EA4" s="88"/>
      <c r="EB4" s="88"/>
      <c r="EC4" s="88"/>
      <c r="ED4" s="88"/>
      <c r="EE4" s="88" t="s">
        <v>80</v>
      </c>
      <c r="EF4" s="88"/>
      <c r="EG4" s="88"/>
      <c r="EH4" s="88"/>
      <c r="EI4" s="88"/>
      <c r="EJ4" s="88"/>
      <c r="EK4" s="88"/>
      <c r="EL4" s="88"/>
      <c r="EM4" s="88"/>
      <c r="EN4" s="88"/>
      <c r="EO4" s="88"/>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383562</v>
      </c>
      <c r="D6" s="33">
        <f t="shared" si="3"/>
        <v>47</v>
      </c>
      <c r="E6" s="33">
        <f t="shared" si="3"/>
        <v>17</v>
      </c>
      <c r="F6" s="33">
        <f t="shared" si="3"/>
        <v>4</v>
      </c>
      <c r="G6" s="33">
        <f t="shared" si="3"/>
        <v>0</v>
      </c>
      <c r="H6" s="33" t="str">
        <f t="shared" si="3"/>
        <v>愛媛県　上島町</v>
      </c>
      <c r="I6" s="33" t="str">
        <f t="shared" si="3"/>
        <v>法非適用</v>
      </c>
      <c r="J6" s="33" t="str">
        <f t="shared" si="3"/>
        <v>下水道事業</v>
      </c>
      <c r="K6" s="33" t="str">
        <f t="shared" si="3"/>
        <v>特定環境保全公共下水道</v>
      </c>
      <c r="L6" s="33" t="str">
        <f t="shared" si="3"/>
        <v>D2</v>
      </c>
      <c r="M6" s="33">
        <f t="shared" si="3"/>
        <v>0</v>
      </c>
      <c r="N6" s="34" t="str">
        <f t="shared" si="3"/>
        <v>-</v>
      </c>
      <c r="O6" s="34" t="str">
        <f t="shared" si="3"/>
        <v>該当数値なし</v>
      </c>
      <c r="P6" s="34">
        <f t="shared" si="3"/>
        <v>75.47</v>
      </c>
      <c r="Q6" s="34">
        <f t="shared" si="3"/>
        <v>88.86</v>
      </c>
      <c r="R6" s="34">
        <f t="shared" si="3"/>
        <v>2160</v>
      </c>
      <c r="S6" s="34">
        <f t="shared" si="3"/>
        <v>7221</v>
      </c>
      <c r="T6" s="34">
        <f t="shared" si="3"/>
        <v>30.38</v>
      </c>
      <c r="U6" s="34">
        <f t="shared" si="3"/>
        <v>237.69</v>
      </c>
      <c r="V6" s="34">
        <f t="shared" si="3"/>
        <v>5342</v>
      </c>
      <c r="W6" s="34">
        <f t="shared" si="3"/>
        <v>1.98</v>
      </c>
      <c r="X6" s="34">
        <f t="shared" si="3"/>
        <v>2697.98</v>
      </c>
      <c r="Y6" s="35">
        <f>IF(Y7="",NA(),Y7)</f>
        <v>86</v>
      </c>
      <c r="Z6" s="35">
        <f t="shared" ref="Z6:AH6" si="4">IF(Z7="",NA(),Z7)</f>
        <v>84.51</v>
      </c>
      <c r="AA6" s="35">
        <f t="shared" si="4"/>
        <v>81.099999999999994</v>
      </c>
      <c r="AB6" s="35">
        <f t="shared" si="4"/>
        <v>79.73</v>
      </c>
      <c r="AC6" s="35">
        <f t="shared" si="4"/>
        <v>75.790000000000006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5">
        <f t="shared" si="7"/>
        <v>363.99</v>
      </c>
      <c r="BJ6" s="35">
        <f t="shared" si="7"/>
        <v>229.42</v>
      </c>
      <c r="BK6" s="35">
        <f t="shared" si="7"/>
        <v>1622.51</v>
      </c>
      <c r="BL6" s="35">
        <f t="shared" si="7"/>
        <v>1569.13</v>
      </c>
      <c r="BM6" s="35">
        <f t="shared" si="7"/>
        <v>1436</v>
      </c>
      <c r="BN6" s="35">
        <f t="shared" si="7"/>
        <v>1434.89</v>
      </c>
      <c r="BO6" s="35">
        <f t="shared" si="7"/>
        <v>1298.9100000000001</v>
      </c>
      <c r="BP6" s="34" t="str">
        <f>IF(BP7="","",IF(BP7="-","【-】","【"&amp;SUBSTITUTE(TEXT(BP7,"#,##0.00"),"-","△")&amp;"】"))</f>
        <v>【1,348.09】</v>
      </c>
      <c r="BQ6" s="35">
        <f>IF(BQ7="",NA(),BQ7)</f>
        <v>51.19</v>
      </c>
      <c r="BR6" s="35">
        <f t="shared" ref="BR6:BZ6" si="8">IF(BR7="",NA(),BR7)</f>
        <v>51.86</v>
      </c>
      <c r="BS6" s="35">
        <f t="shared" si="8"/>
        <v>46.59</v>
      </c>
      <c r="BT6" s="35">
        <f t="shared" si="8"/>
        <v>47.28</v>
      </c>
      <c r="BU6" s="35">
        <f t="shared" si="8"/>
        <v>44.06</v>
      </c>
      <c r="BV6" s="35">
        <f t="shared" si="8"/>
        <v>62.83</v>
      </c>
      <c r="BW6" s="35">
        <f t="shared" si="8"/>
        <v>64.63</v>
      </c>
      <c r="BX6" s="35">
        <f t="shared" si="8"/>
        <v>66.56</v>
      </c>
      <c r="BY6" s="35">
        <f t="shared" si="8"/>
        <v>66.22</v>
      </c>
      <c r="BZ6" s="35">
        <f t="shared" si="8"/>
        <v>69.87</v>
      </c>
      <c r="CA6" s="34" t="str">
        <f>IF(CA7="","",IF(CA7="-","【-】","【"&amp;SUBSTITUTE(TEXT(CA7,"#,##0.00"),"-","△")&amp;"】"))</f>
        <v>【69.80】</v>
      </c>
      <c r="CB6" s="35">
        <f>IF(CB7="",NA(),CB7)</f>
        <v>223.11</v>
      </c>
      <c r="CC6" s="35">
        <f t="shared" ref="CC6:CK6" si="9">IF(CC7="",NA(),CC7)</f>
        <v>203.48</v>
      </c>
      <c r="CD6" s="35">
        <f t="shared" si="9"/>
        <v>235.55</v>
      </c>
      <c r="CE6" s="35">
        <f t="shared" si="9"/>
        <v>251.32</v>
      </c>
      <c r="CF6" s="35">
        <f t="shared" si="9"/>
        <v>271.89999999999998</v>
      </c>
      <c r="CG6" s="35">
        <f t="shared" si="9"/>
        <v>250.43</v>
      </c>
      <c r="CH6" s="35">
        <f t="shared" si="9"/>
        <v>245.75</v>
      </c>
      <c r="CI6" s="35">
        <f t="shared" si="9"/>
        <v>244.29</v>
      </c>
      <c r="CJ6" s="35">
        <f t="shared" si="9"/>
        <v>246.72</v>
      </c>
      <c r="CK6" s="35">
        <f t="shared" si="9"/>
        <v>234.96</v>
      </c>
      <c r="CL6" s="34" t="str">
        <f>IF(CL7="","",IF(CL7="-","【-】","【"&amp;SUBSTITUTE(TEXT(CL7,"#,##0.00"),"-","△")&amp;"】"))</f>
        <v>【232.54】</v>
      </c>
      <c r="CM6" s="35">
        <f>IF(CM7="",NA(),CM7)</f>
        <v>50.67</v>
      </c>
      <c r="CN6" s="35">
        <f t="shared" ref="CN6:CV6" si="10">IF(CN7="",NA(),CN7)</f>
        <v>54.5</v>
      </c>
      <c r="CO6" s="35">
        <f t="shared" si="10"/>
        <v>53.97</v>
      </c>
      <c r="CP6" s="35">
        <f t="shared" si="10"/>
        <v>52.9</v>
      </c>
      <c r="CQ6" s="35">
        <f t="shared" si="10"/>
        <v>53.27</v>
      </c>
      <c r="CR6" s="35">
        <f t="shared" si="10"/>
        <v>42.31</v>
      </c>
      <c r="CS6" s="35">
        <f t="shared" si="10"/>
        <v>43.65</v>
      </c>
      <c r="CT6" s="35">
        <f t="shared" si="10"/>
        <v>43.58</v>
      </c>
      <c r="CU6" s="35">
        <f t="shared" si="10"/>
        <v>41.35</v>
      </c>
      <c r="CV6" s="35">
        <f t="shared" si="10"/>
        <v>42.9</v>
      </c>
      <c r="CW6" s="34" t="str">
        <f>IF(CW7="","",IF(CW7="-","【-】","【"&amp;SUBSTITUTE(TEXT(CW7,"#,##0.00"),"-","△")&amp;"】"))</f>
        <v>【42.17】</v>
      </c>
      <c r="CX6" s="35">
        <f>IF(CX7="",NA(),CX7)</f>
        <v>95.75</v>
      </c>
      <c r="CY6" s="35">
        <f t="shared" ref="CY6:DG6" si="11">IF(CY7="",NA(),CY7)</f>
        <v>95.48</v>
      </c>
      <c r="CZ6" s="35">
        <f t="shared" si="11"/>
        <v>94.48</v>
      </c>
      <c r="DA6" s="35">
        <f t="shared" si="11"/>
        <v>95.22</v>
      </c>
      <c r="DB6" s="35">
        <f t="shared" si="11"/>
        <v>94.96</v>
      </c>
      <c r="DC6" s="35">
        <f t="shared" si="11"/>
        <v>81.3</v>
      </c>
      <c r="DD6" s="35">
        <f t="shared" si="11"/>
        <v>82.2</v>
      </c>
      <c r="DE6" s="35">
        <f t="shared" si="11"/>
        <v>82.35</v>
      </c>
      <c r="DF6" s="35">
        <f t="shared" si="11"/>
        <v>82.9</v>
      </c>
      <c r="DG6" s="35">
        <f t="shared" si="11"/>
        <v>83.5</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0.05</v>
      </c>
      <c r="EL6" s="35">
        <f t="shared" si="14"/>
        <v>0.04</v>
      </c>
      <c r="EM6" s="35">
        <f t="shared" si="14"/>
        <v>7.0000000000000007E-2</v>
      </c>
      <c r="EN6" s="35">
        <f t="shared" si="14"/>
        <v>0.09</v>
      </c>
      <c r="EO6" s="34" t="str">
        <f>IF(EO7="","",IF(EO7="-","【-】","【"&amp;SUBSTITUTE(TEXT(EO7,"#,##0.00"),"-","△")&amp;"】"))</f>
        <v>【0.09】</v>
      </c>
    </row>
    <row r="7" spans="1:145" s="36" customFormat="1">
      <c r="A7" s="28"/>
      <c r="B7" s="37">
        <v>2016</v>
      </c>
      <c r="C7" s="37">
        <v>383562</v>
      </c>
      <c r="D7" s="37">
        <v>47</v>
      </c>
      <c r="E7" s="37">
        <v>17</v>
      </c>
      <c r="F7" s="37">
        <v>4</v>
      </c>
      <c r="G7" s="37">
        <v>0</v>
      </c>
      <c r="H7" s="37" t="s">
        <v>110</v>
      </c>
      <c r="I7" s="37" t="s">
        <v>111</v>
      </c>
      <c r="J7" s="37" t="s">
        <v>112</v>
      </c>
      <c r="K7" s="37" t="s">
        <v>113</v>
      </c>
      <c r="L7" s="37" t="s">
        <v>114</v>
      </c>
      <c r="M7" s="37"/>
      <c r="N7" s="38" t="s">
        <v>115</v>
      </c>
      <c r="O7" s="38" t="s">
        <v>116</v>
      </c>
      <c r="P7" s="38">
        <v>75.47</v>
      </c>
      <c r="Q7" s="38">
        <v>88.86</v>
      </c>
      <c r="R7" s="38">
        <v>2160</v>
      </c>
      <c r="S7" s="38">
        <v>7221</v>
      </c>
      <c r="T7" s="38">
        <v>30.38</v>
      </c>
      <c r="U7" s="38">
        <v>237.69</v>
      </c>
      <c r="V7" s="38">
        <v>5342</v>
      </c>
      <c r="W7" s="38">
        <v>1.98</v>
      </c>
      <c r="X7" s="38">
        <v>2697.98</v>
      </c>
      <c r="Y7" s="38">
        <v>86</v>
      </c>
      <c r="Z7" s="38">
        <v>84.51</v>
      </c>
      <c r="AA7" s="38">
        <v>81.099999999999994</v>
      </c>
      <c r="AB7" s="38">
        <v>79.73</v>
      </c>
      <c r="AC7" s="38">
        <v>75.790000000000006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363.99</v>
      </c>
      <c r="BJ7" s="38">
        <v>229.42</v>
      </c>
      <c r="BK7" s="38">
        <v>1622.51</v>
      </c>
      <c r="BL7" s="38">
        <v>1569.13</v>
      </c>
      <c r="BM7" s="38">
        <v>1436</v>
      </c>
      <c r="BN7" s="38">
        <v>1434.89</v>
      </c>
      <c r="BO7" s="38">
        <v>1298.9100000000001</v>
      </c>
      <c r="BP7" s="38">
        <v>1348.09</v>
      </c>
      <c r="BQ7" s="38">
        <v>51.19</v>
      </c>
      <c r="BR7" s="38">
        <v>51.86</v>
      </c>
      <c r="BS7" s="38">
        <v>46.59</v>
      </c>
      <c r="BT7" s="38">
        <v>47.28</v>
      </c>
      <c r="BU7" s="38">
        <v>44.06</v>
      </c>
      <c r="BV7" s="38">
        <v>62.83</v>
      </c>
      <c r="BW7" s="38">
        <v>64.63</v>
      </c>
      <c r="BX7" s="38">
        <v>66.56</v>
      </c>
      <c r="BY7" s="38">
        <v>66.22</v>
      </c>
      <c r="BZ7" s="38">
        <v>69.87</v>
      </c>
      <c r="CA7" s="38">
        <v>69.8</v>
      </c>
      <c r="CB7" s="38">
        <v>223.11</v>
      </c>
      <c r="CC7" s="38">
        <v>203.48</v>
      </c>
      <c r="CD7" s="38">
        <v>235.55</v>
      </c>
      <c r="CE7" s="38">
        <v>251.32</v>
      </c>
      <c r="CF7" s="38">
        <v>271.89999999999998</v>
      </c>
      <c r="CG7" s="38">
        <v>250.43</v>
      </c>
      <c r="CH7" s="38">
        <v>245.75</v>
      </c>
      <c r="CI7" s="38">
        <v>244.29</v>
      </c>
      <c r="CJ7" s="38">
        <v>246.72</v>
      </c>
      <c r="CK7" s="38">
        <v>234.96</v>
      </c>
      <c r="CL7" s="38">
        <v>232.54</v>
      </c>
      <c r="CM7" s="38">
        <v>50.67</v>
      </c>
      <c r="CN7" s="38">
        <v>54.5</v>
      </c>
      <c r="CO7" s="38">
        <v>53.97</v>
      </c>
      <c r="CP7" s="38">
        <v>52.9</v>
      </c>
      <c r="CQ7" s="38">
        <v>53.27</v>
      </c>
      <c r="CR7" s="38">
        <v>42.31</v>
      </c>
      <c r="CS7" s="38">
        <v>43.65</v>
      </c>
      <c r="CT7" s="38">
        <v>43.58</v>
      </c>
      <c r="CU7" s="38">
        <v>41.35</v>
      </c>
      <c r="CV7" s="38">
        <v>42.9</v>
      </c>
      <c r="CW7" s="38">
        <v>42.17</v>
      </c>
      <c r="CX7" s="38">
        <v>95.75</v>
      </c>
      <c r="CY7" s="38">
        <v>95.48</v>
      </c>
      <c r="CZ7" s="38">
        <v>94.48</v>
      </c>
      <c r="DA7" s="38">
        <v>95.22</v>
      </c>
      <c r="DB7" s="38">
        <v>94.96</v>
      </c>
      <c r="DC7" s="38">
        <v>81.3</v>
      </c>
      <c r="DD7" s="38">
        <v>82.2</v>
      </c>
      <c r="DE7" s="38">
        <v>82.35</v>
      </c>
      <c r="DF7" s="38">
        <v>82.9</v>
      </c>
      <c r="DG7" s="38">
        <v>83.5</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0.05</v>
      </c>
      <c r="EL7" s="38">
        <v>0.04</v>
      </c>
      <c r="EM7" s="38">
        <v>7.0000000000000007E-2</v>
      </c>
      <c r="EN7" s="38">
        <v>0.09</v>
      </c>
      <c r="EO7" s="38">
        <v>0.09</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2018-02-07T01:23:43Z</cp:lastPrinted>
  <dcterms:created xsi:type="dcterms:W3CDTF">2017-12-25T02:22:27Z</dcterms:created>
  <dcterms:modified xsi:type="dcterms:W3CDTF">2018-02-14T02:16:47Z</dcterms:modified>
</cp:coreProperties>
</file>