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<sst xmlns="http://schemas.openxmlformats.org/spreadsheetml/2006/main" count="240" uniqueCount="125">
  <si>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</si>
  <si>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</si>
  <si>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</si>
  <si>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</si>
  <si>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</si>
  <si>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</si>
  <si>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</si>
  <si>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</si>
  <si>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</si>
  <si>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</si>
  <si>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</si>
  <si>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</si>
  <si>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</si>
  <si>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</si>
  <si>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</si>
  <si>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</si>
  <si>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</si>
  <si>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</si>
  <si>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</si>
  <si>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</si>
  <si>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</si>
  <si>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</si>
  <si>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</si>
  <si>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</si>
  <si>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</si>
  <si>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</si>
  <si>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</si>
  <si>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</si>
  <si>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</si>
  <si>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</si>
  <si>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</si>
  <si>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</si>
  <si>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</si>
  <si>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</si>
  <si>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</si>
  <si>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</si>
  <si>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</si>
  <si>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</si>
  <si>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</si>
  <si>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</si>
  <si>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</si>
  <si>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</si>
  <si>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</si>
  <si>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</si>
  <si>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</si>
  <si>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</si>
  <si>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</si>
  <si>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</si>
  <si>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</si>
  <si>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</si>
  <si>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</si>
  <si>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</si>
  <si>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</si>
  <si>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</si>
  <si>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</si>
  <si>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</si>
  <si>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</si>
  <si>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</si>
  <si>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</si>
  <si>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</si>
  <si>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</si>
  <si>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</si>
  <si>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</si>
  <si>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</si>
  <si>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</si>
  <si>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</si>
  <si>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</si>
  <si>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</si>
  <si>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</si>
  <si>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</si>
  <si>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</si>
  <si>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</si>
  <si>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</si>
  <si>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</si>
  <si>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</si>
  <si>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</si>
  <si>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</si>
  <si>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</si>
  <si>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</si>
  <si>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</si>
  <si>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</si>
  <si>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</si>
  <si>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</si>
  <si>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</si>
  <si>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</si>
  <si>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</si>
  <si>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</si>
  <si>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</si>
  <si>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</si>
  <si>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</si>
  <si>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</si>
  <si>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</si>
  <si>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</si>
  <si>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</si>
  <si>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</si>
  <si>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</si>
  <si>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</si>
  <si>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</si>
  <si>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</si>
  <si>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</si>
  <si>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</si>
  <si>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</si>
  <si>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</si>
  <si>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</si>
  <si>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</si>
  <si>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</si>
  <si>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</si>
  <si>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</si>
  <si>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</si>
  <si>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上島町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</si>
  <si>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</si>
  <si>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</si>
  <si>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</si>
  <si>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</si>
  <si>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</si>
  <si>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</si>
  <si>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</si>
  <si>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</si>
  <si>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</si>
  <si>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</si>
  <si>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</si>
  <si>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在、管路更新については、耐用年数も経過していないため更新されていないが、計画的に更新していくよう検討していきたい。施設については平成28年度に策定した更新計画に基づき、平成30年度から33年度にかけ更新工事を行う予定であり、その後も計画的に更新を実施していく。</t>
    <rPh sb="13" eb="15">
      <t>タイヨウ</t>
    </rPh>
    <rPh sb="15" eb="17">
      <t>ネンスウ</t>
    </rPh>
    <rPh sb="18" eb="20">
      <t>ケイカ</t>
    </rPh>
    <rPh sb="58" eb="60">
      <t>シセツ</t>
    </rPh>
    <rPh sb="65" eb="67">
      <t>ヘイセイ</t>
    </rPh>
    <rPh sb="69" eb="71">
      <t>ネンド</t>
    </rPh>
    <rPh sb="72" eb="74">
      <t>サクテイ</t>
    </rPh>
    <rPh sb="76" eb="78">
      <t>コウシン</t>
    </rPh>
    <rPh sb="78" eb="80">
      <t>ケイカク</t>
    </rPh>
    <rPh sb="81" eb="82">
      <t>モト</t>
    </rPh>
    <rPh sb="85" eb="87">
      <t>ヘイセイ</t>
    </rPh>
    <rPh sb="95" eb="97">
      <t>ネンド</t>
    </rPh>
    <rPh sb="100" eb="102">
      <t>コウシン</t>
    </rPh>
    <rPh sb="102" eb="104">
      <t>コウジ</t>
    </rPh>
    <rPh sb="105" eb="106">
      <t>オコナ</t>
    </rPh>
    <rPh sb="107" eb="109">
      <t>ヨテイ</t>
    </rPh>
    <rPh sb="115" eb="116">
      <t>ゴ</t>
    </rPh>
    <rPh sb="117" eb="120">
      <t>ケイカクテキ</t>
    </rPh>
    <rPh sb="121" eb="123">
      <t>コウシン</t>
    </rPh>
    <rPh sb="124" eb="126">
      <t>ジッシ</t>
    </rPh>
    <phoneticPr fontId="7"/>
  </si>
  <si>
    <t>①収益的収支比率について会計規模が小さいため、故障修繕などによる経費の上昇の影響を受けやすい。平成28年度においては67.05％と平成27年度に比べ0.36％とわずかに減少している。収益的収入において51千円減となったのに対して収益的支出と地方債償還金の合計において212千円増加した。②～③については法非適用企業であるため該当しない。④については他団体の平均に比べると低い、今後は農業集落排水施設の更新工事を実施するための起債借入により起債残高は増加する。⑤経費回収率については、他団体に比べて低い、理由としては離島であることから、複数の処理場を運営する必要があり、他団体と比べコストがかかっている。これらを改善するため料金改定や経費の削減を検討する。⑥汚水処理原価については、平成28年度においては337.81円と平成27年度に対して2.39円増となっている。これらの主な原因としては、人口減少などから有収水量が少ないことがあげられる。⑦施設利用率は、他団体平均より低い。理由としては、当初の計画から最大で20年以上経過していることから、人口減少等による処理能力と処理水量の差異が出ていることが原因である。将来的に大きく開くようであれば施設能力等の改良も検討する必要がある。⑧水洗化率については、90.05％と同規模の団体に比べ高水準であるが、今後も未接続世帯に対して接続の働きかけをしていきたい。</t>
    <rPh sb="84" eb="86">
      <t>ゲンショウ</t>
    </rPh>
    <rPh sb="104" eb="105">
      <t>ゲン</t>
    </rPh>
    <rPh sb="120" eb="123">
      <t>チホウサイ</t>
    </rPh>
    <rPh sb="123" eb="126">
      <t>ショウカンキン</t>
    </rPh>
    <rPh sb="127" eb="129">
      <t>ゴウケイ</t>
    </rPh>
    <rPh sb="138" eb="140">
      <t>ゾウカ</t>
    </rPh>
    <rPh sb="188" eb="190">
      <t>コンゴ</t>
    </rPh>
    <rPh sb="191" eb="193">
      <t>ノウギョウ</t>
    </rPh>
    <rPh sb="193" eb="195">
      <t>シュウラク</t>
    </rPh>
    <rPh sb="195" eb="197">
      <t>ハイスイ</t>
    </rPh>
    <rPh sb="197" eb="199">
      <t>シセツ</t>
    </rPh>
    <rPh sb="200" eb="202">
      <t>コウシン</t>
    </rPh>
    <rPh sb="202" eb="204">
      <t>コウジ</t>
    </rPh>
    <rPh sb="205" eb="207">
      <t>ジッシ</t>
    </rPh>
    <rPh sb="257" eb="259">
      <t>リトウ</t>
    </rPh>
    <rPh sb="267" eb="269">
      <t>フクスウ</t>
    </rPh>
    <rPh sb="274" eb="276">
      <t>ウンエイ</t>
    </rPh>
    <rPh sb="278" eb="280">
      <t>ヒツヨウ</t>
    </rPh>
    <rPh sb="284" eb="285">
      <t>タ</t>
    </rPh>
    <rPh sb="285" eb="287">
      <t>ダンタイ</t>
    </rPh>
    <rPh sb="288" eb="289">
      <t>クラ</t>
    </rPh>
    <rPh sb="313" eb="315">
      <t>カイテイ</t>
    </rPh>
    <rPh sb="340" eb="342">
      <t>ヘイセイ</t>
    </rPh>
    <rPh sb="344" eb="346">
      <t>ネンド</t>
    </rPh>
    <rPh sb="357" eb="358">
      <t>エン</t>
    </rPh>
    <rPh sb="359" eb="361">
      <t>ヘイセイ</t>
    </rPh>
    <rPh sb="363" eb="365">
      <t>ネンド</t>
    </rPh>
    <rPh sb="366" eb="367">
      <t>タイ</t>
    </rPh>
    <rPh sb="373" eb="374">
      <t>エン</t>
    </rPh>
    <rPh sb="374" eb="375">
      <t>ゾウ</t>
    </rPh>
    <rPh sb="386" eb="387">
      <t>オモ</t>
    </rPh>
    <rPh sb="388" eb="390">
      <t>ゲンイン</t>
    </rPh>
    <rPh sb="395" eb="397">
      <t>ジンコウ</t>
    </rPh>
    <rPh sb="397" eb="399">
      <t>ゲンショウ</t>
    </rPh>
    <rPh sb="403" eb="405">
      <t>ユウシュウ</t>
    </rPh>
    <rPh sb="405" eb="407">
      <t>スイリョウ</t>
    </rPh>
    <rPh sb="408" eb="409">
      <t>スク</t>
    </rPh>
    <rPh sb="428" eb="429">
      <t>タ</t>
    </rPh>
    <rPh sb="429" eb="431">
      <t>ダンタイ</t>
    </rPh>
    <rPh sb="431" eb="433">
      <t>ヘイキン</t>
    </rPh>
    <rPh sb="435" eb="436">
      <t>ヒク</t>
    </rPh>
    <rPh sb="438" eb="440">
      <t>リユウ</t>
    </rPh>
    <rPh sb="445" eb="447">
      <t>トウショ</t>
    </rPh>
    <rPh sb="448" eb="450">
      <t>ケイカク</t>
    </rPh>
    <rPh sb="452" eb="454">
      <t>サイダイ</t>
    </rPh>
    <rPh sb="457" eb="458">
      <t>ネン</t>
    </rPh>
    <rPh sb="458" eb="460">
      <t>イジョウ</t>
    </rPh>
    <rPh sb="460" eb="462">
      <t>ケイカ</t>
    </rPh>
    <rPh sb="471" eb="473">
      <t>ジンコウ</t>
    </rPh>
    <rPh sb="473" eb="475">
      <t>ゲンショウ</t>
    </rPh>
    <rPh sb="475" eb="476">
      <t>トウ</t>
    </rPh>
    <rPh sb="479" eb="481">
      <t>ショリ</t>
    </rPh>
    <rPh sb="481" eb="483">
      <t>ノウリョク</t>
    </rPh>
    <rPh sb="484" eb="486">
      <t>ショリ</t>
    </rPh>
    <rPh sb="486" eb="488">
      <t>スイリョウ</t>
    </rPh>
    <rPh sb="489" eb="491">
      <t>サイ</t>
    </rPh>
    <rPh sb="492" eb="493">
      <t>デ</t>
    </rPh>
    <rPh sb="499" eb="501">
      <t>ゲンイン</t>
    </rPh>
    <rPh sb="509" eb="510">
      <t>オオ</t>
    </rPh>
    <rPh sb="512" eb="513">
      <t>ヒラ</t>
    </rPh>
    <rPh sb="520" eb="522">
      <t>シセツ</t>
    </rPh>
    <rPh sb="522" eb="524">
      <t>ノウリョク</t>
    </rPh>
    <rPh sb="524" eb="525">
      <t>トウ</t>
    </rPh>
    <rPh sb="526" eb="528">
      <t>カイリョウ</t>
    </rPh>
    <rPh sb="529" eb="531">
      <t>ケントウ</t>
    </rPh>
    <rPh sb="533" eb="535">
      <t>ヒツヨウ</t>
    </rPh>
    <rPh sb="557" eb="560">
      <t>ドウキボ</t>
    </rPh>
    <rPh sb="561" eb="563">
      <t>ダンタイ</t>
    </rPh>
    <rPh sb="564" eb="565">
      <t>クラ</t>
    </rPh>
    <rPh sb="566" eb="569">
      <t>コウスイジュン</t>
    </rPh>
    <phoneticPr fontId="7"/>
  </si>
  <si>
    <t xml:space="preserve">農業集落排水区域の面整備率100％、水洗化率90.05％の状況である。処理場は岩城3施設（西部、小漕、長江）、佐島1施設の4施設を管理しているため、維持管理費が多くかかり、料金収入で賄うことができないことから、費用の大半を一般会計からの繰入金に頼っている状況である。
　今後については、平成30年度より施設の更新・改修工事を実施していく予定であり、経費が増加していく見込みであるが、料金改定の検討、計画的な起債借入、経費削減、未普及世帯への接続の働きかけを行い、将来の負担を平準化していきたい。
</t>
    <rPh sb="91" eb="92">
      <t>マカナ</t>
    </rPh>
    <rPh sb="105" eb="107">
      <t>ヒヨウ</t>
    </rPh>
    <rPh sb="108" eb="110">
      <t>タイハン</t>
    </rPh>
    <rPh sb="135" eb="137">
      <t>コンゴ</t>
    </rPh>
    <rPh sb="143" eb="145">
      <t>ヘイセイ</t>
    </rPh>
    <rPh sb="147" eb="149">
      <t>ネンド</t>
    </rPh>
    <rPh sb="151" eb="153">
      <t>シセツ</t>
    </rPh>
    <rPh sb="154" eb="156">
      <t>コウシン</t>
    </rPh>
    <rPh sb="157" eb="159">
      <t>カイシュウ</t>
    </rPh>
    <rPh sb="159" eb="161">
      <t>コウジ</t>
    </rPh>
    <rPh sb="162" eb="164">
      <t>ジッシ</t>
    </rPh>
    <rPh sb="168" eb="170">
      <t>ヨテイ</t>
    </rPh>
    <rPh sb="174" eb="176">
      <t>ケイヒ</t>
    </rPh>
    <rPh sb="177" eb="179">
      <t>ゾウカ</t>
    </rPh>
    <rPh sb="183" eb="185">
      <t>ミコ</t>
    </rPh>
    <rPh sb="191" eb="195">
      <t>リョウキンカイテイ</t>
    </rPh>
    <rPh sb="196" eb="198">
      <t>ケントウ</t>
    </rPh>
    <rPh sb="199" eb="202">
      <t>ケイカクテキ</t>
    </rPh>
    <rPh sb="203" eb="205">
      <t>キサイ</t>
    </rPh>
    <rPh sb="205" eb="207">
      <t>カリイレ</t>
    </rPh>
    <rPh sb="208" eb="210">
      <t>ケイヒ</t>
    </rPh>
    <rPh sb="210" eb="212">
      <t>サクゲン</t>
    </rPh>
    <rPh sb="213" eb="216">
      <t>ミフキュウ</t>
    </rPh>
    <rPh sb="216" eb="218">
      <t>セタイ</t>
    </rPh>
    <rPh sb="220" eb="222">
      <t>セツゾク</t>
    </rPh>
    <rPh sb="223" eb="224">
      <t>ハタラ</t>
    </rPh>
    <rPh sb="228" eb="229">
      <t>オコナ</t>
    </rPh>
    <rPh sb="231" eb="233">
      <t>ショウライ</t>
    </rPh>
    <rPh sb="234" eb="236">
      <t>フタン</t>
    </rPh>
    <rPh sb="237" eb="240">
      <t>ヘイジュンカ</t>
    </rPh>
    <phoneticPr fontId="7"/>
  </si>
  <si>
    <t>非設置</t>
    <rPh sb="0" eb="3">
      <t>ヒセッチ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</si>
</sst>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xf numFmtId="38" fontId="22" fillId="0" borderId="0" applyFont="0" applyFill="0" applyBorder="0" applyAlignment="0" applyProtection="0"/>
    <xf numFmtId="6" fontId="17" fillId="0" borderId="0" applyFont="0" applyFill="0" applyBorder="0" applyAlignment="0" applyProtection="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21">
    <cellStyle name="桁区切り 2" xfId="2"/>
    <cellStyle name="桁区切り 2 2" xfId="19"/>
    <cellStyle name="桁区切り 3" xfId="3"/>
    <cellStyle name="桁区切り 3 2" xfId="4"/>
    <cellStyle name="通貨 2" xfId="5"/>
    <cellStyle name="通貨 2 2" xfId="20"/>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01-4AA4-97D4-D7A98F9674F3}"/>
            </c:ext>
          </c:extLst>
        </c:ser>
        <c:dLbls>
          <c:showLegendKey val="0"/>
          <c:showVal val="0"/>
          <c:showCatName val="0"/>
          <c:showSerName val="0"/>
          <c:showPercent val="0"/>
          <c:showBubbleSize val="0"/>
        </c:dLbls>
        <c:gapWidth val="150"/>
        <c:axId val="62119296"/>
        <c:axId val="997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5B01-4AA4-97D4-D7A98F9674F3}"/>
            </c:ext>
          </c:extLst>
        </c:ser>
        <c:dLbls>
          <c:showLegendKey val="0"/>
          <c:showVal val="0"/>
          <c:showCatName val="0"/>
          <c:showSerName val="0"/>
          <c:showPercent val="0"/>
          <c:showBubbleSize val="0"/>
        </c:dLbls>
        <c:marker val="1"/>
        <c:smooth val="0"/>
        <c:axId val="62119296"/>
        <c:axId val="99755904"/>
      </c:lineChart>
      <c:dateAx>
        <c:axId val="62119296"/>
        <c:scaling>
          <c:orientation val="minMax"/>
        </c:scaling>
        <c:delete val="1"/>
        <c:axPos val="b"/>
        <c:numFmt formatCode="ge" sourceLinked="1"/>
        <c:majorTickMark val="none"/>
        <c:minorTickMark val="none"/>
        <c:tickLblPos val="none"/>
        <c:crossAx val="99755904"/>
        <c:crosses val="autoZero"/>
        <c:auto val="1"/>
        <c:lblOffset val="100"/>
        <c:baseTimeUnit val="years"/>
      </c:dateAx>
      <c:valAx>
        <c:axId val="997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1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48.61</c:v>
                </c:pt>
                <c:pt idx="1">
                  <c:v>49.8</c:v>
                </c:pt>
                <c:pt idx="2">
                  <c:v>49.01</c:v>
                </c:pt>
                <c:pt idx="3">
                  <c:v>49.4</c:v>
                </c:pt>
                <c:pt idx="4">
                  <c:v>50.99</c:v>
                </c:pt>
              </c:numCache>
            </c:numRef>
          </c:val>
          <c:extLst xmlns:c16r2="http://schemas.microsoft.com/office/drawing/2015/06/chart">
            <c:ext xmlns:c16="http://schemas.microsoft.com/office/drawing/2014/chart" uri="{C3380CC4-5D6E-409C-BE32-E72D297353CC}">
              <c16:uniqueId val="{00000000-BACE-4CCF-959F-ED0FD06AFD68}"/>
            </c:ext>
          </c:extLst>
        </c:ser>
        <c:dLbls>
          <c:showLegendKey val="0"/>
          <c:showVal val="0"/>
          <c:showCatName val="0"/>
          <c:showSerName val="0"/>
          <c:showPercent val="0"/>
          <c:showBubbleSize val="0"/>
        </c:dLbls>
        <c:gapWidth val="150"/>
        <c:axId val="98560256"/>
        <c:axId val="985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BACE-4CCF-959F-ED0FD06AFD68}"/>
            </c:ext>
          </c:extLst>
        </c:ser>
        <c:dLbls>
          <c:showLegendKey val="0"/>
          <c:showVal val="0"/>
          <c:showCatName val="0"/>
          <c:showSerName val="0"/>
          <c:showPercent val="0"/>
          <c:showBubbleSize val="0"/>
        </c:dLbls>
        <c:marker val="1"/>
        <c:smooth val="0"/>
        <c:axId val="98560256"/>
        <c:axId val="98566528"/>
      </c:lineChart>
      <c:dateAx>
        <c:axId val="98560256"/>
        <c:scaling>
          <c:orientation val="minMax"/>
        </c:scaling>
        <c:delete val="1"/>
        <c:axPos val="b"/>
        <c:numFmt formatCode="ge" sourceLinked="1"/>
        <c:majorTickMark val="none"/>
        <c:minorTickMark val="none"/>
        <c:tickLblPos val="none"/>
        <c:crossAx val="98566528"/>
        <c:crosses val="autoZero"/>
        <c:auto val="1"/>
        <c:lblOffset val="100"/>
        <c:baseTimeUnit val="years"/>
      </c:dateAx>
      <c:valAx>
        <c:axId val="9856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6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87.57</c:v>
                </c:pt>
                <c:pt idx="1">
                  <c:v>90.13</c:v>
                </c:pt>
                <c:pt idx="2">
                  <c:v>89.13</c:v>
                </c:pt>
                <c:pt idx="3">
                  <c:v>92.41</c:v>
                </c:pt>
                <c:pt idx="4">
                  <c:v>90.05</c:v>
                </c:pt>
              </c:numCache>
            </c:numRef>
          </c:val>
          <c:extLst xmlns:c16r2="http://schemas.microsoft.com/office/drawing/2015/06/chart">
            <c:ext xmlns:c16="http://schemas.microsoft.com/office/drawing/2014/chart" uri="{C3380CC4-5D6E-409C-BE32-E72D297353CC}">
              <c16:uniqueId val="{00000000-32C5-48A1-9221-37919BF18884}"/>
            </c:ext>
          </c:extLst>
        </c:ser>
        <c:dLbls>
          <c:showLegendKey val="0"/>
          <c:showVal val="0"/>
          <c:showCatName val="0"/>
          <c:showSerName val="0"/>
          <c:showPercent val="0"/>
          <c:showBubbleSize val="0"/>
        </c:dLbls>
        <c:gapWidth val="150"/>
        <c:axId val="98617984"/>
        <c:axId val="986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32C5-48A1-9221-37919BF18884}"/>
            </c:ext>
          </c:extLst>
        </c:ser>
        <c:dLbls>
          <c:showLegendKey val="0"/>
          <c:showVal val="0"/>
          <c:showCatName val="0"/>
          <c:showSerName val="0"/>
          <c:showPercent val="0"/>
          <c:showBubbleSize val="0"/>
        </c:dLbls>
        <c:marker val="1"/>
        <c:smooth val="0"/>
        <c:axId val="98617984"/>
        <c:axId val="98624256"/>
      </c:lineChart>
      <c:dateAx>
        <c:axId val="98617984"/>
        <c:scaling>
          <c:orientation val="minMax"/>
        </c:scaling>
        <c:delete val="1"/>
        <c:axPos val="b"/>
        <c:numFmt formatCode="ge" sourceLinked="1"/>
        <c:majorTickMark val="none"/>
        <c:minorTickMark val="none"/>
        <c:tickLblPos val="none"/>
        <c:crossAx val="98624256"/>
        <c:crosses val="autoZero"/>
        <c:auto val="1"/>
        <c:lblOffset val="100"/>
        <c:baseTimeUnit val="years"/>
      </c:dateAx>
      <c:valAx>
        <c:axId val="9862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67.099999999999994</c:v>
                </c:pt>
                <c:pt idx="1">
                  <c:v>66.150000000000006</c:v>
                </c:pt>
                <c:pt idx="2">
                  <c:v>67.84</c:v>
                </c:pt>
                <c:pt idx="3">
                  <c:v>67.41</c:v>
                </c:pt>
                <c:pt idx="4">
                  <c:v>67.05</c:v>
                </c:pt>
              </c:numCache>
            </c:numRef>
          </c:val>
          <c:extLst xmlns:c16r2="http://schemas.microsoft.com/office/drawing/2015/06/chart">
            <c:ext xmlns:c16="http://schemas.microsoft.com/office/drawing/2014/chart" uri="{C3380CC4-5D6E-409C-BE32-E72D297353CC}">
              <c16:uniqueId val="{00000000-2EDF-44E0-91EF-18B4BFDD5E74}"/>
            </c:ext>
          </c:extLst>
        </c:ser>
        <c:dLbls>
          <c:showLegendKey val="0"/>
          <c:showVal val="0"/>
          <c:showCatName val="0"/>
          <c:showSerName val="0"/>
          <c:showPercent val="0"/>
          <c:showBubbleSize val="0"/>
        </c:dLbls>
        <c:gapWidth val="150"/>
        <c:axId val="109537920"/>
        <c:axId val="11304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DF-44E0-91EF-18B4BFDD5E74}"/>
            </c:ext>
          </c:extLst>
        </c:ser>
        <c:dLbls>
          <c:showLegendKey val="0"/>
          <c:showVal val="0"/>
          <c:showCatName val="0"/>
          <c:showSerName val="0"/>
          <c:showPercent val="0"/>
          <c:showBubbleSize val="0"/>
        </c:dLbls>
        <c:marker val="1"/>
        <c:smooth val="0"/>
        <c:axId val="109537920"/>
        <c:axId val="113049984"/>
      </c:lineChart>
      <c:dateAx>
        <c:axId val="109537920"/>
        <c:scaling>
          <c:orientation val="minMax"/>
        </c:scaling>
        <c:delete val="1"/>
        <c:axPos val="b"/>
        <c:numFmt formatCode="ge" sourceLinked="1"/>
        <c:majorTickMark val="none"/>
        <c:minorTickMark val="none"/>
        <c:tickLblPos val="none"/>
        <c:crossAx val="113049984"/>
        <c:crosses val="autoZero"/>
        <c:auto val="1"/>
        <c:lblOffset val="100"/>
        <c:baseTimeUnit val="years"/>
      </c:dateAx>
      <c:valAx>
        <c:axId val="1130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3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3A-411B-BA8E-4E3B2715856A}"/>
            </c:ext>
          </c:extLst>
        </c:ser>
        <c:dLbls>
          <c:showLegendKey val="0"/>
          <c:showVal val="0"/>
          <c:showCatName val="0"/>
          <c:showSerName val="0"/>
          <c:showPercent val="0"/>
          <c:showBubbleSize val="0"/>
        </c:dLbls>
        <c:gapWidth val="150"/>
        <c:axId val="61591552"/>
        <c:axId val="615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3A-411B-BA8E-4E3B2715856A}"/>
            </c:ext>
          </c:extLst>
        </c:ser>
        <c:dLbls>
          <c:showLegendKey val="0"/>
          <c:showVal val="0"/>
          <c:showCatName val="0"/>
          <c:showSerName val="0"/>
          <c:showPercent val="0"/>
          <c:showBubbleSize val="0"/>
        </c:dLbls>
        <c:marker val="1"/>
        <c:smooth val="0"/>
        <c:axId val="61591552"/>
        <c:axId val="61593472"/>
      </c:lineChart>
      <c:dateAx>
        <c:axId val="61591552"/>
        <c:scaling>
          <c:orientation val="minMax"/>
        </c:scaling>
        <c:delete val="1"/>
        <c:axPos val="b"/>
        <c:numFmt formatCode="ge" sourceLinked="1"/>
        <c:majorTickMark val="none"/>
        <c:minorTickMark val="none"/>
        <c:tickLblPos val="none"/>
        <c:crossAx val="61593472"/>
        <c:crosses val="autoZero"/>
        <c:auto val="1"/>
        <c:lblOffset val="100"/>
        <c:baseTimeUnit val="years"/>
      </c:dateAx>
      <c:valAx>
        <c:axId val="615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5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D5-4AA5-90D5-CB9FF506F17A}"/>
            </c:ext>
          </c:extLst>
        </c:ser>
        <c:dLbls>
          <c:showLegendKey val="0"/>
          <c:showVal val="0"/>
          <c:showCatName val="0"/>
          <c:showSerName val="0"/>
          <c:showPercent val="0"/>
          <c:showBubbleSize val="0"/>
        </c:dLbls>
        <c:gapWidth val="150"/>
        <c:axId val="76919168"/>
        <c:axId val="769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D5-4AA5-90D5-CB9FF506F17A}"/>
            </c:ext>
          </c:extLst>
        </c:ser>
        <c:dLbls>
          <c:showLegendKey val="0"/>
          <c:showVal val="0"/>
          <c:showCatName val="0"/>
          <c:showSerName val="0"/>
          <c:showPercent val="0"/>
          <c:showBubbleSize val="0"/>
        </c:dLbls>
        <c:marker val="1"/>
        <c:smooth val="0"/>
        <c:axId val="76919168"/>
        <c:axId val="76921088"/>
      </c:lineChart>
      <c:dateAx>
        <c:axId val="76919168"/>
        <c:scaling>
          <c:orientation val="minMax"/>
        </c:scaling>
        <c:delete val="1"/>
        <c:axPos val="b"/>
        <c:numFmt formatCode="ge" sourceLinked="1"/>
        <c:majorTickMark val="none"/>
        <c:minorTickMark val="none"/>
        <c:tickLblPos val="none"/>
        <c:crossAx val="76921088"/>
        <c:crosses val="autoZero"/>
        <c:auto val="1"/>
        <c:lblOffset val="100"/>
        <c:baseTimeUnit val="years"/>
      </c:dateAx>
      <c:valAx>
        <c:axId val="769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1F-404E-9E6E-F23D651694CA}"/>
            </c:ext>
          </c:extLst>
        </c:ser>
        <c:dLbls>
          <c:showLegendKey val="0"/>
          <c:showVal val="0"/>
          <c:showCatName val="0"/>
          <c:showSerName val="0"/>
          <c:showPercent val="0"/>
          <c:showBubbleSize val="0"/>
        </c:dLbls>
        <c:gapWidth val="150"/>
        <c:axId val="76935936"/>
        <c:axId val="769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1F-404E-9E6E-F23D651694CA}"/>
            </c:ext>
          </c:extLst>
        </c:ser>
        <c:dLbls>
          <c:showLegendKey val="0"/>
          <c:showVal val="0"/>
          <c:showCatName val="0"/>
          <c:showSerName val="0"/>
          <c:showPercent val="0"/>
          <c:showBubbleSize val="0"/>
        </c:dLbls>
        <c:marker val="1"/>
        <c:smooth val="0"/>
        <c:axId val="76935936"/>
        <c:axId val="76937856"/>
      </c:lineChart>
      <c:dateAx>
        <c:axId val="76935936"/>
        <c:scaling>
          <c:orientation val="minMax"/>
        </c:scaling>
        <c:delete val="1"/>
        <c:axPos val="b"/>
        <c:numFmt formatCode="ge" sourceLinked="1"/>
        <c:majorTickMark val="none"/>
        <c:minorTickMark val="none"/>
        <c:tickLblPos val="none"/>
        <c:crossAx val="76937856"/>
        <c:crosses val="autoZero"/>
        <c:auto val="1"/>
        <c:lblOffset val="100"/>
        <c:baseTimeUnit val="years"/>
      </c:dateAx>
      <c:valAx>
        <c:axId val="769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66-47EB-A37D-F4ED4BA51D70}"/>
            </c:ext>
          </c:extLst>
        </c:ser>
        <c:dLbls>
          <c:showLegendKey val="0"/>
          <c:showVal val="0"/>
          <c:showCatName val="0"/>
          <c:showSerName val="0"/>
          <c:showPercent val="0"/>
          <c:showBubbleSize val="0"/>
        </c:dLbls>
        <c:gapWidth val="150"/>
        <c:axId val="80913920"/>
        <c:axId val="8091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66-47EB-A37D-F4ED4BA51D70}"/>
            </c:ext>
          </c:extLst>
        </c:ser>
        <c:dLbls>
          <c:showLegendKey val="0"/>
          <c:showVal val="0"/>
          <c:showCatName val="0"/>
          <c:showSerName val="0"/>
          <c:showPercent val="0"/>
          <c:showBubbleSize val="0"/>
        </c:dLbls>
        <c:marker val="1"/>
        <c:smooth val="0"/>
        <c:axId val="80913920"/>
        <c:axId val="80915840"/>
      </c:lineChart>
      <c:dateAx>
        <c:axId val="80913920"/>
        <c:scaling>
          <c:orientation val="minMax"/>
        </c:scaling>
        <c:delete val="1"/>
        <c:axPos val="b"/>
        <c:numFmt formatCode="ge" sourceLinked="1"/>
        <c:majorTickMark val="none"/>
        <c:minorTickMark val="none"/>
        <c:tickLblPos val="none"/>
        <c:crossAx val="80915840"/>
        <c:crosses val="autoZero"/>
        <c:auto val="1"/>
        <c:lblOffset val="100"/>
        <c:baseTimeUnit val="years"/>
      </c:dateAx>
      <c:valAx>
        <c:axId val="809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1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64.650000000000006</c:v>
                </c:pt>
                <c:pt idx="4" formatCode="#,##0.00;&quot;△&quot;#,##0.00;&quot;-&quot;">
                  <c:v>18</c:v>
                </c:pt>
              </c:numCache>
            </c:numRef>
          </c:val>
          <c:extLst xmlns:c16r2="http://schemas.microsoft.com/office/drawing/2015/06/chart">
            <c:ext xmlns:c16="http://schemas.microsoft.com/office/drawing/2014/chart" uri="{C3380CC4-5D6E-409C-BE32-E72D297353CC}">
              <c16:uniqueId val="{00000000-0A11-4EE9-AE23-7DA0FC16930C}"/>
            </c:ext>
          </c:extLst>
        </c:ser>
        <c:dLbls>
          <c:showLegendKey val="0"/>
          <c:showVal val="0"/>
          <c:showCatName val="0"/>
          <c:showSerName val="0"/>
          <c:showPercent val="0"/>
          <c:showBubbleSize val="0"/>
        </c:dLbls>
        <c:gapWidth val="150"/>
        <c:axId val="95635328"/>
        <c:axId val="956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0A11-4EE9-AE23-7DA0FC16930C}"/>
            </c:ext>
          </c:extLst>
        </c:ser>
        <c:dLbls>
          <c:showLegendKey val="0"/>
          <c:showVal val="0"/>
          <c:showCatName val="0"/>
          <c:showSerName val="0"/>
          <c:showPercent val="0"/>
          <c:showBubbleSize val="0"/>
        </c:dLbls>
        <c:marker val="1"/>
        <c:smooth val="0"/>
        <c:axId val="95635328"/>
        <c:axId val="95637504"/>
      </c:lineChart>
      <c:dateAx>
        <c:axId val="95635328"/>
        <c:scaling>
          <c:orientation val="minMax"/>
        </c:scaling>
        <c:delete val="1"/>
        <c:axPos val="b"/>
        <c:numFmt formatCode="ge" sourceLinked="1"/>
        <c:majorTickMark val="none"/>
        <c:minorTickMark val="none"/>
        <c:tickLblPos val="none"/>
        <c:crossAx val="95637504"/>
        <c:crosses val="autoZero"/>
        <c:auto val="1"/>
        <c:lblOffset val="100"/>
        <c:baseTimeUnit val="years"/>
      </c:dateAx>
      <c:valAx>
        <c:axId val="956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29.49</c:v>
                </c:pt>
                <c:pt idx="1">
                  <c:v>34.44</c:v>
                </c:pt>
                <c:pt idx="2">
                  <c:v>31.03</c:v>
                </c:pt>
                <c:pt idx="3">
                  <c:v>36.119999999999997</c:v>
                </c:pt>
                <c:pt idx="4">
                  <c:v>35.76</c:v>
                </c:pt>
              </c:numCache>
            </c:numRef>
          </c:val>
          <c:extLst xmlns:c16r2="http://schemas.microsoft.com/office/drawing/2015/06/chart">
            <c:ext xmlns:c16="http://schemas.microsoft.com/office/drawing/2014/chart" uri="{C3380CC4-5D6E-409C-BE32-E72D297353CC}">
              <c16:uniqueId val="{00000000-8CB8-4A9A-B55F-D44567C1868F}"/>
            </c:ext>
          </c:extLst>
        </c:ser>
        <c:dLbls>
          <c:showLegendKey val="0"/>
          <c:showVal val="0"/>
          <c:showCatName val="0"/>
          <c:showSerName val="0"/>
          <c:showPercent val="0"/>
          <c:showBubbleSize val="0"/>
        </c:dLbls>
        <c:gapWidth val="150"/>
        <c:axId val="95655808"/>
        <c:axId val="9566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8CB8-4A9A-B55F-D44567C1868F}"/>
            </c:ext>
          </c:extLst>
        </c:ser>
        <c:dLbls>
          <c:showLegendKey val="0"/>
          <c:showVal val="0"/>
          <c:showCatName val="0"/>
          <c:showSerName val="0"/>
          <c:showPercent val="0"/>
          <c:showBubbleSize val="0"/>
        </c:dLbls>
        <c:marker val="1"/>
        <c:smooth val="0"/>
        <c:axId val="95655808"/>
        <c:axId val="95666176"/>
      </c:lineChart>
      <c:dateAx>
        <c:axId val="95655808"/>
        <c:scaling>
          <c:orientation val="minMax"/>
        </c:scaling>
        <c:delete val="1"/>
        <c:axPos val="b"/>
        <c:numFmt formatCode="ge" sourceLinked="1"/>
        <c:majorTickMark val="none"/>
        <c:minorTickMark val="none"/>
        <c:tickLblPos val="none"/>
        <c:crossAx val="95666176"/>
        <c:crosses val="autoZero"/>
        <c:auto val="1"/>
        <c:lblOffset val="100"/>
        <c:baseTimeUnit val="years"/>
      </c:dateAx>
      <c:valAx>
        <c:axId val="9566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395.66</c:v>
                </c:pt>
                <c:pt idx="1">
                  <c:v>336.7</c:v>
                </c:pt>
                <c:pt idx="2">
                  <c:v>388.28</c:v>
                </c:pt>
                <c:pt idx="3">
                  <c:v>335.42</c:v>
                </c:pt>
                <c:pt idx="4">
                  <c:v>337.81</c:v>
                </c:pt>
              </c:numCache>
            </c:numRef>
          </c:val>
          <c:extLst xmlns:c16r2="http://schemas.microsoft.com/office/drawing/2015/06/chart">
            <c:ext xmlns:c16="http://schemas.microsoft.com/office/drawing/2014/chart" uri="{C3380CC4-5D6E-409C-BE32-E72D297353CC}">
              <c16:uniqueId val="{00000000-6EB8-4500-B1F5-C57D68BB2917}"/>
            </c:ext>
          </c:extLst>
        </c:ser>
        <c:dLbls>
          <c:showLegendKey val="0"/>
          <c:showVal val="0"/>
          <c:showCatName val="0"/>
          <c:showSerName val="0"/>
          <c:showPercent val="0"/>
          <c:showBubbleSize val="0"/>
        </c:dLbls>
        <c:gapWidth val="150"/>
        <c:axId val="95680384"/>
        <c:axId val="9850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6EB8-4500-B1F5-C57D68BB2917}"/>
            </c:ext>
          </c:extLst>
        </c:ser>
        <c:dLbls>
          <c:showLegendKey val="0"/>
          <c:showVal val="0"/>
          <c:showCatName val="0"/>
          <c:showSerName val="0"/>
          <c:showPercent val="0"/>
          <c:showBubbleSize val="0"/>
        </c:dLbls>
        <c:marker val="1"/>
        <c:smooth val="0"/>
        <c:axId val="95680384"/>
        <c:axId val="98504704"/>
      </c:lineChart>
      <c:dateAx>
        <c:axId val="95680384"/>
        <c:scaling>
          <c:orientation val="minMax"/>
        </c:scaling>
        <c:delete val="1"/>
        <c:axPos val="b"/>
        <c:numFmt formatCode="ge" sourceLinked="1"/>
        <c:majorTickMark val="none"/>
        <c:minorTickMark val="none"/>
        <c:tickLblPos val="none"/>
        <c:crossAx val="98504704"/>
        <c:crosses val="autoZero"/>
        <c:auto val="1"/>
        <c:lblOffset val="100"/>
        <c:baseTimeUnit val="years"/>
      </c:dateAx>
      <c:valAx>
        <c:axId val="9850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愛媛県　上島町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7221</v>
      </c>
      <c r="AM8" s="50"/>
      <c r="AN8" s="50"/>
      <c r="AO8" s="50"/>
      <c r="AP8" s="50"/>
      <c r="AQ8" s="50"/>
      <c r="AR8" s="50"/>
      <c r="AS8" s="50"/>
      <c r="AT8" s="45">
        <f>データ!T6</f>
        <v>30.38</v>
      </c>
      <c r="AU8" s="45"/>
      <c r="AV8" s="45"/>
      <c r="AW8" s="45"/>
      <c r="AX8" s="45"/>
      <c r="AY8" s="45"/>
      <c r="AZ8" s="45"/>
      <c r="BA8" s="45"/>
      <c r="BB8" s="45">
        <f>データ!U6</f>
        <v>237.69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15.91</v>
      </c>
      <c r="Q10" s="45"/>
      <c r="R10" s="45"/>
      <c r="S10" s="45"/>
      <c r="T10" s="45"/>
      <c r="U10" s="45"/>
      <c r="V10" s="45"/>
      <c r="W10" s="45">
        <f>データ!Q6</f>
        <v>94.85</v>
      </c>
      <c r="X10" s="45"/>
      <c r="Y10" s="45"/>
      <c r="Z10" s="45"/>
      <c r="AA10" s="45"/>
      <c r="AB10" s="45"/>
      <c r="AC10" s="45"/>
      <c r="AD10" s="50">
        <f>データ!R6</f>
        <v>2160</v>
      </c>
      <c r="AE10" s="50"/>
      <c r="AF10" s="50"/>
      <c r="AG10" s="50"/>
      <c r="AH10" s="50"/>
      <c r="AI10" s="50"/>
      <c r="AJ10" s="50"/>
      <c r="AK10" s="2"/>
      <c r="AL10" s="50">
        <f>データ!V6</f>
        <v>1126</v>
      </c>
      <c r="AM10" s="50"/>
      <c r="AN10" s="50"/>
      <c r="AO10" s="50"/>
      <c r="AP10" s="50"/>
      <c r="AQ10" s="50"/>
      <c r="AR10" s="50"/>
      <c r="AS10" s="50"/>
      <c r="AT10" s="45">
        <f>データ!W6</f>
        <v>0.64</v>
      </c>
      <c r="AU10" s="45"/>
      <c r="AV10" s="45"/>
      <c r="AW10" s="45"/>
      <c r="AX10" s="45"/>
      <c r="AY10" s="45"/>
      <c r="AZ10" s="45"/>
      <c r="BA10" s="45"/>
      <c r="BB10" s="45">
        <f>データ!X6</f>
        <v>1759.38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69" t="s">
        <v>27</v>
      </c>
      <c r="D34" s="69"/>
      <c r="E34" s="69"/>
      <c r="F34" s="69"/>
      <c r="G34" s="69"/>
      <c r="H34" s="69"/>
      <c r="I34" s="69"/>
      <c r="J34" s="69"/>
      <c r="K34" s="69"/>
      <c r="L34" s="69"/>
      <c r="M34" s="69"/>
      <c r="N34" s="69"/>
      <c r="O34" s="69"/>
      <c r="P34" s="69"/>
      <c r="Q34" s="20"/>
      <c r="R34" s="69" t="s">
        <v>28</v>
      </c>
      <c r="S34" s="69"/>
      <c r="T34" s="69"/>
      <c r="U34" s="69"/>
      <c r="V34" s="69"/>
      <c r="W34" s="69"/>
      <c r="X34" s="69"/>
      <c r="Y34" s="69"/>
      <c r="Z34" s="69"/>
      <c r="AA34" s="69"/>
      <c r="AB34" s="69"/>
      <c r="AC34" s="69"/>
      <c r="AD34" s="69"/>
      <c r="AE34" s="69"/>
      <c r="AF34" s="20"/>
      <c r="AG34" s="69" t="s">
        <v>29</v>
      </c>
      <c r="AH34" s="69"/>
      <c r="AI34" s="69"/>
      <c r="AJ34" s="69"/>
      <c r="AK34" s="69"/>
      <c r="AL34" s="69"/>
      <c r="AM34" s="69"/>
      <c r="AN34" s="69"/>
      <c r="AO34" s="69"/>
      <c r="AP34" s="69"/>
      <c r="AQ34" s="69"/>
      <c r="AR34" s="69"/>
      <c r="AS34" s="69"/>
      <c r="AT34" s="69"/>
      <c r="AU34" s="20"/>
      <c r="AV34" s="69" t="s">
        <v>30</v>
      </c>
      <c r="AW34" s="69"/>
      <c r="AX34" s="69"/>
      <c r="AY34" s="69"/>
      <c r="AZ34" s="69"/>
      <c r="BA34" s="69"/>
      <c r="BB34" s="69"/>
      <c r="BC34" s="69"/>
      <c r="BD34" s="69"/>
      <c r="BE34" s="69"/>
      <c r="BF34" s="69"/>
      <c r="BG34" s="69"/>
      <c r="BH34" s="69"/>
      <c r="BI34" s="69"/>
      <c r="BJ34" s="19"/>
      <c r="BK34" s="2"/>
      <c r="BL34" s="70"/>
      <c r="BM34" s="71"/>
      <c r="BN34" s="71"/>
      <c r="BO34" s="71"/>
      <c r="BP34" s="71"/>
      <c r="BQ34" s="71"/>
      <c r="BR34" s="71"/>
      <c r="BS34" s="71"/>
      <c r="BT34" s="71"/>
      <c r="BU34" s="71"/>
      <c r="BV34" s="71"/>
      <c r="BW34" s="71"/>
      <c r="BX34" s="71"/>
      <c r="BY34" s="71"/>
      <c r="BZ34" s="72"/>
    </row>
    <row r="35" spans="1:78" ht="13.5" customHeight="1">
      <c r="A35" s="2"/>
      <c r="B35" s="17"/>
      <c r="C35" s="69"/>
      <c r="D35" s="69"/>
      <c r="E35" s="69"/>
      <c r="F35" s="69"/>
      <c r="G35" s="69"/>
      <c r="H35" s="69"/>
      <c r="I35" s="69"/>
      <c r="J35" s="69"/>
      <c r="K35" s="69"/>
      <c r="L35" s="69"/>
      <c r="M35" s="69"/>
      <c r="N35" s="69"/>
      <c r="O35" s="69"/>
      <c r="P35" s="69"/>
      <c r="Q35" s="20"/>
      <c r="R35" s="69"/>
      <c r="S35" s="69"/>
      <c r="T35" s="69"/>
      <c r="U35" s="69"/>
      <c r="V35" s="69"/>
      <c r="W35" s="69"/>
      <c r="X35" s="69"/>
      <c r="Y35" s="69"/>
      <c r="Z35" s="69"/>
      <c r="AA35" s="69"/>
      <c r="AB35" s="69"/>
      <c r="AC35" s="69"/>
      <c r="AD35" s="69"/>
      <c r="AE35" s="69"/>
      <c r="AF35" s="20"/>
      <c r="AG35" s="69"/>
      <c r="AH35" s="69"/>
      <c r="AI35" s="69"/>
      <c r="AJ35" s="69"/>
      <c r="AK35" s="69"/>
      <c r="AL35" s="69"/>
      <c r="AM35" s="69"/>
      <c r="AN35" s="69"/>
      <c r="AO35" s="69"/>
      <c r="AP35" s="69"/>
      <c r="AQ35" s="69"/>
      <c r="AR35" s="69"/>
      <c r="AS35" s="69"/>
      <c r="AT35" s="69"/>
      <c r="AU35" s="20"/>
      <c r="AV35" s="69"/>
      <c r="AW35" s="69"/>
      <c r="AX35" s="69"/>
      <c r="AY35" s="69"/>
      <c r="AZ35" s="69"/>
      <c r="BA35" s="69"/>
      <c r="BB35" s="69"/>
      <c r="BC35" s="69"/>
      <c r="BD35" s="69"/>
      <c r="BE35" s="69"/>
      <c r="BF35" s="69"/>
      <c r="BG35" s="69"/>
      <c r="BH35" s="69"/>
      <c r="BI35" s="69"/>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69" t="s">
        <v>32</v>
      </c>
      <c r="D56" s="69"/>
      <c r="E56" s="69"/>
      <c r="F56" s="69"/>
      <c r="G56" s="69"/>
      <c r="H56" s="69"/>
      <c r="I56" s="69"/>
      <c r="J56" s="69"/>
      <c r="K56" s="69"/>
      <c r="L56" s="69"/>
      <c r="M56" s="69"/>
      <c r="N56" s="69"/>
      <c r="O56" s="69"/>
      <c r="P56" s="69"/>
      <c r="Q56" s="20"/>
      <c r="R56" s="69" t="s">
        <v>33</v>
      </c>
      <c r="S56" s="69"/>
      <c r="T56" s="69"/>
      <c r="U56" s="69"/>
      <c r="V56" s="69"/>
      <c r="W56" s="69"/>
      <c r="X56" s="69"/>
      <c r="Y56" s="69"/>
      <c r="Z56" s="69"/>
      <c r="AA56" s="69"/>
      <c r="AB56" s="69"/>
      <c r="AC56" s="69"/>
      <c r="AD56" s="69"/>
      <c r="AE56" s="69"/>
      <c r="AF56" s="20"/>
      <c r="AG56" s="69" t="s">
        <v>34</v>
      </c>
      <c r="AH56" s="69"/>
      <c r="AI56" s="69"/>
      <c r="AJ56" s="69"/>
      <c r="AK56" s="69"/>
      <c r="AL56" s="69"/>
      <c r="AM56" s="69"/>
      <c r="AN56" s="69"/>
      <c r="AO56" s="69"/>
      <c r="AP56" s="69"/>
      <c r="AQ56" s="69"/>
      <c r="AR56" s="69"/>
      <c r="AS56" s="69"/>
      <c r="AT56" s="69"/>
      <c r="AU56" s="20"/>
      <c r="AV56" s="69" t="s">
        <v>35</v>
      </c>
      <c r="AW56" s="69"/>
      <c r="AX56" s="69"/>
      <c r="AY56" s="69"/>
      <c r="AZ56" s="69"/>
      <c r="BA56" s="69"/>
      <c r="BB56" s="69"/>
      <c r="BC56" s="69"/>
      <c r="BD56" s="69"/>
      <c r="BE56" s="69"/>
      <c r="BF56" s="69"/>
      <c r="BG56" s="69"/>
      <c r="BH56" s="69"/>
      <c r="BI56" s="69"/>
      <c r="BJ56" s="19"/>
      <c r="BK56" s="2"/>
      <c r="BL56" s="70"/>
      <c r="BM56" s="71"/>
      <c r="BN56" s="71"/>
      <c r="BO56" s="71"/>
      <c r="BP56" s="71"/>
      <c r="BQ56" s="71"/>
      <c r="BR56" s="71"/>
      <c r="BS56" s="71"/>
      <c r="BT56" s="71"/>
      <c r="BU56" s="71"/>
      <c r="BV56" s="71"/>
      <c r="BW56" s="71"/>
      <c r="BX56" s="71"/>
      <c r="BY56" s="71"/>
      <c r="BZ56" s="72"/>
    </row>
    <row r="57" spans="1:78" ht="13.5" customHeight="1">
      <c r="A57" s="2"/>
      <c r="B57" s="17"/>
      <c r="C57" s="69"/>
      <c r="D57" s="69"/>
      <c r="E57" s="69"/>
      <c r="F57" s="69"/>
      <c r="G57" s="69"/>
      <c r="H57" s="69"/>
      <c r="I57" s="69"/>
      <c r="J57" s="69"/>
      <c r="K57" s="69"/>
      <c r="L57" s="69"/>
      <c r="M57" s="69"/>
      <c r="N57" s="69"/>
      <c r="O57" s="69"/>
      <c r="P57" s="69"/>
      <c r="Q57" s="20"/>
      <c r="R57" s="69"/>
      <c r="S57" s="69"/>
      <c r="T57" s="69"/>
      <c r="U57" s="69"/>
      <c r="V57" s="69"/>
      <c r="W57" s="69"/>
      <c r="X57" s="69"/>
      <c r="Y57" s="69"/>
      <c r="Z57" s="69"/>
      <c r="AA57" s="69"/>
      <c r="AB57" s="69"/>
      <c r="AC57" s="69"/>
      <c r="AD57" s="69"/>
      <c r="AE57" s="69"/>
      <c r="AF57" s="20"/>
      <c r="AG57" s="69"/>
      <c r="AH57" s="69"/>
      <c r="AI57" s="69"/>
      <c r="AJ57" s="69"/>
      <c r="AK57" s="69"/>
      <c r="AL57" s="69"/>
      <c r="AM57" s="69"/>
      <c r="AN57" s="69"/>
      <c r="AO57" s="69"/>
      <c r="AP57" s="69"/>
      <c r="AQ57" s="69"/>
      <c r="AR57" s="69"/>
      <c r="AS57" s="69"/>
      <c r="AT57" s="69"/>
      <c r="AU57" s="20"/>
      <c r="AV57" s="69"/>
      <c r="AW57" s="69"/>
      <c r="AX57" s="69"/>
      <c r="AY57" s="69"/>
      <c r="AZ57" s="69"/>
      <c r="BA57" s="69"/>
      <c r="BB57" s="69"/>
      <c r="BC57" s="69"/>
      <c r="BD57" s="69"/>
      <c r="BE57" s="69"/>
      <c r="BF57" s="69"/>
      <c r="BG57" s="69"/>
      <c r="BH57" s="69"/>
      <c r="BI57" s="69"/>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0"/>
      <c r="BM60" s="71"/>
      <c r="BN60" s="71"/>
      <c r="BO60" s="71"/>
      <c r="BP60" s="71"/>
      <c r="BQ60" s="71"/>
      <c r="BR60" s="71"/>
      <c r="BS60" s="71"/>
      <c r="BT60" s="71"/>
      <c r="BU60" s="71"/>
      <c r="BV60" s="71"/>
      <c r="BW60" s="71"/>
      <c r="BX60" s="71"/>
      <c r="BY60" s="71"/>
      <c r="BZ60" s="72"/>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69" t="s">
        <v>38</v>
      </c>
      <c r="D79" s="69"/>
      <c r="E79" s="69"/>
      <c r="F79" s="69"/>
      <c r="G79" s="69"/>
      <c r="H79" s="69"/>
      <c r="I79" s="69"/>
      <c r="J79" s="69"/>
      <c r="K79" s="69"/>
      <c r="L79" s="69"/>
      <c r="M79" s="69"/>
      <c r="N79" s="69"/>
      <c r="O79" s="69"/>
      <c r="P79" s="69"/>
      <c r="Q79" s="69"/>
      <c r="R79" s="69"/>
      <c r="S79" s="69"/>
      <c r="T79" s="69"/>
      <c r="U79" s="20"/>
      <c r="V79" s="20"/>
      <c r="W79" s="69" t="s">
        <v>39</v>
      </c>
      <c r="X79" s="69"/>
      <c r="Y79" s="69"/>
      <c r="Z79" s="69"/>
      <c r="AA79" s="69"/>
      <c r="AB79" s="69"/>
      <c r="AC79" s="69"/>
      <c r="AD79" s="69"/>
      <c r="AE79" s="69"/>
      <c r="AF79" s="69"/>
      <c r="AG79" s="69"/>
      <c r="AH79" s="69"/>
      <c r="AI79" s="69"/>
      <c r="AJ79" s="69"/>
      <c r="AK79" s="69"/>
      <c r="AL79" s="69"/>
      <c r="AM79" s="69"/>
      <c r="AN79" s="69"/>
      <c r="AO79" s="20"/>
      <c r="AP79" s="20"/>
      <c r="AQ79" s="69" t="s">
        <v>40</v>
      </c>
      <c r="AR79" s="69"/>
      <c r="AS79" s="69"/>
      <c r="AT79" s="69"/>
      <c r="AU79" s="69"/>
      <c r="AV79" s="69"/>
      <c r="AW79" s="69"/>
      <c r="AX79" s="69"/>
      <c r="AY79" s="69"/>
      <c r="AZ79" s="69"/>
      <c r="BA79" s="69"/>
      <c r="BB79" s="69"/>
      <c r="BC79" s="69"/>
      <c r="BD79" s="69"/>
      <c r="BE79" s="69"/>
      <c r="BF79" s="69"/>
      <c r="BG79" s="69"/>
      <c r="BH79" s="69"/>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69"/>
      <c r="D80" s="69"/>
      <c r="E80" s="69"/>
      <c r="F80" s="69"/>
      <c r="G80" s="69"/>
      <c r="H80" s="69"/>
      <c r="I80" s="69"/>
      <c r="J80" s="69"/>
      <c r="K80" s="69"/>
      <c r="L80" s="69"/>
      <c r="M80" s="69"/>
      <c r="N80" s="69"/>
      <c r="O80" s="69"/>
      <c r="P80" s="69"/>
      <c r="Q80" s="69"/>
      <c r="R80" s="69"/>
      <c r="S80" s="69"/>
      <c r="T80" s="69"/>
      <c r="U80" s="20"/>
      <c r="V80" s="20"/>
      <c r="W80" s="69"/>
      <c r="X80" s="69"/>
      <c r="Y80" s="69"/>
      <c r="Z80" s="69"/>
      <c r="AA80" s="69"/>
      <c r="AB80" s="69"/>
      <c r="AC80" s="69"/>
      <c r="AD80" s="69"/>
      <c r="AE80" s="69"/>
      <c r="AF80" s="69"/>
      <c r="AG80" s="69"/>
      <c r="AH80" s="69"/>
      <c r="AI80" s="69"/>
      <c r="AJ80" s="69"/>
      <c r="AK80" s="69"/>
      <c r="AL80" s="69"/>
      <c r="AM80" s="69"/>
      <c r="AN80" s="69"/>
      <c r="AO80" s="20"/>
      <c r="AP80" s="20"/>
      <c r="AQ80" s="69"/>
      <c r="AR80" s="69"/>
      <c r="AS80" s="69"/>
      <c r="AT80" s="69"/>
      <c r="AU80" s="69"/>
      <c r="AV80" s="69"/>
      <c r="AW80" s="69"/>
      <c r="AX80" s="69"/>
      <c r="AY80" s="69"/>
      <c r="AZ80" s="69"/>
      <c r="BA80" s="69"/>
      <c r="BB80" s="69"/>
      <c r="BC80" s="69"/>
      <c r="BD80" s="69"/>
      <c r="BE80" s="69"/>
      <c r="BF80" s="69"/>
      <c r="BG80" s="69"/>
      <c r="BH80" s="69"/>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60:BJ61"/>
    <mergeCell ref="BL47:BZ63"/>
    <mergeCell ref="BL64:BZ65"/>
    <mergeCell ref="BL66:BZ82"/>
    <mergeCell ref="C79:T80"/>
    <mergeCell ref="W79:AN80"/>
    <mergeCell ref="AQ79:BH80"/>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383562</v>
      </c>
      <c r="D6" s="33">
        <f t="shared" si="3"/>
        <v>47</v>
      </c>
      <c r="E6" s="33">
        <f t="shared" si="3"/>
        <v>17</v>
      </c>
      <c r="F6" s="33">
        <f t="shared" si="3"/>
        <v>5</v>
      </c>
      <c r="G6" s="33">
        <f t="shared" si="3"/>
        <v>0</v>
      </c>
      <c r="H6" s="33" t="str">
        <f t="shared" si="3"/>
        <v>愛媛県　上島町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15.91</v>
      </c>
      <c r="Q6" s="34">
        <f t="shared" si="3"/>
        <v>94.85</v>
      </c>
      <c r="R6" s="34">
        <f t="shared" si="3"/>
        <v>2160</v>
      </c>
      <c r="S6" s="34">
        <f t="shared" si="3"/>
        <v>7221</v>
      </c>
      <c r="T6" s="34">
        <f t="shared" si="3"/>
        <v>30.38</v>
      </c>
      <c r="U6" s="34">
        <f t="shared" si="3"/>
        <v>237.69</v>
      </c>
      <c r="V6" s="34">
        <f t="shared" si="3"/>
        <v>1126</v>
      </c>
      <c r="W6" s="34">
        <f t="shared" si="3"/>
        <v>0.64</v>
      </c>
      <c r="X6" s="34">
        <f t="shared" si="3"/>
        <v>1759.38</v>
      </c>
      <c r="Y6" s="35">
        <f>IF(Y7="",NA(),Y7)</f>
        <v>67.099999999999994</v>
      </c>
      <c r="Z6" s="35">
        <f t="shared" ref="Z6:AH6" si="4">IF(Z7="",NA(),Z7)</f>
        <v>66.150000000000006</v>
      </c>
      <c r="AA6" s="35">
        <f t="shared" si="4"/>
        <v>67.84</v>
      </c>
      <c r="AB6" s="35">
        <f t="shared" si="4"/>
        <v>67.41</v>
      </c>
      <c r="AC6" s="35">
        <f t="shared" si="4"/>
        <v>67.05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64.650000000000006</v>
      </c>
      <c r="BJ6" s="35">
        <f t="shared" si="7"/>
        <v>18</v>
      </c>
      <c r="BK6" s="35">
        <f t="shared" si="7"/>
        <v>1197.82</v>
      </c>
      <c r="BL6" s="35">
        <f t="shared" si="7"/>
        <v>1126.77</v>
      </c>
      <c r="BM6" s="35">
        <f t="shared" si="7"/>
        <v>1044.8</v>
      </c>
      <c r="BN6" s="35">
        <f t="shared" si="7"/>
        <v>1081.8</v>
      </c>
      <c r="BO6" s="35">
        <f t="shared" si="7"/>
        <v>974.93</v>
      </c>
      <c r="BP6" s="34" t="str">
        <f>IF(BP7="","",IF(BP7="-","【-】","【"&amp;SUBSTITUTE(TEXT(BP7,"#,##0.00"),"-","△")&amp;"】"))</f>
        <v>【914.53】</v>
      </c>
      <c r="BQ6" s="35">
        <f>IF(BQ7="",NA(),BQ7)</f>
        <v>29.49</v>
      </c>
      <c r="BR6" s="35">
        <f t="shared" ref="BR6:BZ6" si="8">IF(BR7="",NA(),BR7)</f>
        <v>34.44</v>
      </c>
      <c r="BS6" s="35">
        <f t="shared" si="8"/>
        <v>31.03</v>
      </c>
      <c r="BT6" s="35">
        <f t="shared" si="8"/>
        <v>36.119999999999997</v>
      </c>
      <c r="BU6" s="35">
        <f t="shared" si="8"/>
        <v>35.76</v>
      </c>
      <c r="BV6" s="35">
        <f t="shared" si="8"/>
        <v>51.03</v>
      </c>
      <c r="BW6" s="35">
        <f t="shared" si="8"/>
        <v>50.9</v>
      </c>
      <c r="BX6" s="35">
        <f t="shared" si="8"/>
        <v>50.82</v>
      </c>
      <c r="BY6" s="35">
        <f t="shared" si="8"/>
        <v>52.19</v>
      </c>
      <c r="BZ6" s="35">
        <f t="shared" si="8"/>
        <v>55.32</v>
      </c>
      <c r="CA6" s="34" t="str">
        <f>IF(CA7="","",IF(CA7="-","【-】","【"&amp;SUBSTITUTE(TEXT(CA7,"#,##0.00"),"-","△")&amp;"】"))</f>
        <v>【55.73】</v>
      </c>
      <c r="CB6" s="35">
        <f>IF(CB7="",NA(),CB7)</f>
        <v>395.66</v>
      </c>
      <c r="CC6" s="35">
        <f t="shared" ref="CC6:CK6" si="9">IF(CC7="",NA(),CC7)</f>
        <v>336.7</v>
      </c>
      <c r="CD6" s="35">
        <f t="shared" si="9"/>
        <v>388.28</v>
      </c>
      <c r="CE6" s="35">
        <f t="shared" si="9"/>
        <v>335.42</v>
      </c>
      <c r="CF6" s="35">
        <f t="shared" si="9"/>
        <v>337.81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48.61</v>
      </c>
      <c r="CN6" s="35">
        <f t="shared" ref="CN6:CV6" si="10">IF(CN7="",NA(),CN7)</f>
        <v>49.8</v>
      </c>
      <c r="CO6" s="35">
        <f t="shared" si="10"/>
        <v>49.01</v>
      </c>
      <c r="CP6" s="35">
        <f t="shared" si="10"/>
        <v>49.4</v>
      </c>
      <c r="CQ6" s="35">
        <f t="shared" si="10"/>
        <v>50.99</v>
      </c>
      <c r="CR6" s="35">
        <f t="shared" si="10"/>
        <v>54.74</v>
      </c>
      <c r="CS6" s="35">
        <f t="shared" si="10"/>
        <v>53.78</v>
      </c>
      <c r="CT6" s="35">
        <f t="shared" si="10"/>
        <v>53.24</v>
      </c>
      <c r="CU6" s="35">
        <f t="shared" si="10"/>
        <v>52.31</v>
      </c>
      <c r="CV6" s="35">
        <f t="shared" si="10"/>
        <v>60.65</v>
      </c>
      <c r="CW6" s="34" t="str">
        <f>IF(CW7="","",IF(CW7="-","【-】","【"&amp;SUBSTITUTE(TEXT(CW7,"#,##0.00"),"-","△")&amp;"】"))</f>
        <v>【59.15】</v>
      </c>
      <c r="CX6" s="35">
        <f>IF(CX7="",NA(),CX7)</f>
        <v>87.57</v>
      </c>
      <c r="CY6" s="35">
        <f t="shared" ref="CY6:DG6" si="11">IF(CY7="",NA(),CY7)</f>
        <v>90.13</v>
      </c>
      <c r="CZ6" s="35">
        <f t="shared" si="11"/>
        <v>89.13</v>
      </c>
      <c r="DA6" s="35">
        <f t="shared" si="11"/>
        <v>92.41</v>
      </c>
      <c r="DB6" s="35">
        <f t="shared" si="11"/>
        <v>90.05</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383562</v>
      </c>
      <c r="D7" s="37">
        <v>47</v>
      </c>
      <c r="E7" s="37">
        <v>17</v>
      </c>
      <c r="F7" s="37">
        <v>5</v>
      </c>
      <c r="G7" s="37">
        <v>0</v>
      </c>
      <c r="H7" s="37" t="s">
        <v>109</v>
      </c>
      <c r="I7" s="37" t="s">
        <v>110</v>
      </c>
      <c r="J7" s="37" t="s">
        <v>111</v>
      </c>
      <c r="K7" s="37" t="s">
        <v>112</v>
      </c>
      <c r="L7" s="37" t="s">
        <v>113</v>
      </c>
      <c r="M7" s="37"/>
      <c r="N7" s="38" t="s">
        <v>114</v>
      </c>
      <c r="O7" s="38" t="s">
        <v>115</v>
      </c>
      <c r="P7" s="38">
        <v>15.91</v>
      </c>
      <c r="Q7" s="38">
        <v>94.85</v>
      </c>
      <c r="R7" s="38">
        <v>2160</v>
      </c>
      <c r="S7" s="38">
        <v>7221</v>
      </c>
      <c r="T7" s="38">
        <v>30.38</v>
      </c>
      <c r="U7" s="38">
        <v>237.69</v>
      </c>
      <c r="V7" s="38">
        <v>1126</v>
      </c>
      <c r="W7" s="38">
        <v>0.64</v>
      </c>
      <c r="X7" s="38">
        <v>1759.38</v>
      </c>
      <c r="Y7" s="38">
        <v>67.099999999999994</v>
      </c>
      <c r="Z7" s="38">
        <v>66.150000000000006</v>
      </c>
      <c r="AA7" s="38">
        <v>67.84</v>
      </c>
      <c r="AB7" s="38">
        <v>67.41</v>
      </c>
      <c r="AC7" s="38">
        <v>67.05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64.650000000000006</v>
      </c>
      <c r="BJ7" s="38">
        <v>18</v>
      </c>
      <c r="BK7" s="38">
        <v>1197.82</v>
      </c>
      <c r="BL7" s="38">
        <v>1126.77</v>
      </c>
      <c r="BM7" s="38">
        <v>1044.8</v>
      </c>
      <c r="BN7" s="38">
        <v>1081.8</v>
      </c>
      <c r="BO7" s="38">
        <v>974.93</v>
      </c>
      <c r="BP7" s="38">
        <v>914.53</v>
      </c>
      <c r="BQ7" s="38">
        <v>29.49</v>
      </c>
      <c r="BR7" s="38">
        <v>34.44</v>
      </c>
      <c r="BS7" s="38">
        <v>31.03</v>
      </c>
      <c r="BT7" s="38">
        <v>36.119999999999997</v>
      </c>
      <c r="BU7" s="38">
        <v>35.76</v>
      </c>
      <c r="BV7" s="38">
        <v>51.03</v>
      </c>
      <c r="BW7" s="38">
        <v>50.9</v>
      </c>
      <c r="BX7" s="38">
        <v>50.82</v>
      </c>
      <c r="BY7" s="38">
        <v>52.19</v>
      </c>
      <c r="BZ7" s="38">
        <v>55.32</v>
      </c>
      <c r="CA7" s="38">
        <v>55.73</v>
      </c>
      <c r="CB7" s="38">
        <v>395.66</v>
      </c>
      <c r="CC7" s="38">
        <v>336.7</v>
      </c>
      <c r="CD7" s="38">
        <v>388.28</v>
      </c>
      <c r="CE7" s="38">
        <v>335.42</v>
      </c>
      <c r="CF7" s="38">
        <v>337.81</v>
      </c>
      <c r="CG7" s="38">
        <v>289.60000000000002</v>
      </c>
      <c r="CH7" s="38">
        <v>293.27</v>
      </c>
      <c r="CI7" s="38">
        <v>300.52</v>
      </c>
      <c r="CJ7" s="38">
        <v>296.14</v>
      </c>
      <c r="CK7" s="38">
        <v>283.17</v>
      </c>
      <c r="CL7" s="38">
        <v>276.77999999999997</v>
      </c>
      <c r="CM7" s="38">
        <v>48.61</v>
      </c>
      <c r="CN7" s="38">
        <v>49.8</v>
      </c>
      <c r="CO7" s="38">
        <v>49.01</v>
      </c>
      <c r="CP7" s="38">
        <v>49.4</v>
      </c>
      <c r="CQ7" s="38">
        <v>50.99</v>
      </c>
      <c r="CR7" s="38">
        <v>54.74</v>
      </c>
      <c r="CS7" s="38">
        <v>53.78</v>
      </c>
      <c r="CT7" s="38">
        <v>53.24</v>
      </c>
      <c r="CU7" s="38">
        <v>52.31</v>
      </c>
      <c r="CV7" s="38">
        <v>60.65</v>
      </c>
      <c r="CW7" s="38">
        <v>59.15</v>
      </c>
      <c r="CX7" s="38">
        <v>87.57</v>
      </c>
      <c r="CY7" s="38">
        <v>90.13</v>
      </c>
      <c r="CZ7" s="38">
        <v>89.13</v>
      </c>
      <c r="DA7" s="38">
        <v>92.41</v>
      </c>
      <c r="DB7" s="38">
        <v>90.05</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2018-02-09T05:42:29Z</cp:lastPrinted>
  <dcterms:created xsi:type="dcterms:W3CDTF">2017-12-25T02:32:46Z</dcterms:created>
  <dcterms:modified xsi:type="dcterms:W3CDTF">2018-02-14T02:17:35Z</dcterms:modified>
</cp:coreProperties>
</file>