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I10" i="4"/>
  <c r="B10" i="4"/>
  <c r="AL8" i="4"/>
  <c r="P8" i="4"/>
  <c r="B8" i="4"/>
  <c r="C10" i="5" l="1"/>
  <c r="D10" i="5"/>
  <c r="E10" i="5"/>
  <c r="B10" i="5"/>
</calcChain>
</file>

<file path=xl/sharedStrings.xml><?xml version="1.0" encoding="utf-8"?>
<sst xmlns="http://schemas.openxmlformats.org/spreadsheetml/2006/main" count="251" uniqueCount="125">
  <si>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</si>
  <si>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</si>
  <si>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</si>
  <si>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</si>
  <si>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</si>
  <si>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</si>
  <si>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</si>
  <si>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</si>
  <si>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</si>
  <si>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</si>
  <si>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</si>
  <si>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</si>
  <si>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</si>
  <si>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</si>
  <si>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</si>
  <si>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</si>
  <si>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</si>
  <si>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</si>
  <si>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</si>
  <si>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</si>
  <si>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</si>
  <si>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</si>
  <si>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</si>
  <si>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</si>
  <si>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</si>
  <si>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</si>
  <si>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</si>
  <si>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</si>
  <si>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</si>
  <si>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</si>
  <si>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</si>
  <si>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</si>
  <si>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</si>
  <si>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</si>
  <si>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</si>
  <si>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</si>
  <si>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</si>
  <si>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</si>
  <si>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</si>
  <si>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</si>
  <si>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</si>
  <si>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</si>
  <si>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</si>
  <si>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</si>
  <si>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</si>
  <si>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</si>
  <si>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</si>
  <si>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</si>
  <si>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</si>
  <si>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</si>
  <si>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</si>
  <si>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</si>
  <si>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</si>
  <si>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</si>
  <si>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</si>
  <si>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</si>
  <si>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</si>
  <si>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</si>
  <si>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</si>
  <si>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</si>
  <si>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</si>
  <si>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</si>
  <si>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</si>
  <si>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</si>
  <si>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</si>
  <si>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</si>
  <si>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</si>
  <si>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</si>
  <si>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</si>
  <si>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</si>
  <si>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</si>
  <si>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</si>
  <si>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</si>
  <si>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</si>
  <si>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</si>
  <si>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</si>
  <si>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</si>
  <si>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</si>
  <si>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</si>
  <si>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</si>
  <si>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</si>
  <si>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</si>
  <si>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</si>
  <si>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</si>
  <si>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</si>
  <si>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</si>
  <si>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</si>
  <si>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</si>
  <si>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</si>
  <si>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</si>
  <si>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</si>
  <si>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</si>
  <si>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</si>
  <si>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</si>
  <si>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</si>
  <si>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</si>
  <si>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</si>
  <si>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</si>
  <si>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</si>
  <si>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</si>
  <si>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</si>
  <si>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</si>
  <si>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</si>
  <si>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</si>
  <si>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</si>
  <si>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</si>
  <si>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</si>
  <si>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</si>
  <si>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</si>
  <si>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上島町</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</si>
  <si>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</si>
  <si>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</si>
  <si>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</si>
  <si>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</si>
  <si>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</si>
  <si>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</si>
  <si>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</si>
  <si>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</si>
  <si>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</si>
  <si>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</si>
  <si>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</si>
  <si>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について会計規模が小さいため変動率が高くなる傾向である。平成28年度83.62％と平成27年度に比べ7.92％増加している。収益的収入において浄化槽新設による営業費用増加に伴い他会計繰入金が3,862千円増加し、収入全体で3,509千円増加した。一方、収益的支出及び地方債償還金の合計が1,145千円増加した。主な理由としては、新規の浄化槽設置工事があり、年次償還に伴い地方債償還金が減少したことである。②～③については法非適用企業あるため該当しない。④については他団体の平均に比べると低い、今後も大きな借入見込がないことから償還が進み低下して行く予定である。⑤経費回収率については、他団体に比べ低い。主な理由としては維持管理費が高く、高齢者や独居世帯が多く、工場などの大口がないことから営業収入が低いためである。平成28年度においては17.42％と平成27年度に対して3.73％減となっているが、主な理由として営業収益が353千円減少し、汚泥処分費が3,106千円増加したことにより経費回収率が下がった。⑥汚水処理原価については、他団体と比べて高い、主な理由は⑤で説明している維持管理費が高いこと、営業収入と同様の理由で有収水量が少ないことである。平成28年度においては633.87円と平成27年度に対して124.94円増となっている。今後も人口減少による収入の減少や経年劣化による故障修理等が増えることから増加傾向となることが予測される。⑦施設利用率については43.33％と横ばいに推移している。⑧水洗化率については、平成27年度において94.59％と同規模の団体に比べ高水準であるが、今後も未接続世帯に対して接続の働きかけをしていきたい。</t>
    <rPh sb="79" eb="82">
      <t>ジョウカソウ</t>
    </rPh>
    <rPh sb="82" eb="84">
      <t>シンセツ</t>
    </rPh>
    <rPh sb="87" eb="89">
      <t>エイギョウ</t>
    </rPh>
    <rPh sb="89" eb="91">
      <t>ヒヨウ</t>
    </rPh>
    <rPh sb="91" eb="93">
      <t>ゾウカ</t>
    </rPh>
    <rPh sb="94" eb="95">
      <t>トモナ</t>
    </rPh>
    <rPh sb="96" eb="97">
      <t>タ</t>
    </rPh>
    <rPh sb="97" eb="99">
      <t>カイケイ</t>
    </rPh>
    <rPh sb="99" eb="101">
      <t>クリイレ</t>
    </rPh>
    <rPh sb="101" eb="102">
      <t>キン</t>
    </rPh>
    <rPh sb="108" eb="110">
      <t>センエン</t>
    </rPh>
    <rPh sb="110" eb="112">
      <t>ゾウカ</t>
    </rPh>
    <rPh sb="114" eb="116">
      <t>シュウニュウ</t>
    </rPh>
    <rPh sb="116" eb="118">
      <t>ゼンタイ</t>
    </rPh>
    <rPh sb="126" eb="128">
      <t>ゾウカ</t>
    </rPh>
    <rPh sb="131" eb="133">
      <t>イッポウ</t>
    </rPh>
    <rPh sb="139" eb="140">
      <t>オヨ</t>
    </rPh>
    <rPh sb="141" eb="143">
      <t>チホウ</t>
    </rPh>
    <rPh sb="143" eb="144">
      <t>サイ</t>
    </rPh>
    <rPh sb="144" eb="147">
      <t>ショウカンキン</t>
    </rPh>
    <rPh sb="148" eb="150">
      <t>ゴウケイ</t>
    </rPh>
    <rPh sb="156" eb="158">
      <t>センエン</t>
    </rPh>
    <rPh sb="158" eb="160">
      <t>ゾウカ</t>
    </rPh>
    <rPh sb="163" eb="164">
      <t>オモ</t>
    </rPh>
    <rPh sb="165" eb="167">
      <t>リユウ</t>
    </rPh>
    <rPh sb="172" eb="174">
      <t>シンキ</t>
    </rPh>
    <rPh sb="175" eb="178">
      <t>ジョウカソウ</t>
    </rPh>
    <rPh sb="178" eb="180">
      <t>セッチ</t>
    </rPh>
    <rPh sb="180" eb="182">
      <t>コウジ</t>
    </rPh>
    <rPh sb="186" eb="188">
      <t>ネンジ</t>
    </rPh>
    <rPh sb="188" eb="190">
      <t>ショウカン</t>
    </rPh>
    <rPh sb="191" eb="192">
      <t>トモナ</t>
    </rPh>
    <rPh sb="193" eb="195">
      <t>チホウ</t>
    </rPh>
    <rPh sb="195" eb="196">
      <t>サイ</t>
    </rPh>
    <rPh sb="196" eb="198">
      <t>ショウカン</t>
    </rPh>
    <rPh sb="198" eb="199">
      <t>キン</t>
    </rPh>
    <rPh sb="200" eb="202">
      <t>ゲンショウ</t>
    </rPh>
    <rPh sb="257" eb="258">
      <t>オオ</t>
    </rPh>
    <rPh sb="260" eb="262">
      <t>カリイレ</t>
    </rPh>
    <rPh sb="262" eb="264">
      <t>ミコミ</t>
    </rPh>
    <rPh sb="271" eb="273">
      <t>ショウカン</t>
    </rPh>
    <rPh sb="274" eb="275">
      <t>スス</t>
    </rPh>
    <rPh sb="276" eb="278">
      <t>テイカ</t>
    </rPh>
    <rPh sb="280" eb="281">
      <t>イ</t>
    </rPh>
    <rPh sb="300" eb="301">
      <t>タ</t>
    </rPh>
    <rPh sb="301" eb="303">
      <t>ダンタイ</t>
    </rPh>
    <rPh sb="304" eb="305">
      <t>クラ</t>
    </rPh>
    <rPh sb="306" eb="307">
      <t>ヒク</t>
    </rPh>
    <rPh sb="309" eb="310">
      <t>オモ</t>
    </rPh>
    <rPh sb="311" eb="313">
      <t>リユウ</t>
    </rPh>
    <rPh sb="338" eb="340">
      <t>コウジョウ</t>
    </rPh>
    <rPh sb="343" eb="345">
      <t>オオクチ</t>
    </rPh>
    <rPh sb="407" eb="408">
      <t>オモ</t>
    </rPh>
    <rPh sb="409" eb="411">
      <t>リユウ</t>
    </rPh>
    <rPh sb="414" eb="416">
      <t>エイギョウ</t>
    </rPh>
    <rPh sb="416" eb="418">
      <t>シュウエキ</t>
    </rPh>
    <rPh sb="422" eb="424">
      <t>センエン</t>
    </rPh>
    <rPh sb="424" eb="426">
      <t>ゲンショウ</t>
    </rPh>
    <rPh sb="439" eb="441">
      <t>センエン</t>
    </rPh>
    <rPh sb="442" eb="443">
      <t>カ</t>
    </rPh>
    <rPh sb="474" eb="475">
      <t>タ</t>
    </rPh>
    <rPh sb="475" eb="477">
      <t>ダンタイ</t>
    </rPh>
    <rPh sb="478" eb="479">
      <t>クラ</t>
    </rPh>
    <rPh sb="481" eb="482">
      <t>タカ</t>
    </rPh>
    <rPh sb="484" eb="485">
      <t>オモ</t>
    </rPh>
    <rPh sb="486" eb="488">
      <t>リユウ</t>
    </rPh>
    <rPh sb="497" eb="499">
      <t>イジ</t>
    </rPh>
    <rPh sb="499" eb="501">
      <t>カンリ</t>
    </rPh>
    <rPh sb="501" eb="502">
      <t>ヒ</t>
    </rPh>
    <rPh sb="503" eb="504">
      <t>タカ</t>
    </rPh>
    <rPh sb="519" eb="521">
      <t>ユウシュウ</t>
    </rPh>
    <rPh sb="521" eb="523">
      <t>スイリョウ</t>
    </rPh>
    <rPh sb="524" eb="525">
      <t>スク</t>
    </rPh>
    <rPh sb="577" eb="579">
      <t>コンゴ</t>
    </rPh>
    <rPh sb="580" eb="582">
      <t>ジンコウ</t>
    </rPh>
    <rPh sb="582" eb="584">
      <t>ゲンショウ</t>
    </rPh>
    <rPh sb="587" eb="589">
      <t>シュウニュウ</t>
    </rPh>
    <rPh sb="590" eb="592">
      <t>ゲンショウ</t>
    </rPh>
    <rPh sb="593" eb="595">
      <t>ケイネン</t>
    </rPh>
    <rPh sb="595" eb="597">
      <t>レッカ</t>
    </rPh>
    <rPh sb="600" eb="602">
      <t>コショウ</t>
    </rPh>
    <rPh sb="602" eb="604">
      <t>シュウリ</t>
    </rPh>
    <rPh sb="604" eb="605">
      <t>トウ</t>
    </rPh>
    <rPh sb="606" eb="607">
      <t>フ</t>
    </rPh>
    <rPh sb="613" eb="615">
      <t>ゾウカ</t>
    </rPh>
    <rPh sb="615" eb="617">
      <t>ケイコウ</t>
    </rPh>
    <rPh sb="623" eb="625">
      <t>ヨソク</t>
    </rPh>
    <rPh sb="630" eb="632">
      <t>シセツ</t>
    </rPh>
    <rPh sb="632" eb="634">
      <t>リヨウ</t>
    </rPh>
    <rPh sb="634" eb="635">
      <t>リツ</t>
    </rPh>
    <rPh sb="647" eb="648">
      <t>ヨコ</t>
    </rPh>
    <rPh sb="651" eb="653">
      <t>スイイ</t>
    </rPh>
    <phoneticPr fontId="7"/>
  </si>
  <si>
    <t>浄化槽事業においては、公共、農排事業に比べて高齢者や少人数世帯が多く、工場などの大口の利用者がないため、料金収入が少なめである。平成20年度に整備事業が終了し、浄化槽への水洗化率も94.59％となっているため、今後大きく接続人口が増える見込みはない。収益的収支については大半は一般会計からの繰入金に頼っている状況である。今後は料金改定の検討、経費削減と未普及対象への接続働きかけを行っていく。</t>
    <rPh sb="3" eb="5">
      <t>ジギョウ</t>
    </rPh>
    <rPh sb="11" eb="13">
      <t>コウキョウ</t>
    </rPh>
    <rPh sb="16" eb="18">
      <t>ジギョウ</t>
    </rPh>
    <rPh sb="22" eb="25">
      <t>コウレイシャ</t>
    </rPh>
    <rPh sb="35" eb="37">
      <t>コウジョウ</t>
    </rPh>
    <rPh sb="40" eb="42">
      <t>オオグチ</t>
    </rPh>
    <rPh sb="43" eb="46">
      <t>リヨウシャ</t>
    </rPh>
    <rPh sb="105" eb="107">
      <t>コンゴ</t>
    </rPh>
    <rPh sb="107" eb="108">
      <t>オオ</t>
    </rPh>
    <rPh sb="110" eb="112">
      <t>セツゾク</t>
    </rPh>
    <rPh sb="112" eb="114">
      <t>ジンコウ</t>
    </rPh>
    <rPh sb="115" eb="116">
      <t>フ</t>
    </rPh>
    <rPh sb="118" eb="120">
      <t>ミコ</t>
    </rPh>
    <rPh sb="135" eb="137">
      <t>タイハン</t>
    </rPh>
    <rPh sb="163" eb="167">
      <t>リョウキンカイテイ</t>
    </rPh>
    <rPh sb="168" eb="170">
      <t>ケントウ</t>
    </rPh>
    <rPh sb="171" eb="173">
      <t>ケイヒ</t>
    </rPh>
    <rPh sb="173" eb="175">
      <t>サクゲン</t>
    </rPh>
    <phoneticPr fontId="7"/>
  </si>
  <si>
    <t>　施設の更新について耐用年数は経過していないため、現状では行っていない。将来更新の時期には計画的に行っていく必要がある。</t>
    <rPh sb="1" eb="3">
      <t>シセツ</t>
    </rPh>
    <rPh sb="4" eb="6">
      <t>コウシン</t>
    </rPh>
    <rPh sb="10" eb="12">
      <t>タイヨウ</t>
    </rPh>
    <rPh sb="12" eb="14">
      <t>ネンスウ</t>
    </rPh>
    <rPh sb="15" eb="17">
      <t>ケイカ</t>
    </rPh>
    <rPh sb="25" eb="27">
      <t>ゲンジョウ</t>
    </rPh>
    <rPh sb="29" eb="30">
      <t>オコナ</t>
    </rPh>
    <rPh sb="36" eb="38">
      <t>ショウライ</t>
    </rPh>
    <rPh sb="38" eb="40">
      <t>コウシン</t>
    </rPh>
    <rPh sb="41" eb="43">
      <t>ジキ</t>
    </rPh>
    <rPh sb="45" eb="48">
      <t>ケイカクテキ</t>
    </rPh>
    <rPh sb="49" eb="50">
      <t>オコナ</t>
    </rPh>
    <rPh sb="54" eb="56">
      <t>ヒツヨウ</t>
    </rPh>
    <phoneticPr fontId="7"/>
  </si>
  <si>
    <t>非設置</t>
    <rPh sb="0" eb="3">
      <t>ヒセッチ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</si>
</sst>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name val="ＭＳ 明朝"/>
      <family val="1"/>
      <charset val="128"/>
    </font>
    <font>
      <sz val="10.5"/>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xf numFmtId="38" fontId="22" fillId="0" borderId="0" applyFont="0" applyFill="0" applyBorder="0" applyAlignment="0" applyProtection="0"/>
    <xf numFmtId="6" fontId="17" fillId="0" borderId="0" applyFont="0" applyFill="0" applyBorder="0" applyAlignment="0" applyProtection="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23" fillId="0" borderId="6" xfId="1" applyFont="1" applyBorder="1" applyAlignment="1" applyProtection="1">
      <alignment horizontal="left" vertical="top" wrapText="1"/>
      <protection locked="0"/>
    </xf>
    <xf numFmtId="0" fontId="23" fillId="0" borderId="0" xfId="1" applyFont="1" applyBorder="1" applyAlignment="1" applyProtection="1">
      <alignment horizontal="left" vertical="top" wrapText="1"/>
      <protection locked="0"/>
    </xf>
    <xf numFmtId="0" fontId="23" fillId="0" borderId="7" xfId="1" applyFont="1" applyBorder="1" applyAlignment="1" applyProtection="1">
      <alignment horizontal="left" vertical="top" wrapText="1"/>
      <protection locked="0"/>
    </xf>
    <xf numFmtId="0" fontId="23" fillId="0" borderId="8" xfId="1" applyFont="1" applyBorder="1" applyAlignment="1" applyProtection="1">
      <alignment horizontal="left" vertical="top" wrapText="1"/>
      <protection locked="0"/>
    </xf>
    <xf numFmtId="0" fontId="23" fillId="0" borderId="1" xfId="1" applyFont="1" applyBorder="1" applyAlignment="1" applyProtection="1">
      <alignment horizontal="left" vertical="top" wrapText="1"/>
      <protection locked="0"/>
    </xf>
    <xf numFmtId="0" fontId="23" fillId="0" borderId="9" xfId="1"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21">
    <cellStyle name="桁区切り 2" xfId="2"/>
    <cellStyle name="桁区切り 2 2" xfId="19"/>
    <cellStyle name="桁区切り 3" xfId="3"/>
    <cellStyle name="桁区切り 3 2" xfId="4"/>
    <cellStyle name="通貨 2" xfId="5"/>
    <cellStyle name="通貨 2 2" xfId="20"/>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BC7-4976-9D2D-80859CFD0178}"/>
            </c:ext>
          </c:extLst>
        </c:ser>
        <c:dLbls>
          <c:showLegendKey val="0"/>
          <c:showVal val="0"/>
          <c:showCatName val="0"/>
          <c:showSerName val="0"/>
          <c:showPercent val="0"/>
          <c:showBubbleSize val="0"/>
        </c:dLbls>
        <c:gapWidth val="150"/>
        <c:axId val="98633984"/>
        <c:axId val="9864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BC7-4976-9D2D-80859CFD0178}"/>
            </c:ext>
          </c:extLst>
        </c:ser>
        <c:dLbls>
          <c:showLegendKey val="0"/>
          <c:showVal val="0"/>
          <c:showCatName val="0"/>
          <c:showSerName val="0"/>
          <c:showPercent val="0"/>
          <c:showBubbleSize val="0"/>
        </c:dLbls>
        <c:marker val="1"/>
        <c:smooth val="0"/>
        <c:axId val="98633984"/>
        <c:axId val="98648448"/>
      </c:lineChart>
      <c:dateAx>
        <c:axId val="98633984"/>
        <c:scaling>
          <c:orientation val="minMax"/>
        </c:scaling>
        <c:delete val="1"/>
        <c:axPos val="b"/>
        <c:numFmt formatCode="ge" sourceLinked="1"/>
        <c:majorTickMark val="none"/>
        <c:minorTickMark val="none"/>
        <c:tickLblPos val="none"/>
        <c:crossAx val="98648448"/>
        <c:crosses val="autoZero"/>
        <c:auto val="1"/>
        <c:lblOffset val="100"/>
        <c:baseTimeUnit val="years"/>
      </c:dateAx>
      <c:valAx>
        <c:axId val="9864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3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65.53</c:v>
                </c:pt>
                <c:pt idx="1">
                  <c:v>143.18</c:v>
                </c:pt>
                <c:pt idx="2">
                  <c:v>48.11</c:v>
                </c:pt>
                <c:pt idx="3">
                  <c:v>48.86</c:v>
                </c:pt>
                <c:pt idx="4">
                  <c:v>43.33</c:v>
                </c:pt>
              </c:numCache>
            </c:numRef>
          </c:val>
          <c:extLst xmlns:c16r2="http://schemas.microsoft.com/office/drawing/2015/06/chart">
            <c:ext xmlns:c16="http://schemas.microsoft.com/office/drawing/2014/chart" uri="{C3380CC4-5D6E-409C-BE32-E72D297353CC}">
              <c16:uniqueId val="{00000000-A0DC-4098-A350-47E52A659113}"/>
            </c:ext>
          </c:extLst>
        </c:ser>
        <c:dLbls>
          <c:showLegendKey val="0"/>
          <c:showVal val="0"/>
          <c:showCatName val="0"/>
          <c:showSerName val="0"/>
          <c:showPercent val="0"/>
          <c:showBubbleSize val="0"/>
        </c:dLbls>
        <c:gapWidth val="150"/>
        <c:axId val="100569088"/>
        <c:axId val="10057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extLst xmlns:c16r2="http://schemas.microsoft.com/office/drawing/2015/06/chart">
            <c:ext xmlns:c16="http://schemas.microsoft.com/office/drawing/2014/chart" uri="{C3380CC4-5D6E-409C-BE32-E72D297353CC}">
              <c16:uniqueId val="{00000001-A0DC-4098-A350-47E52A659113}"/>
            </c:ext>
          </c:extLst>
        </c:ser>
        <c:dLbls>
          <c:showLegendKey val="0"/>
          <c:showVal val="0"/>
          <c:showCatName val="0"/>
          <c:showSerName val="0"/>
          <c:showPercent val="0"/>
          <c:showBubbleSize val="0"/>
        </c:dLbls>
        <c:marker val="1"/>
        <c:smooth val="0"/>
        <c:axId val="100569088"/>
        <c:axId val="100571008"/>
      </c:lineChart>
      <c:dateAx>
        <c:axId val="100569088"/>
        <c:scaling>
          <c:orientation val="minMax"/>
        </c:scaling>
        <c:delete val="1"/>
        <c:axPos val="b"/>
        <c:numFmt formatCode="ge" sourceLinked="1"/>
        <c:majorTickMark val="none"/>
        <c:minorTickMark val="none"/>
        <c:tickLblPos val="none"/>
        <c:crossAx val="100571008"/>
        <c:crosses val="autoZero"/>
        <c:auto val="1"/>
        <c:lblOffset val="100"/>
        <c:baseTimeUnit val="years"/>
      </c:dateAx>
      <c:valAx>
        <c:axId val="10057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6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97.82</c:v>
                </c:pt>
                <c:pt idx="1">
                  <c:v>97.66</c:v>
                </c:pt>
                <c:pt idx="2">
                  <c:v>92.77</c:v>
                </c:pt>
                <c:pt idx="3">
                  <c:v>92.7</c:v>
                </c:pt>
                <c:pt idx="4">
                  <c:v>94.59</c:v>
                </c:pt>
              </c:numCache>
            </c:numRef>
          </c:val>
          <c:extLst xmlns:c16r2="http://schemas.microsoft.com/office/drawing/2015/06/chart">
            <c:ext xmlns:c16="http://schemas.microsoft.com/office/drawing/2014/chart" uri="{C3380CC4-5D6E-409C-BE32-E72D297353CC}">
              <c16:uniqueId val="{00000000-46AB-4721-B7B5-3BA82F3AE96D}"/>
            </c:ext>
          </c:extLst>
        </c:ser>
        <c:dLbls>
          <c:showLegendKey val="0"/>
          <c:showVal val="0"/>
          <c:showCatName val="0"/>
          <c:showSerName val="0"/>
          <c:showPercent val="0"/>
          <c:showBubbleSize val="0"/>
        </c:dLbls>
        <c:gapWidth val="150"/>
        <c:axId val="100608640"/>
        <c:axId val="10061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extLst xmlns:c16r2="http://schemas.microsoft.com/office/drawing/2015/06/chart">
            <c:ext xmlns:c16="http://schemas.microsoft.com/office/drawing/2014/chart" uri="{C3380CC4-5D6E-409C-BE32-E72D297353CC}">
              <c16:uniqueId val="{00000001-46AB-4721-B7B5-3BA82F3AE96D}"/>
            </c:ext>
          </c:extLst>
        </c:ser>
        <c:dLbls>
          <c:showLegendKey val="0"/>
          <c:showVal val="0"/>
          <c:showCatName val="0"/>
          <c:showSerName val="0"/>
          <c:showPercent val="0"/>
          <c:showBubbleSize val="0"/>
        </c:dLbls>
        <c:marker val="1"/>
        <c:smooth val="0"/>
        <c:axId val="100608640"/>
        <c:axId val="100610816"/>
      </c:lineChart>
      <c:dateAx>
        <c:axId val="100608640"/>
        <c:scaling>
          <c:orientation val="minMax"/>
        </c:scaling>
        <c:delete val="1"/>
        <c:axPos val="b"/>
        <c:numFmt formatCode="ge" sourceLinked="1"/>
        <c:majorTickMark val="none"/>
        <c:minorTickMark val="none"/>
        <c:tickLblPos val="none"/>
        <c:crossAx val="100610816"/>
        <c:crosses val="autoZero"/>
        <c:auto val="1"/>
        <c:lblOffset val="100"/>
        <c:baseTimeUnit val="years"/>
      </c:dateAx>
      <c:valAx>
        <c:axId val="10061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0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70.16</c:v>
                </c:pt>
                <c:pt idx="1">
                  <c:v>73.010000000000005</c:v>
                </c:pt>
                <c:pt idx="2">
                  <c:v>73.510000000000005</c:v>
                </c:pt>
                <c:pt idx="3">
                  <c:v>75.7</c:v>
                </c:pt>
                <c:pt idx="4">
                  <c:v>83.62</c:v>
                </c:pt>
              </c:numCache>
            </c:numRef>
          </c:val>
          <c:extLst xmlns:c16r2="http://schemas.microsoft.com/office/drawing/2015/06/chart">
            <c:ext xmlns:c16="http://schemas.microsoft.com/office/drawing/2014/chart" uri="{C3380CC4-5D6E-409C-BE32-E72D297353CC}">
              <c16:uniqueId val="{00000000-BE33-4156-B90C-99AD59149833}"/>
            </c:ext>
          </c:extLst>
        </c:ser>
        <c:dLbls>
          <c:showLegendKey val="0"/>
          <c:showVal val="0"/>
          <c:showCatName val="0"/>
          <c:showSerName val="0"/>
          <c:showPercent val="0"/>
          <c:showBubbleSize val="0"/>
        </c:dLbls>
        <c:gapWidth val="150"/>
        <c:axId val="98679424"/>
        <c:axId val="9868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E33-4156-B90C-99AD59149833}"/>
            </c:ext>
          </c:extLst>
        </c:ser>
        <c:dLbls>
          <c:showLegendKey val="0"/>
          <c:showVal val="0"/>
          <c:showCatName val="0"/>
          <c:showSerName val="0"/>
          <c:showPercent val="0"/>
          <c:showBubbleSize val="0"/>
        </c:dLbls>
        <c:marker val="1"/>
        <c:smooth val="0"/>
        <c:axId val="98679424"/>
        <c:axId val="98685696"/>
      </c:lineChart>
      <c:dateAx>
        <c:axId val="98679424"/>
        <c:scaling>
          <c:orientation val="minMax"/>
        </c:scaling>
        <c:delete val="1"/>
        <c:axPos val="b"/>
        <c:numFmt formatCode="ge" sourceLinked="1"/>
        <c:majorTickMark val="none"/>
        <c:minorTickMark val="none"/>
        <c:tickLblPos val="none"/>
        <c:crossAx val="98685696"/>
        <c:crosses val="autoZero"/>
        <c:auto val="1"/>
        <c:lblOffset val="100"/>
        <c:baseTimeUnit val="years"/>
      </c:dateAx>
      <c:valAx>
        <c:axId val="9868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7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134-4510-8B7A-D3D412F049FF}"/>
            </c:ext>
          </c:extLst>
        </c:ser>
        <c:dLbls>
          <c:showLegendKey val="0"/>
          <c:showVal val="0"/>
          <c:showCatName val="0"/>
          <c:showSerName val="0"/>
          <c:showPercent val="0"/>
          <c:showBubbleSize val="0"/>
        </c:dLbls>
        <c:gapWidth val="150"/>
        <c:axId val="99621888"/>
        <c:axId val="9965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134-4510-8B7A-D3D412F049FF}"/>
            </c:ext>
          </c:extLst>
        </c:ser>
        <c:dLbls>
          <c:showLegendKey val="0"/>
          <c:showVal val="0"/>
          <c:showCatName val="0"/>
          <c:showSerName val="0"/>
          <c:showPercent val="0"/>
          <c:showBubbleSize val="0"/>
        </c:dLbls>
        <c:marker val="1"/>
        <c:smooth val="0"/>
        <c:axId val="99621888"/>
        <c:axId val="99652736"/>
      </c:lineChart>
      <c:dateAx>
        <c:axId val="99621888"/>
        <c:scaling>
          <c:orientation val="minMax"/>
        </c:scaling>
        <c:delete val="1"/>
        <c:axPos val="b"/>
        <c:numFmt formatCode="ge" sourceLinked="1"/>
        <c:majorTickMark val="none"/>
        <c:minorTickMark val="none"/>
        <c:tickLblPos val="none"/>
        <c:crossAx val="99652736"/>
        <c:crosses val="autoZero"/>
        <c:auto val="1"/>
        <c:lblOffset val="100"/>
        <c:baseTimeUnit val="years"/>
      </c:dateAx>
      <c:valAx>
        <c:axId val="9965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2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34A-4CD9-B081-8B692AD9AB61}"/>
            </c:ext>
          </c:extLst>
        </c:ser>
        <c:dLbls>
          <c:showLegendKey val="0"/>
          <c:showVal val="0"/>
          <c:showCatName val="0"/>
          <c:showSerName val="0"/>
          <c:showPercent val="0"/>
          <c:showBubbleSize val="0"/>
        </c:dLbls>
        <c:gapWidth val="150"/>
        <c:axId val="99667328"/>
        <c:axId val="9974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34A-4CD9-B081-8B692AD9AB61}"/>
            </c:ext>
          </c:extLst>
        </c:ser>
        <c:dLbls>
          <c:showLegendKey val="0"/>
          <c:showVal val="0"/>
          <c:showCatName val="0"/>
          <c:showSerName val="0"/>
          <c:showPercent val="0"/>
          <c:showBubbleSize val="0"/>
        </c:dLbls>
        <c:marker val="1"/>
        <c:smooth val="0"/>
        <c:axId val="99667328"/>
        <c:axId val="99747328"/>
      </c:lineChart>
      <c:dateAx>
        <c:axId val="99667328"/>
        <c:scaling>
          <c:orientation val="minMax"/>
        </c:scaling>
        <c:delete val="1"/>
        <c:axPos val="b"/>
        <c:numFmt formatCode="ge" sourceLinked="1"/>
        <c:majorTickMark val="none"/>
        <c:minorTickMark val="none"/>
        <c:tickLblPos val="none"/>
        <c:crossAx val="99747328"/>
        <c:crosses val="autoZero"/>
        <c:auto val="1"/>
        <c:lblOffset val="100"/>
        <c:baseTimeUnit val="years"/>
      </c:dateAx>
      <c:valAx>
        <c:axId val="9974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6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FF0-40F8-9DB2-4AC87748CC0C}"/>
            </c:ext>
          </c:extLst>
        </c:ser>
        <c:dLbls>
          <c:showLegendKey val="0"/>
          <c:showVal val="0"/>
          <c:showCatName val="0"/>
          <c:showSerName val="0"/>
          <c:showPercent val="0"/>
          <c:showBubbleSize val="0"/>
        </c:dLbls>
        <c:gapWidth val="150"/>
        <c:axId val="99788672"/>
        <c:axId val="9979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FF0-40F8-9DB2-4AC87748CC0C}"/>
            </c:ext>
          </c:extLst>
        </c:ser>
        <c:dLbls>
          <c:showLegendKey val="0"/>
          <c:showVal val="0"/>
          <c:showCatName val="0"/>
          <c:showSerName val="0"/>
          <c:showPercent val="0"/>
          <c:showBubbleSize val="0"/>
        </c:dLbls>
        <c:marker val="1"/>
        <c:smooth val="0"/>
        <c:axId val="99788672"/>
        <c:axId val="99790848"/>
      </c:lineChart>
      <c:dateAx>
        <c:axId val="99788672"/>
        <c:scaling>
          <c:orientation val="minMax"/>
        </c:scaling>
        <c:delete val="1"/>
        <c:axPos val="b"/>
        <c:numFmt formatCode="ge" sourceLinked="1"/>
        <c:majorTickMark val="none"/>
        <c:minorTickMark val="none"/>
        <c:tickLblPos val="none"/>
        <c:crossAx val="99790848"/>
        <c:crosses val="autoZero"/>
        <c:auto val="1"/>
        <c:lblOffset val="100"/>
        <c:baseTimeUnit val="years"/>
      </c:dateAx>
      <c:valAx>
        <c:axId val="9979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8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4E9-40D3-A2C3-B687DA7FE7DA}"/>
            </c:ext>
          </c:extLst>
        </c:ser>
        <c:dLbls>
          <c:showLegendKey val="0"/>
          <c:showVal val="0"/>
          <c:showCatName val="0"/>
          <c:showSerName val="0"/>
          <c:showPercent val="0"/>
          <c:showBubbleSize val="0"/>
        </c:dLbls>
        <c:gapWidth val="150"/>
        <c:axId val="100092544"/>
        <c:axId val="10010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4E9-40D3-A2C3-B687DA7FE7DA}"/>
            </c:ext>
          </c:extLst>
        </c:ser>
        <c:dLbls>
          <c:showLegendKey val="0"/>
          <c:showVal val="0"/>
          <c:showCatName val="0"/>
          <c:showSerName val="0"/>
          <c:showPercent val="0"/>
          <c:showBubbleSize val="0"/>
        </c:dLbls>
        <c:marker val="1"/>
        <c:smooth val="0"/>
        <c:axId val="100092544"/>
        <c:axId val="100102912"/>
      </c:lineChart>
      <c:dateAx>
        <c:axId val="100092544"/>
        <c:scaling>
          <c:orientation val="minMax"/>
        </c:scaling>
        <c:delete val="1"/>
        <c:axPos val="b"/>
        <c:numFmt formatCode="ge" sourceLinked="1"/>
        <c:majorTickMark val="none"/>
        <c:minorTickMark val="none"/>
        <c:tickLblPos val="none"/>
        <c:crossAx val="100102912"/>
        <c:crosses val="autoZero"/>
        <c:auto val="1"/>
        <c:lblOffset val="100"/>
        <c:baseTimeUnit val="years"/>
      </c:dateAx>
      <c:valAx>
        <c:axId val="10010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9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48.24</c:v>
                </c:pt>
                <c:pt idx="4" formatCode="#,##0.00;&quot;△&quot;#,##0.00;&quot;-&quot;">
                  <c:v>30.07</c:v>
                </c:pt>
              </c:numCache>
            </c:numRef>
          </c:val>
          <c:extLst xmlns:c16r2="http://schemas.microsoft.com/office/drawing/2015/06/chart">
            <c:ext xmlns:c16="http://schemas.microsoft.com/office/drawing/2014/chart" uri="{C3380CC4-5D6E-409C-BE32-E72D297353CC}">
              <c16:uniqueId val="{00000000-655B-4A94-8E43-917629778BB3}"/>
            </c:ext>
          </c:extLst>
        </c:ser>
        <c:dLbls>
          <c:showLegendKey val="0"/>
          <c:showVal val="0"/>
          <c:showCatName val="0"/>
          <c:showSerName val="0"/>
          <c:showPercent val="0"/>
          <c:showBubbleSize val="0"/>
        </c:dLbls>
        <c:gapWidth val="150"/>
        <c:axId val="100129792"/>
        <c:axId val="10013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extLst xmlns:c16r2="http://schemas.microsoft.com/office/drawing/2015/06/chart">
            <c:ext xmlns:c16="http://schemas.microsoft.com/office/drawing/2014/chart" uri="{C3380CC4-5D6E-409C-BE32-E72D297353CC}">
              <c16:uniqueId val="{00000001-655B-4A94-8E43-917629778BB3}"/>
            </c:ext>
          </c:extLst>
        </c:ser>
        <c:dLbls>
          <c:showLegendKey val="0"/>
          <c:showVal val="0"/>
          <c:showCatName val="0"/>
          <c:showSerName val="0"/>
          <c:showPercent val="0"/>
          <c:showBubbleSize val="0"/>
        </c:dLbls>
        <c:marker val="1"/>
        <c:smooth val="0"/>
        <c:axId val="100129792"/>
        <c:axId val="100136064"/>
      </c:lineChart>
      <c:dateAx>
        <c:axId val="100129792"/>
        <c:scaling>
          <c:orientation val="minMax"/>
        </c:scaling>
        <c:delete val="1"/>
        <c:axPos val="b"/>
        <c:numFmt formatCode="ge" sourceLinked="1"/>
        <c:majorTickMark val="none"/>
        <c:minorTickMark val="none"/>
        <c:tickLblPos val="none"/>
        <c:crossAx val="100136064"/>
        <c:crosses val="autoZero"/>
        <c:auto val="1"/>
        <c:lblOffset val="100"/>
        <c:baseTimeUnit val="years"/>
      </c:dateAx>
      <c:valAx>
        <c:axId val="10013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2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26</c:v>
                </c:pt>
                <c:pt idx="1">
                  <c:v>24.08</c:v>
                </c:pt>
                <c:pt idx="2">
                  <c:v>23.2</c:v>
                </c:pt>
                <c:pt idx="3">
                  <c:v>21.15</c:v>
                </c:pt>
                <c:pt idx="4">
                  <c:v>17.420000000000002</c:v>
                </c:pt>
              </c:numCache>
            </c:numRef>
          </c:val>
          <c:extLst xmlns:c16r2="http://schemas.microsoft.com/office/drawing/2015/06/chart">
            <c:ext xmlns:c16="http://schemas.microsoft.com/office/drawing/2014/chart" uri="{C3380CC4-5D6E-409C-BE32-E72D297353CC}">
              <c16:uniqueId val="{00000000-F9D0-4CD0-B2DA-A24904A0B8CB}"/>
            </c:ext>
          </c:extLst>
        </c:ser>
        <c:dLbls>
          <c:showLegendKey val="0"/>
          <c:showVal val="0"/>
          <c:showCatName val="0"/>
          <c:showSerName val="0"/>
          <c:showPercent val="0"/>
          <c:showBubbleSize val="0"/>
        </c:dLbls>
        <c:gapWidth val="150"/>
        <c:axId val="100220288"/>
        <c:axId val="10024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extLst xmlns:c16r2="http://schemas.microsoft.com/office/drawing/2015/06/chart">
            <c:ext xmlns:c16="http://schemas.microsoft.com/office/drawing/2014/chart" uri="{C3380CC4-5D6E-409C-BE32-E72D297353CC}">
              <c16:uniqueId val="{00000001-F9D0-4CD0-B2DA-A24904A0B8CB}"/>
            </c:ext>
          </c:extLst>
        </c:ser>
        <c:dLbls>
          <c:showLegendKey val="0"/>
          <c:showVal val="0"/>
          <c:showCatName val="0"/>
          <c:showSerName val="0"/>
          <c:showPercent val="0"/>
          <c:showBubbleSize val="0"/>
        </c:dLbls>
        <c:marker val="1"/>
        <c:smooth val="0"/>
        <c:axId val="100220288"/>
        <c:axId val="100242944"/>
      </c:lineChart>
      <c:dateAx>
        <c:axId val="100220288"/>
        <c:scaling>
          <c:orientation val="minMax"/>
        </c:scaling>
        <c:delete val="1"/>
        <c:axPos val="b"/>
        <c:numFmt formatCode="ge" sourceLinked="1"/>
        <c:majorTickMark val="none"/>
        <c:minorTickMark val="none"/>
        <c:tickLblPos val="none"/>
        <c:crossAx val="100242944"/>
        <c:crosses val="autoZero"/>
        <c:auto val="1"/>
        <c:lblOffset val="100"/>
        <c:baseTimeUnit val="years"/>
      </c:dateAx>
      <c:valAx>
        <c:axId val="10024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2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386.81</c:v>
                </c:pt>
                <c:pt idx="1">
                  <c:v>442.66</c:v>
                </c:pt>
                <c:pt idx="2">
                  <c:v>448.58</c:v>
                </c:pt>
                <c:pt idx="3">
                  <c:v>508.93</c:v>
                </c:pt>
                <c:pt idx="4">
                  <c:v>633.87</c:v>
                </c:pt>
              </c:numCache>
            </c:numRef>
          </c:val>
          <c:extLst xmlns:c16r2="http://schemas.microsoft.com/office/drawing/2015/06/chart">
            <c:ext xmlns:c16="http://schemas.microsoft.com/office/drawing/2014/chart" uri="{C3380CC4-5D6E-409C-BE32-E72D297353CC}">
              <c16:uniqueId val="{00000000-BA83-481B-8CCA-4879D2D8CDAA}"/>
            </c:ext>
          </c:extLst>
        </c:ser>
        <c:dLbls>
          <c:showLegendKey val="0"/>
          <c:showVal val="0"/>
          <c:showCatName val="0"/>
          <c:showSerName val="0"/>
          <c:showPercent val="0"/>
          <c:showBubbleSize val="0"/>
        </c:dLbls>
        <c:gapWidth val="150"/>
        <c:axId val="100261248"/>
        <c:axId val="10026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extLst xmlns:c16r2="http://schemas.microsoft.com/office/drawing/2015/06/chart">
            <c:ext xmlns:c16="http://schemas.microsoft.com/office/drawing/2014/chart" uri="{C3380CC4-5D6E-409C-BE32-E72D297353CC}">
              <c16:uniqueId val="{00000001-BA83-481B-8CCA-4879D2D8CDAA}"/>
            </c:ext>
          </c:extLst>
        </c:ser>
        <c:dLbls>
          <c:showLegendKey val="0"/>
          <c:showVal val="0"/>
          <c:showCatName val="0"/>
          <c:showSerName val="0"/>
          <c:showPercent val="0"/>
          <c:showBubbleSize val="0"/>
        </c:dLbls>
        <c:marker val="1"/>
        <c:smooth val="0"/>
        <c:axId val="100261248"/>
        <c:axId val="100267520"/>
      </c:lineChart>
      <c:dateAx>
        <c:axId val="100261248"/>
        <c:scaling>
          <c:orientation val="minMax"/>
        </c:scaling>
        <c:delete val="1"/>
        <c:axPos val="b"/>
        <c:numFmt formatCode="ge" sourceLinked="1"/>
        <c:majorTickMark val="none"/>
        <c:minorTickMark val="none"/>
        <c:tickLblPos val="none"/>
        <c:crossAx val="100267520"/>
        <c:crosses val="autoZero"/>
        <c:auto val="1"/>
        <c:lblOffset val="100"/>
        <c:baseTimeUnit val="years"/>
      </c:dateAx>
      <c:valAx>
        <c:axId val="10026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6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1"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7" t="str">
        <f>データ!H6</f>
        <v>愛媛県　上島町</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75" t="s">
        <v>5</v>
      </c>
      <c r="AE7" s="75"/>
      <c r="AF7" s="75"/>
      <c r="AG7" s="75"/>
      <c r="AH7" s="75"/>
      <c r="AI7" s="75"/>
      <c r="AJ7" s="75"/>
      <c r="AK7" s="4"/>
      <c r="AL7" s="75" t="s">
        <v>6</v>
      </c>
      <c r="AM7" s="75"/>
      <c r="AN7" s="75"/>
      <c r="AO7" s="75"/>
      <c r="AP7" s="75"/>
      <c r="AQ7" s="75"/>
      <c r="AR7" s="75"/>
      <c r="AS7" s="75"/>
      <c r="AT7" s="75" t="s">
        <v>7</v>
      </c>
      <c r="AU7" s="75"/>
      <c r="AV7" s="75"/>
      <c r="AW7" s="75"/>
      <c r="AX7" s="75"/>
      <c r="AY7" s="75"/>
      <c r="AZ7" s="75"/>
      <c r="BA7" s="75"/>
      <c r="BB7" s="75" t="s">
        <v>8</v>
      </c>
      <c r="BC7" s="75"/>
      <c r="BD7" s="75"/>
      <c r="BE7" s="75"/>
      <c r="BF7" s="75"/>
      <c r="BG7" s="75"/>
      <c r="BH7" s="75"/>
      <c r="BI7" s="75"/>
      <c r="BJ7" s="4"/>
      <c r="BK7" s="4"/>
      <c r="BL7" s="5" t="s">
        <v>9</v>
      </c>
      <c r="BM7" s="6"/>
      <c r="BN7" s="6"/>
      <c r="BO7" s="6"/>
      <c r="BP7" s="6"/>
      <c r="BQ7" s="6"/>
      <c r="BR7" s="6"/>
      <c r="BS7" s="6"/>
      <c r="BT7" s="6"/>
      <c r="BU7" s="6"/>
      <c r="BV7" s="6"/>
      <c r="BW7" s="6"/>
      <c r="BX7" s="6"/>
      <c r="BY7" s="7"/>
    </row>
    <row r="8" spans="1:78" ht="18.75" customHeight="1">
      <c r="A8" s="2"/>
      <c r="B8" s="84" t="str">
        <f>データ!I6</f>
        <v>法非適用</v>
      </c>
      <c r="C8" s="84"/>
      <c r="D8" s="84"/>
      <c r="E8" s="84"/>
      <c r="F8" s="84"/>
      <c r="G8" s="84"/>
      <c r="H8" s="84"/>
      <c r="I8" s="84" t="str">
        <f>データ!J6</f>
        <v>下水道事業</v>
      </c>
      <c r="J8" s="84"/>
      <c r="K8" s="84"/>
      <c r="L8" s="84"/>
      <c r="M8" s="84"/>
      <c r="N8" s="84"/>
      <c r="O8" s="84"/>
      <c r="P8" s="84" t="str">
        <f>データ!K6</f>
        <v>特定地域生活排水処理</v>
      </c>
      <c r="Q8" s="84"/>
      <c r="R8" s="84"/>
      <c r="S8" s="84"/>
      <c r="T8" s="84"/>
      <c r="U8" s="84"/>
      <c r="V8" s="84"/>
      <c r="W8" s="84" t="str">
        <f>データ!L6</f>
        <v>K3</v>
      </c>
      <c r="X8" s="84"/>
      <c r="Y8" s="84"/>
      <c r="Z8" s="84"/>
      <c r="AA8" s="84"/>
      <c r="AB8" s="84"/>
      <c r="AC8" s="84"/>
      <c r="AD8" s="85" t="s">
        <v>124</v>
      </c>
      <c r="AE8" s="85"/>
      <c r="AF8" s="85"/>
      <c r="AG8" s="85"/>
      <c r="AH8" s="85"/>
      <c r="AI8" s="85"/>
      <c r="AJ8" s="85"/>
      <c r="AK8" s="4"/>
      <c r="AL8" s="79">
        <f>データ!S6</f>
        <v>7221</v>
      </c>
      <c r="AM8" s="79"/>
      <c r="AN8" s="79"/>
      <c r="AO8" s="79"/>
      <c r="AP8" s="79"/>
      <c r="AQ8" s="79"/>
      <c r="AR8" s="79"/>
      <c r="AS8" s="79"/>
      <c r="AT8" s="78">
        <f>データ!T6</f>
        <v>30.38</v>
      </c>
      <c r="AU8" s="78"/>
      <c r="AV8" s="78"/>
      <c r="AW8" s="78"/>
      <c r="AX8" s="78"/>
      <c r="AY8" s="78"/>
      <c r="AZ8" s="78"/>
      <c r="BA8" s="78"/>
      <c r="BB8" s="78">
        <f>データ!U6</f>
        <v>237.69</v>
      </c>
      <c r="BC8" s="78"/>
      <c r="BD8" s="78"/>
      <c r="BE8" s="78"/>
      <c r="BF8" s="78"/>
      <c r="BG8" s="78"/>
      <c r="BH8" s="78"/>
      <c r="BI8" s="78"/>
      <c r="BJ8" s="4"/>
      <c r="BK8" s="4"/>
      <c r="BL8" s="82" t="s">
        <v>10</v>
      </c>
      <c r="BM8" s="83"/>
      <c r="BN8" s="8" t="s">
        <v>11</v>
      </c>
      <c r="BO8" s="9"/>
      <c r="BP8" s="9"/>
      <c r="BQ8" s="9"/>
      <c r="BR8" s="9"/>
      <c r="BS8" s="9"/>
      <c r="BT8" s="9"/>
      <c r="BU8" s="9"/>
      <c r="BV8" s="9"/>
      <c r="BW8" s="9"/>
      <c r="BX8" s="9"/>
      <c r="BY8" s="10"/>
    </row>
    <row r="9" spans="1:78" ht="18.75" customHeight="1">
      <c r="A9" s="2"/>
      <c r="B9" s="75" t="s">
        <v>12</v>
      </c>
      <c r="C9" s="75"/>
      <c r="D9" s="75"/>
      <c r="E9" s="75"/>
      <c r="F9" s="75"/>
      <c r="G9" s="75"/>
      <c r="H9" s="75"/>
      <c r="I9" s="75" t="s">
        <v>13</v>
      </c>
      <c r="J9" s="75"/>
      <c r="K9" s="75"/>
      <c r="L9" s="75"/>
      <c r="M9" s="75"/>
      <c r="N9" s="75"/>
      <c r="O9" s="75"/>
      <c r="P9" s="75" t="s">
        <v>14</v>
      </c>
      <c r="Q9" s="75"/>
      <c r="R9" s="75"/>
      <c r="S9" s="75"/>
      <c r="T9" s="75"/>
      <c r="U9" s="75"/>
      <c r="V9" s="75"/>
      <c r="W9" s="75" t="s">
        <v>15</v>
      </c>
      <c r="X9" s="75"/>
      <c r="Y9" s="75"/>
      <c r="Z9" s="75"/>
      <c r="AA9" s="75"/>
      <c r="AB9" s="75"/>
      <c r="AC9" s="75"/>
      <c r="AD9" s="75" t="s">
        <v>16</v>
      </c>
      <c r="AE9" s="75"/>
      <c r="AF9" s="75"/>
      <c r="AG9" s="75"/>
      <c r="AH9" s="75"/>
      <c r="AI9" s="75"/>
      <c r="AJ9" s="75"/>
      <c r="AK9" s="4"/>
      <c r="AL9" s="75" t="s">
        <v>17</v>
      </c>
      <c r="AM9" s="75"/>
      <c r="AN9" s="75"/>
      <c r="AO9" s="75"/>
      <c r="AP9" s="75"/>
      <c r="AQ9" s="75"/>
      <c r="AR9" s="75"/>
      <c r="AS9" s="75"/>
      <c r="AT9" s="75" t="s">
        <v>18</v>
      </c>
      <c r="AU9" s="75"/>
      <c r="AV9" s="75"/>
      <c r="AW9" s="75"/>
      <c r="AX9" s="75"/>
      <c r="AY9" s="75"/>
      <c r="AZ9" s="75"/>
      <c r="BA9" s="75"/>
      <c r="BB9" s="75" t="s">
        <v>19</v>
      </c>
      <c r="BC9" s="75"/>
      <c r="BD9" s="75"/>
      <c r="BE9" s="75"/>
      <c r="BF9" s="75"/>
      <c r="BG9" s="75"/>
      <c r="BH9" s="75"/>
      <c r="BI9" s="75"/>
      <c r="BJ9" s="4"/>
      <c r="BK9" s="4"/>
      <c r="BL9" s="76" t="s">
        <v>20</v>
      </c>
      <c r="BM9" s="77"/>
      <c r="BN9" s="11" t="s">
        <v>21</v>
      </c>
      <c r="BO9" s="12"/>
      <c r="BP9" s="12"/>
      <c r="BQ9" s="12"/>
      <c r="BR9" s="12"/>
      <c r="BS9" s="12"/>
      <c r="BT9" s="12"/>
      <c r="BU9" s="12"/>
      <c r="BV9" s="12"/>
      <c r="BW9" s="12"/>
      <c r="BX9" s="12"/>
      <c r="BY9" s="13"/>
    </row>
    <row r="10" spans="1:78" ht="18.75" customHeight="1">
      <c r="A10" s="2"/>
      <c r="B10" s="78" t="str">
        <f>データ!N6</f>
        <v>-</v>
      </c>
      <c r="C10" s="78"/>
      <c r="D10" s="78"/>
      <c r="E10" s="78"/>
      <c r="F10" s="78"/>
      <c r="G10" s="78"/>
      <c r="H10" s="78"/>
      <c r="I10" s="78" t="str">
        <f>データ!O6</f>
        <v>該当数値なし</v>
      </c>
      <c r="J10" s="78"/>
      <c r="K10" s="78"/>
      <c r="L10" s="78"/>
      <c r="M10" s="78"/>
      <c r="N10" s="78"/>
      <c r="O10" s="78"/>
      <c r="P10" s="78">
        <f>データ!P6</f>
        <v>5.23</v>
      </c>
      <c r="Q10" s="78"/>
      <c r="R10" s="78"/>
      <c r="S10" s="78"/>
      <c r="T10" s="78"/>
      <c r="U10" s="78"/>
      <c r="V10" s="78"/>
      <c r="W10" s="78">
        <f>データ!Q6</f>
        <v>100</v>
      </c>
      <c r="X10" s="78"/>
      <c r="Y10" s="78"/>
      <c r="Z10" s="78"/>
      <c r="AA10" s="78"/>
      <c r="AB10" s="78"/>
      <c r="AC10" s="78"/>
      <c r="AD10" s="79">
        <f>データ!R6</f>
        <v>2160</v>
      </c>
      <c r="AE10" s="79"/>
      <c r="AF10" s="79"/>
      <c r="AG10" s="79"/>
      <c r="AH10" s="79"/>
      <c r="AI10" s="79"/>
      <c r="AJ10" s="79"/>
      <c r="AK10" s="2"/>
      <c r="AL10" s="79">
        <f>データ!V6</f>
        <v>370</v>
      </c>
      <c r="AM10" s="79"/>
      <c r="AN10" s="79"/>
      <c r="AO10" s="79"/>
      <c r="AP10" s="79"/>
      <c r="AQ10" s="79"/>
      <c r="AR10" s="79"/>
      <c r="AS10" s="79"/>
      <c r="AT10" s="78">
        <f>データ!W6</f>
        <v>21.3</v>
      </c>
      <c r="AU10" s="78"/>
      <c r="AV10" s="78"/>
      <c r="AW10" s="78"/>
      <c r="AX10" s="78"/>
      <c r="AY10" s="78"/>
      <c r="AZ10" s="78"/>
      <c r="BA10" s="78"/>
      <c r="BB10" s="78">
        <f>データ!X6</f>
        <v>17.37</v>
      </c>
      <c r="BC10" s="78"/>
      <c r="BD10" s="78"/>
      <c r="BE10" s="78"/>
      <c r="BF10" s="78"/>
      <c r="BG10" s="78"/>
      <c r="BH10" s="78"/>
      <c r="BI10" s="78"/>
      <c r="BJ10" s="2"/>
      <c r="BK10" s="2"/>
      <c r="BL10" s="80" t="s">
        <v>22</v>
      </c>
      <c r="BM10" s="81"/>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24</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51" t="s">
        <v>26</v>
      </c>
      <c r="BM14" s="52"/>
      <c r="BN14" s="52"/>
      <c r="BO14" s="52"/>
      <c r="BP14" s="52"/>
      <c r="BQ14" s="52"/>
      <c r="BR14" s="52"/>
      <c r="BS14" s="52"/>
      <c r="BT14" s="52"/>
      <c r="BU14" s="52"/>
      <c r="BV14" s="52"/>
      <c r="BW14" s="52"/>
      <c r="BX14" s="52"/>
      <c r="BY14" s="52"/>
      <c r="BZ14" s="53"/>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54"/>
      <c r="BM15" s="55"/>
      <c r="BN15" s="55"/>
      <c r="BO15" s="55"/>
      <c r="BP15" s="55"/>
      <c r="BQ15" s="55"/>
      <c r="BR15" s="55"/>
      <c r="BS15" s="55"/>
      <c r="BT15" s="55"/>
      <c r="BU15" s="55"/>
      <c r="BV15" s="55"/>
      <c r="BW15" s="55"/>
      <c r="BX15" s="55"/>
      <c r="BY15" s="55"/>
      <c r="BZ15" s="56"/>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57" t="s">
        <v>27</v>
      </c>
      <c r="D34" s="57"/>
      <c r="E34" s="57"/>
      <c r="F34" s="57"/>
      <c r="G34" s="57"/>
      <c r="H34" s="57"/>
      <c r="I34" s="57"/>
      <c r="J34" s="57"/>
      <c r="K34" s="57"/>
      <c r="L34" s="57"/>
      <c r="M34" s="57"/>
      <c r="N34" s="57"/>
      <c r="O34" s="57"/>
      <c r="P34" s="57"/>
      <c r="Q34" s="20"/>
      <c r="R34" s="57" t="s">
        <v>28</v>
      </c>
      <c r="S34" s="57"/>
      <c r="T34" s="57"/>
      <c r="U34" s="57"/>
      <c r="V34" s="57"/>
      <c r="W34" s="57"/>
      <c r="X34" s="57"/>
      <c r="Y34" s="57"/>
      <c r="Z34" s="57"/>
      <c r="AA34" s="57"/>
      <c r="AB34" s="57"/>
      <c r="AC34" s="57"/>
      <c r="AD34" s="57"/>
      <c r="AE34" s="57"/>
      <c r="AF34" s="20"/>
      <c r="AG34" s="57" t="s">
        <v>29</v>
      </c>
      <c r="AH34" s="57"/>
      <c r="AI34" s="57"/>
      <c r="AJ34" s="57"/>
      <c r="AK34" s="57"/>
      <c r="AL34" s="57"/>
      <c r="AM34" s="57"/>
      <c r="AN34" s="57"/>
      <c r="AO34" s="57"/>
      <c r="AP34" s="57"/>
      <c r="AQ34" s="57"/>
      <c r="AR34" s="57"/>
      <c r="AS34" s="57"/>
      <c r="AT34" s="57"/>
      <c r="AU34" s="20"/>
      <c r="AV34" s="57" t="s">
        <v>30</v>
      </c>
      <c r="AW34" s="57"/>
      <c r="AX34" s="57"/>
      <c r="AY34" s="57"/>
      <c r="AZ34" s="57"/>
      <c r="BA34" s="57"/>
      <c r="BB34" s="57"/>
      <c r="BC34" s="57"/>
      <c r="BD34" s="57"/>
      <c r="BE34" s="57"/>
      <c r="BF34" s="57"/>
      <c r="BG34" s="57"/>
      <c r="BH34" s="57"/>
      <c r="BI34" s="57"/>
      <c r="BJ34" s="19"/>
      <c r="BK34" s="2"/>
      <c r="BL34" s="69"/>
      <c r="BM34" s="70"/>
      <c r="BN34" s="70"/>
      <c r="BO34" s="70"/>
      <c r="BP34" s="70"/>
      <c r="BQ34" s="70"/>
      <c r="BR34" s="70"/>
      <c r="BS34" s="70"/>
      <c r="BT34" s="70"/>
      <c r="BU34" s="70"/>
      <c r="BV34" s="70"/>
      <c r="BW34" s="70"/>
      <c r="BX34" s="70"/>
      <c r="BY34" s="70"/>
      <c r="BZ34" s="71"/>
    </row>
    <row r="35" spans="1:78" ht="13.5" customHeight="1">
      <c r="A35" s="2"/>
      <c r="B35" s="17"/>
      <c r="C35" s="57"/>
      <c r="D35" s="57"/>
      <c r="E35" s="57"/>
      <c r="F35" s="57"/>
      <c r="G35" s="57"/>
      <c r="H35" s="57"/>
      <c r="I35" s="57"/>
      <c r="J35" s="57"/>
      <c r="K35" s="57"/>
      <c r="L35" s="57"/>
      <c r="M35" s="57"/>
      <c r="N35" s="57"/>
      <c r="O35" s="57"/>
      <c r="P35" s="57"/>
      <c r="Q35" s="20"/>
      <c r="R35" s="57"/>
      <c r="S35" s="57"/>
      <c r="T35" s="57"/>
      <c r="U35" s="57"/>
      <c r="V35" s="57"/>
      <c r="W35" s="57"/>
      <c r="X35" s="57"/>
      <c r="Y35" s="57"/>
      <c r="Z35" s="57"/>
      <c r="AA35" s="57"/>
      <c r="AB35" s="57"/>
      <c r="AC35" s="57"/>
      <c r="AD35" s="57"/>
      <c r="AE35" s="57"/>
      <c r="AF35" s="20"/>
      <c r="AG35" s="57"/>
      <c r="AH35" s="57"/>
      <c r="AI35" s="57"/>
      <c r="AJ35" s="57"/>
      <c r="AK35" s="57"/>
      <c r="AL35" s="57"/>
      <c r="AM35" s="57"/>
      <c r="AN35" s="57"/>
      <c r="AO35" s="57"/>
      <c r="AP35" s="57"/>
      <c r="AQ35" s="57"/>
      <c r="AR35" s="57"/>
      <c r="AS35" s="57"/>
      <c r="AT35" s="57"/>
      <c r="AU35" s="20"/>
      <c r="AV35" s="57"/>
      <c r="AW35" s="57"/>
      <c r="AX35" s="57"/>
      <c r="AY35" s="57"/>
      <c r="AZ35" s="57"/>
      <c r="BA35" s="57"/>
      <c r="BB35" s="57"/>
      <c r="BC35" s="57"/>
      <c r="BD35" s="57"/>
      <c r="BE35" s="57"/>
      <c r="BF35" s="57"/>
      <c r="BG35" s="57"/>
      <c r="BH35" s="57"/>
      <c r="BI35" s="57"/>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51" t="s">
        <v>31</v>
      </c>
      <c r="BM45" s="52"/>
      <c r="BN45" s="52"/>
      <c r="BO45" s="52"/>
      <c r="BP45" s="52"/>
      <c r="BQ45" s="52"/>
      <c r="BR45" s="52"/>
      <c r="BS45" s="52"/>
      <c r="BT45" s="52"/>
      <c r="BU45" s="52"/>
      <c r="BV45" s="52"/>
      <c r="BW45" s="52"/>
      <c r="BX45" s="52"/>
      <c r="BY45" s="52"/>
      <c r="BZ45" s="53"/>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54"/>
      <c r="BM46" s="55"/>
      <c r="BN46" s="55"/>
      <c r="BO46" s="55"/>
      <c r="BP46" s="55"/>
      <c r="BQ46" s="55"/>
      <c r="BR46" s="55"/>
      <c r="BS46" s="55"/>
      <c r="BT46" s="55"/>
      <c r="BU46" s="55"/>
      <c r="BV46" s="55"/>
      <c r="BW46" s="55"/>
      <c r="BX46" s="55"/>
      <c r="BY46" s="55"/>
      <c r="BZ46" s="56"/>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5" t="s">
        <v>123</v>
      </c>
      <c r="BM47" s="46"/>
      <c r="BN47" s="46"/>
      <c r="BO47" s="46"/>
      <c r="BP47" s="46"/>
      <c r="BQ47" s="46"/>
      <c r="BR47" s="46"/>
      <c r="BS47" s="46"/>
      <c r="BT47" s="46"/>
      <c r="BU47" s="46"/>
      <c r="BV47" s="46"/>
      <c r="BW47" s="46"/>
      <c r="BX47" s="46"/>
      <c r="BY47" s="46"/>
      <c r="BZ47" s="47"/>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5"/>
      <c r="BM48" s="46"/>
      <c r="BN48" s="46"/>
      <c r="BO48" s="46"/>
      <c r="BP48" s="46"/>
      <c r="BQ48" s="46"/>
      <c r="BR48" s="46"/>
      <c r="BS48" s="46"/>
      <c r="BT48" s="46"/>
      <c r="BU48" s="46"/>
      <c r="BV48" s="46"/>
      <c r="BW48" s="46"/>
      <c r="BX48" s="46"/>
      <c r="BY48" s="46"/>
      <c r="BZ48" s="47"/>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5"/>
      <c r="BM49" s="46"/>
      <c r="BN49" s="46"/>
      <c r="BO49" s="46"/>
      <c r="BP49" s="46"/>
      <c r="BQ49" s="46"/>
      <c r="BR49" s="46"/>
      <c r="BS49" s="46"/>
      <c r="BT49" s="46"/>
      <c r="BU49" s="46"/>
      <c r="BV49" s="46"/>
      <c r="BW49" s="46"/>
      <c r="BX49" s="46"/>
      <c r="BY49" s="46"/>
      <c r="BZ49" s="47"/>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5"/>
      <c r="BM50" s="46"/>
      <c r="BN50" s="46"/>
      <c r="BO50" s="46"/>
      <c r="BP50" s="46"/>
      <c r="BQ50" s="46"/>
      <c r="BR50" s="46"/>
      <c r="BS50" s="46"/>
      <c r="BT50" s="46"/>
      <c r="BU50" s="46"/>
      <c r="BV50" s="46"/>
      <c r="BW50" s="46"/>
      <c r="BX50" s="46"/>
      <c r="BY50" s="46"/>
      <c r="BZ50" s="47"/>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5"/>
      <c r="BM51" s="46"/>
      <c r="BN51" s="46"/>
      <c r="BO51" s="46"/>
      <c r="BP51" s="46"/>
      <c r="BQ51" s="46"/>
      <c r="BR51" s="46"/>
      <c r="BS51" s="46"/>
      <c r="BT51" s="46"/>
      <c r="BU51" s="46"/>
      <c r="BV51" s="46"/>
      <c r="BW51" s="46"/>
      <c r="BX51" s="46"/>
      <c r="BY51" s="46"/>
      <c r="BZ51" s="47"/>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5"/>
      <c r="BM52" s="46"/>
      <c r="BN52" s="46"/>
      <c r="BO52" s="46"/>
      <c r="BP52" s="46"/>
      <c r="BQ52" s="46"/>
      <c r="BR52" s="46"/>
      <c r="BS52" s="46"/>
      <c r="BT52" s="46"/>
      <c r="BU52" s="46"/>
      <c r="BV52" s="46"/>
      <c r="BW52" s="46"/>
      <c r="BX52" s="46"/>
      <c r="BY52" s="46"/>
      <c r="BZ52" s="47"/>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5"/>
      <c r="BM53" s="46"/>
      <c r="BN53" s="46"/>
      <c r="BO53" s="46"/>
      <c r="BP53" s="46"/>
      <c r="BQ53" s="46"/>
      <c r="BR53" s="46"/>
      <c r="BS53" s="46"/>
      <c r="BT53" s="46"/>
      <c r="BU53" s="46"/>
      <c r="BV53" s="46"/>
      <c r="BW53" s="46"/>
      <c r="BX53" s="46"/>
      <c r="BY53" s="46"/>
      <c r="BZ53" s="47"/>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5"/>
      <c r="BM54" s="46"/>
      <c r="BN54" s="46"/>
      <c r="BO54" s="46"/>
      <c r="BP54" s="46"/>
      <c r="BQ54" s="46"/>
      <c r="BR54" s="46"/>
      <c r="BS54" s="46"/>
      <c r="BT54" s="46"/>
      <c r="BU54" s="46"/>
      <c r="BV54" s="46"/>
      <c r="BW54" s="46"/>
      <c r="BX54" s="46"/>
      <c r="BY54" s="46"/>
      <c r="BZ54" s="47"/>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5"/>
      <c r="BM55" s="46"/>
      <c r="BN55" s="46"/>
      <c r="BO55" s="46"/>
      <c r="BP55" s="46"/>
      <c r="BQ55" s="46"/>
      <c r="BR55" s="46"/>
      <c r="BS55" s="46"/>
      <c r="BT55" s="46"/>
      <c r="BU55" s="46"/>
      <c r="BV55" s="46"/>
      <c r="BW55" s="46"/>
      <c r="BX55" s="46"/>
      <c r="BY55" s="46"/>
      <c r="BZ55" s="47"/>
    </row>
    <row r="56" spans="1:78" ht="13.5" customHeight="1">
      <c r="A56" s="2"/>
      <c r="B56" s="17"/>
      <c r="C56" s="57" t="s">
        <v>32</v>
      </c>
      <c r="D56" s="57"/>
      <c r="E56" s="57"/>
      <c r="F56" s="57"/>
      <c r="G56" s="57"/>
      <c r="H56" s="57"/>
      <c r="I56" s="57"/>
      <c r="J56" s="57"/>
      <c r="K56" s="57"/>
      <c r="L56" s="57"/>
      <c r="M56" s="57"/>
      <c r="N56" s="57"/>
      <c r="O56" s="57"/>
      <c r="P56" s="57"/>
      <c r="Q56" s="20"/>
      <c r="R56" s="57" t="s">
        <v>33</v>
      </c>
      <c r="S56" s="57"/>
      <c r="T56" s="57"/>
      <c r="U56" s="57"/>
      <c r="V56" s="57"/>
      <c r="W56" s="57"/>
      <c r="X56" s="57"/>
      <c r="Y56" s="57"/>
      <c r="Z56" s="57"/>
      <c r="AA56" s="57"/>
      <c r="AB56" s="57"/>
      <c r="AC56" s="57"/>
      <c r="AD56" s="57"/>
      <c r="AE56" s="57"/>
      <c r="AF56" s="20"/>
      <c r="AG56" s="57" t="s">
        <v>34</v>
      </c>
      <c r="AH56" s="57"/>
      <c r="AI56" s="57"/>
      <c r="AJ56" s="57"/>
      <c r="AK56" s="57"/>
      <c r="AL56" s="57"/>
      <c r="AM56" s="57"/>
      <c r="AN56" s="57"/>
      <c r="AO56" s="57"/>
      <c r="AP56" s="57"/>
      <c r="AQ56" s="57"/>
      <c r="AR56" s="57"/>
      <c r="AS56" s="57"/>
      <c r="AT56" s="57"/>
      <c r="AU56" s="20"/>
      <c r="AV56" s="57" t="s">
        <v>35</v>
      </c>
      <c r="AW56" s="57"/>
      <c r="AX56" s="57"/>
      <c r="AY56" s="57"/>
      <c r="AZ56" s="57"/>
      <c r="BA56" s="57"/>
      <c r="BB56" s="57"/>
      <c r="BC56" s="57"/>
      <c r="BD56" s="57"/>
      <c r="BE56" s="57"/>
      <c r="BF56" s="57"/>
      <c r="BG56" s="57"/>
      <c r="BH56" s="57"/>
      <c r="BI56" s="57"/>
      <c r="BJ56" s="19"/>
      <c r="BK56" s="2"/>
      <c r="BL56" s="45"/>
      <c r="BM56" s="46"/>
      <c r="BN56" s="46"/>
      <c r="BO56" s="46"/>
      <c r="BP56" s="46"/>
      <c r="BQ56" s="46"/>
      <c r="BR56" s="46"/>
      <c r="BS56" s="46"/>
      <c r="BT56" s="46"/>
      <c r="BU56" s="46"/>
      <c r="BV56" s="46"/>
      <c r="BW56" s="46"/>
      <c r="BX56" s="46"/>
      <c r="BY56" s="46"/>
      <c r="BZ56" s="47"/>
    </row>
    <row r="57" spans="1:78" ht="13.5" customHeight="1">
      <c r="A57" s="2"/>
      <c r="B57" s="17"/>
      <c r="C57" s="57"/>
      <c r="D57" s="57"/>
      <c r="E57" s="57"/>
      <c r="F57" s="57"/>
      <c r="G57" s="57"/>
      <c r="H57" s="57"/>
      <c r="I57" s="57"/>
      <c r="J57" s="57"/>
      <c r="K57" s="57"/>
      <c r="L57" s="57"/>
      <c r="M57" s="57"/>
      <c r="N57" s="57"/>
      <c r="O57" s="57"/>
      <c r="P57" s="57"/>
      <c r="Q57" s="20"/>
      <c r="R57" s="57"/>
      <c r="S57" s="57"/>
      <c r="T57" s="57"/>
      <c r="U57" s="57"/>
      <c r="V57" s="57"/>
      <c r="W57" s="57"/>
      <c r="X57" s="57"/>
      <c r="Y57" s="57"/>
      <c r="Z57" s="57"/>
      <c r="AA57" s="57"/>
      <c r="AB57" s="57"/>
      <c r="AC57" s="57"/>
      <c r="AD57" s="57"/>
      <c r="AE57" s="57"/>
      <c r="AF57" s="20"/>
      <c r="AG57" s="57"/>
      <c r="AH57" s="57"/>
      <c r="AI57" s="57"/>
      <c r="AJ57" s="57"/>
      <c r="AK57" s="57"/>
      <c r="AL57" s="57"/>
      <c r="AM57" s="57"/>
      <c r="AN57" s="57"/>
      <c r="AO57" s="57"/>
      <c r="AP57" s="57"/>
      <c r="AQ57" s="57"/>
      <c r="AR57" s="57"/>
      <c r="AS57" s="57"/>
      <c r="AT57" s="57"/>
      <c r="AU57" s="20"/>
      <c r="AV57" s="57"/>
      <c r="AW57" s="57"/>
      <c r="AX57" s="57"/>
      <c r="AY57" s="57"/>
      <c r="AZ57" s="57"/>
      <c r="BA57" s="57"/>
      <c r="BB57" s="57"/>
      <c r="BC57" s="57"/>
      <c r="BD57" s="57"/>
      <c r="BE57" s="57"/>
      <c r="BF57" s="57"/>
      <c r="BG57" s="57"/>
      <c r="BH57" s="57"/>
      <c r="BI57" s="57"/>
      <c r="BJ57" s="19"/>
      <c r="BK57" s="2"/>
      <c r="BL57" s="45"/>
      <c r="BM57" s="46"/>
      <c r="BN57" s="46"/>
      <c r="BO57" s="46"/>
      <c r="BP57" s="46"/>
      <c r="BQ57" s="46"/>
      <c r="BR57" s="46"/>
      <c r="BS57" s="46"/>
      <c r="BT57" s="46"/>
      <c r="BU57" s="46"/>
      <c r="BV57" s="46"/>
      <c r="BW57" s="46"/>
      <c r="BX57" s="46"/>
      <c r="BY57" s="46"/>
      <c r="BZ57" s="47"/>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5"/>
      <c r="BM58" s="46"/>
      <c r="BN58" s="46"/>
      <c r="BO58" s="46"/>
      <c r="BP58" s="46"/>
      <c r="BQ58" s="46"/>
      <c r="BR58" s="46"/>
      <c r="BS58" s="46"/>
      <c r="BT58" s="46"/>
      <c r="BU58" s="46"/>
      <c r="BV58" s="46"/>
      <c r="BW58" s="46"/>
      <c r="BX58" s="46"/>
      <c r="BY58" s="46"/>
      <c r="BZ58" s="47"/>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5"/>
      <c r="BM59" s="46"/>
      <c r="BN59" s="46"/>
      <c r="BO59" s="46"/>
      <c r="BP59" s="46"/>
      <c r="BQ59" s="46"/>
      <c r="BR59" s="46"/>
      <c r="BS59" s="46"/>
      <c r="BT59" s="46"/>
      <c r="BU59" s="46"/>
      <c r="BV59" s="46"/>
      <c r="BW59" s="46"/>
      <c r="BX59" s="46"/>
      <c r="BY59" s="46"/>
      <c r="BZ59" s="47"/>
    </row>
    <row r="60" spans="1:78" ht="13.5" customHeight="1">
      <c r="A60" s="2"/>
      <c r="B60" s="42" t="s">
        <v>36</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45"/>
      <c r="BM60" s="46"/>
      <c r="BN60" s="46"/>
      <c r="BO60" s="46"/>
      <c r="BP60" s="46"/>
      <c r="BQ60" s="46"/>
      <c r="BR60" s="46"/>
      <c r="BS60" s="46"/>
      <c r="BT60" s="46"/>
      <c r="BU60" s="46"/>
      <c r="BV60" s="46"/>
      <c r="BW60" s="46"/>
      <c r="BX60" s="46"/>
      <c r="BY60" s="46"/>
      <c r="BZ60" s="47"/>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45"/>
      <c r="BM61" s="46"/>
      <c r="BN61" s="46"/>
      <c r="BO61" s="46"/>
      <c r="BP61" s="46"/>
      <c r="BQ61" s="46"/>
      <c r="BR61" s="46"/>
      <c r="BS61" s="46"/>
      <c r="BT61" s="46"/>
      <c r="BU61" s="46"/>
      <c r="BV61" s="46"/>
      <c r="BW61" s="46"/>
      <c r="BX61" s="46"/>
      <c r="BY61" s="46"/>
      <c r="BZ61" s="47"/>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5"/>
      <c r="BM62" s="46"/>
      <c r="BN62" s="46"/>
      <c r="BO62" s="46"/>
      <c r="BP62" s="46"/>
      <c r="BQ62" s="46"/>
      <c r="BR62" s="46"/>
      <c r="BS62" s="46"/>
      <c r="BT62" s="46"/>
      <c r="BU62" s="46"/>
      <c r="BV62" s="46"/>
      <c r="BW62" s="46"/>
      <c r="BX62" s="46"/>
      <c r="BY62" s="46"/>
      <c r="BZ62" s="47"/>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48"/>
      <c r="BM63" s="49"/>
      <c r="BN63" s="49"/>
      <c r="BO63" s="49"/>
      <c r="BP63" s="49"/>
      <c r="BQ63" s="49"/>
      <c r="BR63" s="49"/>
      <c r="BS63" s="49"/>
      <c r="BT63" s="49"/>
      <c r="BU63" s="49"/>
      <c r="BV63" s="49"/>
      <c r="BW63" s="49"/>
      <c r="BX63" s="49"/>
      <c r="BY63" s="49"/>
      <c r="BZ63" s="50"/>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51" t="s">
        <v>37</v>
      </c>
      <c r="BM64" s="52"/>
      <c r="BN64" s="52"/>
      <c r="BO64" s="52"/>
      <c r="BP64" s="52"/>
      <c r="BQ64" s="52"/>
      <c r="BR64" s="52"/>
      <c r="BS64" s="52"/>
      <c r="BT64" s="52"/>
      <c r="BU64" s="52"/>
      <c r="BV64" s="52"/>
      <c r="BW64" s="52"/>
      <c r="BX64" s="52"/>
      <c r="BY64" s="52"/>
      <c r="BZ64" s="53"/>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54"/>
      <c r="BM65" s="55"/>
      <c r="BN65" s="55"/>
      <c r="BO65" s="55"/>
      <c r="BP65" s="55"/>
      <c r="BQ65" s="55"/>
      <c r="BR65" s="55"/>
      <c r="BS65" s="55"/>
      <c r="BT65" s="55"/>
      <c r="BU65" s="55"/>
      <c r="BV65" s="55"/>
      <c r="BW65" s="55"/>
      <c r="BX65" s="55"/>
      <c r="BY65" s="55"/>
      <c r="BZ65" s="56"/>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58" t="s">
        <v>122</v>
      </c>
      <c r="BM66" s="59"/>
      <c r="BN66" s="59"/>
      <c r="BO66" s="59"/>
      <c r="BP66" s="59"/>
      <c r="BQ66" s="59"/>
      <c r="BR66" s="59"/>
      <c r="BS66" s="59"/>
      <c r="BT66" s="59"/>
      <c r="BU66" s="59"/>
      <c r="BV66" s="59"/>
      <c r="BW66" s="59"/>
      <c r="BX66" s="59"/>
      <c r="BY66" s="59"/>
      <c r="BZ66" s="6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58"/>
      <c r="BM67" s="59"/>
      <c r="BN67" s="59"/>
      <c r="BO67" s="59"/>
      <c r="BP67" s="59"/>
      <c r="BQ67" s="59"/>
      <c r="BR67" s="59"/>
      <c r="BS67" s="59"/>
      <c r="BT67" s="59"/>
      <c r="BU67" s="59"/>
      <c r="BV67" s="59"/>
      <c r="BW67" s="59"/>
      <c r="BX67" s="59"/>
      <c r="BY67" s="59"/>
      <c r="BZ67" s="6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58"/>
      <c r="BM68" s="59"/>
      <c r="BN68" s="59"/>
      <c r="BO68" s="59"/>
      <c r="BP68" s="59"/>
      <c r="BQ68" s="59"/>
      <c r="BR68" s="59"/>
      <c r="BS68" s="59"/>
      <c r="BT68" s="59"/>
      <c r="BU68" s="59"/>
      <c r="BV68" s="59"/>
      <c r="BW68" s="59"/>
      <c r="BX68" s="59"/>
      <c r="BY68" s="59"/>
      <c r="BZ68" s="6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58"/>
      <c r="BM69" s="59"/>
      <c r="BN69" s="59"/>
      <c r="BO69" s="59"/>
      <c r="BP69" s="59"/>
      <c r="BQ69" s="59"/>
      <c r="BR69" s="59"/>
      <c r="BS69" s="59"/>
      <c r="BT69" s="59"/>
      <c r="BU69" s="59"/>
      <c r="BV69" s="59"/>
      <c r="BW69" s="59"/>
      <c r="BX69" s="59"/>
      <c r="BY69" s="59"/>
      <c r="BZ69" s="6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58"/>
      <c r="BM70" s="59"/>
      <c r="BN70" s="59"/>
      <c r="BO70" s="59"/>
      <c r="BP70" s="59"/>
      <c r="BQ70" s="59"/>
      <c r="BR70" s="59"/>
      <c r="BS70" s="59"/>
      <c r="BT70" s="59"/>
      <c r="BU70" s="59"/>
      <c r="BV70" s="59"/>
      <c r="BW70" s="59"/>
      <c r="BX70" s="59"/>
      <c r="BY70" s="59"/>
      <c r="BZ70" s="6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58"/>
      <c r="BM71" s="59"/>
      <c r="BN71" s="59"/>
      <c r="BO71" s="59"/>
      <c r="BP71" s="59"/>
      <c r="BQ71" s="59"/>
      <c r="BR71" s="59"/>
      <c r="BS71" s="59"/>
      <c r="BT71" s="59"/>
      <c r="BU71" s="59"/>
      <c r="BV71" s="59"/>
      <c r="BW71" s="59"/>
      <c r="BX71" s="59"/>
      <c r="BY71" s="59"/>
      <c r="BZ71" s="6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58"/>
      <c r="BM72" s="59"/>
      <c r="BN72" s="59"/>
      <c r="BO72" s="59"/>
      <c r="BP72" s="59"/>
      <c r="BQ72" s="59"/>
      <c r="BR72" s="59"/>
      <c r="BS72" s="59"/>
      <c r="BT72" s="59"/>
      <c r="BU72" s="59"/>
      <c r="BV72" s="59"/>
      <c r="BW72" s="59"/>
      <c r="BX72" s="59"/>
      <c r="BY72" s="59"/>
      <c r="BZ72" s="6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58"/>
      <c r="BM73" s="59"/>
      <c r="BN73" s="59"/>
      <c r="BO73" s="59"/>
      <c r="BP73" s="59"/>
      <c r="BQ73" s="59"/>
      <c r="BR73" s="59"/>
      <c r="BS73" s="59"/>
      <c r="BT73" s="59"/>
      <c r="BU73" s="59"/>
      <c r="BV73" s="59"/>
      <c r="BW73" s="59"/>
      <c r="BX73" s="59"/>
      <c r="BY73" s="59"/>
      <c r="BZ73" s="6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58"/>
      <c r="BM74" s="59"/>
      <c r="BN74" s="59"/>
      <c r="BO74" s="59"/>
      <c r="BP74" s="59"/>
      <c r="BQ74" s="59"/>
      <c r="BR74" s="59"/>
      <c r="BS74" s="59"/>
      <c r="BT74" s="59"/>
      <c r="BU74" s="59"/>
      <c r="BV74" s="59"/>
      <c r="BW74" s="59"/>
      <c r="BX74" s="59"/>
      <c r="BY74" s="59"/>
      <c r="BZ74" s="6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58"/>
      <c r="BM75" s="59"/>
      <c r="BN75" s="59"/>
      <c r="BO75" s="59"/>
      <c r="BP75" s="59"/>
      <c r="BQ75" s="59"/>
      <c r="BR75" s="59"/>
      <c r="BS75" s="59"/>
      <c r="BT75" s="59"/>
      <c r="BU75" s="59"/>
      <c r="BV75" s="59"/>
      <c r="BW75" s="59"/>
      <c r="BX75" s="59"/>
      <c r="BY75" s="59"/>
      <c r="BZ75" s="6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58"/>
      <c r="BM76" s="59"/>
      <c r="BN76" s="59"/>
      <c r="BO76" s="59"/>
      <c r="BP76" s="59"/>
      <c r="BQ76" s="59"/>
      <c r="BR76" s="59"/>
      <c r="BS76" s="59"/>
      <c r="BT76" s="59"/>
      <c r="BU76" s="59"/>
      <c r="BV76" s="59"/>
      <c r="BW76" s="59"/>
      <c r="BX76" s="59"/>
      <c r="BY76" s="59"/>
      <c r="BZ76" s="6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58"/>
      <c r="BM77" s="59"/>
      <c r="BN77" s="59"/>
      <c r="BO77" s="59"/>
      <c r="BP77" s="59"/>
      <c r="BQ77" s="59"/>
      <c r="BR77" s="59"/>
      <c r="BS77" s="59"/>
      <c r="BT77" s="59"/>
      <c r="BU77" s="59"/>
      <c r="BV77" s="59"/>
      <c r="BW77" s="59"/>
      <c r="BX77" s="59"/>
      <c r="BY77" s="59"/>
      <c r="BZ77" s="6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58"/>
      <c r="BM78" s="59"/>
      <c r="BN78" s="59"/>
      <c r="BO78" s="59"/>
      <c r="BP78" s="59"/>
      <c r="BQ78" s="59"/>
      <c r="BR78" s="59"/>
      <c r="BS78" s="59"/>
      <c r="BT78" s="59"/>
      <c r="BU78" s="59"/>
      <c r="BV78" s="59"/>
      <c r="BW78" s="59"/>
      <c r="BX78" s="59"/>
      <c r="BY78" s="59"/>
      <c r="BZ78" s="60"/>
    </row>
    <row r="79" spans="1:78" ht="13.5" customHeight="1">
      <c r="A79" s="2"/>
      <c r="B79" s="17"/>
      <c r="C79" s="57" t="s">
        <v>38</v>
      </c>
      <c r="D79" s="57"/>
      <c r="E79" s="57"/>
      <c r="F79" s="57"/>
      <c r="G79" s="57"/>
      <c r="H79" s="57"/>
      <c r="I79" s="57"/>
      <c r="J79" s="57"/>
      <c r="K79" s="57"/>
      <c r="L79" s="57"/>
      <c r="M79" s="57"/>
      <c r="N79" s="57"/>
      <c r="O79" s="57"/>
      <c r="P79" s="57"/>
      <c r="Q79" s="57"/>
      <c r="R79" s="57"/>
      <c r="S79" s="57"/>
      <c r="T79" s="57"/>
      <c r="U79" s="20"/>
      <c r="V79" s="20"/>
      <c r="W79" s="57" t="s">
        <v>39</v>
      </c>
      <c r="X79" s="57"/>
      <c r="Y79" s="57"/>
      <c r="Z79" s="57"/>
      <c r="AA79" s="57"/>
      <c r="AB79" s="57"/>
      <c r="AC79" s="57"/>
      <c r="AD79" s="57"/>
      <c r="AE79" s="57"/>
      <c r="AF79" s="57"/>
      <c r="AG79" s="57"/>
      <c r="AH79" s="57"/>
      <c r="AI79" s="57"/>
      <c r="AJ79" s="57"/>
      <c r="AK79" s="57"/>
      <c r="AL79" s="57"/>
      <c r="AM79" s="57"/>
      <c r="AN79" s="57"/>
      <c r="AO79" s="20"/>
      <c r="AP79" s="20"/>
      <c r="AQ79" s="57" t="s">
        <v>40</v>
      </c>
      <c r="AR79" s="57"/>
      <c r="AS79" s="57"/>
      <c r="AT79" s="57"/>
      <c r="AU79" s="57"/>
      <c r="AV79" s="57"/>
      <c r="AW79" s="57"/>
      <c r="AX79" s="57"/>
      <c r="AY79" s="57"/>
      <c r="AZ79" s="57"/>
      <c r="BA79" s="57"/>
      <c r="BB79" s="57"/>
      <c r="BC79" s="57"/>
      <c r="BD79" s="57"/>
      <c r="BE79" s="57"/>
      <c r="BF79" s="57"/>
      <c r="BG79" s="57"/>
      <c r="BH79" s="57"/>
      <c r="BI79" s="18"/>
      <c r="BJ79" s="19"/>
      <c r="BK79" s="2"/>
      <c r="BL79" s="58"/>
      <c r="BM79" s="59"/>
      <c r="BN79" s="59"/>
      <c r="BO79" s="59"/>
      <c r="BP79" s="59"/>
      <c r="BQ79" s="59"/>
      <c r="BR79" s="59"/>
      <c r="BS79" s="59"/>
      <c r="BT79" s="59"/>
      <c r="BU79" s="59"/>
      <c r="BV79" s="59"/>
      <c r="BW79" s="59"/>
      <c r="BX79" s="59"/>
      <c r="BY79" s="59"/>
      <c r="BZ79" s="60"/>
    </row>
    <row r="80" spans="1:78" ht="13.5" customHeight="1">
      <c r="A80" s="2"/>
      <c r="B80" s="17"/>
      <c r="C80" s="57"/>
      <c r="D80" s="57"/>
      <c r="E80" s="57"/>
      <c r="F80" s="57"/>
      <c r="G80" s="57"/>
      <c r="H80" s="57"/>
      <c r="I80" s="57"/>
      <c r="J80" s="57"/>
      <c r="K80" s="57"/>
      <c r="L80" s="57"/>
      <c r="M80" s="57"/>
      <c r="N80" s="57"/>
      <c r="O80" s="57"/>
      <c r="P80" s="57"/>
      <c r="Q80" s="57"/>
      <c r="R80" s="57"/>
      <c r="S80" s="57"/>
      <c r="T80" s="57"/>
      <c r="U80" s="20"/>
      <c r="V80" s="20"/>
      <c r="W80" s="57"/>
      <c r="X80" s="57"/>
      <c r="Y80" s="57"/>
      <c r="Z80" s="57"/>
      <c r="AA80" s="57"/>
      <c r="AB80" s="57"/>
      <c r="AC80" s="57"/>
      <c r="AD80" s="57"/>
      <c r="AE80" s="57"/>
      <c r="AF80" s="57"/>
      <c r="AG80" s="57"/>
      <c r="AH80" s="57"/>
      <c r="AI80" s="57"/>
      <c r="AJ80" s="57"/>
      <c r="AK80" s="57"/>
      <c r="AL80" s="57"/>
      <c r="AM80" s="57"/>
      <c r="AN80" s="57"/>
      <c r="AO80" s="20"/>
      <c r="AP80" s="20"/>
      <c r="AQ80" s="57"/>
      <c r="AR80" s="57"/>
      <c r="AS80" s="57"/>
      <c r="AT80" s="57"/>
      <c r="AU80" s="57"/>
      <c r="AV80" s="57"/>
      <c r="AW80" s="57"/>
      <c r="AX80" s="57"/>
      <c r="AY80" s="57"/>
      <c r="AZ80" s="57"/>
      <c r="BA80" s="57"/>
      <c r="BB80" s="57"/>
      <c r="BC80" s="57"/>
      <c r="BD80" s="57"/>
      <c r="BE80" s="57"/>
      <c r="BF80" s="57"/>
      <c r="BG80" s="57"/>
      <c r="BH80" s="57"/>
      <c r="BI80" s="18"/>
      <c r="BJ80" s="19"/>
      <c r="BK80" s="2"/>
      <c r="BL80" s="58"/>
      <c r="BM80" s="59"/>
      <c r="BN80" s="59"/>
      <c r="BO80" s="59"/>
      <c r="BP80" s="59"/>
      <c r="BQ80" s="59"/>
      <c r="BR80" s="59"/>
      <c r="BS80" s="59"/>
      <c r="BT80" s="59"/>
      <c r="BU80" s="59"/>
      <c r="BV80" s="59"/>
      <c r="BW80" s="59"/>
      <c r="BX80" s="59"/>
      <c r="BY80" s="59"/>
      <c r="BZ80" s="6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58"/>
      <c r="BM81" s="59"/>
      <c r="BN81" s="59"/>
      <c r="BO81" s="59"/>
      <c r="BP81" s="59"/>
      <c r="BQ81" s="59"/>
      <c r="BR81" s="59"/>
      <c r="BS81" s="59"/>
      <c r="BT81" s="59"/>
      <c r="BU81" s="59"/>
      <c r="BV81" s="59"/>
      <c r="BW81" s="59"/>
      <c r="BX81" s="59"/>
      <c r="BY81" s="59"/>
      <c r="BZ81" s="6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47:BZ63"/>
    <mergeCell ref="BL64:BZ65"/>
    <mergeCell ref="C79:T80"/>
    <mergeCell ref="W79:AN80"/>
    <mergeCell ref="AQ79:BH80"/>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89" t="s">
        <v>65</v>
      </c>
      <c r="I3" s="90"/>
      <c r="J3" s="90"/>
      <c r="K3" s="90"/>
      <c r="L3" s="90"/>
      <c r="M3" s="90"/>
      <c r="N3" s="90"/>
      <c r="O3" s="90"/>
      <c r="P3" s="90"/>
      <c r="Q3" s="90"/>
      <c r="R3" s="90"/>
      <c r="S3" s="90"/>
      <c r="T3" s="90"/>
      <c r="U3" s="90"/>
      <c r="V3" s="90"/>
      <c r="W3" s="90"/>
      <c r="X3" s="91"/>
      <c r="Y3" s="95" t="s">
        <v>66</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67</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5">
      <c r="A4" s="28" t="s">
        <v>68</v>
      </c>
      <c r="B4" s="30"/>
      <c r="C4" s="30"/>
      <c r="D4" s="30"/>
      <c r="E4" s="30"/>
      <c r="F4" s="30"/>
      <c r="G4" s="30"/>
      <c r="H4" s="92"/>
      <c r="I4" s="93"/>
      <c r="J4" s="93"/>
      <c r="K4" s="93"/>
      <c r="L4" s="93"/>
      <c r="M4" s="93"/>
      <c r="N4" s="93"/>
      <c r="O4" s="93"/>
      <c r="P4" s="93"/>
      <c r="Q4" s="93"/>
      <c r="R4" s="93"/>
      <c r="S4" s="93"/>
      <c r="T4" s="93"/>
      <c r="U4" s="93"/>
      <c r="V4" s="93"/>
      <c r="W4" s="93"/>
      <c r="X4" s="94"/>
      <c r="Y4" s="88" t="s">
        <v>69</v>
      </c>
      <c r="Z4" s="88"/>
      <c r="AA4" s="88"/>
      <c r="AB4" s="88"/>
      <c r="AC4" s="88"/>
      <c r="AD4" s="88"/>
      <c r="AE4" s="88"/>
      <c r="AF4" s="88"/>
      <c r="AG4" s="88"/>
      <c r="AH4" s="88"/>
      <c r="AI4" s="88"/>
      <c r="AJ4" s="88" t="s">
        <v>70</v>
      </c>
      <c r="AK4" s="88"/>
      <c r="AL4" s="88"/>
      <c r="AM4" s="88"/>
      <c r="AN4" s="88"/>
      <c r="AO4" s="88"/>
      <c r="AP4" s="88"/>
      <c r="AQ4" s="88"/>
      <c r="AR4" s="88"/>
      <c r="AS4" s="88"/>
      <c r="AT4" s="88"/>
      <c r="AU4" s="88" t="s">
        <v>71</v>
      </c>
      <c r="AV4" s="88"/>
      <c r="AW4" s="88"/>
      <c r="AX4" s="88"/>
      <c r="AY4" s="88"/>
      <c r="AZ4" s="88"/>
      <c r="BA4" s="88"/>
      <c r="BB4" s="88"/>
      <c r="BC4" s="88"/>
      <c r="BD4" s="88"/>
      <c r="BE4" s="88"/>
      <c r="BF4" s="88" t="s">
        <v>72</v>
      </c>
      <c r="BG4" s="88"/>
      <c r="BH4" s="88"/>
      <c r="BI4" s="88"/>
      <c r="BJ4" s="88"/>
      <c r="BK4" s="88"/>
      <c r="BL4" s="88"/>
      <c r="BM4" s="88"/>
      <c r="BN4" s="88"/>
      <c r="BO4" s="88"/>
      <c r="BP4" s="88"/>
      <c r="BQ4" s="88" t="s">
        <v>73</v>
      </c>
      <c r="BR4" s="88"/>
      <c r="BS4" s="88"/>
      <c r="BT4" s="88"/>
      <c r="BU4" s="88"/>
      <c r="BV4" s="88"/>
      <c r="BW4" s="88"/>
      <c r="BX4" s="88"/>
      <c r="BY4" s="88"/>
      <c r="BZ4" s="88"/>
      <c r="CA4" s="88"/>
      <c r="CB4" s="88" t="s">
        <v>74</v>
      </c>
      <c r="CC4" s="88"/>
      <c r="CD4" s="88"/>
      <c r="CE4" s="88"/>
      <c r="CF4" s="88"/>
      <c r="CG4" s="88"/>
      <c r="CH4" s="88"/>
      <c r="CI4" s="88"/>
      <c r="CJ4" s="88"/>
      <c r="CK4" s="88"/>
      <c r="CL4" s="88"/>
      <c r="CM4" s="88" t="s">
        <v>75</v>
      </c>
      <c r="CN4" s="88"/>
      <c r="CO4" s="88"/>
      <c r="CP4" s="88"/>
      <c r="CQ4" s="88"/>
      <c r="CR4" s="88"/>
      <c r="CS4" s="88"/>
      <c r="CT4" s="88"/>
      <c r="CU4" s="88"/>
      <c r="CV4" s="88"/>
      <c r="CW4" s="88"/>
      <c r="CX4" s="88" t="s">
        <v>76</v>
      </c>
      <c r="CY4" s="88"/>
      <c r="CZ4" s="88"/>
      <c r="DA4" s="88"/>
      <c r="DB4" s="88"/>
      <c r="DC4" s="88"/>
      <c r="DD4" s="88"/>
      <c r="DE4" s="88"/>
      <c r="DF4" s="88"/>
      <c r="DG4" s="88"/>
      <c r="DH4" s="88"/>
      <c r="DI4" s="88" t="s">
        <v>77</v>
      </c>
      <c r="DJ4" s="88"/>
      <c r="DK4" s="88"/>
      <c r="DL4" s="88"/>
      <c r="DM4" s="88"/>
      <c r="DN4" s="88"/>
      <c r="DO4" s="88"/>
      <c r="DP4" s="88"/>
      <c r="DQ4" s="88"/>
      <c r="DR4" s="88"/>
      <c r="DS4" s="88"/>
      <c r="DT4" s="88" t="s">
        <v>78</v>
      </c>
      <c r="DU4" s="88"/>
      <c r="DV4" s="88"/>
      <c r="DW4" s="88"/>
      <c r="DX4" s="88"/>
      <c r="DY4" s="88"/>
      <c r="DZ4" s="88"/>
      <c r="EA4" s="88"/>
      <c r="EB4" s="88"/>
      <c r="EC4" s="88"/>
      <c r="ED4" s="88"/>
      <c r="EE4" s="88" t="s">
        <v>79</v>
      </c>
      <c r="EF4" s="88"/>
      <c r="EG4" s="88"/>
      <c r="EH4" s="88"/>
      <c r="EI4" s="88"/>
      <c r="EJ4" s="88"/>
      <c r="EK4" s="88"/>
      <c r="EL4" s="88"/>
      <c r="EM4" s="88"/>
      <c r="EN4" s="88"/>
      <c r="EO4" s="88"/>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383562</v>
      </c>
      <c r="D6" s="33">
        <f t="shared" si="3"/>
        <v>47</v>
      </c>
      <c r="E6" s="33">
        <f t="shared" si="3"/>
        <v>18</v>
      </c>
      <c r="F6" s="33">
        <f t="shared" si="3"/>
        <v>0</v>
      </c>
      <c r="G6" s="33">
        <f t="shared" si="3"/>
        <v>0</v>
      </c>
      <c r="H6" s="33" t="str">
        <f t="shared" si="3"/>
        <v>愛媛県　上島町</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5.23</v>
      </c>
      <c r="Q6" s="34">
        <f t="shared" si="3"/>
        <v>100</v>
      </c>
      <c r="R6" s="34">
        <f t="shared" si="3"/>
        <v>2160</v>
      </c>
      <c r="S6" s="34">
        <f t="shared" si="3"/>
        <v>7221</v>
      </c>
      <c r="T6" s="34">
        <f t="shared" si="3"/>
        <v>30.38</v>
      </c>
      <c r="U6" s="34">
        <f t="shared" si="3"/>
        <v>237.69</v>
      </c>
      <c r="V6" s="34">
        <f t="shared" si="3"/>
        <v>370</v>
      </c>
      <c r="W6" s="34">
        <f t="shared" si="3"/>
        <v>21.3</v>
      </c>
      <c r="X6" s="34">
        <f t="shared" si="3"/>
        <v>17.37</v>
      </c>
      <c r="Y6" s="35">
        <f>IF(Y7="",NA(),Y7)</f>
        <v>70.16</v>
      </c>
      <c r="Z6" s="35">
        <f t="shared" ref="Z6:AH6" si="4">IF(Z7="",NA(),Z7)</f>
        <v>73.010000000000005</v>
      </c>
      <c r="AA6" s="35">
        <f t="shared" si="4"/>
        <v>73.510000000000005</v>
      </c>
      <c r="AB6" s="35">
        <f t="shared" si="4"/>
        <v>75.7</v>
      </c>
      <c r="AC6" s="35">
        <f t="shared" si="4"/>
        <v>83.62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48.24</v>
      </c>
      <c r="BJ6" s="35">
        <f t="shared" si="7"/>
        <v>30.07</v>
      </c>
      <c r="BK6" s="35">
        <f t="shared" si="7"/>
        <v>430.64</v>
      </c>
      <c r="BL6" s="35">
        <f t="shared" si="7"/>
        <v>446.63</v>
      </c>
      <c r="BM6" s="35">
        <f t="shared" si="7"/>
        <v>416.91</v>
      </c>
      <c r="BN6" s="35">
        <f t="shared" si="7"/>
        <v>392.19</v>
      </c>
      <c r="BO6" s="35">
        <f t="shared" si="7"/>
        <v>413.5</v>
      </c>
      <c r="BP6" s="34" t="str">
        <f>IF(BP7="","",IF(BP7="-","【-】","【"&amp;SUBSTITUTE(TEXT(BP7,"#,##0.00"),"-","△")&amp;"】"))</f>
        <v>【346.13】</v>
      </c>
      <c r="BQ6" s="35">
        <f>IF(BQ7="",NA(),BQ7)</f>
        <v>26</v>
      </c>
      <c r="BR6" s="35">
        <f t="shared" ref="BR6:BZ6" si="8">IF(BR7="",NA(),BR7)</f>
        <v>24.08</v>
      </c>
      <c r="BS6" s="35">
        <f t="shared" si="8"/>
        <v>23.2</v>
      </c>
      <c r="BT6" s="35">
        <f t="shared" si="8"/>
        <v>21.15</v>
      </c>
      <c r="BU6" s="35">
        <f t="shared" si="8"/>
        <v>17.420000000000002</v>
      </c>
      <c r="BV6" s="35">
        <f t="shared" si="8"/>
        <v>58.78</v>
      </c>
      <c r="BW6" s="35">
        <f t="shared" si="8"/>
        <v>58.53</v>
      </c>
      <c r="BX6" s="35">
        <f t="shared" si="8"/>
        <v>57.93</v>
      </c>
      <c r="BY6" s="35">
        <f t="shared" si="8"/>
        <v>57.03</v>
      </c>
      <c r="BZ6" s="35">
        <f t="shared" si="8"/>
        <v>55.84</v>
      </c>
      <c r="CA6" s="34" t="str">
        <f>IF(CA7="","",IF(CA7="-","【-】","【"&amp;SUBSTITUTE(TEXT(CA7,"#,##0.00"),"-","△")&amp;"】"))</f>
        <v>【59.83】</v>
      </c>
      <c r="CB6" s="35">
        <f>IF(CB7="",NA(),CB7)</f>
        <v>386.81</v>
      </c>
      <c r="CC6" s="35">
        <f t="shared" ref="CC6:CK6" si="9">IF(CC7="",NA(),CC7)</f>
        <v>442.66</v>
      </c>
      <c r="CD6" s="35">
        <f t="shared" si="9"/>
        <v>448.58</v>
      </c>
      <c r="CE6" s="35">
        <f t="shared" si="9"/>
        <v>508.93</v>
      </c>
      <c r="CF6" s="35">
        <f t="shared" si="9"/>
        <v>633.87</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65.53</v>
      </c>
      <c r="CN6" s="35">
        <f t="shared" ref="CN6:CV6" si="10">IF(CN7="",NA(),CN7)</f>
        <v>143.18</v>
      </c>
      <c r="CO6" s="35">
        <f t="shared" si="10"/>
        <v>48.11</v>
      </c>
      <c r="CP6" s="35">
        <f t="shared" si="10"/>
        <v>48.86</v>
      </c>
      <c r="CQ6" s="35">
        <f t="shared" si="10"/>
        <v>43.33</v>
      </c>
      <c r="CR6" s="35">
        <f t="shared" si="10"/>
        <v>61.93</v>
      </c>
      <c r="CS6" s="35">
        <f t="shared" si="10"/>
        <v>58.06</v>
      </c>
      <c r="CT6" s="35">
        <f t="shared" si="10"/>
        <v>59.08</v>
      </c>
      <c r="CU6" s="35">
        <f t="shared" si="10"/>
        <v>58.25</v>
      </c>
      <c r="CV6" s="35">
        <f t="shared" si="10"/>
        <v>61.55</v>
      </c>
      <c r="CW6" s="34" t="str">
        <f>IF(CW7="","",IF(CW7="-","【-】","【"&amp;SUBSTITUTE(TEXT(CW7,"#,##0.00"),"-","△")&amp;"】"))</f>
        <v>【61.71】</v>
      </c>
      <c r="CX6" s="35">
        <f>IF(CX7="",NA(),CX7)</f>
        <v>97.82</v>
      </c>
      <c r="CY6" s="35">
        <f t="shared" ref="CY6:DG6" si="11">IF(CY7="",NA(),CY7)</f>
        <v>97.66</v>
      </c>
      <c r="CZ6" s="35">
        <f t="shared" si="11"/>
        <v>92.77</v>
      </c>
      <c r="DA6" s="35">
        <f t="shared" si="11"/>
        <v>92.7</v>
      </c>
      <c r="DB6" s="35">
        <f t="shared" si="11"/>
        <v>94.59</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383562</v>
      </c>
      <c r="D7" s="37">
        <v>47</v>
      </c>
      <c r="E7" s="37">
        <v>18</v>
      </c>
      <c r="F7" s="37">
        <v>0</v>
      </c>
      <c r="G7" s="37">
        <v>0</v>
      </c>
      <c r="H7" s="37" t="s">
        <v>109</v>
      </c>
      <c r="I7" s="37" t="s">
        <v>110</v>
      </c>
      <c r="J7" s="37" t="s">
        <v>111</v>
      </c>
      <c r="K7" s="37" t="s">
        <v>112</v>
      </c>
      <c r="L7" s="37" t="s">
        <v>113</v>
      </c>
      <c r="M7" s="37"/>
      <c r="N7" s="38" t="s">
        <v>114</v>
      </c>
      <c r="O7" s="38" t="s">
        <v>115</v>
      </c>
      <c r="P7" s="38">
        <v>5.23</v>
      </c>
      <c r="Q7" s="38">
        <v>100</v>
      </c>
      <c r="R7" s="38">
        <v>2160</v>
      </c>
      <c r="S7" s="38">
        <v>7221</v>
      </c>
      <c r="T7" s="38">
        <v>30.38</v>
      </c>
      <c r="U7" s="38">
        <v>237.69</v>
      </c>
      <c r="V7" s="38">
        <v>370</v>
      </c>
      <c r="W7" s="38">
        <v>21.3</v>
      </c>
      <c r="X7" s="38">
        <v>17.37</v>
      </c>
      <c r="Y7" s="38">
        <v>70.16</v>
      </c>
      <c r="Z7" s="38">
        <v>73.010000000000005</v>
      </c>
      <c r="AA7" s="38">
        <v>73.510000000000005</v>
      </c>
      <c r="AB7" s="38">
        <v>75.7</v>
      </c>
      <c r="AC7" s="38">
        <v>83.62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48.24</v>
      </c>
      <c r="BJ7" s="38">
        <v>30.07</v>
      </c>
      <c r="BK7" s="38">
        <v>430.64</v>
      </c>
      <c r="BL7" s="38">
        <v>446.63</v>
      </c>
      <c r="BM7" s="38">
        <v>416.91</v>
      </c>
      <c r="BN7" s="38">
        <v>392.19</v>
      </c>
      <c r="BO7" s="38">
        <v>413.5</v>
      </c>
      <c r="BP7" s="38">
        <v>346.13</v>
      </c>
      <c r="BQ7" s="38">
        <v>26</v>
      </c>
      <c r="BR7" s="38">
        <v>24.08</v>
      </c>
      <c r="BS7" s="38">
        <v>23.2</v>
      </c>
      <c r="BT7" s="38">
        <v>21.15</v>
      </c>
      <c r="BU7" s="38">
        <v>17.420000000000002</v>
      </c>
      <c r="BV7" s="38">
        <v>58.78</v>
      </c>
      <c r="BW7" s="38">
        <v>58.53</v>
      </c>
      <c r="BX7" s="38">
        <v>57.93</v>
      </c>
      <c r="BY7" s="38">
        <v>57.03</v>
      </c>
      <c r="BZ7" s="38">
        <v>55.84</v>
      </c>
      <c r="CA7" s="38">
        <v>59.83</v>
      </c>
      <c r="CB7" s="38">
        <v>386.81</v>
      </c>
      <c r="CC7" s="38">
        <v>442.66</v>
      </c>
      <c r="CD7" s="38">
        <v>448.58</v>
      </c>
      <c r="CE7" s="38">
        <v>508.93</v>
      </c>
      <c r="CF7" s="38">
        <v>633.87</v>
      </c>
      <c r="CG7" s="38">
        <v>257.02999999999997</v>
      </c>
      <c r="CH7" s="38">
        <v>266.57</v>
      </c>
      <c r="CI7" s="38">
        <v>276.93</v>
      </c>
      <c r="CJ7" s="38">
        <v>283.73</v>
      </c>
      <c r="CK7" s="38">
        <v>287.57</v>
      </c>
      <c r="CL7" s="38">
        <v>268.69</v>
      </c>
      <c r="CM7" s="38">
        <v>65.53</v>
      </c>
      <c r="CN7" s="38">
        <v>143.18</v>
      </c>
      <c r="CO7" s="38">
        <v>48.11</v>
      </c>
      <c r="CP7" s="38">
        <v>48.86</v>
      </c>
      <c r="CQ7" s="38">
        <v>43.33</v>
      </c>
      <c r="CR7" s="38">
        <v>61.93</v>
      </c>
      <c r="CS7" s="38">
        <v>58.06</v>
      </c>
      <c r="CT7" s="38">
        <v>59.08</v>
      </c>
      <c r="CU7" s="38">
        <v>58.25</v>
      </c>
      <c r="CV7" s="38">
        <v>61.55</v>
      </c>
      <c r="CW7" s="38">
        <v>61.71</v>
      </c>
      <c r="CX7" s="38">
        <v>97.82</v>
      </c>
      <c r="CY7" s="38">
        <v>97.66</v>
      </c>
      <c r="CZ7" s="38">
        <v>92.77</v>
      </c>
      <c r="DA7" s="38">
        <v>92.7</v>
      </c>
      <c r="DB7" s="38">
        <v>94.59</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2018-02-09T05:41:25Z</cp:lastPrinted>
  <dcterms:created xsi:type="dcterms:W3CDTF">2017-12-25T02:41:40Z</dcterms:created>
  <dcterms:modified xsi:type="dcterms:W3CDTF">2018-02-14T02:17:13Z</dcterms:modified>
</cp:coreProperties>
</file>