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U6" i="5"/>
  <c r="AL10" i="4" s="1"/>
  <c r="T6" i="5"/>
  <c r="BB8" i="4" s="1"/>
  <c r="S6" i="5"/>
  <c r="AT8" i="4" s="1"/>
  <c r="R6" i="5"/>
  <c r="Q6" i="5"/>
  <c r="P6" i="5"/>
  <c r="P10" i="4" s="1"/>
  <c r="O6" i="5"/>
  <c r="I10" i="4" s="1"/>
  <c r="N6" i="5"/>
  <c r="M6" i="5"/>
  <c r="L6" i="5"/>
  <c r="W8" i="4" s="1"/>
  <c r="K6" i="5"/>
  <c r="P8" i="4" s="1"/>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I85" i="4"/>
  <c r="H85" i="4"/>
  <c r="E85" i="4"/>
  <c r="AT10" i="4"/>
  <c r="W10" i="4"/>
  <c r="B10" i="4"/>
  <c r="AL8" i="4"/>
  <c r="I8" i="4"/>
  <c r="C10" i="5" l="1"/>
  <c r="D10" i="5"/>
  <c r="E10" i="5"/>
  <c r="B10" i="5"/>
</calcChain>
</file>

<file path=xl/sharedStrings.xml><?xml version="1.0" encoding="utf-8"?>
<sst xmlns="http://schemas.openxmlformats.org/spreadsheetml/2006/main" count="320" uniqueCount="120">
  <si>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</si>
  <si>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</si>
  <si>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</si>
  <si>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</si>
  <si>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</si>
  <si>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</si>
  <si>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</si>
  <si>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</si>
  <si>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</si>
  <si>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</si>
  <si>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</si>
  <si>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</si>
  <si>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</si>
  <si>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</si>
  <si>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</si>
  <si>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</si>
  <si>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</si>
  <si>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</si>
  <si>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</si>
  <si>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</si>
  <si>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</si>
  <si>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</si>
  <si>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</si>
  <si>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</si>
  <si>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</si>
  <si>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</si>
  <si>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</si>
  <si>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</si>
  <si>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</si>
  <si>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</si>
  <si>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</si>
  <si>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</si>
  <si>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</si>
  <si>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</si>
  <si>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</si>
  <si>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</si>
  <si>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</si>
  <si>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</si>
  <si>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</si>
  <si>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</si>
  <si>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</si>
  <si>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</si>
  <si>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</si>
  <si>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</si>
  <si>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</si>
  <si>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</si>
  <si>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</si>
  <si>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</si>
  <si>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</si>
  <si>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</si>
  <si>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</si>
  <si>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</si>
  <si>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</si>
  <si>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</si>
  <si>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</si>
  <si>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</si>
  <si>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</si>
  <si>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</si>
  <si>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</si>
  <si>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</si>
  <si>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</si>
  <si>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</si>
  <si>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</si>
  <si>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</si>
  <si>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</si>
  <si>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</si>
  <si>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</si>
  <si>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</si>
  <si>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</si>
  <si>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</si>
  <si>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</si>
  <si>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</si>
  <si>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</si>
  <si>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</si>
  <si>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</si>
  <si>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</si>
  <si>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</si>
  <si>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</si>
  <si>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</si>
  <si>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</si>
  <si>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</si>
  <si>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</si>
  <si>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</si>
  <si>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</si>
  <si>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</si>
  <si>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</si>
  <si>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</si>
  <si>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</si>
  <si>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</si>
  <si>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</si>
  <si>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</si>
  <si>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</si>
  <si>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</si>
  <si>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</si>
  <si>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</si>
  <si>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</si>
  <si>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</si>
  <si>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</si>
  <si>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</si>
  <si>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</si>
  <si>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</si>
  <si>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</si>
  <si>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</si>
  <si>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</si>
  <si>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</si>
  <si>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久万高原町</t>
  </si>
  <si>
    <t>法適用</t>
  </si>
  <si>
    <t>水道事業</t>
  </si>
  <si>
    <t>簡易水道事業</t>
  </si>
  <si>
    <t>C2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</si>
  <si>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</si>
  <si>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</si>
  <si>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</si>
  <si>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</si>
  <si>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</si>
  <si>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</si>
  <si>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給水原価を下げ、料金回収率及び有収率を上げる必要があるが、債務残高を急に少なくすることは困難であるうえ、高齢化・過疎化による給水人口の減少や、節水意識の浸透による水需要の減少などにより料金収入の減少が予想される。しかし、安易な料金値上げは行えないのも現状である。
　累積欠損金比率、流動比率、有形固定資産減価償却率や、平成28年度に策定した経営戦略を踏まえ、健全な事業経営や適正な料金設定等についても検討していく。
　また、給水区域ごとに異なる高齢化・過疎化に対応するため、ろ過方式の変更による維持管理作業負担の軽減や、浄水施設の閉鎖等に伴う給水方法の変更なども検討が必要不可欠である。</t>
    <rPh sb="1" eb="3">
      <t>キュウスイ</t>
    </rPh>
    <rPh sb="3" eb="5">
      <t>ゲンカ</t>
    </rPh>
    <rPh sb="6" eb="7">
      <t>サ</t>
    </rPh>
    <rPh sb="9" eb="11">
      <t>リョウキン</t>
    </rPh>
    <rPh sb="11" eb="13">
      <t>カイシュウ</t>
    </rPh>
    <rPh sb="13" eb="14">
      <t>リツ</t>
    </rPh>
    <rPh sb="14" eb="15">
      <t>オヨ</t>
    </rPh>
    <rPh sb="16" eb="18">
      <t>ユウシュウ</t>
    </rPh>
    <rPh sb="18" eb="19">
      <t>リツ</t>
    </rPh>
    <rPh sb="20" eb="21">
      <t>ア</t>
    </rPh>
    <rPh sb="23" eb="25">
      <t>ヒツヨウ</t>
    </rPh>
    <rPh sb="30" eb="32">
      <t>サイム</t>
    </rPh>
    <rPh sb="32" eb="34">
      <t>ザンダカ</t>
    </rPh>
    <rPh sb="35" eb="36">
      <t>キュウ</t>
    </rPh>
    <rPh sb="37" eb="38">
      <t>スク</t>
    </rPh>
    <rPh sb="45" eb="47">
      <t>コンナン</t>
    </rPh>
    <rPh sb="53" eb="56">
      <t>コウレイカ</t>
    </rPh>
    <rPh sb="57" eb="60">
      <t>カソカ</t>
    </rPh>
    <rPh sb="63" eb="65">
      <t>キュウスイ</t>
    </rPh>
    <rPh sb="65" eb="67">
      <t>ジンコウ</t>
    </rPh>
    <rPh sb="68" eb="70">
      <t>ゲンショウ</t>
    </rPh>
    <rPh sb="72" eb="74">
      <t>セッスイ</t>
    </rPh>
    <rPh sb="74" eb="76">
      <t>イシキ</t>
    </rPh>
    <rPh sb="77" eb="79">
      <t>シントウ</t>
    </rPh>
    <rPh sb="82" eb="83">
      <t>ミズ</t>
    </rPh>
    <rPh sb="83" eb="85">
      <t>ジュヨウ</t>
    </rPh>
    <rPh sb="86" eb="88">
      <t>ゲンショウ</t>
    </rPh>
    <rPh sb="93" eb="95">
      <t>リョウキン</t>
    </rPh>
    <rPh sb="95" eb="97">
      <t>シュウニュウ</t>
    </rPh>
    <rPh sb="98" eb="100">
      <t>ゲンショウ</t>
    </rPh>
    <rPh sb="101" eb="103">
      <t>ヨソウ</t>
    </rPh>
    <rPh sb="111" eb="113">
      <t>アンイ</t>
    </rPh>
    <rPh sb="114" eb="116">
      <t>リョウキン</t>
    </rPh>
    <rPh sb="116" eb="118">
      <t>ネア</t>
    </rPh>
    <rPh sb="120" eb="121">
      <t>オコナ</t>
    </rPh>
    <rPh sb="126" eb="128">
      <t>ゲンジョウ</t>
    </rPh>
    <rPh sb="134" eb="136">
      <t>ルイセキ</t>
    </rPh>
    <rPh sb="136" eb="139">
      <t>ケッソンキン</t>
    </rPh>
    <rPh sb="139" eb="141">
      <t>ヒリツ</t>
    </rPh>
    <rPh sb="142" eb="144">
      <t>リュウドウ</t>
    </rPh>
    <rPh sb="144" eb="146">
      <t>ヒリツ</t>
    </rPh>
    <rPh sb="147" eb="149">
      <t>ユウケイ</t>
    </rPh>
    <rPh sb="149" eb="151">
      <t>コテイ</t>
    </rPh>
    <rPh sb="151" eb="153">
      <t>シサン</t>
    </rPh>
    <rPh sb="153" eb="155">
      <t>ゲンカ</t>
    </rPh>
    <rPh sb="155" eb="157">
      <t>ショウキャク</t>
    </rPh>
    <rPh sb="157" eb="158">
      <t>リツ</t>
    </rPh>
    <rPh sb="160" eb="162">
      <t>ヘイセイ</t>
    </rPh>
    <rPh sb="164" eb="166">
      <t>ネンド</t>
    </rPh>
    <rPh sb="167" eb="169">
      <t>サクテイ</t>
    </rPh>
    <rPh sb="171" eb="173">
      <t>ケイエイ</t>
    </rPh>
    <rPh sb="173" eb="175">
      <t>センリャク</t>
    </rPh>
    <rPh sb="176" eb="177">
      <t>フ</t>
    </rPh>
    <rPh sb="180" eb="182">
      <t>ケンゼン</t>
    </rPh>
    <rPh sb="183" eb="185">
      <t>ジギョウ</t>
    </rPh>
    <rPh sb="185" eb="187">
      <t>ケイエイ</t>
    </rPh>
    <rPh sb="188" eb="190">
      <t>テキセイ</t>
    </rPh>
    <rPh sb="191" eb="193">
      <t>リョウキン</t>
    </rPh>
    <rPh sb="193" eb="195">
      <t>セッテイ</t>
    </rPh>
    <rPh sb="195" eb="196">
      <t>トウ</t>
    </rPh>
    <rPh sb="201" eb="203">
      <t>ケントウ</t>
    </rPh>
    <rPh sb="213" eb="215">
      <t>キュウスイ</t>
    </rPh>
    <rPh sb="215" eb="217">
      <t>クイキ</t>
    </rPh>
    <rPh sb="220" eb="221">
      <t>コト</t>
    </rPh>
    <rPh sb="223" eb="226">
      <t>コウレイカ</t>
    </rPh>
    <rPh sb="227" eb="230">
      <t>カソカ</t>
    </rPh>
    <rPh sb="231" eb="233">
      <t>タイオウ</t>
    </rPh>
    <rPh sb="239" eb="240">
      <t>カ</t>
    </rPh>
    <rPh sb="240" eb="242">
      <t>ホウシキ</t>
    </rPh>
    <rPh sb="243" eb="245">
      <t>ヘンコウ</t>
    </rPh>
    <rPh sb="248" eb="250">
      <t>イジ</t>
    </rPh>
    <rPh sb="250" eb="252">
      <t>カンリ</t>
    </rPh>
    <rPh sb="252" eb="254">
      <t>サギョウ</t>
    </rPh>
    <rPh sb="254" eb="256">
      <t>フタン</t>
    </rPh>
    <rPh sb="257" eb="259">
      <t>ケイゲン</t>
    </rPh>
    <rPh sb="261" eb="263">
      <t>ジョウスイ</t>
    </rPh>
    <rPh sb="263" eb="265">
      <t>シセツ</t>
    </rPh>
    <rPh sb="266" eb="268">
      <t>ヘイサ</t>
    </rPh>
    <rPh sb="268" eb="269">
      <t>トウ</t>
    </rPh>
    <rPh sb="270" eb="271">
      <t>トモナ</t>
    </rPh>
    <rPh sb="272" eb="274">
      <t>キュウスイ</t>
    </rPh>
    <rPh sb="274" eb="276">
      <t>ホウホウ</t>
    </rPh>
    <rPh sb="277" eb="279">
      <t>ヘンコウ</t>
    </rPh>
    <rPh sb="282" eb="284">
      <t>ケントウ</t>
    </rPh>
    <rPh sb="285" eb="287">
      <t>ヒツヨウ</t>
    </rPh>
    <rPh sb="287" eb="290">
      <t>フカケツ</t>
    </rPh>
    <phoneticPr fontId="4"/>
  </si>
  <si>
    <t>　本町は、平成16年8月に旧「久万町、面河村、美川村、柳谷村」の合併により誕生した、行政区域面積584㎢で愛媛県で一番広い町である。南北30㎞、東西28㎞で標高1,000ｍを超える四国山地に囲まれた山間地域であり、土佐湾に流れ込む「面河川、久万川」が縦流する水源地域である。
　北西部の久万地区は渓流沿いに水田を有した盆地であるが、他の地区は標高200～800ｍの山地に集落が点在しており、簡易水道施設17箇所、飲料水供給施設9箇所、共同給水施設43箇所、合計69箇所の水道施設が点在している。そのため、設備投資に多額の費用を要し、債務残高が類似団体平均値の約2.5倍と高くなっている。
　平成28年度より企業会計（法適用）の移行に伴い3月末で打ち切り決算を行ったため、経常損益は類似団体平均値を若干上回っているが、累積欠損、支払能力は低くなっている。また、債務残高が多いため、料金回収率は類似団体平均値を下回り、逆に給水原価は上回っている。
　過疎化は進んでいくものの施設数はほとんど減らないため、施設利用率は類似団体平均値を若干下回っている状況にある。また、管路の管理についてもほぼ適正に行えているので、有収率は類似団体平均値を下回っているが問題ないと思われる。</t>
    <rPh sb="1" eb="3">
      <t>ホンチョウ</t>
    </rPh>
    <rPh sb="5" eb="7">
      <t>ヘイセイ</t>
    </rPh>
    <rPh sb="9" eb="10">
      <t>ネン</t>
    </rPh>
    <rPh sb="11" eb="12">
      <t>ガツ</t>
    </rPh>
    <rPh sb="13" eb="14">
      <t>キュウ</t>
    </rPh>
    <rPh sb="15" eb="18">
      <t>クマチョウ</t>
    </rPh>
    <rPh sb="19" eb="22">
      <t>オモゴムラ</t>
    </rPh>
    <rPh sb="23" eb="26">
      <t>ミカワムラ</t>
    </rPh>
    <rPh sb="27" eb="30">
      <t>ヤナダニムラ</t>
    </rPh>
    <rPh sb="32" eb="34">
      <t>ガッペイ</t>
    </rPh>
    <rPh sb="37" eb="39">
      <t>タンジョウ</t>
    </rPh>
    <rPh sb="42" eb="44">
      <t>ギョウセイ</t>
    </rPh>
    <rPh sb="44" eb="46">
      <t>クイキ</t>
    </rPh>
    <rPh sb="46" eb="48">
      <t>メンセキ</t>
    </rPh>
    <rPh sb="53" eb="56">
      <t>エヒメケン</t>
    </rPh>
    <rPh sb="57" eb="59">
      <t>イチバン</t>
    </rPh>
    <rPh sb="59" eb="60">
      <t>ヒロ</t>
    </rPh>
    <rPh sb="61" eb="62">
      <t>マチ</t>
    </rPh>
    <rPh sb="66" eb="68">
      <t>ナンボク</t>
    </rPh>
    <rPh sb="72" eb="74">
      <t>トウザイ</t>
    </rPh>
    <rPh sb="78" eb="80">
      <t>ヒョウコウ</t>
    </rPh>
    <rPh sb="87" eb="88">
      <t>コ</t>
    </rPh>
    <rPh sb="90" eb="92">
      <t>シコク</t>
    </rPh>
    <rPh sb="92" eb="94">
      <t>サンチ</t>
    </rPh>
    <rPh sb="95" eb="96">
      <t>カコ</t>
    </rPh>
    <rPh sb="99" eb="101">
      <t>サンカン</t>
    </rPh>
    <rPh sb="101" eb="103">
      <t>チイキ</t>
    </rPh>
    <rPh sb="107" eb="109">
      <t>トサ</t>
    </rPh>
    <rPh sb="109" eb="110">
      <t>ワン</t>
    </rPh>
    <rPh sb="111" eb="112">
      <t>ナガ</t>
    </rPh>
    <rPh sb="113" eb="114">
      <t>コ</t>
    </rPh>
    <rPh sb="116" eb="118">
      <t>オモゴ</t>
    </rPh>
    <rPh sb="118" eb="119">
      <t>ガワ</t>
    </rPh>
    <rPh sb="120" eb="122">
      <t>クマ</t>
    </rPh>
    <rPh sb="122" eb="123">
      <t>ガワ</t>
    </rPh>
    <rPh sb="125" eb="126">
      <t>ジュウ</t>
    </rPh>
    <rPh sb="126" eb="127">
      <t>リュウ</t>
    </rPh>
    <rPh sb="129" eb="131">
      <t>スイゲン</t>
    </rPh>
    <rPh sb="131" eb="133">
      <t>チイキ</t>
    </rPh>
    <rPh sb="139" eb="142">
      <t>ホクセイブ</t>
    </rPh>
    <rPh sb="143" eb="145">
      <t>クマ</t>
    </rPh>
    <rPh sb="145" eb="147">
      <t>チク</t>
    </rPh>
    <rPh sb="148" eb="150">
      <t>ケイリュウ</t>
    </rPh>
    <rPh sb="150" eb="151">
      <t>ゾ</t>
    </rPh>
    <rPh sb="153" eb="155">
      <t>スイデン</t>
    </rPh>
    <rPh sb="156" eb="157">
      <t>ユウ</t>
    </rPh>
    <rPh sb="159" eb="161">
      <t>ボンチ</t>
    </rPh>
    <rPh sb="166" eb="167">
      <t>タ</t>
    </rPh>
    <rPh sb="168" eb="170">
      <t>チク</t>
    </rPh>
    <rPh sb="171" eb="173">
      <t>ヒョウコウ</t>
    </rPh>
    <rPh sb="182" eb="184">
      <t>サンチ</t>
    </rPh>
    <rPh sb="185" eb="187">
      <t>シュウラク</t>
    </rPh>
    <rPh sb="188" eb="190">
      <t>テンザイ</t>
    </rPh>
    <rPh sb="195" eb="197">
      <t>カンイ</t>
    </rPh>
    <rPh sb="197" eb="199">
      <t>スイドウ</t>
    </rPh>
    <rPh sb="199" eb="201">
      <t>シセツ</t>
    </rPh>
    <rPh sb="203" eb="205">
      <t>カショ</t>
    </rPh>
    <rPh sb="206" eb="209">
      <t>インリョウスイ</t>
    </rPh>
    <rPh sb="209" eb="211">
      <t>キョウキュウ</t>
    </rPh>
    <rPh sb="211" eb="213">
      <t>シセツ</t>
    </rPh>
    <rPh sb="214" eb="216">
      <t>カショ</t>
    </rPh>
    <rPh sb="217" eb="219">
      <t>キョウドウ</t>
    </rPh>
    <rPh sb="219" eb="221">
      <t>キュウスイ</t>
    </rPh>
    <rPh sb="221" eb="223">
      <t>シセツ</t>
    </rPh>
    <rPh sb="225" eb="227">
      <t>カショ</t>
    </rPh>
    <rPh sb="228" eb="230">
      <t>ゴウケイ</t>
    </rPh>
    <rPh sb="232" eb="234">
      <t>カショ</t>
    </rPh>
    <rPh sb="235" eb="237">
      <t>スイドウ</t>
    </rPh>
    <rPh sb="237" eb="239">
      <t>シセツ</t>
    </rPh>
    <rPh sb="240" eb="242">
      <t>テンザイ</t>
    </rPh>
    <rPh sb="252" eb="254">
      <t>セツビ</t>
    </rPh>
    <rPh sb="254" eb="256">
      <t>トウシ</t>
    </rPh>
    <rPh sb="257" eb="259">
      <t>タガク</t>
    </rPh>
    <rPh sb="260" eb="262">
      <t>ヒヨウ</t>
    </rPh>
    <rPh sb="263" eb="264">
      <t>ヨウ</t>
    </rPh>
    <rPh sb="266" eb="268">
      <t>サイム</t>
    </rPh>
    <rPh sb="268" eb="270">
      <t>ザンダカ</t>
    </rPh>
    <rPh sb="271" eb="273">
      <t>ルイジ</t>
    </rPh>
    <rPh sb="273" eb="275">
      <t>ダンタイ</t>
    </rPh>
    <rPh sb="275" eb="278">
      <t>ヘイキンチ</t>
    </rPh>
    <rPh sb="279" eb="280">
      <t>ヤク</t>
    </rPh>
    <rPh sb="283" eb="284">
      <t>バイ</t>
    </rPh>
    <rPh sb="285" eb="286">
      <t>タカ</t>
    </rPh>
    <rPh sb="295" eb="297">
      <t>ヘイセイ</t>
    </rPh>
    <rPh sb="299" eb="301">
      <t>ネンド</t>
    </rPh>
    <rPh sb="303" eb="305">
      <t>キギョウ</t>
    </rPh>
    <rPh sb="305" eb="307">
      <t>カイケイ</t>
    </rPh>
    <rPh sb="308" eb="309">
      <t>ホウ</t>
    </rPh>
    <rPh sb="309" eb="311">
      <t>テキヨウ</t>
    </rPh>
    <rPh sb="313" eb="315">
      <t>イコウ</t>
    </rPh>
    <rPh sb="316" eb="317">
      <t>トモナ</t>
    </rPh>
    <rPh sb="319" eb="321">
      <t>ガツマツ</t>
    </rPh>
    <rPh sb="322" eb="323">
      <t>ウ</t>
    </rPh>
    <rPh sb="324" eb="325">
      <t>キ</t>
    </rPh>
    <rPh sb="326" eb="328">
      <t>ケッサン</t>
    </rPh>
    <rPh sb="329" eb="330">
      <t>オコナ</t>
    </rPh>
    <rPh sb="335" eb="337">
      <t>ケイジョウ</t>
    </rPh>
    <rPh sb="337" eb="339">
      <t>ソンエキ</t>
    </rPh>
    <rPh sb="340" eb="342">
      <t>ルイジ</t>
    </rPh>
    <rPh sb="342" eb="344">
      <t>ダンタイ</t>
    </rPh>
    <rPh sb="344" eb="347">
      <t>ヘイキンチ</t>
    </rPh>
    <rPh sb="348" eb="350">
      <t>ジャッカン</t>
    </rPh>
    <rPh sb="350" eb="352">
      <t>ウワマワ</t>
    </rPh>
    <rPh sb="358" eb="360">
      <t>ルイセキ</t>
    </rPh>
    <rPh sb="360" eb="362">
      <t>ケッソン</t>
    </rPh>
    <rPh sb="363" eb="365">
      <t>シハライ</t>
    </rPh>
    <rPh sb="365" eb="367">
      <t>ノウリョク</t>
    </rPh>
    <rPh sb="368" eb="369">
      <t>ヒク</t>
    </rPh>
    <rPh sb="379" eb="381">
      <t>サイム</t>
    </rPh>
    <rPh sb="381" eb="383">
      <t>ザンダカ</t>
    </rPh>
    <rPh sb="384" eb="385">
      <t>オオ</t>
    </rPh>
    <rPh sb="389" eb="391">
      <t>リョウキン</t>
    </rPh>
    <rPh sb="391" eb="393">
      <t>カイシュウ</t>
    </rPh>
    <rPh sb="393" eb="394">
      <t>リツ</t>
    </rPh>
    <rPh sb="395" eb="397">
      <t>ルイジ</t>
    </rPh>
    <rPh sb="397" eb="399">
      <t>ダンタイ</t>
    </rPh>
    <rPh sb="399" eb="402">
      <t>ヘイキンチ</t>
    </rPh>
    <rPh sb="403" eb="405">
      <t>シタマワ</t>
    </rPh>
    <rPh sb="407" eb="408">
      <t>ギャク</t>
    </rPh>
    <rPh sb="409" eb="411">
      <t>キュウスイ</t>
    </rPh>
    <rPh sb="411" eb="413">
      <t>ゲンカ</t>
    </rPh>
    <rPh sb="414" eb="416">
      <t>ウワマワ</t>
    </rPh>
    <rPh sb="423" eb="425">
      <t>カソ</t>
    </rPh>
    <rPh sb="425" eb="426">
      <t>カ</t>
    </rPh>
    <rPh sb="427" eb="428">
      <t>スス</t>
    </rPh>
    <rPh sb="435" eb="438">
      <t>シセツスウ</t>
    </rPh>
    <rPh sb="443" eb="444">
      <t>ヘ</t>
    </rPh>
    <rPh sb="450" eb="452">
      <t>シセツ</t>
    </rPh>
    <rPh sb="452" eb="455">
      <t>リヨウリツ</t>
    </rPh>
    <rPh sb="456" eb="458">
      <t>ルイジ</t>
    </rPh>
    <rPh sb="458" eb="460">
      <t>ダンタイ</t>
    </rPh>
    <rPh sb="460" eb="463">
      <t>ヘイキンチ</t>
    </rPh>
    <rPh sb="464" eb="466">
      <t>ジャッカン</t>
    </rPh>
    <rPh sb="466" eb="468">
      <t>シタマワ</t>
    </rPh>
    <rPh sb="472" eb="474">
      <t>ジョウキョウ</t>
    </rPh>
    <rPh sb="481" eb="483">
      <t>カンロ</t>
    </rPh>
    <rPh sb="484" eb="486">
      <t>カンリ</t>
    </rPh>
    <rPh sb="493" eb="495">
      <t>テキセイ</t>
    </rPh>
    <rPh sb="496" eb="497">
      <t>オコナ</t>
    </rPh>
    <rPh sb="504" eb="506">
      <t>ユウシュウ</t>
    </rPh>
    <rPh sb="506" eb="507">
      <t>リツ</t>
    </rPh>
    <rPh sb="508" eb="510">
      <t>ルイジ</t>
    </rPh>
    <rPh sb="510" eb="512">
      <t>ダンタイ</t>
    </rPh>
    <rPh sb="512" eb="515">
      <t>ヘイキンチ</t>
    </rPh>
    <rPh sb="516" eb="518">
      <t>シタマワ</t>
    </rPh>
    <rPh sb="523" eb="525">
      <t>モンダイ</t>
    </rPh>
    <rPh sb="528" eb="529">
      <t>オモ</t>
    </rPh>
    <phoneticPr fontId="4"/>
  </si>
  <si>
    <t>　69箇所と施設数が多いため、有形固定資産減価償却率は類似団体平均値の1.4倍となっている。また、1給水区域内でも集落や人家が点在しているため、1給水区域あたりの管路が長く、管路更新率が類似団体平均値の3分の1程度となっているが、管路の更新を不具合箇所から優先的に行うことにより、住民生活に支障が出ないようにしている。また、重要度に応じて施設や基幹管路の耐震化を検討した上での改良が必要である。施設統合については、施設間の距離が遠いので、多額の経費を要するため非常に難しい。</t>
    <rPh sb="3" eb="5">
      <t>カショ</t>
    </rPh>
    <rPh sb="6" eb="9">
      <t>シセツスウ</t>
    </rPh>
    <rPh sb="10" eb="11">
      <t>オオ</t>
    </rPh>
    <rPh sb="15" eb="17">
      <t>ユウケイ</t>
    </rPh>
    <rPh sb="17" eb="19">
      <t>コテイ</t>
    </rPh>
    <rPh sb="19" eb="21">
      <t>シサン</t>
    </rPh>
    <rPh sb="21" eb="23">
      <t>ゲンカ</t>
    </rPh>
    <rPh sb="23" eb="25">
      <t>ショウキャク</t>
    </rPh>
    <rPh sb="25" eb="26">
      <t>リツ</t>
    </rPh>
    <rPh sb="27" eb="29">
      <t>ルイジ</t>
    </rPh>
    <rPh sb="29" eb="31">
      <t>ダンタイ</t>
    </rPh>
    <rPh sb="31" eb="34">
      <t>ヘイキンチ</t>
    </rPh>
    <rPh sb="38" eb="39">
      <t>バイ</t>
    </rPh>
    <rPh sb="50" eb="52">
      <t>キュウスイ</t>
    </rPh>
    <rPh sb="52" eb="55">
      <t>クイキナイ</t>
    </rPh>
    <rPh sb="57" eb="59">
      <t>シュウラク</t>
    </rPh>
    <rPh sb="60" eb="62">
      <t>ジンカ</t>
    </rPh>
    <rPh sb="63" eb="65">
      <t>テンザイ</t>
    </rPh>
    <rPh sb="73" eb="75">
      <t>キュウスイ</t>
    </rPh>
    <rPh sb="75" eb="77">
      <t>クイキ</t>
    </rPh>
    <rPh sb="81" eb="83">
      <t>カンロ</t>
    </rPh>
    <rPh sb="84" eb="85">
      <t>ナガ</t>
    </rPh>
    <rPh sb="87" eb="89">
      <t>カンロ</t>
    </rPh>
    <rPh sb="89" eb="91">
      <t>コウシン</t>
    </rPh>
    <rPh sb="91" eb="92">
      <t>リツ</t>
    </rPh>
    <rPh sb="93" eb="95">
      <t>ルイジ</t>
    </rPh>
    <rPh sb="95" eb="97">
      <t>ダンタイ</t>
    </rPh>
    <rPh sb="97" eb="100">
      <t>ヘイキンチ</t>
    </rPh>
    <rPh sb="102" eb="103">
      <t>ブン</t>
    </rPh>
    <rPh sb="105" eb="107">
      <t>テイド</t>
    </rPh>
    <rPh sb="115" eb="117">
      <t>カンロ</t>
    </rPh>
    <rPh sb="118" eb="120">
      <t>コウシン</t>
    </rPh>
    <rPh sb="121" eb="124">
      <t>フグアイ</t>
    </rPh>
    <rPh sb="124" eb="126">
      <t>カショ</t>
    </rPh>
    <rPh sb="128" eb="131">
      <t>ユウセンテキ</t>
    </rPh>
    <rPh sb="132" eb="133">
      <t>オコナ</t>
    </rPh>
    <rPh sb="140" eb="142">
      <t>ジュウミン</t>
    </rPh>
    <rPh sb="142" eb="144">
      <t>セイカツ</t>
    </rPh>
    <rPh sb="145" eb="147">
      <t>シショウ</t>
    </rPh>
    <rPh sb="148" eb="149">
      <t>デ</t>
    </rPh>
    <rPh sb="162" eb="165">
      <t>ジュウヨウド</t>
    </rPh>
    <rPh sb="166" eb="167">
      <t>オウ</t>
    </rPh>
    <rPh sb="169" eb="171">
      <t>シセツ</t>
    </rPh>
    <rPh sb="172" eb="174">
      <t>キカン</t>
    </rPh>
    <rPh sb="174" eb="176">
      <t>カンロ</t>
    </rPh>
    <rPh sb="177" eb="180">
      <t>タイシンカ</t>
    </rPh>
    <rPh sb="181" eb="183">
      <t>ケントウ</t>
    </rPh>
    <rPh sb="185" eb="186">
      <t>ウエ</t>
    </rPh>
    <rPh sb="188" eb="190">
      <t>カイリョウ</t>
    </rPh>
    <rPh sb="191" eb="193">
      <t>ヒツヨウ</t>
    </rPh>
    <rPh sb="197" eb="199">
      <t>シセツ</t>
    </rPh>
    <rPh sb="199" eb="201">
      <t>トウゴウ</t>
    </rPh>
    <rPh sb="207" eb="209">
      <t>シセツ</t>
    </rPh>
    <rPh sb="209" eb="210">
      <t>カン</t>
    </rPh>
    <rPh sb="211" eb="213">
      <t>キョリ</t>
    </rPh>
    <rPh sb="214" eb="215">
      <t>トオ</t>
    </rPh>
    <rPh sb="219" eb="221">
      <t>タガク</t>
    </rPh>
    <rPh sb="222" eb="224">
      <t>ケイヒ</t>
    </rPh>
    <rPh sb="225" eb="226">
      <t>ヨウ</t>
    </rPh>
    <rPh sb="230" eb="232">
      <t>ヒジョウ</t>
    </rPh>
    <rPh sb="233" eb="234">
      <t>ムズカ</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</si>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</sst>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c:v>0</c:v>
                </c:pt>
                <c:pt idx="4">
                  <c:v>0.18</c:v>
                </c:pt>
              </c:numCache>
            </c:numRef>
          </c:val>
        </c:ser>
        <c:dLbls>
          <c:showLegendKey val="0"/>
          <c:showVal val="0"/>
          <c:showCatName val="0"/>
          <c:showSerName val="0"/>
          <c:showPercent val="0"/>
          <c:showBubbleSize val="0"/>
        </c:dLbls>
        <c:gapWidth val="150"/>
        <c:axId val="139823360"/>
        <c:axId val="139837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0.63</c:v>
                </c:pt>
              </c:numCache>
            </c:numRef>
          </c:val>
          <c:smooth val="0"/>
        </c:ser>
        <c:dLbls>
          <c:showLegendKey val="0"/>
          <c:showVal val="0"/>
          <c:showCatName val="0"/>
          <c:showSerName val="0"/>
          <c:showPercent val="0"/>
          <c:showBubbleSize val="0"/>
        </c:dLbls>
        <c:marker val="1"/>
        <c:smooth val="0"/>
        <c:axId val="139823360"/>
        <c:axId val="139837824"/>
      </c:lineChart>
      <c:dateAx>
        <c:axId val="139823360"/>
        <c:scaling>
          <c:orientation val="minMax"/>
        </c:scaling>
        <c:delete val="1"/>
        <c:axPos val="b"/>
        <c:numFmt formatCode="ge" sourceLinked="1"/>
        <c:majorTickMark val="none"/>
        <c:minorTickMark val="none"/>
        <c:tickLblPos val="none"/>
        <c:crossAx val="139837824"/>
        <c:crosses val="autoZero"/>
        <c:auto val="1"/>
        <c:lblOffset val="100"/>
        <c:baseTimeUnit val="years"/>
      </c:dateAx>
      <c:valAx>
        <c:axId val="139837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23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0</c:v>
                </c:pt>
                <c:pt idx="1">
                  <c:v>0</c:v>
                </c:pt>
                <c:pt idx="2">
                  <c:v>0</c:v>
                </c:pt>
                <c:pt idx="3">
                  <c:v>0</c:v>
                </c:pt>
                <c:pt idx="4">
                  <c:v>57.13</c:v>
                </c:pt>
              </c:numCache>
            </c:numRef>
          </c:val>
        </c:ser>
        <c:dLbls>
          <c:showLegendKey val="0"/>
          <c:showVal val="0"/>
          <c:showCatName val="0"/>
          <c:showSerName val="0"/>
          <c:showPercent val="0"/>
          <c:showBubbleSize val="0"/>
        </c:dLbls>
        <c:gapWidth val="150"/>
        <c:axId val="144546432"/>
        <c:axId val="144560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59.85</c:v>
                </c:pt>
              </c:numCache>
            </c:numRef>
          </c:val>
          <c:smooth val="0"/>
        </c:ser>
        <c:dLbls>
          <c:showLegendKey val="0"/>
          <c:showVal val="0"/>
          <c:showCatName val="0"/>
          <c:showSerName val="0"/>
          <c:showPercent val="0"/>
          <c:showBubbleSize val="0"/>
        </c:dLbls>
        <c:marker val="1"/>
        <c:smooth val="0"/>
        <c:axId val="144546432"/>
        <c:axId val="144560896"/>
      </c:lineChart>
      <c:dateAx>
        <c:axId val="144546432"/>
        <c:scaling>
          <c:orientation val="minMax"/>
        </c:scaling>
        <c:delete val="1"/>
        <c:axPos val="b"/>
        <c:numFmt formatCode="ge" sourceLinked="1"/>
        <c:majorTickMark val="none"/>
        <c:minorTickMark val="none"/>
        <c:tickLblPos val="none"/>
        <c:crossAx val="144560896"/>
        <c:crosses val="autoZero"/>
        <c:auto val="1"/>
        <c:lblOffset val="100"/>
        <c:baseTimeUnit val="years"/>
      </c:dateAx>
      <c:valAx>
        <c:axId val="144560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54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0</c:v>
                </c:pt>
                <c:pt idx="1">
                  <c:v>0</c:v>
                </c:pt>
                <c:pt idx="2">
                  <c:v>0</c:v>
                </c:pt>
                <c:pt idx="3">
                  <c:v>0</c:v>
                </c:pt>
                <c:pt idx="4">
                  <c:v>72.540000000000006</c:v>
                </c:pt>
              </c:numCache>
            </c:numRef>
          </c:val>
        </c:ser>
        <c:dLbls>
          <c:showLegendKey val="0"/>
          <c:showVal val="0"/>
          <c:showCatName val="0"/>
          <c:showSerName val="0"/>
          <c:showPercent val="0"/>
          <c:showBubbleSize val="0"/>
        </c:dLbls>
        <c:gapWidth val="150"/>
        <c:axId val="144582912"/>
        <c:axId val="144589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83.85</c:v>
                </c:pt>
              </c:numCache>
            </c:numRef>
          </c:val>
          <c:smooth val="0"/>
        </c:ser>
        <c:dLbls>
          <c:showLegendKey val="0"/>
          <c:showVal val="0"/>
          <c:showCatName val="0"/>
          <c:showSerName val="0"/>
          <c:showPercent val="0"/>
          <c:showBubbleSize val="0"/>
        </c:dLbls>
        <c:marker val="1"/>
        <c:smooth val="0"/>
        <c:axId val="144582912"/>
        <c:axId val="144589184"/>
      </c:lineChart>
      <c:dateAx>
        <c:axId val="144582912"/>
        <c:scaling>
          <c:orientation val="minMax"/>
        </c:scaling>
        <c:delete val="1"/>
        <c:axPos val="b"/>
        <c:numFmt formatCode="ge" sourceLinked="1"/>
        <c:majorTickMark val="none"/>
        <c:minorTickMark val="none"/>
        <c:tickLblPos val="none"/>
        <c:crossAx val="144589184"/>
        <c:crosses val="autoZero"/>
        <c:auto val="1"/>
        <c:lblOffset val="100"/>
        <c:baseTimeUnit val="years"/>
      </c:dateAx>
      <c:valAx>
        <c:axId val="144589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582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0</c:v>
                </c:pt>
                <c:pt idx="1">
                  <c:v>0</c:v>
                </c:pt>
                <c:pt idx="2">
                  <c:v>0</c:v>
                </c:pt>
                <c:pt idx="3">
                  <c:v>0</c:v>
                </c:pt>
                <c:pt idx="4">
                  <c:v>101.47</c:v>
                </c:pt>
              </c:numCache>
            </c:numRef>
          </c:val>
        </c:ser>
        <c:dLbls>
          <c:showLegendKey val="0"/>
          <c:showVal val="0"/>
          <c:showCatName val="0"/>
          <c:showSerName val="0"/>
          <c:showPercent val="0"/>
          <c:showBubbleSize val="0"/>
        </c:dLbls>
        <c:gapWidth val="150"/>
        <c:axId val="139990912"/>
        <c:axId val="139997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95.61</c:v>
                </c:pt>
              </c:numCache>
            </c:numRef>
          </c:val>
          <c:smooth val="0"/>
        </c:ser>
        <c:dLbls>
          <c:showLegendKey val="0"/>
          <c:showVal val="0"/>
          <c:showCatName val="0"/>
          <c:showSerName val="0"/>
          <c:showPercent val="0"/>
          <c:showBubbleSize val="0"/>
        </c:dLbls>
        <c:marker val="1"/>
        <c:smooth val="0"/>
        <c:axId val="139990912"/>
        <c:axId val="139997184"/>
      </c:lineChart>
      <c:dateAx>
        <c:axId val="139990912"/>
        <c:scaling>
          <c:orientation val="minMax"/>
        </c:scaling>
        <c:delete val="1"/>
        <c:axPos val="b"/>
        <c:numFmt formatCode="ge" sourceLinked="1"/>
        <c:majorTickMark val="none"/>
        <c:minorTickMark val="none"/>
        <c:tickLblPos val="none"/>
        <c:crossAx val="139997184"/>
        <c:crosses val="autoZero"/>
        <c:auto val="1"/>
        <c:lblOffset val="100"/>
        <c:baseTimeUnit val="years"/>
      </c:dateAx>
      <c:valAx>
        <c:axId val="1399971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9990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0</c:v>
                </c:pt>
                <c:pt idx="1">
                  <c:v>0</c:v>
                </c:pt>
                <c:pt idx="2">
                  <c:v>0</c:v>
                </c:pt>
                <c:pt idx="3">
                  <c:v>0</c:v>
                </c:pt>
                <c:pt idx="4">
                  <c:v>52.03</c:v>
                </c:pt>
              </c:numCache>
            </c:numRef>
          </c:val>
        </c:ser>
        <c:dLbls>
          <c:showLegendKey val="0"/>
          <c:showVal val="0"/>
          <c:showCatName val="0"/>
          <c:showSerName val="0"/>
          <c:showPercent val="0"/>
          <c:showBubbleSize val="0"/>
        </c:dLbls>
        <c:gapWidth val="150"/>
        <c:axId val="140031488"/>
        <c:axId val="140033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37.21</c:v>
                </c:pt>
              </c:numCache>
            </c:numRef>
          </c:val>
          <c:smooth val="0"/>
        </c:ser>
        <c:dLbls>
          <c:showLegendKey val="0"/>
          <c:showVal val="0"/>
          <c:showCatName val="0"/>
          <c:showSerName val="0"/>
          <c:showPercent val="0"/>
          <c:showBubbleSize val="0"/>
        </c:dLbls>
        <c:marker val="1"/>
        <c:smooth val="0"/>
        <c:axId val="140031488"/>
        <c:axId val="140033408"/>
      </c:lineChart>
      <c:dateAx>
        <c:axId val="140031488"/>
        <c:scaling>
          <c:orientation val="minMax"/>
        </c:scaling>
        <c:delete val="1"/>
        <c:axPos val="b"/>
        <c:numFmt formatCode="ge" sourceLinked="1"/>
        <c:majorTickMark val="none"/>
        <c:minorTickMark val="none"/>
        <c:tickLblPos val="none"/>
        <c:crossAx val="140033408"/>
        <c:crosses val="autoZero"/>
        <c:auto val="1"/>
        <c:lblOffset val="100"/>
        <c:baseTimeUnit val="years"/>
      </c:dateAx>
      <c:valAx>
        <c:axId val="140033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031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143271040"/>
        <c:axId val="143272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7.64</c:v>
                </c:pt>
              </c:numCache>
            </c:numRef>
          </c:val>
          <c:smooth val="0"/>
        </c:ser>
        <c:dLbls>
          <c:showLegendKey val="0"/>
          <c:showVal val="0"/>
          <c:showCatName val="0"/>
          <c:showSerName val="0"/>
          <c:showPercent val="0"/>
          <c:showBubbleSize val="0"/>
        </c:dLbls>
        <c:marker val="1"/>
        <c:smooth val="0"/>
        <c:axId val="143271040"/>
        <c:axId val="143272960"/>
      </c:lineChart>
      <c:dateAx>
        <c:axId val="143271040"/>
        <c:scaling>
          <c:orientation val="minMax"/>
        </c:scaling>
        <c:delete val="1"/>
        <c:axPos val="b"/>
        <c:numFmt formatCode="ge" sourceLinked="1"/>
        <c:majorTickMark val="none"/>
        <c:minorTickMark val="none"/>
        <c:tickLblPos val="none"/>
        <c:crossAx val="143272960"/>
        <c:crosses val="autoZero"/>
        <c:auto val="1"/>
        <c:lblOffset val="100"/>
        <c:baseTimeUnit val="years"/>
      </c:dateAx>
      <c:valAx>
        <c:axId val="143272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271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4.72</c:v>
                </c:pt>
              </c:numCache>
            </c:numRef>
          </c:val>
        </c:ser>
        <c:dLbls>
          <c:showLegendKey val="0"/>
          <c:showVal val="0"/>
          <c:showCatName val="0"/>
          <c:showSerName val="0"/>
          <c:showPercent val="0"/>
          <c:showBubbleSize val="0"/>
        </c:dLbls>
        <c:gapWidth val="150"/>
        <c:axId val="144645120"/>
        <c:axId val="144651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58.42</c:v>
                </c:pt>
              </c:numCache>
            </c:numRef>
          </c:val>
          <c:smooth val="0"/>
        </c:ser>
        <c:dLbls>
          <c:showLegendKey val="0"/>
          <c:showVal val="0"/>
          <c:showCatName val="0"/>
          <c:showSerName val="0"/>
          <c:showPercent val="0"/>
          <c:showBubbleSize val="0"/>
        </c:dLbls>
        <c:marker val="1"/>
        <c:smooth val="0"/>
        <c:axId val="144645120"/>
        <c:axId val="144651392"/>
      </c:lineChart>
      <c:dateAx>
        <c:axId val="144645120"/>
        <c:scaling>
          <c:orientation val="minMax"/>
        </c:scaling>
        <c:delete val="1"/>
        <c:axPos val="b"/>
        <c:numFmt formatCode="ge" sourceLinked="1"/>
        <c:majorTickMark val="none"/>
        <c:minorTickMark val="none"/>
        <c:tickLblPos val="none"/>
        <c:crossAx val="144651392"/>
        <c:crosses val="autoZero"/>
        <c:auto val="1"/>
        <c:lblOffset val="100"/>
        <c:baseTimeUnit val="years"/>
      </c:dateAx>
      <c:valAx>
        <c:axId val="1446513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4645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0</c:v>
                </c:pt>
                <c:pt idx="1">
                  <c:v>0</c:v>
                </c:pt>
                <c:pt idx="2">
                  <c:v>0</c:v>
                </c:pt>
                <c:pt idx="3">
                  <c:v>0</c:v>
                </c:pt>
                <c:pt idx="4">
                  <c:v>10.91</c:v>
                </c:pt>
              </c:numCache>
            </c:numRef>
          </c:val>
        </c:ser>
        <c:dLbls>
          <c:showLegendKey val="0"/>
          <c:showVal val="0"/>
          <c:showCatName val="0"/>
          <c:showSerName val="0"/>
          <c:showPercent val="0"/>
          <c:showBubbleSize val="0"/>
        </c:dLbls>
        <c:gapWidth val="150"/>
        <c:axId val="144677504"/>
        <c:axId val="144679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135.68</c:v>
                </c:pt>
              </c:numCache>
            </c:numRef>
          </c:val>
          <c:smooth val="0"/>
        </c:ser>
        <c:dLbls>
          <c:showLegendKey val="0"/>
          <c:showVal val="0"/>
          <c:showCatName val="0"/>
          <c:showSerName val="0"/>
          <c:showPercent val="0"/>
          <c:showBubbleSize val="0"/>
        </c:dLbls>
        <c:marker val="1"/>
        <c:smooth val="0"/>
        <c:axId val="144677504"/>
        <c:axId val="144679680"/>
      </c:lineChart>
      <c:dateAx>
        <c:axId val="144677504"/>
        <c:scaling>
          <c:orientation val="minMax"/>
        </c:scaling>
        <c:delete val="1"/>
        <c:axPos val="b"/>
        <c:numFmt formatCode="ge" sourceLinked="1"/>
        <c:majorTickMark val="none"/>
        <c:minorTickMark val="none"/>
        <c:tickLblPos val="none"/>
        <c:crossAx val="144679680"/>
        <c:crosses val="autoZero"/>
        <c:auto val="1"/>
        <c:lblOffset val="100"/>
        <c:baseTimeUnit val="years"/>
      </c:dateAx>
      <c:valAx>
        <c:axId val="1446796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467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0</c:v>
                </c:pt>
                <c:pt idx="1">
                  <c:v>0</c:v>
                </c:pt>
                <c:pt idx="2">
                  <c:v>0</c:v>
                </c:pt>
                <c:pt idx="3">
                  <c:v>0</c:v>
                </c:pt>
                <c:pt idx="4">
                  <c:v>2499.35</c:v>
                </c:pt>
              </c:numCache>
            </c:numRef>
          </c:val>
        </c:ser>
        <c:dLbls>
          <c:showLegendKey val="0"/>
          <c:showVal val="0"/>
          <c:showCatName val="0"/>
          <c:showSerName val="0"/>
          <c:showPercent val="0"/>
          <c:showBubbleSize val="0"/>
        </c:dLbls>
        <c:gapWidth val="150"/>
        <c:axId val="144693504"/>
        <c:axId val="144388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1067.1500000000001</c:v>
                </c:pt>
              </c:numCache>
            </c:numRef>
          </c:val>
          <c:smooth val="0"/>
        </c:ser>
        <c:dLbls>
          <c:showLegendKey val="0"/>
          <c:showVal val="0"/>
          <c:showCatName val="0"/>
          <c:showSerName val="0"/>
          <c:showPercent val="0"/>
          <c:showBubbleSize val="0"/>
        </c:dLbls>
        <c:marker val="1"/>
        <c:smooth val="0"/>
        <c:axId val="144693504"/>
        <c:axId val="144388480"/>
      </c:lineChart>
      <c:dateAx>
        <c:axId val="144693504"/>
        <c:scaling>
          <c:orientation val="minMax"/>
        </c:scaling>
        <c:delete val="1"/>
        <c:axPos val="b"/>
        <c:numFmt formatCode="ge" sourceLinked="1"/>
        <c:majorTickMark val="none"/>
        <c:minorTickMark val="none"/>
        <c:tickLblPos val="none"/>
        <c:crossAx val="144388480"/>
        <c:crosses val="autoZero"/>
        <c:auto val="1"/>
        <c:lblOffset val="100"/>
        <c:baseTimeUnit val="years"/>
      </c:dateAx>
      <c:valAx>
        <c:axId val="1443884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469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0</c:v>
                </c:pt>
                <c:pt idx="1">
                  <c:v>0</c:v>
                </c:pt>
                <c:pt idx="2">
                  <c:v>0</c:v>
                </c:pt>
                <c:pt idx="3">
                  <c:v>0</c:v>
                </c:pt>
                <c:pt idx="4">
                  <c:v>52.61</c:v>
                </c:pt>
              </c:numCache>
            </c:numRef>
          </c:val>
        </c:ser>
        <c:dLbls>
          <c:showLegendKey val="0"/>
          <c:showVal val="0"/>
          <c:showCatName val="0"/>
          <c:showSerName val="0"/>
          <c:showPercent val="0"/>
          <c:showBubbleSize val="0"/>
        </c:dLbls>
        <c:gapWidth val="150"/>
        <c:axId val="144420864"/>
        <c:axId val="144422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76.23</c:v>
                </c:pt>
              </c:numCache>
            </c:numRef>
          </c:val>
          <c:smooth val="0"/>
        </c:ser>
        <c:dLbls>
          <c:showLegendKey val="0"/>
          <c:showVal val="0"/>
          <c:showCatName val="0"/>
          <c:showSerName val="0"/>
          <c:showPercent val="0"/>
          <c:showBubbleSize val="0"/>
        </c:dLbls>
        <c:marker val="1"/>
        <c:smooth val="0"/>
        <c:axId val="144420864"/>
        <c:axId val="144422784"/>
      </c:lineChart>
      <c:dateAx>
        <c:axId val="144420864"/>
        <c:scaling>
          <c:orientation val="minMax"/>
        </c:scaling>
        <c:delete val="1"/>
        <c:axPos val="b"/>
        <c:numFmt formatCode="ge" sourceLinked="1"/>
        <c:majorTickMark val="none"/>
        <c:minorTickMark val="none"/>
        <c:tickLblPos val="none"/>
        <c:crossAx val="144422784"/>
        <c:crosses val="autoZero"/>
        <c:auto val="1"/>
        <c:lblOffset val="100"/>
        <c:baseTimeUnit val="years"/>
      </c:dateAx>
      <c:valAx>
        <c:axId val="144422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420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0</c:v>
                </c:pt>
                <c:pt idx="1">
                  <c:v>0</c:v>
                </c:pt>
                <c:pt idx="2">
                  <c:v>0</c:v>
                </c:pt>
                <c:pt idx="3">
                  <c:v>0</c:v>
                </c:pt>
                <c:pt idx="4">
                  <c:v>309.91000000000003</c:v>
                </c:pt>
              </c:numCache>
            </c:numRef>
          </c:val>
        </c:ser>
        <c:dLbls>
          <c:showLegendKey val="0"/>
          <c:showVal val="0"/>
          <c:showCatName val="0"/>
          <c:showSerName val="0"/>
          <c:showPercent val="0"/>
          <c:showBubbleSize val="0"/>
        </c:dLbls>
        <c:gapWidth val="150"/>
        <c:axId val="144514048"/>
        <c:axId val="144524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235.02</c:v>
                </c:pt>
              </c:numCache>
            </c:numRef>
          </c:val>
          <c:smooth val="0"/>
        </c:ser>
        <c:dLbls>
          <c:showLegendKey val="0"/>
          <c:showVal val="0"/>
          <c:showCatName val="0"/>
          <c:showSerName val="0"/>
          <c:showPercent val="0"/>
          <c:showBubbleSize val="0"/>
        </c:dLbls>
        <c:marker val="1"/>
        <c:smooth val="0"/>
        <c:axId val="144514048"/>
        <c:axId val="144524416"/>
      </c:lineChart>
      <c:dateAx>
        <c:axId val="144514048"/>
        <c:scaling>
          <c:orientation val="minMax"/>
        </c:scaling>
        <c:delete val="1"/>
        <c:axPos val="b"/>
        <c:numFmt formatCode="ge" sourceLinked="1"/>
        <c:majorTickMark val="none"/>
        <c:minorTickMark val="none"/>
        <c:tickLblPos val="none"/>
        <c:crossAx val="144524416"/>
        <c:crosses val="autoZero"/>
        <c:auto val="1"/>
        <c:lblOffset val="100"/>
        <c:baseTimeUnit val="years"/>
      </c:dateAx>
      <c:valAx>
        <c:axId val="144524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51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【107.52】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【880.68】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【268.91】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【39.67】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AD9" sqref="AD9"/>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6" t="str">
        <f>データ!H6</f>
        <v>愛媛県　久万高原町</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簡易水道事業</v>
      </c>
      <c r="Q8" s="83"/>
      <c r="R8" s="83"/>
      <c r="S8" s="83"/>
      <c r="T8" s="83"/>
      <c r="U8" s="83"/>
      <c r="V8" s="83"/>
      <c r="W8" s="83" t="str">
        <f>データ!$L$6</f>
        <v>C2</v>
      </c>
      <c r="X8" s="83"/>
      <c r="Y8" s="83"/>
      <c r="Z8" s="83"/>
      <c r="AA8" s="83"/>
      <c r="AB8" s="83"/>
      <c r="AC8" s="83"/>
      <c r="AD8" s="84" t="s">
        <v>119</v>
      </c>
      <c r="AE8" s="84"/>
      <c r="AF8" s="84"/>
      <c r="AG8" s="84"/>
      <c r="AH8" s="84"/>
      <c r="AI8" s="84"/>
      <c r="AJ8" s="84"/>
      <c r="AK8" s="5"/>
      <c r="AL8" s="71">
        <f>データ!$R$6</f>
        <v>8774</v>
      </c>
      <c r="AM8" s="71"/>
      <c r="AN8" s="71"/>
      <c r="AO8" s="71"/>
      <c r="AP8" s="71"/>
      <c r="AQ8" s="71"/>
      <c r="AR8" s="71"/>
      <c r="AS8" s="71"/>
      <c r="AT8" s="67">
        <f>データ!$S$6</f>
        <v>583.69000000000005</v>
      </c>
      <c r="AU8" s="68"/>
      <c r="AV8" s="68"/>
      <c r="AW8" s="68"/>
      <c r="AX8" s="68"/>
      <c r="AY8" s="68"/>
      <c r="AZ8" s="68"/>
      <c r="BA8" s="68"/>
      <c r="BB8" s="70">
        <f>データ!$T$6</f>
        <v>15.03</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c r="A10" s="2"/>
      <c r="B10" s="67" t="str">
        <f>データ!$N$6</f>
        <v>-</v>
      </c>
      <c r="C10" s="68"/>
      <c r="D10" s="68"/>
      <c r="E10" s="68"/>
      <c r="F10" s="68"/>
      <c r="G10" s="68"/>
      <c r="H10" s="68"/>
      <c r="I10" s="67">
        <f>データ!$O$6</f>
        <v>46.7</v>
      </c>
      <c r="J10" s="68"/>
      <c r="K10" s="68"/>
      <c r="L10" s="68"/>
      <c r="M10" s="68"/>
      <c r="N10" s="68"/>
      <c r="O10" s="69"/>
      <c r="P10" s="70">
        <f>データ!$P$6</f>
        <v>90.33</v>
      </c>
      <c r="Q10" s="70"/>
      <c r="R10" s="70"/>
      <c r="S10" s="70"/>
      <c r="T10" s="70"/>
      <c r="U10" s="70"/>
      <c r="V10" s="70"/>
      <c r="W10" s="71">
        <f>データ!$Q$6</f>
        <v>3281</v>
      </c>
      <c r="X10" s="71"/>
      <c r="Y10" s="71"/>
      <c r="Z10" s="71"/>
      <c r="AA10" s="71"/>
      <c r="AB10" s="71"/>
      <c r="AC10" s="71"/>
      <c r="AD10" s="2"/>
      <c r="AE10" s="2"/>
      <c r="AF10" s="2"/>
      <c r="AG10" s="2"/>
      <c r="AH10" s="5"/>
      <c r="AI10" s="5"/>
      <c r="AJ10" s="5"/>
      <c r="AK10" s="5"/>
      <c r="AL10" s="71">
        <f>データ!$U$6</f>
        <v>7804</v>
      </c>
      <c r="AM10" s="71"/>
      <c r="AN10" s="71"/>
      <c r="AO10" s="71"/>
      <c r="AP10" s="71"/>
      <c r="AQ10" s="71"/>
      <c r="AR10" s="71"/>
      <c r="AS10" s="71"/>
      <c r="AT10" s="67">
        <f>データ!$V$6</f>
        <v>38.159999999999997</v>
      </c>
      <c r="AU10" s="68"/>
      <c r="AV10" s="68"/>
      <c r="AW10" s="68"/>
      <c r="AX10" s="68"/>
      <c r="AY10" s="68"/>
      <c r="AZ10" s="68"/>
      <c r="BA10" s="68"/>
      <c r="BB10" s="70">
        <f>データ!$W$6</f>
        <v>204.51</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117</v>
      </c>
      <c r="BM16" s="51"/>
      <c r="BN16" s="51"/>
      <c r="BO16" s="51"/>
      <c r="BP16" s="51"/>
      <c r="BQ16" s="51"/>
      <c r="BR16" s="51"/>
      <c r="BS16" s="51"/>
      <c r="BT16" s="51"/>
      <c r="BU16" s="51"/>
      <c r="BV16" s="51"/>
      <c r="BW16" s="51"/>
      <c r="BX16" s="51"/>
      <c r="BY16" s="51"/>
      <c r="BZ16" s="52"/>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118</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116</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【107.52】</v>
      </c>
      <c r="F85" s="27" t="str">
        <f>データ!AS6</f>
        <v>【34.34】</v>
      </c>
      <c r="G85" s="27" t="str">
        <f>データ!BD6</f>
        <v>【356.94】</v>
      </c>
      <c r="H85" s="27" t="str">
        <f>データ!BO6</f>
        <v>【880.68】</v>
      </c>
      <c r="I85" s="27" t="str">
        <f>データ!BZ6</f>
        <v>【70.32】</v>
      </c>
      <c r="J85" s="27" t="str">
        <f>データ!CK6</f>
        <v>【268.91】</v>
      </c>
      <c r="K85" s="27" t="str">
        <f>データ!CV6</f>
        <v>【52.75】</v>
      </c>
      <c r="L85" s="27" t="str">
        <f>データ!DG6</f>
        <v>【83.57】</v>
      </c>
      <c r="M85" s="27" t="str">
        <f>データ!DR6</f>
        <v>【39.67】</v>
      </c>
      <c r="N85" s="27" t="str">
        <f>データ!EC6</f>
        <v>【9.44】</v>
      </c>
      <c r="O85" s="27" t="str">
        <f>データ!EN6</f>
        <v>【0.73】</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383864</v>
      </c>
      <c r="D6" s="34">
        <f t="shared" si="3"/>
        <v>46</v>
      </c>
      <c r="E6" s="34">
        <f t="shared" si="3"/>
        <v>1</v>
      </c>
      <c r="F6" s="34">
        <f t="shared" si="3"/>
        <v>0</v>
      </c>
      <c r="G6" s="34">
        <f t="shared" si="3"/>
        <v>5</v>
      </c>
      <c r="H6" s="34" t="str">
        <f t="shared" si="3"/>
        <v>愛媛県　久万高原町</v>
      </c>
      <c r="I6" s="34" t="str">
        <f t="shared" si="3"/>
        <v>法適用</v>
      </c>
      <c r="J6" s="34" t="str">
        <f t="shared" si="3"/>
        <v>水道事業</v>
      </c>
      <c r="K6" s="34" t="str">
        <f t="shared" si="3"/>
        <v>簡易水道事業</v>
      </c>
      <c r="L6" s="34" t="str">
        <f t="shared" si="3"/>
        <v>C2</v>
      </c>
      <c r="M6" s="34">
        <f t="shared" si="3"/>
        <v>0</v>
      </c>
      <c r="N6" s="35" t="str">
        <f t="shared" si="3"/>
        <v>-</v>
      </c>
      <c r="O6" s="35">
        <f t="shared" si="3"/>
        <v>46.7</v>
      </c>
      <c r="P6" s="35">
        <f t="shared" si="3"/>
        <v>90.33</v>
      </c>
      <c r="Q6" s="35">
        <f t="shared" si="3"/>
        <v>3281</v>
      </c>
      <c r="R6" s="35">
        <f t="shared" si="3"/>
        <v>8774</v>
      </c>
      <c r="S6" s="35">
        <f t="shared" si="3"/>
        <v>583.69000000000005</v>
      </c>
      <c r="T6" s="35">
        <f t="shared" si="3"/>
        <v>15.03</v>
      </c>
      <c r="U6" s="35">
        <f t="shared" si="3"/>
        <v>7804</v>
      </c>
      <c r="V6" s="35">
        <f t="shared" si="3"/>
        <v>38.159999999999997</v>
      </c>
      <c r="W6" s="35">
        <f t="shared" si="3"/>
        <v>204.51</v>
      </c>
      <c r="X6" s="36" t="str">
        <f>IF(X7="",NA(),X7)</f>
        <v>-</v>
      </c>
      <c r="Y6" s="36" t="str">
        <f t="shared" ref="Y6:AG6" si="4">IF(Y7="",NA(),Y7)</f>
        <v>-</v>
      </c>
      <c r="Z6" s="36" t="str">
        <f t="shared" si="4"/>
        <v>-</v>
      </c>
      <c r="AA6" s="36" t="str">
        <f t="shared" si="4"/>
        <v>-</v>
      </c>
      <c r="AB6" s="36">
        <f t="shared" si="4"/>
        <v>101.47</v>
      </c>
      <c r="AC6" s="36" t="str">
        <f t="shared" si="4"/>
        <v>-</v>
      </c>
      <c r="AD6" s="36" t="str">
        <f t="shared" si="4"/>
        <v>-</v>
      </c>
      <c r="AE6" s="36" t="str">
        <f t="shared" si="4"/>
        <v>-</v>
      </c>
      <c r="AF6" s="36" t="str">
        <f t="shared" si="4"/>
        <v>-</v>
      </c>
      <c r="AG6" s="36">
        <f t="shared" si="4"/>
        <v>95.61</v>
      </c>
      <c r="AH6" s="35" t="str">
        <f>IF(AH7="","",IF(AH7="-","【-】","【"&amp;SUBSTITUTE(TEXT(AH7,"#,##0.00"),"-","△")&amp;"】"))</f>
        <v>【107.52】</v>
      </c>
      <c r="AI6" s="36" t="str">
        <f>IF(AI7="",NA(),AI7)</f>
        <v>-</v>
      </c>
      <c r="AJ6" s="36" t="str">
        <f t="shared" ref="AJ6:AR6" si="5">IF(AJ7="",NA(),AJ7)</f>
        <v>-</v>
      </c>
      <c r="AK6" s="36" t="str">
        <f t="shared" si="5"/>
        <v>-</v>
      </c>
      <c r="AL6" s="36" t="str">
        <f t="shared" si="5"/>
        <v>-</v>
      </c>
      <c r="AM6" s="36">
        <f t="shared" si="5"/>
        <v>4.72</v>
      </c>
      <c r="AN6" s="36" t="str">
        <f t="shared" si="5"/>
        <v>-</v>
      </c>
      <c r="AO6" s="36" t="str">
        <f t="shared" si="5"/>
        <v>-</v>
      </c>
      <c r="AP6" s="36" t="str">
        <f t="shared" si="5"/>
        <v>-</v>
      </c>
      <c r="AQ6" s="36" t="str">
        <f t="shared" si="5"/>
        <v>-</v>
      </c>
      <c r="AR6" s="36">
        <f t="shared" si="5"/>
        <v>58.42</v>
      </c>
      <c r="AS6" s="35" t="str">
        <f>IF(AS7="","",IF(AS7="-","【-】","【"&amp;SUBSTITUTE(TEXT(AS7,"#,##0.00"),"-","△")&amp;"】"))</f>
        <v>【34.34】</v>
      </c>
      <c r="AT6" s="36" t="str">
        <f>IF(AT7="",NA(),AT7)</f>
        <v>-</v>
      </c>
      <c r="AU6" s="36" t="str">
        <f t="shared" ref="AU6:BC6" si="6">IF(AU7="",NA(),AU7)</f>
        <v>-</v>
      </c>
      <c r="AV6" s="36" t="str">
        <f t="shared" si="6"/>
        <v>-</v>
      </c>
      <c r="AW6" s="36" t="str">
        <f t="shared" si="6"/>
        <v>-</v>
      </c>
      <c r="AX6" s="36">
        <f t="shared" si="6"/>
        <v>10.91</v>
      </c>
      <c r="AY6" s="36" t="str">
        <f t="shared" si="6"/>
        <v>-</v>
      </c>
      <c r="AZ6" s="36" t="str">
        <f t="shared" si="6"/>
        <v>-</v>
      </c>
      <c r="BA6" s="36" t="str">
        <f t="shared" si="6"/>
        <v>-</v>
      </c>
      <c r="BB6" s="36" t="str">
        <f t="shared" si="6"/>
        <v>-</v>
      </c>
      <c r="BC6" s="36">
        <f t="shared" si="6"/>
        <v>135.68</v>
      </c>
      <c r="BD6" s="35" t="str">
        <f>IF(BD7="","",IF(BD7="-","【-】","【"&amp;SUBSTITUTE(TEXT(BD7,"#,##0.00"),"-","△")&amp;"】"))</f>
        <v>【356.94】</v>
      </c>
      <c r="BE6" s="36" t="str">
        <f>IF(BE7="",NA(),BE7)</f>
        <v>-</v>
      </c>
      <c r="BF6" s="36" t="str">
        <f t="shared" ref="BF6:BN6" si="7">IF(BF7="",NA(),BF7)</f>
        <v>-</v>
      </c>
      <c r="BG6" s="36" t="str">
        <f t="shared" si="7"/>
        <v>-</v>
      </c>
      <c r="BH6" s="36" t="str">
        <f t="shared" si="7"/>
        <v>-</v>
      </c>
      <c r="BI6" s="36">
        <f t="shared" si="7"/>
        <v>2499.35</v>
      </c>
      <c r="BJ6" s="36" t="str">
        <f t="shared" si="7"/>
        <v>-</v>
      </c>
      <c r="BK6" s="36" t="str">
        <f t="shared" si="7"/>
        <v>-</v>
      </c>
      <c r="BL6" s="36" t="str">
        <f t="shared" si="7"/>
        <v>-</v>
      </c>
      <c r="BM6" s="36" t="str">
        <f t="shared" si="7"/>
        <v>-</v>
      </c>
      <c r="BN6" s="36">
        <f t="shared" si="7"/>
        <v>1067.1500000000001</v>
      </c>
      <c r="BO6" s="35" t="str">
        <f>IF(BO7="","",IF(BO7="-","【-】","【"&amp;SUBSTITUTE(TEXT(BO7,"#,##0.00"),"-","△")&amp;"】"))</f>
        <v>【880.68】</v>
      </c>
      <c r="BP6" s="36" t="str">
        <f>IF(BP7="",NA(),BP7)</f>
        <v>-</v>
      </c>
      <c r="BQ6" s="36" t="str">
        <f t="shared" ref="BQ6:BY6" si="8">IF(BQ7="",NA(),BQ7)</f>
        <v>-</v>
      </c>
      <c r="BR6" s="36" t="str">
        <f t="shared" si="8"/>
        <v>-</v>
      </c>
      <c r="BS6" s="36" t="str">
        <f t="shared" si="8"/>
        <v>-</v>
      </c>
      <c r="BT6" s="36">
        <f t="shared" si="8"/>
        <v>52.61</v>
      </c>
      <c r="BU6" s="36" t="str">
        <f t="shared" si="8"/>
        <v>-</v>
      </c>
      <c r="BV6" s="36" t="str">
        <f t="shared" si="8"/>
        <v>-</v>
      </c>
      <c r="BW6" s="36" t="str">
        <f t="shared" si="8"/>
        <v>-</v>
      </c>
      <c r="BX6" s="36" t="str">
        <f t="shared" si="8"/>
        <v>-</v>
      </c>
      <c r="BY6" s="36">
        <f t="shared" si="8"/>
        <v>76.23</v>
      </c>
      <c r="BZ6" s="35" t="str">
        <f>IF(BZ7="","",IF(BZ7="-","【-】","【"&amp;SUBSTITUTE(TEXT(BZ7,"#,##0.00"),"-","△")&amp;"】"))</f>
        <v>【70.32】</v>
      </c>
      <c r="CA6" s="36" t="str">
        <f>IF(CA7="",NA(),CA7)</f>
        <v>-</v>
      </c>
      <c r="CB6" s="36" t="str">
        <f t="shared" ref="CB6:CJ6" si="9">IF(CB7="",NA(),CB7)</f>
        <v>-</v>
      </c>
      <c r="CC6" s="36" t="str">
        <f t="shared" si="9"/>
        <v>-</v>
      </c>
      <c r="CD6" s="36" t="str">
        <f t="shared" si="9"/>
        <v>-</v>
      </c>
      <c r="CE6" s="36">
        <f t="shared" si="9"/>
        <v>309.91000000000003</v>
      </c>
      <c r="CF6" s="36" t="str">
        <f t="shared" si="9"/>
        <v>-</v>
      </c>
      <c r="CG6" s="36" t="str">
        <f t="shared" si="9"/>
        <v>-</v>
      </c>
      <c r="CH6" s="36" t="str">
        <f t="shared" si="9"/>
        <v>-</v>
      </c>
      <c r="CI6" s="36" t="str">
        <f t="shared" si="9"/>
        <v>-</v>
      </c>
      <c r="CJ6" s="36">
        <f t="shared" si="9"/>
        <v>235.02</v>
      </c>
      <c r="CK6" s="35" t="str">
        <f>IF(CK7="","",IF(CK7="-","【-】","【"&amp;SUBSTITUTE(TEXT(CK7,"#,##0.00"),"-","△")&amp;"】"))</f>
        <v>【268.91】</v>
      </c>
      <c r="CL6" s="36" t="str">
        <f>IF(CL7="",NA(),CL7)</f>
        <v>-</v>
      </c>
      <c r="CM6" s="36" t="str">
        <f t="shared" ref="CM6:CU6" si="10">IF(CM7="",NA(),CM7)</f>
        <v>-</v>
      </c>
      <c r="CN6" s="36" t="str">
        <f t="shared" si="10"/>
        <v>-</v>
      </c>
      <c r="CO6" s="36" t="str">
        <f t="shared" si="10"/>
        <v>-</v>
      </c>
      <c r="CP6" s="36">
        <f t="shared" si="10"/>
        <v>57.13</v>
      </c>
      <c r="CQ6" s="36" t="str">
        <f t="shared" si="10"/>
        <v>-</v>
      </c>
      <c r="CR6" s="36" t="str">
        <f t="shared" si="10"/>
        <v>-</v>
      </c>
      <c r="CS6" s="36" t="str">
        <f t="shared" si="10"/>
        <v>-</v>
      </c>
      <c r="CT6" s="36" t="str">
        <f t="shared" si="10"/>
        <v>-</v>
      </c>
      <c r="CU6" s="36">
        <f t="shared" si="10"/>
        <v>59.85</v>
      </c>
      <c r="CV6" s="35" t="str">
        <f>IF(CV7="","",IF(CV7="-","【-】","【"&amp;SUBSTITUTE(TEXT(CV7,"#,##0.00"),"-","△")&amp;"】"))</f>
        <v>【52.75】</v>
      </c>
      <c r="CW6" s="36" t="str">
        <f>IF(CW7="",NA(),CW7)</f>
        <v>-</v>
      </c>
      <c r="CX6" s="36" t="str">
        <f t="shared" ref="CX6:DF6" si="11">IF(CX7="",NA(),CX7)</f>
        <v>-</v>
      </c>
      <c r="CY6" s="36" t="str">
        <f t="shared" si="11"/>
        <v>-</v>
      </c>
      <c r="CZ6" s="36" t="str">
        <f t="shared" si="11"/>
        <v>-</v>
      </c>
      <c r="DA6" s="36">
        <f t="shared" si="11"/>
        <v>72.540000000000006</v>
      </c>
      <c r="DB6" s="36" t="str">
        <f t="shared" si="11"/>
        <v>-</v>
      </c>
      <c r="DC6" s="36" t="str">
        <f t="shared" si="11"/>
        <v>-</v>
      </c>
      <c r="DD6" s="36" t="str">
        <f t="shared" si="11"/>
        <v>-</v>
      </c>
      <c r="DE6" s="36" t="str">
        <f t="shared" si="11"/>
        <v>-</v>
      </c>
      <c r="DF6" s="36">
        <f t="shared" si="11"/>
        <v>83.85</v>
      </c>
      <c r="DG6" s="35" t="str">
        <f>IF(DG7="","",IF(DG7="-","【-】","【"&amp;SUBSTITUTE(TEXT(DG7,"#,##0.00"),"-","△")&amp;"】"))</f>
        <v>【83.57】</v>
      </c>
      <c r="DH6" s="36" t="str">
        <f>IF(DH7="",NA(),DH7)</f>
        <v>-</v>
      </c>
      <c r="DI6" s="36" t="str">
        <f t="shared" ref="DI6:DQ6" si="12">IF(DI7="",NA(),DI7)</f>
        <v>-</v>
      </c>
      <c r="DJ6" s="36" t="str">
        <f t="shared" si="12"/>
        <v>-</v>
      </c>
      <c r="DK6" s="36" t="str">
        <f t="shared" si="12"/>
        <v>-</v>
      </c>
      <c r="DL6" s="36">
        <f t="shared" si="12"/>
        <v>52.03</v>
      </c>
      <c r="DM6" s="36" t="str">
        <f t="shared" si="12"/>
        <v>-</v>
      </c>
      <c r="DN6" s="36" t="str">
        <f t="shared" si="12"/>
        <v>-</v>
      </c>
      <c r="DO6" s="36" t="str">
        <f t="shared" si="12"/>
        <v>-</v>
      </c>
      <c r="DP6" s="36" t="str">
        <f t="shared" si="12"/>
        <v>-</v>
      </c>
      <c r="DQ6" s="36">
        <f t="shared" si="12"/>
        <v>37.21</v>
      </c>
      <c r="DR6" s="35" t="str">
        <f>IF(DR7="","",IF(DR7="-","【-】","【"&amp;SUBSTITUTE(TEXT(DR7,"#,##0.00"),"-","△")&amp;"】"))</f>
        <v>【39.67】</v>
      </c>
      <c r="DS6" s="36" t="str">
        <f>IF(DS7="",NA(),DS7)</f>
        <v>-</v>
      </c>
      <c r="DT6" s="36" t="str">
        <f t="shared" ref="DT6:EB6" si="13">IF(DT7="",NA(),DT7)</f>
        <v>-</v>
      </c>
      <c r="DU6" s="36" t="str">
        <f t="shared" si="13"/>
        <v>-</v>
      </c>
      <c r="DV6" s="36" t="str">
        <f t="shared" si="13"/>
        <v>-</v>
      </c>
      <c r="DW6" s="35">
        <f t="shared" si="13"/>
        <v>0</v>
      </c>
      <c r="DX6" s="36" t="str">
        <f t="shared" si="13"/>
        <v>-</v>
      </c>
      <c r="DY6" s="36" t="str">
        <f t="shared" si="13"/>
        <v>-</v>
      </c>
      <c r="DZ6" s="36" t="str">
        <f t="shared" si="13"/>
        <v>-</v>
      </c>
      <c r="EA6" s="36" t="str">
        <f t="shared" si="13"/>
        <v>-</v>
      </c>
      <c r="EB6" s="36">
        <f t="shared" si="13"/>
        <v>7.64</v>
      </c>
      <c r="EC6" s="35" t="str">
        <f>IF(EC7="","",IF(EC7="-","【-】","【"&amp;SUBSTITUTE(TEXT(EC7,"#,##0.00"),"-","△")&amp;"】"))</f>
        <v>【9.44】</v>
      </c>
      <c r="ED6" s="36" t="str">
        <f>IF(ED7="",NA(),ED7)</f>
        <v>-</v>
      </c>
      <c r="EE6" s="36" t="str">
        <f t="shared" ref="EE6:EM6" si="14">IF(EE7="",NA(),EE7)</f>
        <v>-</v>
      </c>
      <c r="EF6" s="36" t="str">
        <f t="shared" si="14"/>
        <v>-</v>
      </c>
      <c r="EG6" s="36" t="str">
        <f t="shared" si="14"/>
        <v>-</v>
      </c>
      <c r="EH6" s="36">
        <f t="shared" si="14"/>
        <v>0.18</v>
      </c>
      <c r="EI6" s="36" t="str">
        <f t="shared" si="14"/>
        <v>-</v>
      </c>
      <c r="EJ6" s="36" t="str">
        <f t="shared" si="14"/>
        <v>-</v>
      </c>
      <c r="EK6" s="36" t="str">
        <f t="shared" si="14"/>
        <v>-</v>
      </c>
      <c r="EL6" s="36" t="str">
        <f t="shared" si="14"/>
        <v>-</v>
      </c>
      <c r="EM6" s="36">
        <f t="shared" si="14"/>
        <v>0.63</v>
      </c>
      <c r="EN6" s="35" t="str">
        <f>IF(EN7="","",IF(EN7="-","【-】","【"&amp;SUBSTITUTE(TEXT(EN7,"#,##0.00"),"-","△")&amp;"】"))</f>
        <v>【0.73】</v>
      </c>
    </row>
    <row r="7" spans="1:144" s="37" customFormat="1">
      <c r="A7" s="29"/>
      <c r="B7" s="38">
        <v>2016</v>
      </c>
      <c r="C7" s="38">
        <v>383864</v>
      </c>
      <c r="D7" s="38">
        <v>46</v>
      </c>
      <c r="E7" s="38">
        <v>1</v>
      </c>
      <c r="F7" s="38">
        <v>0</v>
      </c>
      <c r="G7" s="38">
        <v>5</v>
      </c>
      <c r="H7" s="38" t="s">
        <v>105</v>
      </c>
      <c r="I7" s="38" t="s">
        <v>106</v>
      </c>
      <c r="J7" s="38" t="s">
        <v>107</v>
      </c>
      <c r="K7" s="38" t="s">
        <v>108</v>
      </c>
      <c r="L7" s="38" t="s">
        <v>109</v>
      </c>
      <c r="M7" s="38"/>
      <c r="N7" s="39" t="s">
        <v>110</v>
      </c>
      <c r="O7" s="39">
        <v>46.7</v>
      </c>
      <c r="P7" s="39">
        <v>90.33</v>
      </c>
      <c r="Q7" s="39">
        <v>3281</v>
      </c>
      <c r="R7" s="39">
        <v>8774</v>
      </c>
      <c r="S7" s="39">
        <v>583.69000000000005</v>
      </c>
      <c r="T7" s="39">
        <v>15.03</v>
      </c>
      <c r="U7" s="39">
        <v>7804</v>
      </c>
      <c r="V7" s="39">
        <v>38.159999999999997</v>
      </c>
      <c r="W7" s="39">
        <v>204.51</v>
      </c>
      <c r="X7" s="39" t="s">
        <v>110</v>
      </c>
      <c r="Y7" s="39" t="s">
        <v>110</v>
      </c>
      <c r="Z7" s="39" t="s">
        <v>110</v>
      </c>
      <c r="AA7" s="39" t="s">
        <v>110</v>
      </c>
      <c r="AB7" s="39">
        <v>101.47</v>
      </c>
      <c r="AC7" s="39" t="s">
        <v>110</v>
      </c>
      <c r="AD7" s="39" t="s">
        <v>110</v>
      </c>
      <c r="AE7" s="39" t="s">
        <v>110</v>
      </c>
      <c r="AF7" s="39" t="s">
        <v>110</v>
      </c>
      <c r="AG7" s="39">
        <v>95.61</v>
      </c>
      <c r="AH7" s="39">
        <v>107.52</v>
      </c>
      <c r="AI7" s="39" t="s">
        <v>110</v>
      </c>
      <c r="AJ7" s="39" t="s">
        <v>110</v>
      </c>
      <c r="AK7" s="39" t="s">
        <v>110</v>
      </c>
      <c r="AL7" s="39" t="s">
        <v>110</v>
      </c>
      <c r="AM7" s="39">
        <v>4.72</v>
      </c>
      <c r="AN7" s="39" t="s">
        <v>110</v>
      </c>
      <c r="AO7" s="39" t="s">
        <v>110</v>
      </c>
      <c r="AP7" s="39" t="s">
        <v>110</v>
      </c>
      <c r="AQ7" s="39" t="s">
        <v>110</v>
      </c>
      <c r="AR7" s="39">
        <v>58.42</v>
      </c>
      <c r="AS7" s="39">
        <v>34.340000000000003</v>
      </c>
      <c r="AT7" s="39" t="s">
        <v>110</v>
      </c>
      <c r="AU7" s="39" t="s">
        <v>110</v>
      </c>
      <c r="AV7" s="39" t="s">
        <v>110</v>
      </c>
      <c r="AW7" s="39" t="s">
        <v>110</v>
      </c>
      <c r="AX7" s="39">
        <v>10.91</v>
      </c>
      <c r="AY7" s="39" t="s">
        <v>110</v>
      </c>
      <c r="AZ7" s="39" t="s">
        <v>110</v>
      </c>
      <c r="BA7" s="39" t="s">
        <v>110</v>
      </c>
      <c r="BB7" s="39" t="s">
        <v>110</v>
      </c>
      <c r="BC7" s="39">
        <v>135.68</v>
      </c>
      <c r="BD7" s="39">
        <v>356.94</v>
      </c>
      <c r="BE7" s="39" t="s">
        <v>110</v>
      </c>
      <c r="BF7" s="39" t="s">
        <v>110</v>
      </c>
      <c r="BG7" s="39" t="s">
        <v>110</v>
      </c>
      <c r="BH7" s="39" t="s">
        <v>110</v>
      </c>
      <c r="BI7" s="39">
        <v>2499.35</v>
      </c>
      <c r="BJ7" s="39" t="s">
        <v>110</v>
      </c>
      <c r="BK7" s="39" t="s">
        <v>110</v>
      </c>
      <c r="BL7" s="39" t="s">
        <v>110</v>
      </c>
      <c r="BM7" s="39" t="s">
        <v>110</v>
      </c>
      <c r="BN7" s="39">
        <v>1067.1500000000001</v>
      </c>
      <c r="BO7" s="39">
        <v>880.68</v>
      </c>
      <c r="BP7" s="39" t="s">
        <v>110</v>
      </c>
      <c r="BQ7" s="39" t="s">
        <v>110</v>
      </c>
      <c r="BR7" s="39" t="s">
        <v>110</v>
      </c>
      <c r="BS7" s="39" t="s">
        <v>110</v>
      </c>
      <c r="BT7" s="39">
        <v>52.61</v>
      </c>
      <c r="BU7" s="39" t="s">
        <v>110</v>
      </c>
      <c r="BV7" s="39" t="s">
        <v>110</v>
      </c>
      <c r="BW7" s="39" t="s">
        <v>110</v>
      </c>
      <c r="BX7" s="39" t="s">
        <v>110</v>
      </c>
      <c r="BY7" s="39">
        <v>76.23</v>
      </c>
      <c r="BZ7" s="39">
        <v>70.319999999999993</v>
      </c>
      <c r="CA7" s="39" t="s">
        <v>110</v>
      </c>
      <c r="CB7" s="39" t="s">
        <v>110</v>
      </c>
      <c r="CC7" s="39" t="s">
        <v>110</v>
      </c>
      <c r="CD7" s="39" t="s">
        <v>110</v>
      </c>
      <c r="CE7" s="39">
        <v>309.91000000000003</v>
      </c>
      <c r="CF7" s="39" t="s">
        <v>110</v>
      </c>
      <c r="CG7" s="39" t="s">
        <v>110</v>
      </c>
      <c r="CH7" s="39" t="s">
        <v>110</v>
      </c>
      <c r="CI7" s="39" t="s">
        <v>110</v>
      </c>
      <c r="CJ7" s="39">
        <v>235.02</v>
      </c>
      <c r="CK7" s="39">
        <v>268.91000000000003</v>
      </c>
      <c r="CL7" s="39" t="s">
        <v>110</v>
      </c>
      <c r="CM7" s="39" t="s">
        <v>110</v>
      </c>
      <c r="CN7" s="39" t="s">
        <v>110</v>
      </c>
      <c r="CO7" s="39" t="s">
        <v>110</v>
      </c>
      <c r="CP7" s="39">
        <v>57.13</v>
      </c>
      <c r="CQ7" s="39" t="s">
        <v>110</v>
      </c>
      <c r="CR7" s="39" t="s">
        <v>110</v>
      </c>
      <c r="CS7" s="39" t="s">
        <v>110</v>
      </c>
      <c r="CT7" s="39" t="s">
        <v>110</v>
      </c>
      <c r="CU7" s="39">
        <v>59.85</v>
      </c>
      <c r="CV7" s="39">
        <v>52.75</v>
      </c>
      <c r="CW7" s="39" t="s">
        <v>110</v>
      </c>
      <c r="CX7" s="39" t="s">
        <v>110</v>
      </c>
      <c r="CY7" s="39" t="s">
        <v>110</v>
      </c>
      <c r="CZ7" s="39" t="s">
        <v>110</v>
      </c>
      <c r="DA7" s="39">
        <v>72.540000000000006</v>
      </c>
      <c r="DB7" s="39" t="s">
        <v>110</v>
      </c>
      <c r="DC7" s="39" t="s">
        <v>110</v>
      </c>
      <c r="DD7" s="39" t="s">
        <v>110</v>
      </c>
      <c r="DE7" s="39" t="s">
        <v>110</v>
      </c>
      <c r="DF7" s="39">
        <v>83.85</v>
      </c>
      <c r="DG7" s="39">
        <v>83.57</v>
      </c>
      <c r="DH7" s="39" t="s">
        <v>110</v>
      </c>
      <c r="DI7" s="39" t="s">
        <v>110</v>
      </c>
      <c r="DJ7" s="39" t="s">
        <v>110</v>
      </c>
      <c r="DK7" s="39" t="s">
        <v>110</v>
      </c>
      <c r="DL7" s="39">
        <v>52.03</v>
      </c>
      <c r="DM7" s="39" t="s">
        <v>110</v>
      </c>
      <c r="DN7" s="39" t="s">
        <v>110</v>
      </c>
      <c r="DO7" s="39" t="s">
        <v>110</v>
      </c>
      <c r="DP7" s="39" t="s">
        <v>110</v>
      </c>
      <c r="DQ7" s="39">
        <v>37.21</v>
      </c>
      <c r="DR7" s="39">
        <v>39.67</v>
      </c>
      <c r="DS7" s="39" t="s">
        <v>110</v>
      </c>
      <c r="DT7" s="39" t="s">
        <v>110</v>
      </c>
      <c r="DU7" s="39" t="s">
        <v>110</v>
      </c>
      <c r="DV7" s="39" t="s">
        <v>110</v>
      </c>
      <c r="DW7" s="39">
        <v>0</v>
      </c>
      <c r="DX7" s="39" t="s">
        <v>110</v>
      </c>
      <c r="DY7" s="39" t="s">
        <v>110</v>
      </c>
      <c r="DZ7" s="39" t="s">
        <v>110</v>
      </c>
      <c r="EA7" s="39" t="s">
        <v>110</v>
      </c>
      <c r="EB7" s="39">
        <v>7.64</v>
      </c>
      <c r="EC7" s="39">
        <v>9.44</v>
      </c>
      <c r="ED7" s="39" t="s">
        <v>110</v>
      </c>
      <c r="EE7" s="39" t="s">
        <v>110</v>
      </c>
      <c r="EF7" s="39" t="s">
        <v>110</v>
      </c>
      <c r="EG7" s="39" t="s">
        <v>110</v>
      </c>
      <c r="EH7" s="39">
        <v>0.18</v>
      </c>
      <c r="EI7" s="39" t="s">
        <v>110</v>
      </c>
      <c r="EJ7" s="39" t="s">
        <v>110</v>
      </c>
      <c r="EK7" s="39" t="s">
        <v>110</v>
      </c>
      <c r="EL7" s="39" t="s">
        <v>110</v>
      </c>
      <c r="EM7" s="39">
        <v>0.63</v>
      </c>
      <c r="EN7" s="39">
        <v>0.73</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2018-02-07T00:08:38Z</cp:lastPrinted>
  <dcterms:created xsi:type="dcterms:W3CDTF">2017-12-25T01:35:42Z</dcterms:created>
  <dcterms:modified xsi:type="dcterms:W3CDTF">2018-02-14T05:48:43Z</dcterms:modified>
  <cp:category/>
</cp:coreProperties>
</file>