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tHw3mYBueTf5hROnqikHuWuZBsiquLLEGDOOTTA5NaZ2DuvVPGh4hLUSMxjmDX/hSgLSOkTHykGVK4O/O8seqg==" workbookSaltValue="GbdoQ4y5tsf8Rj9jcSKVMw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E7" i="5" l="1"/>
  <c r="ED7" i="5"/>
  <c r="EC7" i="5"/>
  <c r="LJ78" i="4" s="1"/>
  <c r="EB7" i="5"/>
  <c r="KV78" i="4" s="1"/>
  <c r="EA7" i="5"/>
  <c r="DZ7" i="5"/>
  <c r="DY7" i="5"/>
  <c r="LX77" i="4" s="1"/>
  <c r="DX7" i="5"/>
  <c r="DW7" i="5"/>
  <c r="DV7" i="5"/>
  <c r="DJ7" i="5"/>
  <c r="DI7" i="5"/>
  <c r="CV7" i="5"/>
  <c r="CU7" i="5"/>
  <c r="CT7" i="5"/>
  <c r="LJ54" i="4" s="1"/>
  <c r="CS7" i="5"/>
  <c r="CR7" i="5"/>
  <c r="CQ7" i="5"/>
  <c r="CP7" i="5"/>
  <c r="CO7" i="5"/>
  <c r="LJ53" i="4" s="1"/>
  <c r="CN7" i="5"/>
  <c r="CM7" i="5"/>
  <c r="CK7" i="5"/>
  <c r="IX54" i="4" s="1"/>
  <c r="CJ7" i="5"/>
  <c r="IJ54" i="4" s="1"/>
  <c r="CI7" i="5"/>
  <c r="CH7" i="5"/>
  <c r="CG7" i="5"/>
  <c r="GT54" i="4" s="1"/>
  <c r="CF7" i="5"/>
  <c r="IX53" i="4" s="1"/>
  <c r="CE7" i="5"/>
  <c r="CD7" i="5"/>
  <c r="CC7" i="5"/>
  <c r="HH53" i="4" s="1"/>
  <c r="CB7" i="5"/>
  <c r="BZ7" i="5"/>
  <c r="BY7" i="5"/>
  <c r="BX7" i="5"/>
  <c r="EH54" i="4" s="1"/>
  <c r="BW7" i="5"/>
  <c r="DT54" i="4" s="1"/>
  <c r="BV7" i="5"/>
  <c r="BU7" i="5"/>
  <c r="BT7" i="5"/>
  <c r="EV53" i="4" s="1"/>
  <c r="BS7" i="5"/>
  <c r="EH53" i="4" s="1"/>
  <c r="BR7" i="5"/>
  <c r="BQ7" i="5"/>
  <c r="BO7" i="5"/>
  <c r="BV54" i="4" s="1"/>
  <c r="BN7" i="5"/>
  <c r="BH54" i="4" s="1"/>
  <c r="BM7" i="5"/>
  <c r="BL7" i="5"/>
  <c r="BK7" i="5"/>
  <c r="R54" i="4" s="1"/>
  <c r="BJ7" i="5"/>
  <c r="BV53" i="4" s="1"/>
  <c r="BI7" i="5"/>
  <c r="BH7" i="5"/>
  <c r="BG7" i="5"/>
  <c r="AF53" i="4" s="1"/>
  <c r="BF7" i="5"/>
  <c r="BD7" i="5"/>
  <c r="BC7" i="5"/>
  <c r="BB7" i="5"/>
  <c r="HV32" i="4" s="1"/>
  <c r="BA7" i="5"/>
  <c r="HH32" i="4" s="1"/>
  <c r="AZ7" i="5"/>
  <c r="AY7" i="5"/>
  <c r="AX7" i="5"/>
  <c r="AW7" i="5"/>
  <c r="HV31" i="4" s="1"/>
  <c r="AV7" i="5"/>
  <c r="AU7" i="5"/>
  <c r="AS7" i="5"/>
  <c r="FJ32" i="4" s="1"/>
  <c r="AR7" i="5"/>
  <c r="EV32" i="4" s="1"/>
  <c r="AQ7" i="5"/>
  <c r="AP7" i="5"/>
  <c r="AO7" i="5"/>
  <c r="DF32" i="4" s="1"/>
  <c r="AN7" i="5"/>
  <c r="FJ31" i="4" s="1"/>
  <c r="AM7" i="5"/>
  <c r="AL7" i="5"/>
  <c r="AK7" i="5"/>
  <c r="AJ7" i="5"/>
  <c r="DF31" i="4" s="1"/>
  <c r="AH7" i="5"/>
  <c r="AG7" i="5"/>
  <c r="AF7" i="5"/>
  <c r="AE7" i="5"/>
  <c r="AF32" i="4" s="1"/>
  <c r="AD7" i="5"/>
  <c r="AC7" i="5"/>
  <c r="AB7" i="5"/>
  <c r="BH31" i="4" s="1"/>
  <c r="AA7" i="5"/>
  <c r="Z7" i="5"/>
  <c r="Y7" i="5"/>
  <c r="X7" i="5"/>
  <c r="LO10" i="4" s="1"/>
  <c r="W7" i="5"/>
  <c r="JV10" i="4" s="1"/>
  <c r="V7" i="5"/>
  <c r="U7" i="5"/>
  <c r="T7" i="5"/>
  <c r="S7" i="5"/>
  <c r="IC8" i="4" s="1"/>
  <c r="R7" i="5"/>
  <c r="Q7" i="5"/>
  <c r="P7" i="5"/>
  <c r="AQ10" i="4" s="1"/>
  <c r="O7" i="5"/>
  <c r="B10" i="4" s="1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H88" i="4"/>
  <c r="E88" i="4"/>
  <c r="D88" i="4"/>
  <c r="ML78" i="4"/>
  <c r="LX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V54" i="4"/>
  <c r="KH54" i="4"/>
  <c r="HV54" i="4"/>
  <c r="HH54" i="4"/>
  <c r="FJ54" i="4"/>
  <c r="EV54" i="4"/>
  <c r="DF54" i="4"/>
  <c r="AT54" i="4"/>
  <c r="AF54" i="4"/>
  <c r="ML53" i="4"/>
  <c r="LX53" i="4"/>
  <c r="KV53" i="4"/>
  <c r="KH53" i="4"/>
  <c r="IJ53" i="4"/>
  <c r="HV53" i="4"/>
  <c r="GT53" i="4"/>
  <c r="FJ53" i="4"/>
  <c r="DT53" i="4"/>
  <c r="DF53" i="4"/>
  <c r="BH53" i="4"/>
  <c r="AT53" i="4"/>
  <c r="R53" i="4"/>
  <c r="IX32" i="4"/>
  <c r="IJ32" i="4"/>
  <c r="GT32" i="4"/>
  <c r="EH32" i="4"/>
  <c r="DT32" i="4"/>
  <c r="BV32" i="4"/>
  <c r="BH32" i="4"/>
  <c r="AT32" i="4"/>
  <c r="R32" i="4"/>
  <c r="IX31" i="4"/>
  <c r="IJ31" i="4"/>
  <c r="HH31" i="4"/>
  <c r="GT31" i="4"/>
  <c r="EV31" i="4"/>
  <c r="EH31" i="4"/>
  <c r="DT31" i="4"/>
  <c r="BV31" i="4"/>
  <c r="AT31" i="4"/>
  <c r="AF31" i="4"/>
  <c r="R31" i="4"/>
  <c r="IC10" i="4"/>
  <c r="DU10" i="4"/>
  <c r="CF10" i="4"/>
  <c r="LO8" i="4"/>
  <c r="JV8" i="4"/>
  <c r="DU8" i="4"/>
  <c r="CF8" i="4"/>
  <c r="B8" i="4"/>
  <c r="B6" i="4"/>
  <c r="M88" i="4" l="1"/>
  <c r="IX76" i="4"/>
  <c r="ML52" i="4"/>
  <c r="BV30" i="4"/>
  <c r="BV52" i="4"/>
  <c r="FJ30" i="4"/>
  <c r="IX52" i="4"/>
  <c r="ML76" i="4"/>
  <c r="BV76" i="4"/>
  <c r="FJ52" i="4"/>
  <c r="IX30" i="4"/>
  <c r="C11" i="5"/>
  <c r="D11" i="5"/>
  <c r="E11" i="5"/>
  <c r="B11" i="5"/>
  <c r="AT76" i="4" l="1"/>
  <c r="EH52" i="4"/>
  <c r="HV30" i="4"/>
  <c r="HV52" i="4"/>
  <c r="LJ76" i="4"/>
  <c r="AT52" i="4"/>
  <c r="EH30" i="4"/>
  <c r="HV76" i="4"/>
  <c r="LJ52" i="4"/>
  <c r="AT30" i="4"/>
  <c r="HH52" i="4"/>
  <c r="AF76" i="4"/>
  <c r="DT52" i="4"/>
  <c r="HH30" i="4"/>
  <c r="KV76" i="4"/>
  <c r="AF52" i="4"/>
  <c r="DT30" i="4"/>
  <c r="HH76" i="4"/>
  <c r="KV52" i="4"/>
  <c r="AF30" i="4"/>
  <c r="GT76" i="4"/>
  <c r="KH52" i="4"/>
  <c r="R30" i="4"/>
  <c r="KH76" i="4"/>
  <c r="GT52" i="4"/>
  <c r="DF30" i="4"/>
  <c r="R76" i="4"/>
  <c r="DF52" i="4"/>
  <c r="GT30" i="4"/>
  <c r="R52" i="4"/>
  <c r="LX76" i="4"/>
  <c r="BH52" i="4"/>
  <c r="EV30" i="4"/>
  <c r="IJ76" i="4"/>
  <c r="LX52" i="4"/>
  <c r="BH30" i="4"/>
  <c r="BH76" i="4"/>
  <c r="IJ30" i="4"/>
  <c r="IJ52" i="4"/>
  <c r="EV52" i="4"/>
</calcChain>
</file>

<file path=xl/sharedStrings.xml><?xml version="1.0" encoding="utf-8"?>
<sst xmlns="http://schemas.openxmlformats.org/spreadsheetml/2006/main" count="343" uniqueCount="146">
  <si>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</si>
  <si>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</si>
  <si>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</si>
  <si>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</si>
  <si>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</si>
  <si>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</si>
  <si>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</si>
  <si>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</si>
  <si>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</si>
  <si>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</si>
  <si>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</si>
  <si>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</si>
  <si>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</si>
  <si>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</si>
  <si>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</si>
  <si>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</si>
  <si>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</si>
  <si>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</si>
  <si>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</si>
  <si>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</si>
  <si>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</si>
  <si>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</si>
  <si>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</si>
  <si>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</si>
  <si>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</si>
  <si>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</si>
  <si>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</si>
  <si>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</si>
  <si>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</si>
  <si>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</si>
  <si>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</si>
  <si>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</si>
  <si>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</si>
  <si>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</si>
  <si>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</si>
  <si>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</si>
  <si>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</si>
  <si>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</si>
  <si>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</si>
  <si>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</si>
  <si>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</si>
  <si>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</si>
  <si>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</si>
  <si>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</si>
  <si>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</si>
  <si>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</si>
  <si>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</si>
  <si>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</si>
  <si>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</si>
  <si>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</si>
  <si>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</si>
  <si>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</si>
  <si>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</si>
  <si>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</si>
  <si>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</si>
  <si>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</si>
  <si>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</si>
  <si>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</si>
  <si>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</si>
  <si>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</si>
  <si>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</si>
  <si>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</si>
  <si>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</si>
  <si>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</si>
  <si>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</si>
  <si>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</si>
  <si>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</si>
  <si>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</si>
  <si>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</si>
  <si>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</si>
  <si>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</si>
  <si>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</si>
  <si>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</si>
  <si>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</si>
  <si>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</si>
  <si>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</si>
  <si>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</si>
  <si>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</si>
  <si>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</si>
  <si>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</si>
  <si>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</si>
  <si>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</si>
  <si>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</si>
  <si>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</si>
  <si>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</si>
  <si>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</si>
  <si>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</si>
  <si>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</si>
  <si>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</si>
  <si>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</si>
  <si>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</si>
  <si>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</si>
  <si>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</si>
  <si>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</si>
  <si>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</si>
  <si>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</si>
  <si>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</si>
  <si>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</si>
  <si>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</si>
  <si>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</si>
  <si>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</si>
  <si>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</si>
  <si>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</si>
  <si>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</si>
  <si>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</si>
  <si>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</si>
  <si>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</si>
  <si>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</si>
  <si>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</si>
  <si>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</si>
  <si>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</si>
  <si>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</si>
  <si>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</si>
  <si>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</si>
  <si>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</si>
  <si>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</si>
  <si>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</si>
  <si>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</si>
  <si>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</si>
  <si>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</si>
  <si>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</si>
  <si>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</si>
  <si>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</si>
  <si>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</si>
  <si>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</si>
  <si>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</si>
  <si>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</si>
  <si>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西条市</t>
  </si>
  <si>
    <t>配湯</t>
  </si>
  <si>
    <t>法非適用</t>
  </si>
  <si>
    <t>観光施設事業</t>
  </si>
  <si>
    <t>休養宿泊施設</t>
  </si>
  <si>
    <t>Ｃ</t>
  </si>
  <si>
    <t>該当数値なし</t>
  </si>
  <si>
    <t>-</t>
  </si>
  <si>
    <t>導入なし</t>
  </si>
  <si>
    <t>無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</si>
  <si>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</si>
  <si>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</si>
  <si>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</si>
  <si>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</si>
  <si>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</si>
  <si>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 xml:space="preserve">
　配湯事業は必要最小限の資産で運営している。
　⑩設備投資見込額は、今後10年間で大規模な更新投資を予定していないが、それ以降は施設の老朽化が進むため、更新投資を検討していく必要がある。</t>
    <rPh sb="2" eb="4">
      <t>ハイトウ</t>
    </rPh>
    <rPh sb="4" eb="6">
      <t>ジギョウ</t>
    </rPh>
    <rPh sb="7" eb="12">
      <t>ヒツヨウサイショウゲン</t>
    </rPh>
    <rPh sb="13" eb="15">
      <t>シサン</t>
    </rPh>
    <rPh sb="16" eb="18">
      <t>ウンエイ</t>
    </rPh>
    <rPh sb="26" eb="28">
      <t>セツビ</t>
    </rPh>
    <rPh sb="28" eb="30">
      <t>トウシ</t>
    </rPh>
    <rPh sb="30" eb="32">
      <t>ミコミ</t>
    </rPh>
    <rPh sb="32" eb="33">
      <t>ガク</t>
    </rPh>
    <rPh sb="35" eb="37">
      <t>コンゴ</t>
    </rPh>
    <rPh sb="39" eb="41">
      <t>ネンカン</t>
    </rPh>
    <rPh sb="42" eb="45">
      <t>ダイキボ</t>
    </rPh>
    <rPh sb="46" eb="48">
      <t>コウシン</t>
    </rPh>
    <rPh sb="48" eb="50">
      <t>トウシ</t>
    </rPh>
    <rPh sb="51" eb="53">
      <t>ヨテイ</t>
    </rPh>
    <rPh sb="62" eb="64">
      <t>イコウ</t>
    </rPh>
    <rPh sb="65" eb="67">
      <t>シセツ</t>
    </rPh>
    <rPh sb="68" eb="71">
      <t>ロウキュウカ</t>
    </rPh>
    <rPh sb="72" eb="73">
      <t>スス</t>
    </rPh>
    <rPh sb="77" eb="79">
      <t>コウシン</t>
    </rPh>
    <rPh sb="79" eb="81">
      <t>トウシ</t>
    </rPh>
    <rPh sb="82" eb="84">
      <t>ケントウ</t>
    </rPh>
    <rPh sb="88" eb="90">
      <t>ヒツヨウ</t>
    </rPh>
    <phoneticPr fontId="6"/>
  </si>
  <si>
    <t xml:space="preserve">
　配湯事業のため、分析事項なし</t>
    <rPh sb="2" eb="4">
      <t>ハイトウ</t>
    </rPh>
    <rPh sb="4" eb="6">
      <t>ジギョウ</t>
    </rPh>
    <rPh sb="10" eb="12">
      <t>ブンセキ</t>
    </rPh>
    <rPh sb="12" eb="14">
      <t>ジコウ</t>
    </rPh>
    <phoneticPr fontId="6"/>
  </si>
  <si>
    <t xml:space="preserve">
　温泉使用料収入により、配湯事業としては安定的な経営となっているが、老朽化が進む配湯施設について、将来の更新の計画と、更新投資に充てる財源の確保を検討していく必要がある。</t>
    <rPh sb="2" eb="4">
      <t>オンセン</t>
    </rPh>
    <rPh sb="4" eb="7">
      <t>シヨウリョウ</t>
    </rPh>
    <rPh sb="7" eb="9">
      <t>シュウニュウ</t>
    </rPh>
    <rPh sb="13" eb="15">
      <t>ハイトウ</t>
    </rPh>
    <rPh sb="15" eb="17">
      <t>ジギョウ</t>
    </rPh>
    <rPh sb="21" eb="24">
      <t>アンテイテキ</t>
    </rPh>
    <rPh sb="25" eb="27">
      <t>ケイエイ</t>
    </rPh>
    <rPh sb="35" eb="38">
      <t>ロウキュウカ</t>
    </rPh>
    <rPh sb="39" eb="40">
      <t>スス</t>
    </rPh>
    <rPh sb="41" eb="43">
      <t>ハイトウ</t>
    </rPh>
    <rPh sb="43" eb="45">
      <t>シセツ</t>
    </rPh>
    <rPh sb="50" eb="52">
      <t>ショウライ</t>
    </rPh>
    <rPh sb="53" eb="55">
      <t>コウシン</t>
    </rPh>
    <rPh sb="56" eb="58">
      <t>ケイカク</t>
    </rPh>
    <rPh sb="60" eb="62">
      <t>コウシン</t>
    </rPh>
    <rPh sb="62" eb="64">
      <t>トウシ</t>
    </rPh>
    <rPh sb="65" eb="66">
      <t>ア</t>
    </rPh>
    <rPh sb="68" eb="70">
      <t>ザイゲン</t>
    </rPh>
    <rPh sb="71" eb="73">
      <t>カクホ</t>
    </rPh>
    <rPh sb="74" eb="76">
      <t>ケントウ</t>
    </rPh>
    <rPh sb="80" eb="82">
      <t>ヒツヨウ</t>
    </rPh>
    <phoneticPr fontId="6"/>
  </si>
  <si>
    <t xml:space="preserve">
　①収益的収支比率は収支が100％を超えており、②他会計補助金比率や⑤売上高人件費比率、⑥売上高ＧＯＰ比率、⑦ＥＢＩＴＤＡをみても、比較的健全な経営となっている。
　今後も健全経営を続けていくためには、長期的な視野で、更新投資に充てる財源の確保についても検討していく必要がある。</t>
    <rPh sb="11" eb="13">
      <t>シュウシ</t>
    </rPh>
    <rPh sb="19" eb="20">
      <t>コ</t>
    </rPh>
    <rPh sb="26" eb="27">
      <t>タ</t>
    </rPh>
    <rPh sb="27" eb="29">
      <t>カイケイ</t>
    </rPh>
    <rPh sb="29" eb="32">
      <t>ホジョキン</t>
    </rPh>
    <rPh sb="32" eb="34">
      <t>ヒリツ</t>
    </rPh>
    <rPh sb="36" eb="38">
      <t>ウリアゲ</t>
    </rPh>
    <rPh sb="38" eb="39">
      <t>ダカ</t>
    </rPh>
    <rPh sb="39" eb="42">
      <t>ジンケンヒ</t>
    </rPh>
    <rPh sb="42" eb="44">
      <t>ヒリツ</t>
    </rPh>
    <rPh sb="46" eb="48">
      <t>ウリアゲ</t>
    </rPh>
    <rPh sb="48" eb="49">
      <t>ダカ</t>
    </rPh>
    <rPh sb="52" eb="54">
      <t>ヒリツ</t>
    </rPh>
    <rPh sb="67" eb="70">
      <t>ヒカクテキ</t>
    </rPh>
    <rPh sb="70" eb="72">
      <t>ケンゼン</t>
    </rPh>
    <rPh sb="73" eb="75">
      <t>ケイエイ</t>
    </rPh>
    <rPh sb="84" eb="86">
      <t>コンゴ</t>
    </rPh>
    <rPh sb="87" eb="89">
      <t>ケンゼン</t>
    </rPh>
    <rPh sb="89" eb="91">
      <t>ケイエイ</t>
    </rPh>
    <rPh sb="92" eb="93">
      <t>ツヅ</t>
    </rPh>
    <rPh sb="102" eb="105">
      <t>チョウキテキ</t>
    </rPh>
    <rPh sb="106" eb="108">
      <t>シヤ</t>
    </rPh>
    <rPh sb="110" eb="112">
      <t>コウシン</t>
    </rPh>
    <rPh sb="112" eb="114">
      <t>トウシ</t>
    </rPh>
    <rPh sb="115" eb="116">
      <t>ア</t>
    </rPh>
    <rPh sb="118" eb="120">
      <t>ザイゲン</t>
    </rPh>
    <rPh sb="121" eb="123">
      <t>カクホ</t>
    </rPh>
    <rPh sb="128" eb="130">
      <t>ケントウ</t>
    </rPh>
    <rPh sb="134" eb="136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</si>
</sst>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49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10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1.xml" />
</Relationships>
</file>

<file path=xl/charts/_rels/chart1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836288"/>
        <c:axId val="48383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36288"/>
        <c:axId val="483838208"/>
      </c:lineChart>
      <c:dateAx>
        <c:axId val="48383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3838208"/>
        <c:crosses val="autoZero"/>
        <c:auto val="1"/>
        <c:lblOffset val="100"/>
        <c:baseTimeUnit val="years"/>
      </c:dateAx>
      <c:valAx>
        <c:axId val="48383820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3836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91872"/>
        <c:axId val="48979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91872"/>
        <c:axId val="489793792"/>
      </c:lineChart>
      <c:dateAx>
        <c:axId val="489791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793792"/>
        <c:crosses val="autoZero"/>
        <c:auto val="1"/>
        <c:lblOffset val="100"/>
        <c:baseTimeUnit val="years"/>
      </c:dateAx>
      <c:valAx>
        <c:axId val="48979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791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29504"/>
        <c:axId val="489831040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38464"/>
        <c:axId val="489836928"/>
      </c:lineChart>
      <c:dateAx>
        <c:axId val="489829504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489831040"/>
        <c:crosses val="autoZero"/>
        <c:auto val="1"/>
        <c:lblOffset val="100"/>
        <c:baseTimeUnit val="years"/>
      </c:dateAx>
      <c:valAx>
        <c:axId val="48983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489829504"/>
        <c:crosses val="autoZero"/>
        <c:crossBetween val="between"/>
      </c:valAx>
      <c:valAx>
        <c:axId val="489836928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489838464"/>
        <c:crosses val="max"/>
        <c:crossBetween val="between"/>
      </c:valAx>
      <c:dateAx>
        <c:axId val="489838464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489836928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24.1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92960"/>
        <c:axId val="48439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23.1</c:v>
                </c:pt>
                <c:pt idx="1">
                  <c:v>24.3</c:v>
                </c:pt>
                <c:pt idx="2">
                  <c:v>22.4</c:v>
                </c:pt>
                <c:pt idx="3">
                  <c:v>20.3</c:v>
                </c:pt>
                <c:pt idx="4">
                  <c:v>39.6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392960"/>
        <c:axId val="484394880"/>
      </c:lineChart>
      <c:dateAx>
        <c:axId val="48439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4394880"/>
        <c:crosses val="autoZero"/>
        <c:auto val="1"/>
        <c:lblOffset val="100"/>
        <c:baseTimeUnit val="years"/>
      </c:dateAx>
      <c:valAx>
        <c:axId val="48439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4392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380</c:v>
                </c:pt>
                <c:pt idx="1">
                  <c:v>203.8</c:v>
                </c:pt>
                <c:pt idx="2">
                  <c:v>100</c:v>
                </c:pt>
                <c:pt idx="3">
                  <c:v>141</c:v>
                </c:pt>
                <c:pt idx="4">
                  <c:v>174.2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19424"/>
        <c:axId val="48892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144.6</c:v>
                </c:pt>
                <c:pt idx="1">
                  <c:v>109.4</c:v>
                </c:pt>
                <c:pt idx="2">
                  <c:v>93.6</c:v>
                </c:pt>
                <c:pt idx="3">
                  <c:v>100.3</c:v>
                </c:pt>
                <c:pt idx="4">
                  <c:v>115.3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19424"/>
        <c:axId val="488921344"/>
      </c:lineChart>
      <c:dateAx>
        <c:axId val="48891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921344"/>
        <c:crosses val="autoZero"/>
        <c:auto val="1"/>
        <c:lblOffset val="100"/>
        <c:baseTimeUnit val="years"/>
      </c:dateAx>
      <c:valAx>
        <c:axId val="48892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8919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897</c:v>
                </c:pt>
                <c:pt idx="1">
                  <c:v>592</c:v>
                </c:pt>
                <c:pt idx="2">
                  <c:v>-350</c:v>
                </c:pt>
                <c:pt idx="3">
                  <c:v>377</c:v>
                </c:pt>
                <c:pt idx="4">
                  <c:v>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84576"/>
        <c:axId val="48898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5359</c:v>
                </c:pt>
                <c:pt idx="1">
                  <c:v>-10482</c:v>
                </c:pt>
                <c:pt idx="2">
                  <c:v>-14554</c:v>
                </c:pt>
                <c:pt idx="3">
                  <c:v>-14338</c:v>
                </c:pt>
                <c:pt idx="4">
                  <c:v>-16496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4576"/>
        <c:axId val="488986496"/>
      </c:lineChart>
      <c:dateAx>
        <c:axId val="48898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986496"/>
        <c:crosses val="autoZero"/>
        <c:auto val="1"/>
        <c:lblOffset val="100"/>
        <c:baseTimeUnit val="years"/>
      </c:dateAx>
      <c:valAx>
        <c:axId val="48898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88984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73.7</c:v>
                </c:pt>
                <c:pt idx="1">
                  <c:v>50.9</c:v>
                </c:pt>
                <c:pt idx="2">
                  <c:v>-31.7</c:v>
                </c:pt>
                <c:pt idx="3">
                  <c:v>29.1</c:v>
                </c:pt>
                <c:pt idx="4">
                  <c:v>42.6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115008"/>
        <c:axId val="48912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-42.7</c:v>
                </c:pt>
                <c:pt idx="1">
                  <c:v>-46.9</c:v>
                </c:pt>
                <c:pt idx="2">
                  <c:v>-72.3</c:v>
                </c:pt>
                <c:pt idx="3">
                  <c:v>-60.2</c:v>
                </c:pt>
                <c:pt idx="4">
                  <c:v>-60.8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15008"/>
        <c:axId val="489125376"/>
      </c:lineChart>
      <c:dateAx>
        <c:axId val="48911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125376"/>
        <c:crosses val="autoZero"/>
        <c:auto val="1"/>
        <c:lblOffset val="100"/>
        <c:baseTimeUnit val="years"/>
      </c:dateAx>
      <c:valAx>
        <c:axId val="48912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11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13.6</c:v>
                </c:pt>
                <c:pt idx="1">
                  <c:v>14.2</c:v>
                </c:pt>
                <c:pt idx="2">
                  <c:v>15</c:v>
                </c:pt>
                <c:pt idx="3">
                  <c:v>12.8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154432"/>
        <c:axId val="48918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39</c:v>
                </c:pt>
                <c:pt idx="1">
                  <c:v>40.4</c:v>
                </c:pt>
                <c:pt idx="2">
                  <c:v>39.299999999999997</c:v>
                </c:pt>
                <c:pt idx="3">
                  <c:v>43.1</c:v>
                </c:pt>
                <c:pt idx="4">
                  <c:v>48.6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54432"/>
        <c:axId val="489181184"/>
      </c:lineChart>
      <c:dateAx>
        <c:axId val="48915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181184"/>
        <c:crosses val="autoZero"/>
        <c:auto val="1"/>
        <c:lblOffset val="100"/>
        <c:baseTimeUnit val="years"/>
      </c:dateAx>
      <c:valAx>
        <c:axId val="48918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154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588224"/>
        <c:axId val="48959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88224"/>
        <c:axId val="489590144"/>
      </c:lineChart>
      <c:dateAx>
        <c:axId val="48958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590144"/>
        <c:crosses val="autoZero"/>
        <c:auto val="1"/>
        <c:lblOffset val="100"/>
        <c:baseTimeUnit val="years"/>
      </c:dateAx>
      <c:valAx>
        <c:axId val="48959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588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30336"/>
        <c:axId val="48963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30336"/>
        <c:axId val="489634816"/>
      </c:lineChart>
      <c:dateAx>
        <c:axId val="48963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634816"/>
        <c:crosses val="autoZero"/>
        <c:auto val="1"/>
        <c:lblOffset val="100"/>
        <c:baseTimeUnit val="years"/>
      </c:dateAx>
      <c:valAx>
        <c:axId val="48963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630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39008"/>
        <c:axId val="48974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39008"/>
        <c:axId val="489740928"/>
      </c:lineChart>
      <c:dateAx>
        <c:axId val="48973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9740928"/>
        <c:crosses val="autoZero"/>
        <c:auto val="1"/>
        <c:lblOffset val="100"/>
        <c:baseTimeUnit val="years"/>
      </c:dateAx>
      <c:valAx>
        <c:axId val="48974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89739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xmlns="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xmlns="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xmlns="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xmlns="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xmlns="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xmlns="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xmlns="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EM1" zoomScale="80" zoomScaleNormal="80" zoomScaleSheetLayoutView="70" workbookViewId="0">
      <selection activeCell="B2" sqref="B2:NW4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  <c r="IX2" s="136"/>
      <c r="IY2" s="136"/>
      <c r="IZ2" s="136"/>
      <c r="JA2" s="136"/>
      <c r="JB2" s="136"/>
      <c r="JC2" s="136"/>
      <c r="JD2" s="136"/>
      <c r="JE2" s="136"/>
      <c r="JF2" s="136"/>
      <c r="JG2" s="136"/>
      <c r="JH2" s="136"/>
      <c r="JI2" s="136"/>
      <c r="JJ2" s="136"/>
      <c r="JK2" s="136"/>
      <c r="JL2" s="136"/>
      <c r="JM2" s="136"/>
      <c r="JN2" s="136"/>
      <c r="JO2" s="136"/>
      <c r="JP2" s="136"/>
      <c r="JQ2" s="136"/>
      <c r="JR2" s="136"/>
      <c r="JS2" s="136"/>
      <c r="JT2" s="136"/>
      <c r="JU2" s="136"/>
      <c r="JV2" s="136"/>
      <c r="JW2" s="136"/>
      <c r="JX2" s="136"/>
      <c r="JY2" s="136"/>
      <c r="JZ2" s="136"/>
      <c r="KA2" s="136"/>
      <c r="KB2" s="136"/>
      <c r="KC2" s="136"/>
      <c r="KD2" s="136"/>
      <c r="KE2" s="136"/>
      <c r="KF2" s="136"/>
      <c r="KG2" s="136"/>
      <c r="KH2" s="136"/>
      <c r="KI2" s="136"/>
      <c r="KJ2" s="136"/>
      <c r="KK2" s="136"/>
      <c r="KL2" s="136"/>
      <c r="KM2" s="136"/>
      <c r="KN2" s="136"/>
      <c r="KO2" s="136"/>
      <c r="KP2" s="136"/>
      <c r="KQ2" s="136"/>
      <c r="KR2" s="136"/>
      <c r="KS2" s="136"/>
      <c r="KT2" s="136"/>
      <c r="KU2" s="136"/>
      <c r="KV2" s="136"/>
      <c r="KW2" s="136"/>
      <c r="KX2" s="136"/>
      <c r="KY2" s="136"/>
      <c r="KZ2" s="136"/>
      <c r="LA2" s="136"/>
      <c r="LB2" s="136"/>
      <c r="LC2" s="136"/>
      <c r="LD2" s="136"/>
      <c r="LE2" s="136"/>
      <c r="LF2" s="136"/>
      <c r="LG2" s="136"/>
      <c r="LH2" s="136"/>
      <c r="LI2" s="136"/>
      <c r="LJ2" s="136"/>
      <c r="LK2" s="136"/>
      <c r="LL2" s="136"/>
      <c r="LM2" s="136"/>
      <c r="LN2" s="136"/>
      <c r="LO2" s="136"/>
      <c r="LP2" s="136"/>
      <c r="LQ2" s="136"/>
      <c r="LR2" s="136"/>
      <c r="LS2" s="136"/>
      <c r="LT2" s="136"/>
      <c r="LU2" s="136"/>
      <c r="LV2" s="136"/>
      <c r="LW2" s="136"/>
      <c r="LX2" s="136"/>
      <c r="LY2" s="136"/>
      <c r="LZ2" s="136"/>
      <c r="MA2" s="136"/>
      <c r="MB2" s="136"/>
      <c r="MC2" s="136"/>
      <c r="MD2" s="136"/>
      <c r="ME2" s="136"/>
      <c r="MF2" s="136"/>
      <c r="MG2" s="136"/>
      <c r="MH2" s="136"/>
      <c r="MI2" s="136"/>
      <c r="MJ2" s="136"/>
      <c r="MK2" s="136"/>
      <c r="ML2" s="136"/>
      <c r="MM2" s="136"/>
      <c r="MN2" s="136"/>
      <c r="MO2" s="136"/>
      <c r="MP2" s="136"/>
      <c r="MQ2" s="136"/>
      <c r="MR2" s="136"/>
      <c r="MS2" s="136"/>
      <c r="MT2" s="136"/>
      <c r="MU2" s="136"/>
      <c r="MV2" s="136"/>
      <c r="MW2" s="136"/>
      <c r="MX2" s="136"/>
      <c r="MY2" s="136"/>
      <c r="MZ2" s="136"/>
      <c r="NA2" s="136"/>
      <c r="NB2" s="136"/>
      <c r="NC2" s="136"/>
      <c r="ND2" s="136"/>
      <c r="NE2" s="136"/>
      <c r="NF2" s="136"/>
      <c r="NG2" s="136"/>
      <c r="NH2" s="136"/>
      <c r="NI2" s="136"/>
      <c r="NJ2" s="136"/>
      <c r="NK2" s="136"/>
      <c r="NL2" s="136"/>
      <c r="NM2" s="136"/>
      <c r="NN2" s="136"/>
      <c r="NO2" s="136"/>
      <c r="NP2" s="136"/>
      <c r="NQ2" s="136"/>
      <c r="NR2" s="136"/>
      <c r="NS2" s="136"/>
      <c r="NT2" s="136"/>
      <c r="NU2" s="136"/>
      <c r="NV2" s="136"/>
      <c r="NW2" s="136"/>
    </row>
    <row r="3" spans="1:387" ht="9.75" customHeight="1" x14ac:dyDescent="0.15">
      <c r="A3" s="2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  <c r="IX3" s="136"/>
      <c r="IY3" s="136"/>
      <c r="IZ3" s="136"/>
      <c r="JA3" s="136"/>
      <c r="JB3" s="136"/>
      <c r="JC3" s="136"/>
      <c r="JD3" s="136"/>
      <c r="JE3" s="136"/>
      <c r="JF3" s="136"/>
      <c r="JG3" s="136"/>
      <c r="JH3" s="136"/>
      <c r="JI3" s="136"/>
      <c r="JJ3" s="136"/>
      <c r="JK3" s="136"/>
      <c r="JL3" s="136"/>
      <c r="JM3" s="136"/>
      <c r="JN3" s="136"/>
      <c r="JO3" s="136"/>
      <c r="JP3" s="136"/>
      <c r="JQ3" s="136"/>
      <c r="JR3" s="136"/>
      <c r="JS3" s="136"/>
      <c r="JT3" s="136"/>
      <c r="JU3" s="136"/>
      <c r="JV3" s="136"/>
      <c r="JW3" s="136"/>
      <c r="JX3" s="136"/>
      <c r="JY3" s="136"/>
      <c r="JZ3" s="136"/>
      <c r="KA3" s="136"/>
      <c r="KB3" s="136"/>
      <c r="KC3" s="136"/>
      <c r="KD3" s="136"/>
      <c r="KE3" s="136"/>
      <c r="KF3" s="136"/>
      <c r="KG3" s="136"/>
      <c r="KH3" s="136"/>
      <c r="KI3" s="136"/>
      <c r="KJ3" s="136"/>
      <c r="KK3" s="136"/>
      <c r="KL3" s="136"/>
      <c r="KM3" s="136"/>
      <c r="KN3" s="136"/>
      <c r="KO3" s="136"/>
      <c r="KP3" s="136"/>
      <c r="KQ3" s="136"/>
      <c r="KR3" s="136"/>
      <c r="KS3" s="136"/>
      <c r="KT3" s="136"/>
      <c r="KU3" s="136"/>
      <c r="KV3" s="136"/>
      <c r="KW3" s="136"/>
      <c r="KX3" s="136"/>
      <c r="KY3" s="136"/>
      <c r="KZ3" s="136"/>
      <c r="LA3" s="136"/>
      <c r="LB3" s="136"/>
      <c r="LC3" s="136"/>
      <c r="LD3" s="136"/>
      <c r="LE3" s="136"/>
      <c r="LF3" s="136"/>
      <c r="LG3" s="136"/>
      <c r="LH3" s="136"/>
      <c r="LI3" s="136"/>
      <c r="LJ3" s="136"/>
      <c r="LK3" s="136"/>
      <c r="LL3" s="136"/>
      <c r="LM3" s="136"/>
      <c r="LN3" s="136"/>
      <c r="LO3" s="136"/>
      <c r="LP3" s="136"/>
      <c r="LQ3" s="136"/>
      <c r="LR3" s="136"/>
      <c r="LS3" s="136"/>
      <c r="LT3" s="136"/>
      <c r="LU3" s="136"/>
      <c r="LV3" s="136"/>
      <c r="LW3" s="136"/>
      <c r="LX3" s="136"/>
      <c r="LY3" s="136"/>
      <c r="LZ3" s="136"/>
      <c r="MA3" s="136"/>
      <c r="MB3" s="136"/>
      <c r="MC3" s="136"/>
      <c r="MD3" s="136"/>
      <c r="ME3" s="136"/>
      <c r="MF3" s="136"/>
      <c r="MG3" s="136"/>
      <c r="MH3" s="136"/>
      <c r="MI3" s="136"/>
      <c r="MJ3" s="136"/>
      <c r="MK3" s="136"/>
      <c r="ML3" s="136"/>
      <c r="MM3" s="136"/>
      <c r="MN3" s="136"/>
      <c r="MO3" s="136"/>
      <c r="MP3" s="136"/>
      <c r="MQ3" s="136"/>
      <c r="MR3" s="136"/>
      <c r="MS3" s="136"/>
      <c r="MT3" s="136"/>
      <c r="MU3" s="136"/>
      <c r="MV3" s="136"/>
      <c r="MW3" s="136"/>
      <c r="MX3" s="136"/>
      <c r="MY3" s="136"/>
      <c r="MZ3" s="136"/>
      <c r="NA3" s="136"/>
      <c r="NB3" s="136"/>
      <c r="NC3" s="136"/>
      <c r="ND3" s="136"/>
      <c r="NE3" s="136"/>
      <c r="NF3" s="136"/>
      <c r="NG3" s="136"/>
      <c r="NH3" s="136"/>
      <c r="NI3" s="136"/>
      <c r="NJ3" s="136"/>
      <c r="NK3" s="136"/>
      <c r="NL3" s="136"/>
      <c r="NM3" s="136"/>
      <c r="NN3" s="136"/>
      <c r="NO3" s="136"/>
      <c r="NP3" s="136"/>
      <c r="NQ3" s="136"/>
      <c r="NR3" s="136"/>
      <c r="NS3" s="136"/>
      <c r="NT3" s="136"/>
      <c r="NU3" s="136"/>
      <c r="NV3" s="136"/>
      <c r="NW3" s="136"/>
    </row>
    <row r="4" spans="1:387" ht="9.75" customHeight="1" x14ac:dyDescent="0.15">
      <c r="A4" s="2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  <c r="LC4" s="136"/>
      <c r="LD4" s="136"/>
      <c r="LE4" s="136"/>
      <c r="LF4" s="136"/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36"/>
      <c r="MN4" s="136"/>
      <c r="MO4" s="136"/>
      <c r="MP4" s="136"/>
      <c r="MQ4" s="136"/>
      <c r="MR4" s="136"/>
      <c r="MS4" s="136"/>
      <c r="MT4" s="136"/>
      <c r="MU4" s="136"/>
      <c r="MV4" s="136"/>
      <c r="MW4" s="136"/>
      <c r="MX4" s="136"/>
      <c r="MY4" s="136"/>
      <c r="MZ4" s="136"/>
      <c r="NA4" s="136"/>
      <c r="NB4" s="136"/>
      <c r="NC4" s="136"/>
      <c r="ND4" s="136"/>
      <c r="NE4" s="136"/>
      <c r="NF4" s="136"/>
      <c r="NG4" s="136"/>
      <c r="NH4" s="136"/>
      <c r="NI4" s="136"/>
      <c r="NJ4" s="136"/>
      <c r="NK4" s="136"/>
      <c r="NL4" s="136"/>
      <c r="NM4" s="136"/>
      <c r="NN4" s="136"/>
      <c r="NO4" s="136"/>
      <c r="NP4" s="136"/>
      <c r="NQ4" s="136"/>
      <c r="NR4" s="136"/>
      <c r="NS4" s="136"/>
      <c r="NT4" s="136"/>
      <c r="NU4" s="136"/>
      <c r="NV4" s="136"/>
      <c r="NW4" s="136"/>
    </row>
    <row r="5" spans="1:387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 x14ac:dyDescent="0.15">
      <c r="A6" s="2"/>
      <c r="B6" s="137" t="str">
        <f>データ!H6&amp;"　"&amp;データ!I6</f>
        <v>愛媛県西条市　配湯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 x14ac:dyDescent="0.15">
      <c r="A7" s="2"/>
      <c r="B7" s="126" t="s">
        <v>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8"/>
      <c r="AQ7" s="126" t="s">
        <v>2</v>
      </c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8"/>
      <c r="CF7" s="126" t="s">
        <v>3</v>
      </c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8"/>
      <c r="DU7" s="129" t="s">
        <v>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 t="s">
        <v>5</v>
      </c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129" t="s">
        <v>6</v>
      </c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  <c r="IX7" s="129"/>
      <c r="IY7" s="129"/>
      <c r="IZ7" s="129"/>
      <c r="JA7" s="129"/>
      <c r="JB7" s="129"/>
      <c r="JC7" s="129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29"/>
      <c r="JT7" s="129"/>
      <c r="JU7" s="129"/>
      <c r="JV7" s="129" t="s">
        <v>7</v>
      </c>
      <c r="JW7" s="129"/>
      <c r="JX7" s="129"/>
      <c r="JY7" s="129"/>
      <c r="JZ7" s="129"/>
      <c r="KA7" s="129"/>
      <c r="KB7" s="129"/>
      <c r="KC7" s="129"/>
      <c r="KD7" s="129"/>
      <c r="KE7" s="129"/>
      <c r="KF7" s="129"/>
      <c r="KG7" s="129"/>
      <c r="KH7" s="129"/>
      <c r="KI7" s="129"/>
      <c r="KJ7" s="129"/>
      <c r="KK7" s="129"/>
      <c r="KL7" s="129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9"/>
      <c r="KZ7" s="129"/>
      <c r="LA7" s="129"/>
      <c r="LB7" s="129"/>
      <c r="LC7" s="129"/>
      <c r="LD7" s="129"/>
      <c r="LE7" s="129"/>
      <c r="LF7" s="129"/>
      <c r="LG7" s="129"/>
      <c r="LH7" s="129"/>
      <c r="LI7" s="129"/>
      <c r="LJ7" s="129"/>
      <c r="LK7" s="129"/>
      <c r="LL7" s="129"/>
      <c r="LM7" s="129"/>
      <c r="LN7" s="129"/>
      <c r="LO7" s="129" t="s">
        <v>8</v>
      </c>
      <c r="LP7" s="129"/>
      <c r="LQ7" s="129"/>
      <c r="LR7" s="129"/>
      <c r="LS7" s="129"/>
      <c r="LT7" s="129"/>
      <c r="LU7" s="129"/>
      <c r="LV7" s="129"/>
      <c r="LW7" s="129"/>
      <c r="LX7" s="129"/>
      <c r="LY7" s="129"/>
      <c r="LZ7" s="129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29"/>
      <c r="ML7" s="129"/>
      <c r="MM7" s="129"/>
      <c r="MN7" s="129"/>
      <c r="MO7" s="129"/>
      <c r="MP7" s="129"/>
      <c r="MQ7" s="129"/>
      <c r="MR7" s="129"/>
      <c r="MS7" s="129"/>
      <c r="MT7" s="129"/>
      <c r="MU7" s="129"/>
      <c r="MV7" s="129"/>
      <c r="MW7" s="129"/>
      <c r="MX7" s="129"/>
      <c r="MY7" s="129"/>
      <c r="MZ7" s="129"/>
      <c r="NA7" s="129"/>
      <c r="NB7" s="129"/>
      <c r="NC7" s="129"/>
      <c r="ND7" s="129"/>
      <c r="NE7" s="129"/>
      <c r="NF7" s="129"/>
      <c r="NG7" s="129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 x14ac:dyDescent="0.15">
      <c r="A8" s="2"/>
      <c r="B8" s="130" t="str">
        <f>データ!J7</f>
        <v>法非適用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2"/>
      <c r="AQ8" s="130" t="str">
        <f>データ!K7</f>
        <v>観光施設事業</v>
      </c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2"/>
      <c r="CF8" s="130" t="str">
        <f>データ!L7</f>
        <v>休養宿泊施設</v>
      </c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2"/>
      <c r="DU8" s="120" t="str">
        <f>データ!M7</f>
        <v>Ｃ</v>
      </c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119" t="str">
        <f>データ!S7</f>
        <v>-</v>
      </c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  <c r="JL8" s="119"/>
      <c r="JM8" s="119"/>
      <c r="JN8" s="119"/>
      <c r="JO8" s="119"/>
      <c r="JP8" s="119"/>
      <c r="JQ8" s="119"/>
      <c r="JR8" s="119"/>
      <c r="JS8" s="119"/>
      <c r="JT8" s="119"/>
      <c r="JU8" s="119"/>
      <c r="JV8" s="120" t="str">
        <f>データ!T7</f>
        <v>導入なし</v>
      </c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 t="str">
        <f>データ!U7</f>
        <v>-</v>
      </c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  <c r="NH8" s="4"/>
      <c r="NI8" s="124" t="s">
        <v>10</v>
      </c>
      <c r="NJ8" s="125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 x14ac:dyDescent="0.15">
      <c r="A9" s="2"/>
      <c r="B9" s="126" t="s">
        <v>12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8"/>
      <c r="AQ9" s="126" t="s">
        <v>13</v>
      </c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8"/>
      <c r="CF9" s="126" t="s">
        <v>14</v>
      </c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8"/>
      <c r="DU9" s="129" t="s">
        <v>15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129" t="s">
        <v>16</v>
      </c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  <c r="IW9" s="129"/>
      <c r="IX9" s="129"/>
      <c r="IY9" s="129"/>
      <c r="IZ9" s="129"/>
      <c r="JA9" s="129"/>
      <c r="JB9" s="129"/>
      <c r="JC9" s="129"/>
      <c r="JD9" s="129"/>
      <c r="JE9" s="129"/>
      <c r="JF9" s="129"/>
      <c r="JG9" s="129"/>
      <c r="JH9" s="129"/>
      <c r="JI9" s="129"/>
      <c r="JJ9" s="129"/>
      <c r="JK9" s="129"/>
      <c r="JL9" s="129"/>
      <c r="JM9" s="129"/>
      <c r="JN9" s="129"/>
      <c r="JO9" s="129"/>
      <c r="JP9" s="129"/>
      <c r="JQ9" s="129"/>
      <c r="JR9" s="129"/>
      <c r="JS9" s="129"/>
      <c r="JT9" s="129"/>
      <c r="JU9" s="129"/>
      <c r="JV9" s="129" t="s">
        <v>17</v>
      </c>
      <c r="JW9" s="129"/>
      <c r="JX9" s="129"/>
      <c r="JY9" s="129"/>
      <c r="JZ9" s="129"/>
      <c r="KA9" s="129"/>
      <c r="KB9" s="129"/>
      <c r="KC9" s="129"/>
      <c r="KD9" s="129"/>
      <c r="KE9" s="129"/>
      <c r="KF9" s="129"/>
      <c r="KG9" s="129"/>
      <c r="KH9" s="129"/>
      <c r="KI9" s="129"/>
      <c r="KJ9" s="129"/>
      <c r="KK9" s="129"/>
      <c r="KL9" s="129"/>
      <c r="KM9" s="129"/>
      <c r="KN9" s="129"/>
      <c r="KO9" s="129"/>
      <c r="KP9" s="129"/>
      <c r="KQ9" s="129"/>
      <c r="KR9" s="129"/>
      <c r="KS9" s="129"/>
      <c r="KT9" s="129"/>
      <c r="KU9" s="129"/>
      <c r="KV9" s="129"/>
      <c r="KW9" s="129"/>
      <c r="KX9" s="129"/>
      <c r="KY9" s="129"/>
      <c r="KZ9" s="129"/>
      <c r="LA9" s="129"/>
      <c r="LB9" s="129"/>
      <c r="LC9" s="129"/>
      <c r="LD9" s="129"/>
      <c r="LE9" s="129"/>
      <c r="LF9" s="129"/>
      <c r="LG9" s="129"/>
      <c r="LH9" s="129"/>
      <c r="LI9" s="129"/>
      <c r="LJ9" s="129"/>
      <c r="LK9" s="129"/>
      <c r="LL9" s="129"/>
      <c r="LM9" s="129"/>
      <c r="LN9" s="129"/>
      <c r="LO9" s="129" t="s">
        <v>18</v>
      </c>
      <c r="LP9" s="129"/>
      <c r="LQ9" s="129"/>
      <c r="LR9" s="129"/>
      <c r="LS9" s="129"/>
      <c r="LT9" s="129"/>
      <c r="LU9" s="129"/>
      <c r="LV9" s="129"/>
      <c r="LW9" s="129"/>
      <c r="LX9" s="129"/>
      <c r="LY9" s="129"/>
      <c r="LZ9" s="129"/>
      <c r="MA9" s="129"/>
      <c r="MB9" s="129"/>
      <c r="MC9" s="129"/>
      <c r="MD9" s="129"/>
      <c r="ME9" s="129"/>
      <c r="MF9" s="129"/>
      <c r="MG9" s="129"/>
      <c r="MH9" s="129"/>
      <c r="MI9" s="129"/>
      <c r="MJ9" s="129"/>
      <c r="MK9" s="129"/>
      <c r="ML9" s="129"/>
      <c r="MM9" s="129"/>
      <c r="MN9" s="129"/>
      <c r="MO9" s="129"/>
      <c r="MP9" s="129"/>
      <c r="MQ9" s="129"/>
      <c r="MR9" s="129"/>
      <c r="MS9" s="129"/>
      <c r="MT9" s="129"/>
      <c r="MU9" s="129"/>
      <c r="MV9" s="129"/>
      <c r="MW9" s="129"/>
      <c r="MX9" s="129"/>
      <c r="MY9" s="129"/>
      <c r="MZ9" s="129"/>
      <c r="NA9" s="129"/>
      <c r="NB9" s="129"/>
      <c r="NC9" s="129"/>
      <c r="ND9" s="129"/>
      <c r="NE9" s="129"/>
      <c r="NF9" s="129"/>
      <c r="NG9" s="129"/>
      <c r="NH9" s="4"/>
      <c r="NI9" s="134" t="s">
        <v>19</v>
      </c>
      <c r="NJ9" s="135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 x14ac:dyDescent="0.15">
      <c r="A10" s="2"/>
      <c r="B10" s="113" t="str">
        <f>データ!O7</f>
        <v>該当数値なし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13" t="str">
        <f>データ!P7</f>
        <v>該当数値なし</v>
      </c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5"/>
      <c r="CF10" s="116">
        <f>データ!Q7</f>
        <v>24</v>
      </c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8"/>
      <c r="DU10" s="119">
        <f>データ!R7</f>
        <v>0</v>
      </c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120" t="str">
        <f>データ!V7</f>
        <v>無</v>
      </c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>
        <f>データ!W7</f>
        <v>0</v>
      </c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0" t="str">
        <f>データ!X7</f>
        <v>無</v>
      </c>
      <c r="LP10" s="120"/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2"/>
      <c r="NI10" s="106" t="s">
        <v>21</v>
      </c>
      <c r="NJ10" s="107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22" t="s">
        <v>23</v>
      </c>
      <c r="NJ11" s="122"/>
      <c r="NK11" s="122"/>
      <c r="NL11" s="122"/>
      <c r="NM11" s="122"/>
      <c r="NN11" s="122"/>
      <c r="NO11" s="122"/>
      <c r="NP11" s="122"/>
      <c r="NQ11" s="122"/>
      <c r="NR11" s="122"/>
      <c r="NS11" s="122"/>
      <c r="NT11" s="122"/>
      <c r="NU11" s="122"/>
      <c r="NV11" s="122"/>
      <c r="NW11" s="122"/>
    </row>
    <row r="12" spans="1:387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22"/>
      <c r="NJ12" s="122"/>
      <c r="NK12" s="122"/>
      <c r="NL12" s="122"/>
      <c r="NM12" s="122"/>
      <c r="NN12" s="122"/>
      <c r="NO12" s="122"/>
      <c r="NP12" s="122"/>
      <c r="NQ12" s="122"/>
      <c r="NR12" s="122"/>
      <c r="NS12" s="122"/>
      <c r="NT12" s="122"/>
      <c r="NU12" s="122"/>
      <c r="NV12" s="122"/>
      <c r="NW12" s="122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23"/>
      <c r="NJ13" s="123"/>
      <c r="NK13" s="123"/>
      <c r="NL13" s="123"/>
      <c r="NM13" s="123"/>
      <c r="NN13" s="123"/>
      <c r="NO13" s="123"/>
      <c r="NP13" s="123"/>
      <c r="NQ13" s="123"/>
      <c r="NR13" s="123"/>
      <c r="NS13" s="123"/>
      <c r="NT13" s="123"/>
      <c r="NU13" s="123"/>
      <c r="NV13" s="123"/>
      <c r="NW13" s="123"/>
    </row>
    <row r="14" spans="1:387" ht="13.5" customHeight="1" x14ac:dyDescent="0.15">
      <c r="A14" s="19"/>
      <c r="B14" s="7"/>
      <c r="C14" s="8"/>
      <c r="D14" s="8"/>
      <c r="E14" s="8"/>
      <c r="F14" s="8"/>
      <c r="G14" s="8"/>
      <c r="H14" s="101" t="s">
        <v>24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  <c r="IX14" s="101"/>
      <c r="IY14" s="101"/>
      <c r="IZ14" s="101"/>
      <c r="JA14" s="101"/>
      <c r="JB14" s="101"/>
      <c r="JC14" s="101"/>
      <c r="JD14" s="101"/>
      <c r="JE14" s="101"/>
      <c r="JF14" s="101"/>
      <c r="JG14" s="101"/>
      <c r="JH14" s="101"/>
      <c r="JI14" s="101"/>
      <c r="JJ14" s="101"/>
      <c r="JK14" s="101"/>
      <c r="JL14" s="101"/>
      <c r="JM14" s="101"/>
      <c r="JN14" s="8"/>
      <c r="JO14" s="8"/>
      <c r="JP14" s="8"/>
      <c r="JQ14" s="8"/>
      <c r="JR14" s="8"/>
      <c r="JS14" s="8"/>
      <c r="JT14" s="109" t="s">
        <v>25</v>
      </c>
      <c r="JU14" s="101"/>
      <c r="JV14" s="101"/>
      <c r="JW14" s="101"/>
      <c r="JX14" s="101"/>
      <c r="JY14" s="101"/>
      <c r="JZ14" s="101"/>
      <c r="KA14" s="101"/>
      <c r="KB14" s="101"/>
      <c r="KC14" s="101"/>
      <c r="KD14" s="101"/>
      <c r="KE14" s="101"/>
      <c r="KF14" s="101"/>
      <c r="KG14" s="101"/>
      <c r="KH14" s="101"/>
      <c r="KI14" s="101"/>
      <c r="KJ14" s="101"/>
      <c r="KK14" s="101"/>
      <c r="KL14" s="101"/>
      <c r="KM14" s="101"/>
      <c r="KN14" s="101"/>
      <c r="KO14" s="101"/>
      <c r="KP14" s="101"/>
      <c r="KQ14" s="101"/>
      <c r="KR14" s="101"/>
      <c r="KS14" s="101"/>
      <c r="KT14" s="101"/>
      <c r="KU14" s="101"/>
      <c r="KV14" s="101"/>
      <c r="KW14" s="101"/>
      <c r="KX14" s="101"/>
      <c r="KY14" s="101"/>
      <c r="KZ14" s="101"/>
      <c r="LA14" s="101"/>
      <c r="LB14" s="101"/>
      <c r="LC14" s="101"/>
      <c r="LD14" s="101"/>
      <c r="LE14" s="101"/>
      <c r="LF14" s="101"/>
      <c r="LG14" s="101"/>
      <c r="LH14" s="101"/>
      <c r="LI14" s="101"/>
      <c r="LJ14" s="101"/>
      <c r="LK14" s="101"/>
      <c r="LL14" s="101"/>
      <c r="LM14" s="101"/>
      <c r="LN14" s="101"/>
      <c r="LO14" s="101"/>
      <c r="LP14" s="101"/>
      <c r="LQ14" s="101"/>
      <c r="LR14" s="101"/>
      <c r="LS14" s="101"/>
      <c r="LT14" s="101"/>
      <c r="LU14" s="101"/>
      <c r="LV14" s="101"/>
      <c r="LW14" s="101"/>
      <c r="LX14" s="101"/>
      <c r="LY14" s="101"/>
      <c r="LZ14" s="101"/>
      <c r="MA14" s="101"/>
      <c r="MB14" s="101"/>
      <c r="MC14" s="101"/>
      <c r="MD14" s="101"/>
      <c r="ME14" s="101"/>
      <c r="MF14" s="101"/>
      <c r="MG14" s="101"/>
      <c r="MH14" s="101"/>
      <c r="MI14" s="101"/>
      <c r="MJ14" s="101"/>
      <c r="MK14" s="101"/>
      <c r="ML14" s="101"/>
      <c r="MM14" s="101"/>
      <c r="MN14" s="101"/>
      <c r="MO14" s="101"/>
      <c r="MP14" s="101"/>
      <c r="MQ14" s="101"/>
      <c r="MR14" s="101"/>
      <c r="MS14" s="101"/>
      <c r="MT14" s="101"/>
      <c r="MU14" s="101"/>
      <c r="MV14" s="101"/>
      <c r="MW14" s="101"/>
      <c r="MX14" s="101"/>
      <c r="MY14" s="101"/>
      <c r="MZ14" s="101"/>
      <c r="NA14" s="101"/>
      <c r="NB14" s="101"/>
      <c r="NC14" s="101"/>
      <c r="ND14" s="101"/>
      <c r="NE14" s="101"/>
      <c r="NF14" s="101"/>
      <c r="NG14" s="110"/>
      <c r="NH14" s="2"/>
      <c r="NI14" s="87" t="s">
        <v>26</v>
      </c>
      <c r="NJ14" s="88"/>
      <c r="NK14" s="88"/>
      <c r="NL14" s="88"/>
      <c r="NM14" s="88"/>
      <c r="NN14" s="88"/>
      <c r="NO14" s="88"/>
      <c r="NP14" s="88"/>
      <c r="NQ14" s="88"/>
      <c r="NR14" s="88"/>
      <c r="NS14" s="88"/>
      <c r="NT14" s="88"/>
      <c r="NU14" s="88"/>
      <c r="NV14" s="88"/>
      <c r="NW14" s="89"/>
    </row>
    <row r="15" spans="1:387" ht="13.5" customHeight="1" x14ac:dyDescent="0.15">
      <c r="A15" s="2"/>
      <c r="B15" s="20"/>
      <c r="C15" s="21"/>
      <c r="D15" s="21"/>
      <c r="E15" s="21"/>
      <c r="F15" s="21"/>
      <c r="G15" s="2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21"/>
      <c r="JO15" s="21"/>
      <c r="JP15" s="21"/>
      <c r="JQ15" s="21"/>
      <c r="JR15" s="21"/>
      <c r="JS15" s="21"/>
      <c r="JT15" s="111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12"/>
      <c r="NH15" s="2"/>
      <c r="NI15" s="90" t="s">
        <v>145</v>
      </c>
      <c r="NJ15" s="91"/>
      <c r="NK15" s="91"/>
      <c r="NL15" s="91"/>
      <c r="NM15" s="91"/>
      <c r="NN15" s="91"/>
      <c r="NO15" s="91"/>
      <c r="NP15" s="91"/>
      <c r="NQ15" s="91"/>
      <c r="NR15" s="91"/>
      <c r="NS15" s="91"/>
      <c r="NT15" s="91"/>
      <c r="NU15" s="91"/>
      <c r="NV15" s="91"/>
      <c r="NW15" s="92"/>
    </row>
    <row r="16" spans="1:387" ht="13.5" customHeight="1" x14ac:dyDescent="0.15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90"/>
      <c r="NJ16" s="91"/>
      <c r="NK16" s="91"/>
      <c r="NL16" s="91"/>
      <c r="NM16" s="91"/>
      <c r="NN16" s="91"/>
      <c r="NO16" s="91"/>
      <c r="NP16" s="91"/>
      <c r="NQ16" s="91"/>
      <c r="NR16" s="91"/>
      <c r="NS16" s="91"/>
      <c r="NT16" s="91"/>
      <c r="NU16" s="91"/>
      <c r="NV16" s="91"/>
      <c r="NW16" s="92"/>
    </row>
    <row r="17" spans="1:387" ht="13.5" customHeight="1" x14ac:dyDescent="0.15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90"/>
      <c r="NJ17" s="91"/>
      <c r="NK17" s="91"/>
      <c r="NL17" s="91"/>
      <c r="NM17" s="91"/>
      <c r="NN17" s="91"/>
      <c r="NO17" s="91"/>
      <c r="NP17" s="91"/>
      <c r="NQ17" s="91"/>
      <c r="NR17" s="91"/>
      <c r="NS17" s="91"/>
      <c r="NT17" s="91"/>
      <c r="NU17" s="91"/>
      <c r="NV17" s="91"/>
      <c r="NW17" s="92"/>
    </row>
    <row r="18" spans="1:387" ht="13.5" customHeight="1" x14ac:dyDescent="0.15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90"/>
      <c r="NJ18" s="91"/>
      <c r="NK18" s="91"/>
      <c r="NL18" s="91"/>
      <c r="NM18" s="91"/>
      <c r="NN18" s="91"/>
      <c r="NO18" s="91"/>
      <c r="NP18" s="91"/>
      <c r="NQ18" s="91"/>
      <c r="NR18" s="91"/>
      <c r="NS18" s="91"/>
      <c r="NT18" s="91"/>
      <c r="NU18" s="91"/>
      <c r="NV18" s="91"/>
      <c r="NW18" s="92"/>
    </row>
    <row r="19" spans="1:387" ht="13.5" customHeight="1" x14ac:dyDescent="0.15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90"/>
      <c r="NJ19" s="91"/>
      <c r="NK19" s="91"/>
      <c r="NL19" s="91"/>
      <c r="NM19" s="91"/>
      <c r="NN19" s="91"/>
      <c r="NO19" s="91"/>
      <c r="NP19" s="91"/>
      <c r="NQ19" s="91"/>
      <c r="NR19" s="91"/>
      <c r="NS19" s="91"/>
      <c r="NT19" s="91"/>
      <c r="NU19" s="91"/>
      <c r="NV19" s="91"/>
      <c r="NW19" s="92"/>
    </row>
    <row r="20" spans="1:387" ht="13.5" customHeight="1" x14ac:dyDescent="0.15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90"/>
      <c r="NJ20" s="91"/>
      <c r="NK20" s="91"/>
      <c r="NL20" s="91"/>
      <c r="NM20" s="91"/>
      <c r="NN20" s="91"/>
      <c r="NO20" s="91"/>
      <c r="NP20" s="91"/>
      <c r="NQ20" s="91"/>
      <c r="NR20" s="91"/>
      <c r="NS20" s="91"/>
      <c r="NT20" s="91"/>
      <c r="NU20" s="91"/>
      <c r="NV20" s="91"/>
      <c r="NW20" s="92"/>
    </row>
    <row r="21" spans="1:387" ht="13.5" customHeight="1" x14ac:dyDescent="0.15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90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2"/>
    </row>
    <row r="22" spans="1:387" ht="13.5" customHeight="1" x14ac:dyDescent="0.15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90"/>
      <c r="NJ22" s="91"/>
      <c r="NK22" s="91"/>
      <c r="NL22" s="91"/>
      <c r="NM22" s="91"/>
      <c r="NN22" s="91"/>
      <c r="NO22" s="91"/>
      <c r="NP22" s="91"/>
      <c r="NQ22" s="91"/>
      <c r="NR22" s="91"/>
      <c r="NS22" s="91"/>
      <c r="NT22" s="91"/>
      <c r="NU22" s="91"/>
      <c r="NV22" s="91"/>
      <c r="NW22" s="92"/>
    </row>
    <row r="23" spans="1:387" ht="13.5" customHeight="1" x14ac:dyDescent="0.15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90"/>
      <c r="NJ23" s="91"/>
      <c r="NK23" s="91"/>
      <c r="NL23" s="91"/>
      <c r="NM23" s="91"/>
      <c r="NN23" s="91"/>
      <c r="NO23" s="91"/>
      <c r="NP23" s="91"/>
      <c r="NQ23" s="91"/>
      <c r="NR23" s="91"/>
      <c r="NS23" s="91"/>
      <c r="NT23" s="91"/>
      <c r="NU23" s="91"/>
      <c r="NV23" s="91"/>
      <c r="NW23" s="92"/>
    </row>
    <row r="24" spans="1:387" ht="13.5" customHeight="1" x14ac:dyDescent="0.15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90"/>
      <c r="NJ24" s="91"/>
      <c r="NK24" s="91"/>
      <c r="NL24" s="91"/>
      <c r="NM24" s="91"/>
      <c r="NN24" s="91"/>
      <c r="NO24" s="91"/>
      <c r="NP24" s="91"/>
      <c r="NQ24" s="91"/>
      <c r="NR24" s="91"/>
      <c r="NS24" s="91"/>
      <c r="NT24" s="91"/>
      <c r="NU24" s="91"/>
      <c r="NV24" s="91"/>
      <c r="NW24" s="92"/>
    </row>
    <row r="25" spans="1:387" ht="13.5" customHeight="1" x14ac:dyDescent="0.15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90"/>
      <c r="NJ25" s="91"/>
      <c r="NK25" s="91"/>
      <c r="NL25" s="91"/>
      <c r="NM25" s="91"/>
      <c r="NN25" s="91"/>
      <c r="NO25" s="91"/>
      <c r="NP25" s="91"/>
      <c r="NQ25" s="91"/>
      <c r="NR25" s="91"/>
      <c r="NS25" s="91"/>
      <c r="NT25" s="91"/>
      <c r="NU25" s="91"/>
      <c r="NV25" s="91"/>
      <c r="NW25" s="92"/>
    </row>
    <row r="26" spans="1:387" ht="13.5" customHeight="1" x14ac:dyDescent="0.15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90"/>
      <c r="NJ26" s="91"/>
      <c r="NK26" s="91"/>
      <c r="NL26" s="91"/>
      <c r="NM26" s="91"/>
      <c r="NN26" s="91"/>
      <c r="NO26" s="91"/>
      <c r="NP26" s="91"/>
      <c r="NQ26" s="91"/>
      <c r="NR26" s="91"/>
      <c r="NS26" s="91"/>
      <c r="NT26" s="91"/>
      <c r="NU26" s="91"/>
      <c r="NV26" s="91"/>
      <c r="NW26" s="92"/>
    </row>
    <row r="27" spans="1:387" ht="13.5" customHeight="1" x14ac:dyDescent="0.15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90"/>
      <c r="NJ27" s="91"/>
      <c r="NK27" s="91"/>
      <c r="NL27" s="91"/>
      <c r="NM27" s="91"/>
      <c r="NN27" s="91"/>
      <c r="NO27" s="91"/>
      <c r="NP27" s="91"/>
      <c r="NQ27" s="91"/>
      <c r="NR27" s="91"/>
      <c r="NS27" s="91"/>
      <c r="NT27" s="91"/>
      <c r="NU27" s="91"/>
      <c r="NV27" s="91"/>
      <c r="NW27" s="92"/>
    </row>
    <row r="28" spans="1:387" ht="13.5" customHeight="1" x14ac:dyDescent="0.15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90"/>
      <c r="NJ28" s="91"/>
      <c r="NK28" s="91"/>
      <c r="NL28" s="91"/>
      <c r="NM28" s="91"/>
      <c r="NN28" s="91"/>
      <c r="NO28" s="91"/>
      <c r="NP28" s="91"/>
      <c r="NQ28" s="91"/>
      <c r="NR28" s="91"/>
      <c r="NS28" s="91"/>
      <c r="NT28" s="91"/>
      <c r="NU28" s="91"/>
      <c r="NV28" s="91"/>
      <c r="NW28" s="92"/>
    </row>
    <row r="29" spans="1:387" ht="13.5" customHeight="1" x14ac:dyDescent="0.15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90"/>
      <c r="NJ29" s="91"/>
      <c r="NK29" s="91"/>
      <c r="NL29" s="91"/>
      <c r="NM29" s="91"/>
      <c r="NN29" s="91"/>
      <c r="NO29" s="91"/>
      <c r="NP29" s="91"/>
      <c r="NQ29" s="91"/>
      <c r="NR29" s="91"/>
      <c r="NS29" s="91"/>
      <c r="NT29" s="91"/>
      <c r="NU29" s="91"/>
      <c r="NV29" s="91"/>
      <c r="NW29" s="92"/>
    </row>
    <row r="30" spans="1:387" ht="13.5" customHeight="1" x14ac:dyDescent="0.15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86">
        <f>データ!$B$11</f>
        <v>40909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>
        <f>データ!$C$11</f>
        <v>41275</v>
      </c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>
        <f>データ!$D$11</f>
        <v>41640</v>
      </c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>
        <f>データ!$E$11</f>
        <v>42005</v>
      </c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>
        <f>データ!$F$11</f>
        <v>42370</v>
      </c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86">
        <f>データ!$B$11</f>
        <v>40909</v>
      </c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>
        <f>データ!$C$11</f>
        <v>41275</v>
      </c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>
        <f>データ!$D$11</f>
        <v>41640</v>
      </c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>
        <f>データ!$E$11</f>
        <v>42005</v>
      </c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>
        <f>データ!$F$11</f>
        <v>42370</v>
      </c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86">
        <f>データ!$B$11</f>
        <v>40909</v>
      </c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>
        <f>データ!$C$11</f>
        <v>41275</v>
      </c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>
        <f>データ!$D$11</f>
        <v>41640</v>
      </c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>
        <f>データ!$E$11</f>
        <v>42005</v>
      </c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>
        <f>データ!$F$11</f>
        <v>42370</v>
      </c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93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5"/>
    </row>
    <row r="31" spans="1:387" ht="13.5" customHeight="1" x14ac:dyDescent="0.15">
      <c r="A31" s="2"/>
      <c r="B31" s="22"/>
      <c r="C31" s="5"/>
      <c r="D31" s="5"/>
      <c r="E31" s="5"/>
      <c r="F31" s="5"/>
      <c r="I31" s="84" t="s">
        <v>27</v>
      </c>
      <c r="J31" s="84"/>
      <c r="K31" s="84"/>
      <c r="L31" s="84"/>
      <c r="M31" s="84"/>
      <c r="N31" s="84"/>
      <c r="O31" s="84"/>
      <c r="P31" s="84"/>
      <c r="Q31" s="84"/>
      <c r="R31" s="85">
        <f>データ!Y7</f>
        <v>380</v>
      </c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>
        <f>データ!Z7</f>
        <v>203.8</v>
      </c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>
        <f>データ!AA7</f>
        <v>100</v>
      </c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>
        <f>データ!AB7</f>
        <v>141</v>
      </c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>
        <f>データ!AC7</f>
        <v>174.2</v>
      </c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84" t="s">
        <v>27</v>
      </c>
      <c r="CX31" s="84"/>
      <c r="CY31" s="84"/>
      <c r="CZ31" s="84"/>
      <c r="DA31" s="84"/>
      <c r="DB31" s="84"/>
      <c r="DC31" s="84"/>
      <c r="DD31" s="84"/>
      <c r="DE31" s="84"/>
      <c r="DF31" s="85">
        <f>データ!AJ7</f>
        <v>0</v>
      </c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>
        <f>データ!AK7</f>
        <v>0</v>
      </c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>
        <f>データ!AL7</f>
        <v>24.1</v>
      </c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>
        <f>データ!AM7</f>
        <v>0</v>
      </c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>
        <f>データ!AN7</f>
        <v>0</v>
      </c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84" t="s">
        <v>27</v>
      </c>
      <c r="GL31" s="84"/>
      <c r="GM31" s="84"/>
      <c r="GN31" s="84"/>
      <c r="GO31" s="84"/>
      <c r="GP31" s="84"/>
      <c r="GQ31" s="84"/>
      <c r="GR31" s="84"/>
      <c r="GS31" s="84"/>
      <c r="GT31" s="103" t="str">
        <f>データ!AU7</f>
        <v>-</v>
      </c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 t="str">
        <f>データ!AV7</f>
        <v>-</v>
      </c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 t="str">
        <f>データ!AW7</f>
        <v>-</v>
      </c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 t="str">
        <f>データ!AX7</f>
        <v>-</v>
      </c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 t="str">
        <f>データ!AY7</f>
        <v>-</v>
      </c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87" t="s">
        <v>28</v>
      </c>
      <c r="NJ31" s="88"/>
      <c r="NK31" s="88"/>
      <c r="NL31" s="88"/>
      <c r="NM31" s="88"/>
      <c r="NN31" s="88"/>
      <c r="NO31" s="88"/>
      <c r="NP31" s="88"/>
      <c r="NQ31" s="88"/>
      <c r="NR31" s="88"/>
      <c r="NS31" s="88"/>
      <c r="NT31" s="88"/>
      <c r="NU31" s="88"/>
      <c r="NV31" s="88"/>
      <c r="NW31" s="89"/>
    </row>
    <row r="32" spans="1:387" ht="13.5" customHeight="1" x14ac:dyDescent="0.15">
      <c r="A32" s="2"/>
      <c r="B32" s="22"/>
      <c r="C32" s="5"/>
      <c r="D32" s="5"/>
      <c r="E32" s="5"/>
      <c r="F32" s="5"/>
      <c r="G32" s="5"/>
      <c r="H32" s="5"/>
      <c r="I32" s="84" t="s">
        <v>29</v>
      </c>
      <c r="J32" s="84"/>
      <c r="K32" s="84"/>
      <c r="L32" s="84"/>
      <c r="M32" s="84"/>
      <c r="N32" s="84"/>
      <c r="O32" s="84"/>
      <c r="P32" s="84"/>
      <c r="Q32" s="84"/>
      <c r="R32" s="85">
        <f>データ!AD7</f>
        <v>144.6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>
        <f>データ!AE7</f>
        <v>109.4</v>
      </c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>
        <f>データ!AF7</f>
        <v>93.6</v>
      </c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>
        <f>データ!AG7</f>
        <v>100.3</v>
      </c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>
        <f>データ!AH7</f>
        <v>115.3</v>
      </c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84" t="s">
        <v>29</v>
      </c>
      <c r="CX32" s="84"/>
      <c r="CY32" s="84"/>
      <c r="CZ32" s="84"/>
      <c r="DA32" s="84"/>
      <c r="DB32" s="84"/>
      <c r="DC32" s="84"/>
      <c r="DD32" s="84"/>
      <c r="DE32" s="84"/>
      <c r="DF32" s="85">
        <f>データ!AO7</f>
        <v>23.1</v>
      </c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>
        <f>データ!AP7</f>
        <v>24.3</v>
      </c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>
        <f>データ!AQ7</f>
        <v>22.4</v>
      </c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>
        <f>データ!AR7</f>
        <v>20.3</v>
      </c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>
        <f>データ!AS7</f>
        <v>39.6</v>
      </c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84" t="s">
        <v>29</v>
      </c>
      <c r="GL32" s="84"/>
      <c r="GM32" s="84"/>
      <c r="GN32" s="84"/>
      <c r="GO32" s="84"/>
      <c r="GP32" s="84"/>
      <c r="GQ32" s="84"/>
      <c r="GR32" s="84"/>
      <c r="GS32" s="84"/>
      <c r="GT32" s="103" t="str">
        <f>データ!AZ7</f>
        <v>-</v>
      </c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 t="str">
        <f>データ!BA7</f>
        <v>-</v>
      </c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 t="str">
        <f>データ!BB7</f>
        <v>-</v>
      </c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 t="str">
        <f>データ!BC7</f>
        <v>-</v>
      </c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 t="str">
        <f>データ!BD7</f>
        <v>-</v>
      </c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90" t="s">
        <v>142</v>
      </c>
      <c r="NJ32" s="91"/>
      <c r="NK32" s="91"/>
      <c r="NL32" s="91"/>
      <c r="NM32" s="91"/>
      <c r="NN32" s="91"/>
      <c r="NO32" s="91"/>
      <c r="NP32" s="91"/>
      <c r="NQ32" s="91"/>
      <c r="NR32" s="91"/>
      <c r="NS32" s="91"/>
      <c r="NT32" s="91"/>
      <c r="NU32" s="91"/>
      <c r="NV32" s="91"/>
      <c r="NW32" s="92"/>
    </row>
    <row r="33" spans="1:387" ht="13.5" customHeight="1" x14ac:dyDescent="0.15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90"/>
      <c r="NJ33" s="91"/>
      <c r="NK33" s="91"/>
      <c r="NL33" s="91"/>
      <c r="NM33" s="91"/>
      <c r="NN33" s="91"/>
      <c r="NO33" s="91"/>
      <c r="NP33" s="91"/>
      <c r="NQ33" s="91"/>
      <c r="NR33" s="91"/>
      <c r="NS33" s="91"/>
      <c r="NT33" s="91"/>
      <c r="NU33" s="91"/>
      <c r="NV33" s="91"/>
      <c r="NW33" s="92"/>
    </row>
    <row r="34" spans="1:387" ht="13.5" customHeight="1" x14ac:dyDescent="0.15">
      <c r="A34" s="2"/>
      <c r="B34" s="22"/>
      <c r="C34" s="24"/>
      <c r="D34" s="5"/>
      <c r="E34" s="5"/>
      <c r="F34" s="5"/>
      <c r="G34" s="5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5"/>
      <c r="CN34" s="5"/>
      <c r="CO34" s="5"/>
      <c r="CP34" s="5"/>
      <c r="CQ34" s="5"/>
      <c r="CR34" s="5"/>
      <c r="CS34" s="5"/>
      <c r="CT34" s="5"/>
      <c r="CU34" s="5"/>
      <c r="CV34" s="83" t="s">
        <v>31</v>
      </c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24"/>
      <c r="GB34" s="24"/>
      <c r="GC34" s="24"/>
      <c r="GD34" s="24"/>
      <c r="GE34" s="24"/>
      <c r="GF34" s="24"/>
      <c r="GG34" s="24"/>
      <c r="GH34" s="24"/>
      <c r="GI34" s="24"/>
      <c r="GJ34" s="83" t="s">
        <v>32</v>
      </c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5"/>
      <c r="JP34" s="5"/>
      <c r="JQ34" s="5"/>
      <c r="JR34" s="5"/>
      <c r="JS34" s="5"/>
      <c r="JT34" s="104" t="s">
        <v>33</v>
      </c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83"/>
      <c r="MX34" s="83"/>
      <c r="MY34" s="83"/>
      <c r="MZ34" s="83"/>
      <c r="NA34" s="83"/>
      <c r="NB34" s="83"/>
      <c r="NC34" s="83"/>
      <c r="ND34" s="83"/>
      <c r="NE34" s="83"/>
      <c r="NF34" s="83"/>
      <c r="NG34" s="105"/>
      <c r="NH34" s="2"/>
      <c r="NI34" s="90"/>
      <c r="NJ34" s="91"/>
      <c r="NK34" s="91"/>
      <c r="NL34" s="91"/>
      <c r="NM34" s="91"/>
      <c r="NN34" s="91"/>
      <c r="NO34" s="91"/>
      <c r="NP34" s="91"/>
      <c r="NQ34" s="91"/>
      <c r="NR34" s="91"/>
      <c r="NS34" s="91"/>
      <c r="NT34" s="91"/>
      <c r="NU34" s="91"/>
      <c r="NV34" s="91"/>
      <c r="NW34" s="92"/>
    </row>
    <row r="35" spans="1:387" ht="13.5" customHeight="1" x14ac:dyDescent="0.15">
      <c r="A35" s="2"/>
      <c r="B35" s="22"/>
      <c r="C35" s="24"/>
      <c r="D35" s="5"/>
      <c r="E35" s="5"/>
      <c r="F35" s="5"/>
      <c r="G35" s="5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5"/>
      <c r="CN35" s="5"/>
      <c r="CO35" s="5"/>
      <c r="CP35" s="5"/>
      <c r="CQ35" s="5"/>
      <c r="CR35" s="5"/>
      <c r="CS35" s="5"/>
      <c r="CT35" s="5"/>
      <c r="CU35" s="5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24"/>
      <c r="GB35" s="24"/>
      <c r="GC35" s="24"/>
      <c r="GD35" s="24"/>
      <c r="GE35" s="24"/>
      <c r="GF35" s="24"/>
      <c r="GG35" s="24"/>
      <c r="GH35" s="24"/>
      <c r="GI35" s="24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83"/>
      <c r="JA35" s="83"/>
      <c r="JB35" s="83"/>
      <c r="JC35" s="83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83"/>
      <c r="JO35" s="5"/>
      <c r="JP35" s="5"/>
      <c r="JQ35" s="5"/>
      <c r="JR35" s="5"/>
      <c r="JS35" s="5"/>
      <c r="JT35" s="106"/>
      <c r="JU35" s="107"/>
      <c r="JV35" s="107"/>
      <c r="JW35" s="107"/>
      <c r="JX35" s="107"/>
      <c r="JY35" s="107"/>
      <c r="JZ35" s="107"/>
      <c r="KA35" s="107"/>
      <c r="KB35" s="107"/>
      <c r="KC35" s="107"/>
      <c r="KD35" s="107"/>
      <c r="KE35" s="107"/>
      <c r="KF35" s="107"/>
      <c r="KG35" s="107"/>
      <c r="KH35" s="107"/>
      <c r="KI35" s="107"/>
      <c r="KJ35" s="107"/>
      <c r="KK35" s="107"/>
      <c r="KL35" s="107"/>
      <c r="KM35" s="107"/>
      <c r="KN35" s="107"/>
      <c r="KO35" s="107"/>
      <c r="KP35" s="107"/>
      <c r="KQ35" s="107"/>
      <c r="KR35" s="107"/>
      <c r="KS35" s="107"/>
      <c r="KT35" s="107"/>
      <c r="KU35" s="107"/>
      <c r="KV35" s="107"/>
      <c r="KW35" s="107"/>
      <c r="KX35" s="107"/>
      <c r="KY35" s="107"/>
      <c r="KZ35" s="107"/>
      <c r="LA35" s="107"/>
      <c r="LB35" s="107"/>
      <c r="LC35" s="107"/>
      <c r="LD35" s="107"/>
      <c r="LE35" s="107"/>
      <c r="LF35" s="107"/>
      <c r="LG35" s="107"/>
      <c r="LH35" s="107"/>
      <c r="LI35" s="107"/>
      <c r="LJ35" s="107"/>
      <c r="LK35" s="107"/>
      <c r="LL35" s="107"/>
      <c r="LM35" s="107"/>
      <c r="LN35" s="107"/>
      <c r="LO35" s="107"/>
      <c r="LP35" s="107"/>
      <c r="LQ35" s="107"/>
      <c r="LR35" s="107"/>
      <c r="LS35" s="107"/>
      <c r="LT35" s="107"/>
      <c r="LU35" s="107"/>
      <c r="LV35" s="107"/>
      <c r="LW35" s="107"/>
      <c r="LX35" s="107"/>
      <c r="LY35" s="107"/>
      <c r="LZ35" s="107"/>
      <c r="MA35" s="107"/>
      <c r="MB35" s="107"/>
      <c r="MC35" s="107"/>
      <c r="MD35" s="107"/>
      <c r="ME35" s="107"/>
      <c r="MF35" s="107"/>
      <c r="MG35" s="107"/>
      <c r="MH35" s="107"/>
      <c r="MI35" s="107"/>
      <c r="MJ35" s="107"/>
      <c r="MK35" s="107"/>
      <c r="ML35" s="107"/>
      <c r="MM35" s="107"/>
      <c r="MN35" s="107"/>
      <c r="MO35" s="107"/>
      <c r="MP35" s="107"/>
      <c r="MQ35" s="107"/>
      <c r="MR35" s="107"/>
      <c r="MS35" s="107"/>
      <c r="MT35" s="107"/>
      <c r="MU35" s="107"/>
      <c r="MV35" s="107"/>
      <c r="MW35" s="107"/>
      <c r="MX35" s="107"/>
      <c r="MY35" s="107"/>
      <c r="MZ35" s="107"/>
      <c r="NA35" s="107"/>
      <c r="NB35" s="107"/>
      <c r="NC35" s="107"/>
      <c r="ND35" s="107"/>
      <c r="NE35" s="107"/>
      <c r="NF35" s="107"/>
      <c r="NG35" s="108"/>
      <c r="NH35" s="2"/>
      <c r="NI35" s="90"/>
      <c r="NJ35" s="91"/>
      <c r="NK35" s="91"/>
      <c r="NL35" s="91"/>
      <c r="NM35" s="91"/>
      <c r="NN35" s="91"/>
      <c r="NO35" s="91"/>
      <c r="NP35" s="91"/>
      <c r="NQ35" s="91"/>
      <c r="NR35" s="91"/>
      <c r="NS35" s="91"/>
      <c r="NT35" s="91"/>
      <c r="NU35" s="91"/>
      <c r="NV35" s="91"/>
      <c r="NW35" s="92"/>
    </row>
    <row r="36" spans="1:387" ht="13.5" customHeight="1" x14ac:dyDescent="0.15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90"/>
      <c r="NJ36" s="91"/>
      <c r="NK36" s="91"/>
      <c r="NL36" s="91"/>
      <c r="NM36" s="91"/>
      <c r="NN36" s="91"/>
      <c r="NO36" s="91"/>
      <c r="NP36" s="91"/>
      <c r="NQ36" s="91"/>
      <c r="NR36" s="91"/>
      <c r="NS36" s="91"/>
      <c r="NT36" s="91"/>
      <c r="NU36" s="91"/>
      <c r="NV36" s="91"/>
      <c r="NW36" s="92"/>
    </row>
    <row r="37" spans="1:387" ht="13.5" customHeight="1" x14ac:dyDescent="0.15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90"/>
      <c r="NJ37" s="91"/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2"/>
    </row>
    <row r="38" spans="1:387" ht="13.5" customHeight="1" x14ac:dyDescent="0.15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90"/>
      <c r="NJ38" s="91"/>
      <c r="NK38" s="91"/>
      <c r="NL38" s="91"/>
      <c r="NM38" s="91"/>
      <c r="NN38" s="91"/>
      <c r="NO38" s="91"/>
      <c r="NP38" s="91"/>
      <c r="NQ38" s="91"/>
      <c r="NR38" s="91"/>
      <c r="NS38" s="91"/>
      <c r="NT38" s="91"/>
      <c r="NU38" s="91"/>
      <c r="NV38" s="91"/>
      <c r="NW38" s="92"/>
    </row>
    <row r="39" spans="1:387" ht="13.5" customHeight="1" x14ac:dyDescent="0.15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90"/>
      <c r="NJ39" s="91"/>
      <c r="NK39" s="91"/>
      <c r="NL39" s="91"/>
      <c r="NM39" s="91"/>
      <c r="NN39" s="91"/>
      <c r="NO39" s="91"/>
      <c r="NP39" s="91"/>
      <c r="NQ39" s="91"/>
      <c r="NR39" s="91"/>
      <c r="NS39" s="91"/>
      <c r="NT39" s="91"/>
      <c r="NU39" s="91"/>
      <c r="NV39" s="91"/>
      <c r="NW39" s="92"/>
    </row>
    <row r="40" spans="1:387" ht="13.5" customHeight="1" x14ac:dyDescent="0.15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90"/>
      <c r="NJ40" s="91"/>
      <c r="NK40" s="91"/>
      <c r="NL40" s="91"/>
      <c r="NM40" s="91"/>
      <c r="NN40" s="91"/>
      <c r="NO40" s="91"/>
      <c r="NP40" s="91"/>
      <c r="NQ40" s="91"/>
      <c r="NR40" s="91"/>
      <c r="NS40" s="91"/>
      <c r="NT40" s="91"/>
      <c r="NU40" s="91"/>
      <c r="NV40" s="91"/>
      <c r="NW40" s="92"/>
    </row>
    <row r="41" spans="1:387" ht="13.5" customHeight="1" x14ac:dyDescent="0.15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90"/>
      <c r="NJ41" s="91"/>
      <c r="NK41" s="91"/>
      <c r="NL41" s="91"/>
      <c r="NM41" s="91"/>
      <c r="NN41" s="91"/>
      <c r="NO41" s="91"/>
      <c r="NP41" s="91"/>
      <c r="NQ41" s="91"/>
      <c r="NR41" s="91"/>
      <c r="NS41" s="91"/>
      <c r="NT41" s="91"/>
      <c r="NU41" s="91"/>
      <c r="NV41" s="91"/>
      <c r="NW41" s="92"/>
    </row>
    <row r="42" spans="1:387" ht="13.5" customHeight="1" x14ac:dyDescent="0.15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90"/>
      <c r="NJ42" s="91"/>
      <c r="NK42" s="91"/>
      <c r="NL42" s="91"/>
      <c r="NM42" s="91"/>
      <c r="NN42" s="91"/>
      <c r="NO42" s="91"/>
      <c r="NP42" s="91"/>
      <c r="NQ42" s="91"/>
      <c r="NR42" s="91"/>
      <c r="NS42" s="91"/>
      <c r="NT42" s="91"/>
      <c r="NU42" s="91"/>
      <c r="NV42" s="91"/>
      <c r="NW42" s="92"/>
    </row>
    <row r="43" spans="1:387" ht="13.5" customHeight="1" x14ac:dyDescent="0.15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90"/>
      <c r="NJ43" s="91"/>
      <c r="NK43" s="91"/>
      <c r="NL43" s="91"/>
      <c r="NM43" s="91"/>
      <c r="NN43" s="91"/>
      <c r="NO43" s="91"/>
      <c r="NP43" s="91"/>
      <c r="NQ43" s="91"/>
      <c r="NR43" s="91"/>
      <c r="NS43" s="91"/>
      <c r="NT43" s="91"/>
      <c r="NU43" s="91"/>
      <c r="NV43" s="91"/>
      <c r="NW43" s="92"/>
    </row>
    <row r="44" spans="1:387" ht="13.5" customHeight="1" x14ac:dyDescent="0.15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90"/>
      <c r="NJ44" s="91"/>
      <c r="NK44" s="91"/>
      <c r="NL44" s="91"/>
      <c r="NM44" s="91"/>
      <c r="NN44" s="91"/>
      <c r="NO44" s="91"/>
      <c r="NP44" s="91"/>
      <c r="NQ44" s="91"/>
      <c r="NR44" s="91"/>
      <c r="NS44" s="91"/>
      <c r="NT44" s="91"/>
      <c r="NU44" s="91"/>
      <c r="NV44" s="91"/>
      <c r="NW44" s="92"/>
    </row>
    <row r="45" spans="1:387" ht="13.5" customHeight="1" x14ac:dyDescent="0.15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90"/>
      <c r="NJ45" s="91"/>
      <c r="NK45" s="91"/>
      <c r="NL45" s="91"/>
      <c r="NM45" s="91"/>
      <c r="NN45" s="91"/>
      <c r="NO45" s="91"/>
      <c r="NP45" s="91"/>
      <c r="NQ45" s="91"/>
      <c r="NR45" s="91"/>
      <c r="NS45" s="91"/>
      <c r="NT45" s="91"/>
      <c r="NU45" s="91"/>
      <c r="NV45" s="91"/>
      <c r="NW45" s="92"/>
    </row>
    <row r="46" spans="1:387" ht="13.5" customHeight="1" x14ac:dyDescent="0.15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90"/>
      <c r="NJ46" s="91"/>
      <c r="NK46" s="91"/>
      <c r="NL46" s="91"/>
      <c r="NM46" s="91"/>
      <c r="NN46" s="91"/>
      <c r="NO46" s="91"/>
      <c r="NP46" s="91"/>
      <c r="NQ46" s="91"/>
      <c r="NR46" s="91"/>
      <c r="NS46" s="91"/>
      <c r="NT46" s="91"/>
      <c r="NU46" s="91"/>
      <c r="NV46" s="91"/>
      <c r="NW46" s="92"/>
    </row>
    <row r="47" spans="1:387" ht="13.5" customHeight="1" x14ac:dyDescent="0.15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93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5"/>
    </row>
    <row r="48" spans="1:387" ht="13.5" customHeight="1" x14ac:dyDescent="0.15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87" t="s">
        <v>34</v>
      </c>
      <c r="NJ48" s="88"/>
      <c r="NK48" s="88"/>
      <c r="NL48" s="88"/>
      <c r="NM48" s="88"/>
      <c r="NN48" s="88"/>
      <c r="NO48" s="88"/>
      <c r="NP48" s="88"/>
      <c r="NQ48" s="88"/>
      <c r="NR48" s="88"/>
      <c r="NS48" s="88"/>
      <c r="NT48" s="88"/>
      <c r="NU48" s="88"/>
      <c r="NV48" s="88"/>
      <c r="NW48" s="89"/>
    </row>
    <row r="49" spans="1:387" ht="13.5" customHeight="1" x14ac:dyDescent="0.15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90" t="s">
        <v>143</v>
      </c>
      <c r="NJ49" s="91"/>
      <c r="NK49" s="91"/>
      <c r="NL49" s="91"/>
      <c r="NM49" s="91"/>
      <c r="NN49" s="91"/>
      <c r="NO49" s="91"/>
      <c r="NP49" s="91"/>
      <c r="NQ49" s="91"/>
      <c r="NR49" s="91"/>
      <c r="NS49" s="91"/>
      <c r="NT49" s="91"/>
      <c r="NU49" s="91"/>
      <c r="NV49" s="91"/>
      <c r="NW49" s="92"/>
    </row>
    <row r="50" spans="1:387" ht="13.5" customHeight="1" x14ac:dyDescent="0.15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90"/>
      <c r="NJ50" s="91"/>
      <c r="NK50" s="91"/>
      <c r="NL50" s="91"/>
      <c r="NM50" s="91"/>
      <c r="NN50" s="91"/>
      <c r="NO50" s="91"/>
      <c r="NP50" s="91"/>
      <c r="NQ50" s="91"/>
      <c r="NR50" s="91"/>
      <c r="NS50" s="91"/>
      <c r="NT50" s="91"/>
      <c r="NU50" s="91"/>
      <c r="NV50" s="91"/>
      <c r="NW50" s="92"/>
    </row>
    <row r="51" spans="1:387" ht="13.5" customHeight="1" x14ac:dyDescent="0.15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90"/>
      <c r="NJ51" s="91"/>
      <c r="NK51" s="91"/>
      <c r="NL51" s="91"/>
      <c r="NM51" s="91"/>
      <c r="NN51" s="91"/>
      <c r="NO51" s="91"/>
      <c r="NP51" s="91"/>
      <c r="NQ51" s="91"/>
      <c r="NR51" s="91"/>
      <c r="NS51" s="91"/>
      <c r="NT51" s="91"/>
      <c r="NU51" s="91"/>
      <c r="NV51" s="91"/>
      <c r="NW51" s="92"/>
    </row>
    <row r="52" spans="1:387" ht="13.5" customHeight="1" x14ac:dyDescent="0.15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86">
        <f>データ!$B$11</f>
        <v>40909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>
        <f>データ!$C$11</f>
        <v>41275</v>
      </c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>
        <f>データ!$D$11</f>
        <v>41640</v>
      </c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>
        <f>データ!$E$11</f>
        <v>42005</v>
      </c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>
        <f>データ!$F$11</f>
        <v>42370</v>
      </c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86">
        <f>データ!$B$11</f>
        <v>40909</v>
      </c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>
        <f>データ!$C$11</f>
        <v>41275</v>
      </c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>
        <f>データ!$D$11</f>
        <v>41640</v>
      </c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>
        <f>データ!$E$11</f>
        <v>42005</v>
      </c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>
        <f>データ!$F$11</f>
        <v>42370</v>
      </c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86">
        <f>データ!$B$11</f>
        <v>40909</v>
      </c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>
        <f>データ!$C$11</f>
        <v>41275</v>
      </c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>
        <f>データ!$D$11</f>
        <v>41640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>
        <f>データ!$E$11</f>
        <v>42005</v>
      </c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  <c r="IW52" s="86"/>
      <c r="IX52" s="86">
        <f>データ!$F$11</f>
        <v>42370</v>
      </c>
      <c r="IY52" s="86"/>
      <c r="IZ52" s="86"/>
      <c r="JA52" s="86"/>
      <c r="JB52" s="86"/>
      <c r="JC52" s="86"/>
      <c r="JD52" s="86"/>
      <c r="JE52" s="86"/>
      <c r="JF52" s="86"/>
      <c r="JG52" s="86"/>
      <c r="JH52" s="86"/>
      <c r="JI52" s="86"/>
      <c r="JJ52" s="86"/>
      <c r="JK52" s="86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86">
        <f>データ!$B$11</f>
        <v>40909</v>
      </c>
      <c r="KI52" s="86"/>
      <c r="KJ52" s="86"/>
      <c r="KK52" s="86"/>
      <c r="KL52" s="86"/>
      <c r="KM52" s="86"/>
      <c r="KN52" s="86"/>
      <c r="KO52" s="86"/>
      <c r="KP52" s="86"/>
      <c r="KQ52" s="86"/>
      <c r="KR52" s="86"/>
      <c r="KS52" s="86"/>
      <c r="KT52" s="86"/>
      <c r="KU52" s="86"/>
      <c r="KV52" s="86">
        <f>データ!$C$11</f>
        <v>41275</v>
      </c>
      <c r="KW52" s="86"/>
      <c r="KX52" s="86"/>
      <c r="KY52" s="86"/>
      <c r="KZ52" s="86"/>
      <c r="LA52" s="86"/>
      <c r="LB52" s="86"/>
      <c r="LC52" s="86"/>
      <c r="LD52" s="86"/>
      <c r="LE52" s="86"/>
      <c r="LF52" s="86"/>
      <c r="LG52" s="86"/>
      <c r="LH52" s="86"/>
      <c r="LI52" s="86"/>
      <c r="LJ52" s="86">
        <f>データ!$D$11</f>
        <v>41640</v>
      </c>
      <c r="LK52" s="86"/>
      <c r="LL52" s="86"/>
      <c r="LM52" s="86"/>
      <c r="LN52" s="86"/>
      <c r="LO52" s="86"/>
      <c r="LP52" s="86"/>
      <c r="LQ52" s="86"/>
      <c r="LR52" s="86"/>
      <c r="LS52" s="86"/>
      <c r="LT52" s="86"/>
      <c r="LU52" s="86"/>
      <c r="LV52" s="86"/>
      <c r="LW52" s="86"/>
      <c r="LX52" s="86">
        <f>データ!$E$11</f>
        <v>42005</v>
      </c>
      <c r="LY52" s="86"/>
      <c r="LZ52" s="86"/>
      <c r="MA52" s="86"/>
      <c r="MB52" s="86"/>
      <c r="MC52" s="86"/>
      <c r="MD52" s="86"/>
      <c r="ME52" s="86"/>
      <c r="MF52" s="86"/>
      <c r="MG52" s="86"/>
      <c r="MH52" s="86"/>
      <c r="MI52" s="86"/>
      <c r="MJ52" s="86"/>
      <c r="MK52" s="86"/>
      <c r="ML52" s="86">
        <f>データ!$F$11</f>
        <v>42370</v>
      </c>
      <c r="MM52" s="86"/>
      <c r="MN52" s="86"/>
      <c r="MO52" s="86"/>
      <c r="MP52" s="86"/>
      <c r="MQ52" s="86"/>
      <c r="MR52" s="86"/>
      <c r="MS52" s="86"/>
      <c r="MT52" s="86"/>
      <c r="MU52" s="86"/>
      <c r="MV52" s="86"/>
      <c r="MW52" s="86"/>
      <c r="MX52" s="86"/>
      <c r="MY52" s="86"/>
      <c r="MZ52" s="5"/>
      <c r="NA52" s="5"/>
      <c r="NB52" s="5"/>
      <c r="NC52" s="5"/>
      <c r="ND52" s="5"/>
      <c r="NE52" s="5"/>
      <c r="NF52" s="5"/>
      <c r="NG52" s="23"/>
      <c r="NH52" s="2"/>
      <c r="NI52" s="90"/>
      <c r="NJ52" s="91"/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2"/>
    </row>
    <row r="53" spans="1:387" ht="13.5" customHeight="1" x14ac:dyDescent="0.15">
      <c r="A53" s="2"/>
      <c r="B53" s="22"/>
      <c r="C53" s="5"/>
      <c r="D53" s="5"/>
      <c r="E53" s="5"/>
      <c r="F53" s="5"/>
      <c r="I53" s="84" t="s">
        <v>27</v>
      </c>
      <c r="J53" s="84"/>
      <c r="K53" s="84"/>
      <c r="L53" s="84"/>
      <c r="M53" s="84"/>
      <c r="N53" s="84"/>
      <c r="O53" s="84"/>
      <c r="P53" s="84"/>
      <c r="Q53" s="84"/>
      <c r="R53" s="85" t="str">
        <f>データ!BF7</f>
        <v>-</v>
      </c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 t="str">
        <f>データ!BG7</f>
        <v>-</v>
      </c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 t="str">
        <f>データ!BH7</f>
        <v>-</v>
      </c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 t="str">
        <f>データ!BI7</f>
        <v>-</v>
      </c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 t="str">
        <f>データ!BJ7</f>
        <v>-</v>
      </c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84" t="s">
        <v>27</v>
      </c>
      <c r="CX53" s="84"/>
      <c r="CY53" s="84"/>
      <c r="CZ53" s="84"/>
      <c r="DA53" s="84"/>
      <c r="DB53" s="84"/>
      <c r="DC53" s="84"/>
      <c r="DD53" s="84"/>
      <c r="DE53" s="84"/>
      <c r="DF53" s="85">
        <f>データ!BQ7</f>
        <v>13.6</v>
      </c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>
        <f>データ!BR7</f>
        <v>14.2</v>
      </c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>
        <f>データ!BS7</f>
        <v>15</v>
      </c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>
        <f>データ!BT7</f>
        <v>12.8</v>
      </c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>
        <f>データ!BU7</f>
        <v>12</v>
      </c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84" t="s">
        <v>27</v>
      </c>
      <c r="GL53" s="84"/>
      <c r="GM53" s="84"/>
      <c r="GN53" s="84"/>
      <c r="GO53" s="84"/>
      <c r="GP53" s="84"/>
      <c r="GQ53" s="84"/>
      <c r="GR53" s="84"/>
      <c r="GS53" s="84"/>
      <c r="GT53" s="85">
        <f>データ!CB7</f>
        <v>73.7</v>
      </c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>
        <f>データ!CC7</f>
        <v>50.9</v>
      </c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>
        <f>データ!CD7</f>
        <v>-31.7</v>
      </c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>
        <f>データ!CE7</f>
        <v>29.1</v>
      </c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  <c r="IV53" s="85"/>
      <c r="IW53" s="85"/>
      <c r="IX53" s="85">
        <f>データ!CF7</f>
        <v>42.6</v>
      </c>
      <c r="IY53" s="85"/>
      <c r="IZ53" s="85"/>
      <c r="JA53" s="85"/>
      <c r="JB53" s="85"/>
      <c r="JC53" s="85"/>
      <c r="JD53" s="85"/>
      <c r="JE53" s="85"/>
      <c r="JF53" s="85"/>
      <c r="JG53" s="85"/>
      <c r="JH53" s="85"/>
      <c r="JI53" s="85"/>
      <c r="JJ53" s="85"/>
      <c r="JK53" s="8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84" t="s">
        <v>27</v>
      </c>
      <c r="JZ53" s="84"/>
      <c r="KA53" s="84"/>
      <c r="KB53" s="84"/>
      <c r="KC53" s="84"/>
      <c r="KD53" s="84"/>
      <c r="KE53" s="84"/>
      <c r="KF53" s="84"/>
      <c r="KG53" s="84"/>
      <c r="KH53" s="103">
        <f>データ!CM7</f>
        <v>897</v>
      </c>
      <c r="KI53" s="103"/>
      <c r="KJ53" s="103"/>
      <c r="KK53" s="103"/>
      <c r="KL53" s="103"/>
      <c r="KM53" s="103"/>
      <c r="KN53" s="103"/>
      <c r="KO53" s="103"/>
      <c r="KP53" s="103"/>
      <c r="KQ53" s="103"/>
      <c r="KR53" s="103"/>
      <c r="KS53" s="103"/>
      <c r="KT53" s="103"/>
      <c r="KU53" s="103"/>
      <c r="KV53" s="103">
        <f>データ!CN7</f>
        <v>592</v>
      </c>
      <c r="KW53" s="103"/>
      <c r="KX53" s="103"/>
      <c r="KY53" s="103"/>
      <c r="KZ53" s="103"/>
      <c r="LA53" s="103"/>
      <c r="LB53" s="103"/>
      <c r="LC53" s="103"/>
      <c r="LD53" s="103"/>
      <c r="LE53" s="103"/>
      <c r="LF53" s="103"/>
      <c r="LG53" s="103"/>
      <c r="LH53" s="103"/>
      <c r="LI53" s="103"/>
      <c r="LJ53" s="103">
        <f>データ!CO7</f>
        <v>-350</v>
      </c>
      <c r="LK53" s="103"/>
      <c r="LL53" s="103"/>
      <c r="LM53" s="103"/>
      <c r="LN53" s="103"/>
      <c r="LO53" s="103"/>
      <c r="LP53" s="103"/>
      <c r="LQ53" s="103"/>
      <c r="LR53" s="103"/>
      <c r="LS53" s="103"/>
      <c r="LT53" s="103"/>
      <c r="LU53" s="103"/>
      <c r="LV53" s="103"/>
      <c r="LW53" s="103"/>
      <c r="LX53" s="103">
        <f>データ!CP7</f>
        <v>377</v>
      </c>
      <c r="LY53" s="103"/>
      <c r="LZ53" s="103"/>
      <c r="MA53" s="103"/>
      <c r="MB53" s="103"/>
      <c r="MC53" s="103"/>
      <c r="MD53" s="103"/>
      <c r="ME53" s="103"/>
      <c r="MF53" s="103"/>
      <c r="MG53" s="103"/>
      <c r="MH53" s="103"/>
      <c r="MI53" s="103"/>
      <c r="MJ53" s="103"/>
      <c r="MK53" s="103"/>
      <c r="ML53" s="103">
        <f>データ!CQ7</f>
        <v>588</v>
      </c>
      <c r="MM53" s="103"/>
      <c r="MN53" s="103"/>
      <c r="MO53" s="103"/>
      <c r="MP53" s="103"/>
      <c r="MQ53" s="103"/>
      <c r="MR53" s="103"/>
      <c r="MS53" s="103"/>
      <c r="MT53" s="103"/>
      <c r="MU53" s="103"/>
      <c r="MV53" s="103"/>
      <c r="MW53" s="103"/>
      <c r="MX53" s="103"/>
      <c r="MY53" s="103"/>
      <c r="MZ53" s="5"/>
      <c r="NA53" s="5"/>
      <c r="NB53" s="5"/>
      <c r="NC53" s="5"/>
      <c r="ND53" s="5"/>
      <c r="NE53" s="5"/>
      <c r="NF53" s="5"/>
      <c r="NG53" s="23"/>
      <c r="NH53" s="2"/>
      <c r="NI53" s="90"/>
      <c r="NJ53" s="91"/>
      <c r="NK53" s="91"/>
      <c r="NL53" s="91"/>
      <c r="NM53" s="91"/>
      <c r="NN53" s="91"/>
      <c r="NO53" s="91"/>
      <c r="NP53" s="91"/>
      <c r="NQ53" s="91"/>
      <c r="NR53" s="91"/>
      <c r="NS53" s="91"/>
      <c r="NT53" s="91"/>
      <c r="NU53" s="91"/>
      <c r="NV53" s="91"/>
      <c r="NW53" s="92"/>
    </row>
    <row r="54" spans="1:387" ht="13.5" customHeight="1" x14ac:dyDescent="0.15">
      <c r="A54" s="2"/>
      <c r="B54" s="22"/>
      <c r="C54" s="5"/>
      <c r="D54" s="5"/>
      <c r="E54" s="5"/>
      <c r="F54" s="5"/>
      <c r="G54" s="5"/>
      <c r="H54" s="5"/>
      <c r="I54" s="84" t="s">
        <v>29</v>
      </c>
      <c r="J54" s="84"/>
      <c r="K54" s="84"/>
      <c r="L54" s="84"/>
      <c r="M54" s="84"/>
      <c r="N54" s="84"/>
      <c r="O54" s="84"/>
      <c r="P54" s="84"/>
      <c r="Q54" s="84"/>
      <c r="R54" s="85" t="str">
        <f>データ!BK7</f>
        <v>-</v>
      </c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 t="str">
        <f>データ!BL7</f>
        <v>-</v>
      </c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 t="str">
        <f>データ!BM7</f>
        <v>-</v>
      </c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 t="str">
        <f>データ!BN7</f>
        <v>-</v>
      </c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 t="str">
        <f>データ!BO7</f>
        <v>-</v>
      </c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84" t="s">
        <v>29</v>
      </c>
      <c r="CX54" s="84"/>
      <c r="CY54" s="84"/>
      <c r="CZ54" s="84"/>
      <c r="DA54" s="84"/>
      <c r="DB54" s="84"/>
      <c r="DC54" s="84"/>
      <c r="DD54" s="84"/>
      <c r="DE54" s="84"/>
      <c r="DF54" s="85">
        <f>データ!BV7</f>
        <v>39</v>
      </c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>
        <f>データ!BW7</f>
        <v>40.4</v>
      </c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>
        <f>データ!BX7</f>
        <v>39.299999999999997</v>
      </c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>
        <f>データ!BY7</f>
        <v>43.1</v>
      </c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>
        <f>データ!BZ7</f>
        <v>48.6</v>
      </c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84" t="s">
        <v>29</v>
      </c>
      <c r="GL54" s="84"/>
      <c r="GM54" s="84"/>
      <c r="GN54" s="84"/>
      <c r="GO54" s="84"/>
      <c r="GP54" s="84"/>
      <c r="GQ54" s="84"/>
      <c r="GR54" s="84"/>
      <c r="GS54" s="84"/>
      <c r="GT54" s="85">
        <f>データ!CG7</f>
        <v>-42.7</v>
      </c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>
        <f>データ!CH7</f>
        <v>-46.9</v>
      </c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>
        <f>データ!CI7</f>
        <v>-72.3</v>
      </c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>
        <f>データ!CJ7</f>
        <v>-60.2</v>
      </c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  <c r="IW54" s="85"/>
      <c r="IX54" s="85">
        <f>データ!CK7</f>
        <v>-60.8</v>
      </c>
      <c r="IY54" s="85"/>
      <c r="IZ54" s="85"/>
      <c r="JA54" s="85"/>
      <c r="JB54" s="85"/>
      <c r="JC54" s="85"/>
      <c r="JD54" s="85"/>
      <c r="JE54" s="85"/>
      <c r="JF54" s="85"/>
      <c r="JG54" s="85"/>
      <c r="JH54" s="85"/>
      <c r="JI54" s="85"/>
      <c r="JJ54" s="85"/>
      <c r="JK54" s="8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84" t="s">
        <v>29</v>
      </c>
      <c r="JZ54" s="84"/>
      <c r="KA54" s="84"/>
      <c r="KB54" s="84"/>
      <c r="KC54" s="84"/>
      <c r="KD54" s="84"/>
      <c r="KE54" s="84"/>
      <c r="KF54" s="84"/>
      <c r="KG54" s="84"/>
      <c r="KH54" s="98">
        <f>データ!CR7</f>
        <v>5359</v>
      </c>
      <c r="KI54" s="99"/>
      <c r="KJ54" s="99"/>
      <c r="KK54" s="99"/>
      <c r="KL54" s="99"/>
      <c r="KM54" s="99"/>
      <c r="KN54" s="99"/>
      <c r="KO54" s="99"/>
      <c r="KP54" s="99"/>
      <c r="KQ54" s="99"/>
      <c r="KR54" s="99"/>
      <c r="KS54" s="99"/>
      <c r="KT54" s="99"/>
      <c r="KU54" s="100"/>
      <c r="KV54" s="98">
        <f>データ!CS7</f>
        <v>-10482</v>
      </c>
      <c r="KW54" s="99"/>
      <c r="KX54" s="99"/>
      <c r="KY54" s="99"/>
      <c r="KZ54" s="99"/>
      <c r="LA54" s="99"/>
      <c r="LB54" s="99"/>
      <c r="LC54" s="99"/>
      <c r="LD54" s="99"/>
      <c r="LE54" s="99"/>
      <c r="LF54" s="99"/>
      <c r="LG54" s="99"/>
      <c r="LH54" s="99"/>
      <c r="LI54" s="100"/>
      <c r="LJ54" s="98">
        <f>データ!CT7</f>
        <v>-14554</v>
      </c>
      <c r="LK54" s="99"/>
      <c r="LL54" s="99"/>
      <c r="LM54" s="99"/>
      <c r="LN54" s="99"/>
      <c r="LO54" s="99"/>
      <c r="LP54" s="99"/>
      <c r="LQ54" s="99"/>
      <c r="LR54" s="99"/>
      <c r="LS54" s="99"/>
      <c r="LT54" s="99"/>
      <c r="LU54" s="99"/>
      <c r="LV54" s="99"/>
      <c r="LW54" s="100"/>
      <c r="LX54" s="98">
        <f>データ!CU7</f>
        <v>-14338</v>
      </c>
      <c r="LY54" s="99"/>
      <c r="LZ54" s="99"/>
      <c r="MA54" s="99"/>
      <c r="MB54" s="99"/>
      <c r="MC54" s="99"/>
      <c r="MD54" s="99"/>
      <c r="ME54" s="99"/>
      <c r="MF54" s="99"/>
      <c r="MG54" s="99"/>
      <c r="MH54" s="99"/>
      <c r="MI54" s="99"/>
      <c r="MJ54" s="99"/>
      <c r="MK54" s="100"/>
      <c r="ML54" s="98">
        <f>データ!CV7</f>
        <v>-16496</v>
      </c>
      <c r="MM54" s="99"/>
      <c r="MN54" s="99"/>
      <c r="MO54" s="99"/>
      <c r="MP54" s="99"/>
      <c r="MQ54" s="99"/>
      <c r="MR54" s="99"/>
      <c r="MS54" s="99"/>
      <c r="MT54" s="99"/>
      <c r="MU54" s="99"/>
      <c r="MV54" s="99"/>
      <c r="MW54" s="99"/>
      <c r="MX54" s="99"/>
      <c r="MY54" s="100"/>
      <c r="MZ54" s="5"/>
      <c r="NA54" s="5"/>
      <c r="NB54" s="5"/>
      <c r="NC54" s="5"/>
      <c r="ND54" s="5"/>
      <c r="NE54" s="5"/>
      <c r="NF54" s="5"/>
      <c r="NG54" s="23"/>
      <c r="NH54" s="2"/>
      <c r="NI54" s="90"/>
      <c r="NJ54" s="91"/>
      <c r="NK54" s="91"/>
      <c r="NL54" s="91"/>
      <c r="NM54" s="91"/>
      <c r="NN54" s="91"/>
      <c r="NO54" s="91"/>
      <c r="NP54" s="91"/>
      <c r="NQ54" s="91"/>
      <c r="NR54" s="91"/>
      <c r="NS54" s="91"/>
      <c r="NT54" s="91"/>
      <c r="NU54" s="91"/>
      <c r="NV54" s="91"/>
      <c r="NW54" s="92"/>
    </row>
    <row r="55" spans="1:387" ht="13.5" customHeight="1" x14ac:dyDescent="0.15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90"/>
      <c r="NJ55" s="91"/>
      <c r="NK55" s="91"/>
      <c r="NL55" s="91"/>
      <c r="NM55" s="91"/>
      <c r="NN55" s="91"/>
      <c r="NO55" s="91"/>
      <c r="NP55" s="91"/>
      <c r="NQ55" s="91"/>
      <c r="NR55" s="91"/>
      <c r="NS55" s="91"/>
      <c r="NT55" s="91"/>
      <c r="NU55" s="91"/>
      <c r="NV55" s="91"/>
      <c r="NW55" s="92"/>
    </row>
    <row r="56" spans="1:387" ht="13.5" customHeight="1" x14ac:dyDescent="0.15">
      <c r="A56" s="2"/>
      <c r="B56" s="22"/>
      <c r="C56" s="24"/>
      <c r="D56" s="5"/>
      <c r="E56" s="5"/>
      <c r="F56" s="5"/>
      <c r="G56" s="5"/>
      <c r="H56" s="83" t="s">
        <v>35</v>
      </c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5"/>
      <c r="CN56" s="5"/>
      <c r="CO56" s="5"/>
      <c r="CP56" s="5"/>
      <c r="CQ56" s="5"/>
      <c r="CR56" s="5"/>
      <c r="CS56" s="5"/>
      <c r="CT56" s="5"/>
      <c r="CU56" s="5"/>
      <c r="CV56" s="83" t="s">
        <v>36</v>
      </c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24"/>
      <c r="GB56" s="24"/>
      <c r="GC56" s="24"/>
      <c r="GD56" s="24"/>
      <c r="GE56" s="24"/>
      <c r="GF56" s="24"/>
      <c r="GG56" s="24"/>
      <c r="GH56" s="24"/>
      <c r="GI56" s="24"/>
      <c r="GJ56" s="83" t="s">
        <v>37</v>
      </c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5"/>
      <c r="JP56" s="5"/>
      <c r="JQ56" s="5"/>
      <c r="JR56" s="5"/>
      <c r="JS56" s="5"/>
      <c r="JT56" s="5"/>
      <c r="JU56" s="5"/>
      <c r="JV56" s="5"/>
      <c r="JW56" s="5"/>
      <c r="JX56" s="83" t="s">
        <v>38</v>
      </c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83"/>
      <c r="MX56" s="83"/>
      <c r="MY56" s="83"/>
      <c r="MZ56" s="83"/>
      <c r="NA56" s="83"/>
      <c r="NB56" s="83"/>
      <c r="NC56" s="24"/>
      <c r="ND56" s="24"/>
      <c r="NE56" s="24"/>
      <c r="NF56" s="24"/>
      <c r="NG56" s="23"/>
      <c r="NH56" s="2"/>
      <c r="NI56" s="90"/>
      <c r="NJ56" s="91"/>
      <c r="NK56" s="91"/>
      <c r="NL56" s="91"/>
      <c r="NM56" s="91"/>
      <c r="NN56" s="91"/>
      <c r="NO56" s="91"/>
      <c r="NP56" s="91"/>
      <c r="NQ56" s="91"/>
      <c r="NR56" s="91"/>
      <c r="NS56" s="91"/>
      <c r="NT56" s="91"/>
      <c r="NU56" s="91"/>
      <c r="NV56" s="91"/>
      <c r="NW56" s="92"/>
    </row>
    <row r="57" spans="1:387" ht="13.5" customHeight="1" x14ac:dyDescent="0.15">
      <c r="A57" s="2"/>
      <c r="B57" s="22"/>
      <c r="C57" s="24"/>
      <c r="D57" s="5"/>
      <c r="E57" s="5"/>
      <c r="F57" s="5"/>
      <c r="G57" s="5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5"/>
      <c r="CN57" s="5"/>
      <c r="CO57" s="5"/>
      <c r="CP57" s="5"/>
      <c r="CQ57" s="5"/>
      <c r="CR57" s="5"/>
      <c r="CS57" s="5"/>
      <c r="CT57" s="5"/>
      <c r="CU57" s="5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24"/>
      <c r="GB57" s="24"/>
      <c r="GC57" s="24"/>
      <c r="GD57" s="24"/>
      <c r="GE57" s="24"/>
      <c r="GF57" s="24"/>
      <c r="GG57" s="24"/>
      <c r="GH57" s="24"/>
      <c r="GI57" s="24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  <c r="IX57" s="83"/>
      <c r="IY57" s="83"/>
      <c r="IZ57" s="83"/>
      <c r="JA57" s="83"/>
      <c r="JB57" s="83"/>
      <c r="JC57" s="83"/>
      <c r="JD57" s="83"/>
      <c r="JE57" s="83"/>
      <c r="JF57" s="83"/>
      <c r="JG57" s="83"/>
      <c r="JH57" s="83"/>
      <c r="JI57" s="83"/>
      <c r="JJ57" s="83"/>
      <c r="JK57" s="83"/>
      <c r="JL57" s="83"/>
      <c r="JM57" s="83"/>
      <c r="JN57" s="83"/>
      <c r="JO57" s="5"/>
      <c r="JP57" s="5"/>
      <c r="JQ57" s="5"/>
      <c r="JR57" s="5"/>
      <c r="JS57" s="5"/>
      <c r="JT57" s="5"/>
      <c r="JU57" s="5"/>
      <c r="JV57" s="5"/>
      <c r="JW57" s="5"/>
      <c r="JX57" s="83"/>
      <c r="JY57" s="83"/>
      <c r="JZ57" s="83"/>
      <c r="KA57" s="83"/>
      <c r="KB57" s="83"/>
      <c r="KC57" s="83"/>
      <c r="KD57" s="83"/>
      <c r="KE57" s="83"/>
      <c r="KF57" s="83"/>
      <c r="KG57" s="83"/>
      <c r="KH57" s="83"/>
      <c r="KI57" s="83"/>
      <c r="KJ57" s="83"/>
      <c r="KK57" s="83"/>
      <c r="KL57" s="83"/>
      <c r="KM57" s="83"/>
      <c r="KN57" s="83"/>
      <c r="KO57" s="83"/>
      <c r="KP57" s="83"/>
      <c r="KQ57" s="83"/>
      <c r="KR57" s="83"/>
      <c r="KS57" s="83"/>
      <c r="KT57" s="83"/>
      <c r="KU57" s="83"/>
      <c r="KV57" s="83"/>
      <c r="KW57" s="83"/>
      <c r="KX57" s="83"/>
      <c r="KY57" s="83"/>
      <c r="KZ57" s="83"/>
      <c r="LA57" s="83"/>
      <c r="LB57" s="83"/>
      <c r="LC57" s="83"/>
      <c r="LD57" s="83"/>
      <c r="LE57" s="83"/>
      <c r="LF57" s="83"/>
      <c r="LG57" s="83"/>
      <c r="LH57" s="83"/>
      <c r="LI57" s="83"/>
      <c r="LJ57" s="83"/>
      <c r="LK57" s="83"/>
      <c r="LL57" s="83"/>
      <c r="LM57" s="83"/>
      <c r="LN57" s="83"/>
      <c r="LO57" s="83"/>
      <c r="LP57" s="83"/>
      <c r="LQ57" s="83"/>
      <c r="LR57" s="83"/>
      <c r="LS57" s="83"/>
      <c r="LT57" s="83"/>
      <c r="LU57" s="83"/>
      <c r="LV57" s="83"/>
      <c r="LW57" s="83"/>
      <c r="LX57" s="83"/>
      <c r="LY57" s="83"/>
      <c r="LZ57" s="83"/>
      <c r="MA57" s="83"/>
      <c r="MB57" s="83"/>
      <c r="MC57" s="83"/>
      <c r="MD57" s="83"/>
      <c r="ME57" s="83"/>
      <c r="MF57" s="83"/>
      <c r="MG57" s="83"/>
      <c r="MH57" s="83"/>
      <c r="MI57" s="83"/>
      <c r="MJ57" s="83"/>
      <c r="MK57" s="83"/>
      <c r="ML57" s="83"/>
      <c r="MM57" s="83"/>
      <c r="MN57" s="83"/>
      <c r="MO57" s="83"/>
      <c r="MP57" s="83"/>
      <c r="MQ57" s="83"/>
      <c r="MR57" s="83"/>
      <c r="MS57" s="83"/>
      <c r="MT57" s="83"/>
      <c r="MU57" s="83"/>
      <c r="MV57" s="83"/>
      <c r="MW57" s="83"/>
      <c r="MX57" s="83"/>
      <c r="MY57" s="83"/>
      <c r="MZ57" s="83"/>
      <c r="NA57" s="83"/>
      <c r="NB57" s="83"/>
      <c r="NC57" s="24"/>
      <c r="ND57" s="24"/>
      <c r="NE57" s="24"/>
      <c r="NF57" s="24"/>
      <c r="NG57" s="23"/>
      <c r="NH57" s="2"/>
      <c r="NI57" s="90"/>
      <c r="NJ57" s="91"/>
      <c r="NK57" s="91"/>
      <c r="NL57" s="91"/>
      <c r="NM57" s="91"/>
      <c r="NN57" s="91"/>
      <c r="NO57" s="91"/>
      <c r="NP57" s="91"/>
      <c r="NQ57" s="91"/>
      <c r="NR57" s="91"/>
      <c r="NS57" s="91"/>
      <c r="NT57" s="91"/>
      <c r="NU57" s="91"/>
      <c r="NV57" s="91"/>
      <c r="NW57" s="92"/>
    </row>
    <row r="58" spans="1:387" ht="13.5" customHeight="1" x14ac:dyDescent="0.15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90"/>
      <c r="NJ58" s="91"/>
      <c r="NK58" s="91"/>
      <c r="NL58" s="91"/>
      <c r="NM58" s="91"/>
      <c r="NN58" s="91"/>
      <c r="NO58" s="91"/>
      <c r="NP58" s="91"/>
      <c r="NQ58" s="91"/>
      <c r="NR58" s="91"/>
      <c r="NS58" s="91"/>
      <c r="NT58" s="91"/>
      <c r="NU58" s="91"/>
      <c r="NV58" s="91"/>
      <c r="NW58" s="92"/>
    </row>
    <row r="59" spans="1:387" ht="13.5" customHeight="1" x14ac:dyDescent="0.15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90"/>
      <c r="NJ59" s="91"/>
      <c r="NK59" s="91"/>
      <c r="NL59" s="91"/>
      <c r="NM59" s="91"/>
      <c r="NN59" s="91"/>
      <c r="NO59" s="91"/>
      <c r="NP59" s="91"/>
      <c r="NQ59" s="91"/>
      <c r="NR59" s="91"/>
      <c r="NS59" s="91"/>
      <c r="NT59" s="91"/>
      <c r="NU59" s="91"/>
      <c r="NV59" s="91"/>
      <c r="NW59" s="92"/>
    </row>
    <row r="60" spans="1:387" ht="13.5" customHeight="1" x14ac:dyDescent="0.15">
      <c r="A60" s="23"/>
      <c r="B60" s="20"/>
      <c r="C60" s="21"/>
      <c r="D60" s="21"/>
      <c r="E60" s="21"/>
      <c r="F60" s="21"/>
      <c r="G60" s="21"/>
      <c r="H60" s="101" t="s">
        <v>39</v>
      </c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  <c r="IY60" s="101"/>
      <c r="IZ60" s="101"/>
      <c r="JA60" s="101"/>
      <c r="JB60" s="101"/>
      <c r="JC60" s="101"/>
      <c r="JD60" s="101"/>
      <c r="JE60" s="101"/>
      <c r="JF60" s="101"/>
      <c r="JG60" s="101"/>
      <c r="JH60" s="101"/>
      <c r="JI60" s="101"/>
      <c r="JJ60" s="101"/>
      <c r="JK60" s="101"/>
      <c r="JL60" s="101"/>
      <c r="JM60" s="101"/>
      <c r="JN60" s="101"/>
      <c r="JO60" s="101"/>
      <c r="JP60" s="101"/>
      <c r="JQ60" s="101"/>
      <c r="JR60" s="101"/>
      <c r="JS60" s="101"/>
      <c r="JT60" s="101"/>
      <c r="JU60" s="101"/>
      <c r="JV60" s="101"/>
      <c r="JW60" s="101"/>
      <c r="JX60" s="101"/>
      <c r="JY60" s="101"/>
      <c r="JZ60" s="101"/>
      <c r="KA60" s="101"/>
      <c r="KB60" s="101"/>
      <c r="KC60" s="101"/>
      <c r="KD60" s="101"/>
      <c r="KE60" s="101"/>
      <c r="KF60" s="101"/>
      <c r="KG60" s="101"/>
      <c r="KH60" s="101"/>
      <c r="KI60" s="101"/>
      <c r="KJ60" s="101"/>
      <c r="KK60" s="101"/>
      <c r="KL60" s="101"/>
      <c r="KM60" s="101"/>
      <c r="KN60" s="101"/>
      <c r="KO60" s="101"/>
      <c r="KP60" s="101"/>
      <c r="KQ60" s="101"/>
      <c r="KR60" s="101"/>
      <c r="KS60" s="101"/>
      <c r="KT60" s="101"/>
      <c r="KU60" s="101"/>
      <c r="KV60" s="101"/>
      <c r="KW60" s="101"/>
      <c r="KX60" s="101"/>
      <c r="KY60" s="101"/>
      <c r="KZ60" s="101"/>
      <c r="LA60" s="101"/>
      <c r="LB60" s="101"/>
      <c r="LC60" s="101"/>
      <c r="LD60" s="101"/>
      <c r="LE60" s="101"/>
      <c r="LF60" s="101"/>
      <c r="LG60" s="101"/>
      <c r="LH60" s="101"/>
      <c r="LI60" s="101"/>
      <c r="LJ60" s="101"/>
      <c r="LK60" s="101"/>
      <c r="LL60" s="101"/>
      <c r="LM60" s="101"/>
      <c r="LN60" s="101"/>
      <c r="LO60" s="101"/>
      <c r="LP60" s="101"/>
      <c r="LQ60" s="101"/>
      <c r="LR60" s="101"/>
      <c r="LS60" s="101"/>
      <c r="LT60" s="101"/>
      <c r="LU60" s="101"/>
      <c r="LV60" s="101"/>
      <c r="LW60" s="101"/>
      <c r="LX60" s="101"/>
      <c r="LY60" s="101"/>
      <c r="LZ60" s="101"/>
      <c r="MA60" s="101"/>
      <c r="MB60" s="101"/>
      <c r="MC60" s="101"/>
      <c r="MD60" s="101"/>
      <c r="ME60" s="101"/>
      <c r="MF60" s="101"/>
      <c r="MG60" s="101"/>
      <c r="MH60" s="101"/>
      <c r="MI60" s="101"/>
      <c r="MJ60" s="101"/>
      <c r="MK60" s="101"/>
      <c r="ML60" s="101"/>
      <c r="MM60" s="101"/>
      <c r="MN60" s="101"/>
      <c r="MO60" s="101"/>
      <c r="MP60" s="101"/>
      <c r="MQ60" s="101"/>
      <c r="MR60" s="101"/>
      <c r="MS60" s="101"/>
      <c r="MT60" s="101"/>
      <c r="MU60" s="101"/>
      <c r="MV60" s="101"/>
      <c r="MW60" s="101"/>
      <c r="MX60" s="101"/>
      <c r="MY60" s="101"/>
      <c r="MZ60" s="101"/>
      <c r="NA60" s="101"/>
      <c r="NB60" s="21"/>
      <c r="NC60" s="21"/>
      <c r="ND60" s="21"/>
      <c r="NE60" s="21"/>
      <c r="NF60" s="21"/>
      <c r="NG60" s="30"/>
      <c r="NH60" s="2"/>
      <c r="NI60" s="90"/>
      <c r="NJ60" s="91"/>
      <c r="NK60" s="91"/>
      <c r="NL60" s="91"/>
      <c r="NM60" s="91"/>
      <c r="NN60" s="91"/>
      <c r="NO60" s="91"/>
      <c r="NP60" s="91"/>
      <c r="NQ60" s="91"/>
      <c r="NR60" s="91"/>
      <c r="NS60" s="91"/>
      <c r="NT60" s="91"/>
      <c r="NU60" s="91"/>
      <c r="NV60" s="91"/>
      <c r="NW60" s="92"/>
    </row>
    <row r="61" spans="1:387" ht="13.5" customHeight="1" x14ac:dyDescent="0.15">
      <c r="A61" s="23"/>
      <c r="B61" s="20"/>
      <c r="C61" s="21"/>
      <c r="D61" s="21"/>
      <c r="E61" s="21"/>
      <c r="F61" s="21"/>
      <c r="G61" s="21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  <c r="IX61" s="102"/>
      <c r="IY61" s="102"/>
      <c r="IZ61" s="102"/>
      <c r="JA61" s="102"/>
      <c r="JB61" s="102"/>
      <c r="JC61" s="102"/>
      <c r="JD61" s="102"/>
      <c r="JE61" s="102"/>
      <c r="JF61" s="102"/>
      <c r="JG61" s="102"/>
      <c r="JH61" s="102"/>
      <c r="JI61" s="102"/>
      <c r="JJ61" s="102"/>
      <c r="JK61" s="102"/>
      <c r="JL61" s="102"/>
      <c r="JM61" s="102"/>
      <c r="JN61" s="102"/>
      <c r="JO61" s="102"/>
      <c r="JP61" s="102"/>
      <c r="JQ61" s="102"/>
      <c r="JR61" s="102"/>
      <c r="JS61" s="102"/>
      <c r="JT61" s="102"/>
      <c r="JU61" s="102"/>
      <c r="JV61" s="102"/>
      <c r="JW61" s="102"/>
      <c r="JX61" s="102"/>
      <c r="JY61" s="102"/>
      <c r="JZ61" s="102"/>
      <c r="KA61" s="102"/>
      <c r="KB61" s="102"/>
      <c r="KC61" s="102"/>
      <c r="KD61" s="102"/>
      <c r="KE61" s="102"/>
      <c r="KF61" s="102"/>
      <c r="KG61" s="102"/>
      <c r="KH61" s="102"/>
      <c r="KI61" s="102"/>
      <c r="KJ61" s="102"/>
      <c r="KK61" s="102"/>
      <c r="KL61" s="102"/>
      <c r="KM61" s="102"/>
      <c r="KN61" s="102"/>
      <c r="KO61" s="102"/>
      <c r="KP61" s="102"/>
      <c r="KQ61" s="102"/>
      <c r="KR61" s="102"/>
      <c r="KS61" s="102"/>
      <c r="KT61" s="102"/>
      <c r="KU61" s="102"/>
      <c r="KV61" s="102"/>
      <c r="KW61" s="102"/>
      <c r="KX61" s="102"/>
      <c r="KY61" s="102"/>
      <c r="KZ61" s="102"/>
      <c r="LA61" s="102"/>
      <c r="LB61" s="102"/>
      <c r="LC61" s="102"/>
      <c r="LD61" s="102"/>
      <c r="LE61" s="102"/>
      <c r="LF61" s="102"/>
      <c r="LG61" s="102"/>
      <c r="LH61" s="102"/>
      <c r="LI61" s="102"/>
      <c r="LJ61" s="102"/>
      <c r="LK61" s="102"/>
      <c r="LL61" s="102"/>
      <c r="LM61" s="102"/>
      <c r="LN61" s="102"/>
      <c r="LO61" s="102"/>
      <c r="LP61" s="102"/>
      <c r="LQ61" s="102"/>
      <c r="LR61" s="102"/>
      <c r="LS61" s="102"/>
      <c r="LT61" s="102"/>
      <c r="LU61" s="102"/>
      <c r="LV61" s="102"/>
      <c r="LW61" s="102"/>
      <c r="LX61" s="102"/>
      <c r="LY61" s="102"/>
      <c r="LZ61" s="102"/>
      <c r="MA61" s="102"/>
      <c r="MB61" s="102"/>
      <c r="MC61" s="102"/>
      <c r="MD61" s="102"/>
      <c r="ME61" s="102"/>
      <c r="MF61" s="102"/>
      <c r="MG61" s="102"/>
      <c r="MH61" s="102"/>
      <c r="MI61" s="102"/>
      <c r="MJ61" s="102"/>
      <c r="MK61" s="102"/>
      <c r="ML61" s="102"/>
      <c r="MM61" s="102"/>
      <c r="MN61" s="102"/>
      <c r="MO61" s="102"/>
      <c r="MP61" s="102"/>
      <c r="MQ61" s="102"/>
      <c r="MR61" s="102"/>
      <c r="MS61" s="102"/>
      <c r="MT61" s="102"/>
      <c r="MU61" s="102"/>
      <c r="MV61" s="102"/>
      <c r="MW61" s="102"/>
      <c r="MX61" s="102"/>
      <c r="MY61" s="102"/>
      <c r="MZ61" s="102"/>
      <c r="NA61" s="102"/>
      <c r="NB61" s="21"/>
      <c r="NC61" s="21"/>
      <c r="ND61" s="21"/>
      <c r="NE61" s="21"/>
      <c r="NF61" s="21"/>
      <c r="NG61" s="30"/>
      <c r="NH61" s="2"/>
      <c r="NI61" s="90"/>
      <c r="NJ61" s="91"/>
      <c r="NK61" s="91"/>
      <c r="NL61" s="91"/>
      <c r="NM61" s="91"/>
      <c r="NN61" s="91"/>
      <c r="NO61" s="91"/>
      <c r="NP61" s="91"/>
      <c r="NQ61" s="91"/>
      <c r="NR61" s="91"/>
      <c r="NS61" s="91"/>
      <c r="NT61" s="91"/>
      <c r="NU61" s="91"/>
      <c r="NV61" s="91"/>
      <c r="NW61" s="92"/>
    </row>
    <row r="62" spans="1:387" ht="13.5" customHeight="1" x14ac:dyDescent="0.15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90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2"/>
    </row>
    <row r="63" spans="1:387" ht="13.5" customHeight="1" x14ac:dyDescent="0.15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97" t="s">
        <v>40</v>
      </c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90"/>
      <c r="NJ63" s="91"/>
      <c r="NK63" s="91"/>
      <c r="NL63" s="91"/>
      <c r="NM63" s="91"/>
      <c r="NN63" s="91"/>
      <c r="NO63" s="91"/>
      <c r="NP63" s="91"/>
      <c r="NQ63" s="91"/>
      <c r="NR63" s="91"/>
      <c r="NS63" s="91"/>
      <c r="NT63" s="91"/>
      <c r="NU63" s="91"/>
      <c r="NV63" s="91"/>
      <c r="NW63" s="92"/>
    </row>
    <row r="64" spans="1:387" ht="13.5" customHeight="1" x14ac:dyDescent="0.15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93"/>
      <c r="NJ64" s="94"/>
      <c r="NK64" s="94"/>
      <c r="NL64" s="94"/>
      <c r="NM64" s="94"/>
      <c r="NN64" s="94"/>
      <c r="NO64" s="94"/>
      <c r="NP64" s="94"/>
      <c r="NQ64" s="94"/>
      <c r="NR64" s="94"/>
      <c r="NS64" s="94"/>
      <c r="NT64" s="94"/>
      <c r="NU64" s="94"/>
      <c r="NV64" s="94"/>
      <c r="NW64" s="95"/>
    </row>
    <row r="65" spans="1:387" ht="13.5" customHeight="1" x14ac:dyDescent="0.15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97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7"/>
      <c r="FF65" s="97"/>
      <c r="FG65" s="97"/>
      <c r="FH65" s="97"/>
      <c r="FI65" s="97"/>
      <c r="FJ65" s="97"/>
      <c r="FK65" s="97"/>
      <c r="FL65" s="97"/>
      <c r="FM65" s="97"/>
      <c r="FN65" s="97"/>
      <c r="FO65" s="97"/>
      <c r="FP65" s="97"/>
      <c r="FQ65" s="97"/>
      <c r="FR65" s="97"/>
      <c r="FS65" s="97"/>
      <c r="FT65" s="97"/>
      <c r="FU65" s="97"/>
      <c r="FV65" s="97"/>
      <c r="FW65" s="97"/>
      <c r="FX65" s="97"/>
      <c r="FY65" s="97"/>
      <c r="FZ65" s="97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87" t="s">
        <v>41</v>
      </c>
      <c r="NJ65" s="88"/>
      <c r="NK65" s="88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88"/>
      <c r="NW65" s="89"/>
    </row>
    <row r="66" spans="1:387" ht="13.5" customHeight="1" x14ac:dyDescent="0.15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  <c r="EM66" s="97"/>
      <c r="EN66" s="97"/>
      <c r="EO66" s="97"/>
      <c r="EP66" s="97"/>
      <c r="EQ66" s="97"/>
      <c r="ER66" s="97"/>
      <c r="ES66" s="97"/>
      <c r="ET66" s="97"/>
      <c r="EU66" s="97"/>
      <c r="EV66" s="97"/>
      <c r="EW66" s="97"/>
      <c r="EX66" s="97"/>
      <c r="EY66" s="97"/>
      <c r="EZ66" s="97"/>
      <c r="FA66" s="97"/>
      <c r="FB66" s="97"/>
      <c r="FC66" s="97"/>
      <c r="FD66" s="97"/>
      <c r="FE66" s="97"/>
      <c r="FF66" s="97"/>
      <c r="FG66" s="97"/>
      <c r="FH66" s="97"/>
      <c r="FI66" s="97"/>
      <c r="FJ66" s="97"/>
      <c r="FK66" s="97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90" t="s">
        <v>144</v>
      </c>
      <c r="NJ66" s="91"/>
      <c r="NK66" s="91"/>
      <c r="NL66" s="91"/>
      <c r="NM66" s="91"/>
      <c r="NN66" s="91"/>
      <c r="NO66" s="91"/>
      <c r="NP66" s="91"/>
      <c r="NQ66" s="91"/>
      <c r="NR66" s="91"/>
      <c r="NS66" s="91"/>
      <c r="NT66" s="91"/>
      <c r="NU66" s="91"/>
      <c r="NV66" s="91"/>
      <c r="NW66" s="92"/>
    </row>
    <row r="67" spans="1:387" ht="13.5" customHeight="1" x14ac:dyDescent="0.15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96">
        <f>データ!DI6</f>
        <v>385</v>
      </c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90"/>
      <c r="NJ67" s="91"/>
      <c r="NK67" s="91"/>
      <c r="NL67" s="91"/>
      <c r="NM67" s="91"/>
      <c r="NN67" s="91"/>
      <c r="NO67" s="91"/>
      <c r="NP67" s="91"/>
      <c r="NQ67" s="91"/>
      <c r="NR67" s="91"/>
      <c r="NS67" s="91"/>
      <c r="NT67" s="91"/>
      <c r="NU67" s="91"/>
      <c r="NV67" s="91"/>
      <c r="NW67" s="92"/>
    </row>
    <row r="68" spans="1:387" ht="13.5" customHeight="1" x14ac:dyDescent="0.15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90"/>
      <c r="NJ68" s="91"/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2"/>
    </row>
    <row r="69" spans="1:387" ht="13.5" customHeight="1" x14ac:dyDescent="0.15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90"/>
      <c r="NJ69" s="91"/>
      <c r="NK69" s="91"/>
      <c r="NL69" s="91"/>
      <c r="NM69" s="91"/>
      <c r="NN69" s="91"/>
      <c r="NO69" s="91"/>
      <c r="NP69" s="91"/>
      <c r="NQ69" s="91"/>
      <c r="NR69" s="91"/>
      <c r="NS69" s="91"/>
      <c r="NT69" s="91"/>
      <c r="NU69" s="91"/>
      <c r="NV69" s="91"/>
      <c r="NW69" s="92"/>
    </row>
    <row r="70" spans="1:387" ht="13.5" customHeight="1" x14ac:dyDescent="0.15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90"/>
      <c r="NJ70" s="91"/>
      <c r="NK70" s="91"/>
      <c r="NL70" s="91"/>
      <c r="NM70" s="91"/>
      <c r="NN70" s="91"/>
      <c r="NO70" s="91"/>
      <c r="NP70" s="91"/>
      <c r="NQ70" s="91"/>
      <c r="NR70" s="91"/>
      <c r="NS70" s="91"/>
      <c r="NT70" s="91"/>
      <c r="NU70" s="91"/>
      <c r="NV70" s="91"/>
      <c r="NW70" s="92"/>
    </row>
    <row r="71" spans="1:387" ht="13.5" customHeight="1" x14ac:dyDescent="0.15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90"/>
      <c r="NJ71" s="91"/>
      <c r="NK71" s="91"/>
      <c r="NL71" s="91"/>
      <c r="NM71" s="91"/>
      <c r="NN71" s="91"/>
      <c r="NO71" s="91"/>
      <c r="NP71" s="91"/>
      <c r="NQ71" s="91"/>
      <c r="NR71" s="91"/>
      <c r="NS71" s="91"/>
      <c r="NT71" s="91"/>
      <c r="NU71" s="91"/>
      <c r="NV71" s="91"/>
      <c r="NW71" s="92"/>
    </row>
    <row r="72" spans="1:387" ht="13.5" customHeight="1" x14ac:dyDescent="0.15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97" t="s">
        <v>42</v>
      </c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90"/>
      <c r="NJ72" s="91"/>
      <c r="NK72" s="91"/>
      <c r="NL72" s="91"/>
      <c r="NM72" s="91"/>
      <c r="NN72" s="91"/>
      <c r="NO72" s="91"/>
      <c r="NP72" s="91"/>
      <c r="NQ72" s="91"/>
      <c r="NR72" s="91"/>
      <c r="NS72" s="91"/>
      <c r="NT72" s="91"/>
      <c r="NU72" s="91"/>
      <c r="NV72" s="91"/>
      <c r="NW72" s="92"/>
    </row>
    <row r="73" spans="1:387" ht="13.5" customHeight="1" x14ac:dyDescent="0.15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X73" s="97"/>
      <c r="FY73" s="97"/>
      <c r="FZ73" s="97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90"/>
      <c r="NJ73" s="91"/>
      <c r="NK73" s="91"/>
      <c r="NL73" s="91"/>
      <c r="NM73" s="91"/>
      <c r="NN73" s="91"/>
      <c r="NO73" s="91"/>
      <c r="NP73" s="91"/>
      <c r="NQ73" s="91"/>
      <c r="NR73" s="91"/>
      <c r="NS73" s="91"/>
      <c r="NT73" s="91"/>
      <c r="NU73" s="91"/>
      <c r="NV73" s="91"/>
      <c r="NW73" s="92"/>
    </row>
    <row r="74" spans="1:387" ht="13.5" customHeight="1" x14ac:dyDescent="0.15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90"/>
      <c r="NJ74" s="91"/>
      <c r="NK74" s="91"/>
      <c r="NL74" s="91"/>
      <c r="NM74" s="91"/>
      <c r="NN74" s="91"/>
      <c r="NO74" s="91"/>
      <c r="NP74" s="91"/>
      <c r="NQ74" s="91"/>
      <c r="NR74" s="91"/>
      <c r="NS74" s="91"/>
      <c r="NT74" s="91"/>
      <c r="NU74" s="91"/>
      <c r="NV74" s="91"/>
      <c r="NW74" s="92"/>
    </row>
    <row r="75" spans="1:387" ht="13.5" customHeight="1" x14ac:dyDescent="0.15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90"/>
      <c r="NJ75" s="91"/>
      <c r="NK75" s="91"/>
      <c r="NL75" s="91"/>
      <c r="NM75" s="91"/>
      <c r="NN75" s="91"/>
      <c r="NO75" s="91"/>
      <c r="NP75" s="91"/>
      <c r="NQ75" s="91"/>
      <c r="NR75" s="91"/>
      <c r="NS75" s="91"/>
      <c r="NT75" s="91"/>
      <c r="NU75" s="91"/>
      <c r="NV75" s="91"/>
      <c r="NW75" s="92"/>
    </row>
    <row r="76" spans="1:387" ht="13.5" customHeight="1" x14ac:dyDescent="0.15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86">
        <f>データ!$B$11</f>
        <v>40909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>
        <f>データ!$C$11</f>
        <v>41275</v>
      </c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>
        <f>データ!$D$11</f>
        <v>41640</v>
      </c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>
        <f>データ!$E$11</f>
        <v>42005</v>
      </c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>
        <f>データ!$F$11</f>
        <v>42370</v>
      </c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96">
        <f>データ!DJ6</f>
        <v>4000</v>
      </c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86">
        <f>データ!$B$11</f>
        <v>40909</v>
      </c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>
        <f>データ!$C$11</f>
        <v>41275</v>
      </c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>
        <f>データ!$D$11</f>
        <v>41640</v>
      </c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>
        <f>データ!$E$11</f>
        <v>42005</v>
      </c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  <c r="IW76" s="86"/>
      <c r="IX76" s="86">
        <f>データ!$F$11</f>
        <v>42370</v>
      </c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86">
        <f>データ!$B$11</f>
        <v>40909</v>
      </c>
      <c r="KI76" s="86"/>
      <c r="KJ76" s="86"/>
      <c r="KK76" s="86"/>
      <c r="KL76" s="86"/>
      <c r="KM76" s="86"/>
      <c r="KN76" s="86"/>
      <c r="KO76" s="86"/>
      <c r="KP76" s="86"/>
      <c r="KQ76" s="86"/>
      <c r="KR76" s="86"/>
      <c r="KS76" s="86"/>
      <c r="KT76" s="86"/>
      <c r="KU76" s="86"/>
      <c r="KV76" s="86">
        <f>データ!$C$11</f>
        <v>41275</v>
      </c>
      <c r="KW76" s="86"/>
      <c r="KX76" s="86"/>
      <c r="KY76" s="86"/>
      <c r="KZ76" s="86"/>
      <c r="LA76" s="86"/>
      <c r="LB76" s="86"/>
      <c r="LC76" s="86"/>
      <c r="LD76" s="86"/>
      <c r="LE76" s="86"/>
      <c r="LF76" s="86"/>
      <c r="LG76" s="86"/>
      <c r="LH76" s="86"/>
      <c r="LI76" s="86"/>
      <c r="LJ76" s="86">
        <f>データ!$D$11</f>
        <v>41640</v>
      </c>
      <c r="LK76" s="86"/>
      <c r="LL76" s="86"/>
      <c r="LM76" s="86"/>
      <c r="LN76" s="86"/>
      <c r="LO76" s="86"/>
      <c r="LP76" s="86"/>
      <c r="LQ76" s="86"/>
      <c r="LR76" s="86"/>
      <c r="LS76" s="86"/>
      <c r="LT76" s="86"/>
      <c r="LU76" s="86"/>
      <c r="LV76" s="86"/>
      <c r="LW76" s="86"/>
      <c r="LX76" s="86">
        <f>データ!$E$11</f>
        <v>42005</v>
      </c>
      <c r="LY76" s="86"/>
      <c r="LZ76" s="86"/>
      <c r="MA76" s="86"/>
      <c r="MB76" s="86"/>
      <c r="MC76" s="86"/>
      <c r="MD76" s="86"/>
      <c r="ME76" s="86"/>
      <c r="MF76" s="86"/>
      <c r="MG76" s="86"/>
      <c r="MH76" s="86"/>
      <c r="MI76" s="86"/>
      <c r="MJ76" s="86"/>
      <c r="MK76" s="86"/>
      <c r="ML76" s="86">
        <f>データ!$F$11</f>
        <v>42370</v>
      </c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6"/>
      <c r="MX76" s="86"/>
      <c r="MY76" s="86"/>
      <c r="MZ76" s="5"/>
      <c r="NA76" s="5"/>
      <c r="NB76" s="5"/>
      <c r="NC76" s="5"/>
      <c r="ND76" s="5"/>
      <c r="NE76" s="5"/>
      <c r="NF76" s="35"/>
      <c r="NG76" s="23"/>
      <c r="NH76" s="2"/>
      <c r="NI76" s="90"/>
      <c r="NJ76" s="91"/>
      <c r="NK76" s="91"/>
      <c r="NL76" s="91"/>
      <c r="NM76" s="91"/>
      <c r="NN76" s="91"/>
      <c r="NO76" s="91"/>
      <c r="NP76" s="91"/>
      <c r="NQ76" s="91"/>
      <c r="NR76" s="91"/>
      <c r="NS76" s="91"/>
      <c r="NT76" s="91"/>
      <c r="NU76" s="91"/>
      <c r="NV76" s="91"/>
      <c r="NW76" s="92"/>
    </row>
    <row r="77" spans="1:387" ht="13.5" customHeight="1" x14ac:dyDescent="0.15">
      <c r="A77" s="2"/>
      <c r="B77" s="22"/>
      <c r="C77" s="5"/>
      <c r="D77" s="5"/>
      <c r="E77" s="5"/>
      <c r="F77" s="5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2" t="str">
        <f>データ!CX7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 t="str">
        <f>データ!CY7</f>
        <v xml:space="preserve"> </v>
      </c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 t="str">
        <f>データ!CZ7</f>
        <v xml:space="preserve"> </v>
      </c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 t="str">
        <f>データ!DA7</f>
        <v xml:space="preserve"> </v>
      </c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 t="str">
        <f>データ!DB7</f>
        <v xml:space="preserve"> </v>
      </c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84" t="s">
        <v>27</v>
      </c>
      <c r="GL77" s="84"/>
      <c r="GM77" s="84"/>
      <c r="GN77" s="84"/>
      <c r="GO77" s="84"/>
      <c r="GP77" s="84"/>
      <c r="GQ77" s="84"/>
      <c r="GR77" s="84"/>
      <c r="GS77" s="84"/>
      <c r="GT77" s="82" t="str">
        <f>データ!DK7</f>
        <v xml:space="preserve"> </v>
      </c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 t="str">
        <f>データ!DL7</f>
        <v xml:space="preserve"> </v>
      </c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 t="str">
        <f>データ!DM7</f>
        <v xml:space="preserve"> </v>
      </c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 t="str">
        <f>データ!DN7</f>
        <v xml:space="preserve"> </v>
      </c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  <c r="IW77" s="82"/>
      <c r="IX77" s="82" t="str">
        <f>データ!DO7</f>
        <v xml:space="preserve"> </v>
      </c>
      <c r="IY77" s="82"/>
      <c r="IZ77" s="82"/>
      <c r="JA77" s="82"/>
      <c r="JB77" s="82"/>
      <c r="JC77" s="82"/>
      <c r="JD77" s="82"/>
      <c r="JE77" s="82"/>
      <c r="JF77" s="82"/>
      <c r="JG77" s="82"/>
      <c r="JH77" s="82"/>
      <c r="JI77" s="82"/>
      <c r="JJ77" s="82"/>
      <c r="JK77" s="82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84" t="s">
        <v>27</v>
      </c>
      <c r="JZ77" s="84"/>
      <c r="KA77" s="84"/>
      <c r="KB77" s="84"/>
      <c r="KC77" s="84"/>
      <c r="KD77" s="84"/>
      <c r="KE77" s="84"/>
      <c r="KF77" s="84"/>
      <c r="KG77" s="84"/>
      <c r="KH77" s="85">
        <f>データ!DV7</f>
        <v>0</v>
      </c>
      <c r="KI77" s="85"/>
      <c r="KJ77" s="85"/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>
        <f>データ!DW7</f>
        <v>0</v>
      </c>
      <c r="KW77" s="85"/>
      <c r="KX77" s="85"/>
      <c r="KY77" s="85"/>
      <c r="KZ77" s="85"/>
      <c r="LA77" s="85"/>
      <c r="LB77" s="85"/>
      <c r="LC77" s="85"/>
      <c r="LD77" s="85"/>
      <c r="LE77" s="85"/>
      <c r="LF77" s="85"/>
      <c r="LG77" s="85"/>
      <c r="LH77" s="85"/>
      <c r="LI77" s="85"/>
      <c r="LJ77" s="85">
        <f>データ!DX7</f>
        <v>0</v>
      </c>
      <c r="LK77" s="85"/>
      <c r="LL77" s="85"/>
      <c r="LM77" s="85"/>
      <c r="LN77" s="85"/>
      <c r="LO77" s="85"/>
      <c r="LP77" s="85"/>
      <c r="LQ77" s="85"/>
      <c r="LR77" s="85"/>
      <c r="LS77" s="85"/>
      <c r="LT77" s="85"/>
      <c r="LU77" s="85"/>
      <c r="LV77" s="85"/>
      <c r="LW77" s="85"/>
      <c r="LX77" s="85">
        <f>データ!DY7</f>
        <v>0</v>
      </c>
      <c r="LY77" s="85"/>
      <c r="LZ77" s="85"/>
      <c r="MA77" s="85"/>
      <c r="MB77" s="85"/>
      <c r="MC77" s="85"/>
      <c r="MD77" s="85"/>
      <c r="ME77" s="85"/>
      <c r="MF77" s="85"/>
      <c r="MG77" s="85"/>
      <c r="MH77" s="85"/>
      <c r="MI77" s="85"/>
      <c r="MJ77" s="85"/>
      <c r="MK77" s="85"/>
      <c r="ML77" s="85">
        <f>データ!DZ7</f>
        <v>0</v>
      </c>
      <c r="MM77" s="85"/>
      <c r="MN77" s="85"/>
      <c r="MO77" s="85"/>
      <c r="MP77" s="85"/>
      <c r="MQ77" s="85"/>
      <c r="MR77" s="85"/>
      <c r="MS77" s="85"/>
      <c r="MT77" s="85"/>
      <c r="MU77" s="85"/>
      <c r="MV77" s="85"/>
      <c r="MW77" s="85"/>
      <c r="MX77" s="85"/>
      <c r="MY77" s="85"/>
      <c r="MZ77" s="5"/>
      <c r="NA77" s="5"/>
      <c r="NB77" s="5"/>
      <c r="NC77" s="5"/>
      <c r="ND77" s="5"/>
      <c r="NE77" s="5"/>
      <c r="NF77" s="35"/>
      <c r="NG77" s="23"/>
      <c r="NH77" s="2"/>
      <c r="NI77" s="90"/>
      <c r="NJ77" s="91"/>
      <c r="NK77" s="91"/>
      <c r="NL77" s="91"/>
      <c r="NM77" s="91"/>
      <c r="NN77" s="91"/>
      <c r="NO77" s="91"/>
      <c r="NP77" s="91"/>
      <c r="NQ77" s="91"/>
      <c r="NR77" s="91"/>
      <c r="NS77" s="91"/>
      <c r="NT77" s="91"/>
      <c r="NU77" s="91"/>
      <c r="NV77" s="91"/>
      <c r="NW77" s="92"/>
    </row>
    <row r="78" spans="1:387" ht="13.5" customHeight="1" x14ac:dyDescent="0.15">
      <c r="A78" s="2"/>
      <c r="B78" s="22"/>
      <c r="C78" s="5"/>
      <c r="D78" s="5"/>
      <c r="E78" s="5"/>
      <c r="F78" s="5"/>
      <c r="G78" s="5"/>
      <c r="H78" s="5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2" t="str">
        <f>データ!DC7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 t="str">
        <f>データ!DD7</f>
        <v xml:space="preserve"> </v>
      </c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 t="str">
        <f>データ!DE7</f>
        <v xml:space="preserve"> </v>
      </c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 t="str">
        <f>データ!DF7</f>
        <v xml:space="preserve"> </v>
      </c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 t="str">
        <f>データ!DG7</f>
        <v xml:space="preserve"> </v>
      </c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84" t="s">
        <v>29</v>
      </c>
      <c r="GL78" s="84"/>
      <c r="GM78" s="84"/>
      <c r="GN78" s="84"/>
      <c r="GO78" s="84"/>
      <c r="GP78" s="84"/>
      <c r="GQ78" s="84"/>
      <c r="GR78" s="84"/>
      <c r="GS78" s="84"/>
      <c r="GT78" s="82" t="str">
        <f>データ!DP7</f>
        <v xml:space="preserve"> </v>
      </c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 t="str">
        <f>データ!DQ7</f>
        <v xml:space="preserve"> </v>
      </c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 t="str">
        <f>データ!DR7</f>
        <v xml:space="preserve"> </v>
      </c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 t="str">
        <f>データ!DS7</f>
        <v xml:space="preserve"> </v>
      </c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  <c r="IW78" s="82"/>
      <c r="IX78" s="82" t="str">
        <f>データ!DT7</f>
        <v xml:space="preserve"> </v>
      </c>
      <c r="IY78" s="82"/>
      <c r="IZ78" s="82"/>
      <c r="JA78" s="82"/>
      <c r="JB78" s="82"/>
      <c r="JC78" s="82"/>
      <c r="JD78" s="82"/>
      <c r="JE78" s="82"/>
      <c r="JF78" s="82"/>
      <c r="JG78" s="82"/>
      <c r="JH78" s="82"/>
      <c r="JI78" s="82"/>
      <c r="JJ78" s="82"/>
      <c r="JK78" s="82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84" t="s">
        <v>29</v>
      </c>
      <c r="JZ78" s="84"/>
      <c r="KA78" s="84"/>
      <c r="KB78" s="84"/>
      <c r="KC78" s="84"/>
      <c r="KD78" s="84"/>
      <c r="KE78" s="84"/>
      <c r="KF78" s="84"/>
      <c r="KG78" s="84"/>
      <c r="KH78" s="85">
        <f>データ!EA7</f>
        <v>0</v>
      </c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>
        <f>データ!EB7</f>
        <v>0</v>
      </c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>
        <f>データ!EC7</f>
        <v>0</v>
      </c>
      <c r="LK78" s="85"/>
      <c r="LL78" s="85"/>
      <c r="LM78" s="85"/>
      <c r="LN78" s="85"/>
      <c r="LO78" s="85"/>
      <c r="LP78" s="85"/>
      <c r="LQ78" s="85"/>
      <c r="LR78" s="85"/>
      <c r="LS78" s="85"/>
      <c r="LT78" s="85"/>
      <c r="LU78" s="85"/>
      <c r="LV78" s="85"/>
      <c r="LW78" s="85"/>
      <c r="LX78" s="85">
        <f>データ!ED7</f>
        <v>0</v>
      </c>
      <c r="LY78" s="85"/>
      <c r="LZ78" s="85"/>
      <c r="MA78" s="85"/>
      <c r="MB78" s="85"/>
      <c r="MC78" s="85"/>
      <c r="MD78" s="85"/>
      <c r="ME78" s="85"/>
      <c r="MF78" s="85"/>
      <c r="MG78" s="85"/>
      <c r="MH78" s="85"/>
      <c r="MI78" s="85"/>
      <c r="MJ78" s="85"/>
      <c r="MK78" s="85"/>
      <c r="ML78" s="85">
        <f>データ!EE7</f>
        <v>96.6</v>
      </c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5"/>
      <c r="NA78" s="5"/>
      <c r="NB78" s="5"/>
      <c r="NC78" s="5"/>
      <c r="ND78" s="5"/>
      <c r="NE78" s="5"/>
      <c r="NF78" s="35"/>
      <c r="NG78" s="23"/>
      <c r="NH78" s="2"/>
      <c r="NI78" s="90"/>
      <c r="NJ78" s="91"/>
      <c r="NK78" s="91"/>
      <c r="NL78" s="91"/>
      <c r="NM78" s="91"/>
      <c r="NN78" s="91"/>
      <c r="NO78" s="91"/>
      <c r="NP78" s="91"/>
      <c r="NQ78" s="91"/>
      <c r="NR78" s="91"/>
      <c r="NS78" s="91"/>
      <c r="NT78" s="91"/>
      <c r="NU78" s="91"/>
      <c r="NV78" s="91"/>
      <c r="NW78" s="92"/>
    </row>
    <row r="79" spans="1:387" ht="13.5" customHeight="1" x14ac:dyDescent="0.15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90"/>
      <c r="NJ79" s="91"/>
      <c r="NK79" s="91"/>
      <c r="NL79" s="91"/>
      <c r="NM79" s="91"/>
      <c r="NN79" s="91"/>
      <c r="NO79" s="91"/>
      <c r="NP79" s="91"/>
      <c r="NQ79" s="91"/>
      <c r="NR79" s="91"/>
      <c r="NS79" s="91"/>
      <c r="NT79" s="91"/>
      <c r="NU79" s="91"/>
      <c r="NV79" s="91"/>
      <c r="NW79" s="92"/>
    </row>
    <row r="80" spans="1:387" ht="13.5" customHeight="1" x14ac:dyDescent="0.15">
      <c r="A80" s="2"/>
      <c r="B80" s="22"/>
      <c r="C80" s="24"/>
      <c r="D80" s="5"/>
      <c r="E80" s="5"/>
      <c r="F80" s="5"/>
      <c r="G80" s="5"/>
      <c r="H80" s="83" t="s">
        <v>43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83" t="s">
        <v>44</v>
      </c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83"/>
      <c r="JN80" s="83"/>
      <c r="JO80" s="5"/>
      <c r="JP80" s="5"/>
      <c r="JQ80" s="5"/>
      <c r="JR80" s="5"/>
      <c r="JS80" s="5"/>
      <c r="JT80" s="5"/>
      <c r="JU80" s="5"/>
      <c r="JV80" s="5"/>
      <c r="JW80" s="5"/>
      <c r="JX80" s="83" t="s">
        <v>45</v>
      </c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83"/>
      <c r="NA80" s="83"/>
      <c r="NB80" s="83"/>
      <c r="NC80" s="24"/>
      <c r="ND80" s="24"/>
      <c r="NE80" s="24"/>
      <c r="NF80" s="24"/>
      <c r="NG80" s="23"/>
      <c r="NH80" s="2"/>
      <c r="NI80" s="90"/>
      <c r="NJ80" s="91"/>
      <c r="NK80" s="91"/>
      <c r="NL80" s="91"/>
      <c r="NM80" s="91"/>
      <c r="NN80" s="91"/>
      <c r="NO80" s="91"/>
      <c r="NP80" s="91"/>
      <c r="NQ80" s="91"/>
      <c r="NR80" s="91"/>
      <c r="NS80" s="91"/>
      <c r="NT80" s="91"/>
      <c r="NU80" s="91"/>
      <c r="NV80" s="91"/>
      <c r="NW80" s="92"/>
    </row>
    <row r="81" spans="1:387" ht="13.5" customHeight="1" x14ac:dyDescent="0.15">
      <c r="A81" s="2"/>
      <c r="B81" s="22"/>
      <c r="C81" s="24"/>
      <c r="D81" s="5"/>
      <c r="E81" s="5"/>
      <c r="F81" s="5"/>
      <c r="G81" s="5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83"/>
      <c r="JN81" s="83"/>
      <c r="JO81" s="5"/>
      <c r="JP81" s="5"/>
      <c r="JQ81" s="5"/>
      <c r="JR81" s="5"/>
      <c r="JS81" s="5"/>
      <c r="JT81" s="5"/>
      <c r="JU81" s="5"/>
      <c r="JV81" s="5"/>
      <c r="JW81" s="5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83"/>
      <c r="NA81" s="83"/>
      <c r="NB81" s="83"/>
      <c r="NC81" s="24"/>
      <c r="ND81" s="24"/>
      <c r="NE81" s="24"/>
      <c r="NF81" s="24"/>
      <c r="NG81" s="23"/>
      <c r="NH81" s="2"/>
      <c r="NI81" s="90"/>
      <c r="NJ81" s="91"/>
      <c r="NK81" s="91"/>
      <c r="NL81" s="91"/>
      <c r="NM81" s="91"/>
      <c r="NN81" s="91"/>
      <c r="NO81" s="91"/>
      <c r="NP81" s="91"/>
      <c r="NQ81" s="91"/>
      <c r="NR81" s="91"/>
      <c r="NS81" s="91"/>
      <c r="NT81" s="91"/>
      <c r="NU81" s="91"/>
      <c r="NV81" s="91"/>
      <c r="NW81" s="92"/>
    </row>
    <row r="82" spans="1:387" ht="13.5" customHeight="1" x14ac:dyDescent="0.15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93"/>
      <c r="NJ82" s="94"/>
      <c r="NK82" s="94"/>
      <c r="NL82" s="94"/>
      <c r="NM82" s="94"/>
      <c r="NN82" s="94"/>
      <c r="NO82" s="94"/>
      <c r="NP82" s="94"/>
      <c r="NQ82" s="94"/>
      <c r="NR82" s="94"/>
      <c r="NS82" s="94"/>
      <c r="NT82" s="94"/>
      <c r="NU82" s="94"/>
      <c r="NV82" s="94"/>
      <c r="NW82" s="95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 x14ac:dyDescent="0.15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 x14ac:dyDescent="0.15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QzUCjhlkd8z/eBNoa9CaoifxLntDzftT9R0JO6G6805sCcu915u6ER1FiKO/PKRkulpdOTaORtjeZvbfXcmGFQ==" saltValue="9uRf4B2DVEmDi+r9GugTjw==" spinCount="100000" sheet="1" objects="1" scenarios="1" formatCells="0" formatColumns="0" formatRows="0"/>
  <mergeCells count="232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 x14ac:dyDescent="0.1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 x14ac:dyDescent="0.15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 x14ac:dyDescent="0.15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 x14ac:dyDescent="0.15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45" t="s">
        <v>69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 x14ac:dyDescent="0.15">
      <c r="A4" s="40" t="s">
        <v>73</v>
      </c>
      <c r="B4" s="49"/>
      <c r="C4" s="49"/>
      <c r="D4" s="49"/>
      <c r="E4" s="49"/>
      <c r="F4" s="49"/>
      <c r="G4" s="49"/>
      <c r="H4" s="147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0" t="s">
        <v>74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38" t="s">
        <v>75</v>
      </c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9" t="s">
        <v>76</v>
      </c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40" t="s">
        <v>77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2"/>
      <c r="BQ4" s="138" t="s">
        <v>78</v>
      </c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9" t="s">
        <v>79</v>
      </c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 t="s">
        <v>80</v>
      </c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40" t="s">
        <v>81</v>
      </c>
      <c r="CY4" s="141"/>
      <c r="CZ4" s="141"/>
      <c r="DA4" s="141"/>
      <c r="DB4" s="141"/>
      <c r="DC4" s="141"/>
      <c r="DD4" s="141"/>
      <c r="DE4" s="141"/>
      <c r="DF4" s="141"/>
      <c r="DG4" s="141"/>
      <c r="DH4" s="142"/>
      <c r="DI4" s="143" t="s">
        <v>82</v>
      </c>
      <c r="DJ4" s="143" t="s">
        <v>83</v>
      </c>
      <c r="DK4" s="138" t="s">
        <v>84</v>
      </c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 t="s">
        <v>85</v>
      </c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 x14ac:dyDescent="0.15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44"/>
      <c r="DJ5" s="144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 x14ac:dyDescent="0.15">
      <c r="A6" s="40" t="s">
        <v>122</v>
      </c>
      <c r="B6" s="55">
        <f>B8</f>
        <v>2016</v>
      </c>
      <c r="C6" s="55">
        <f t="shared" ref="C6:X6" si="2">C8</f>
        <v>382060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3</v>
      </c>
      <c r="H6" s="55" t="str">
        <f>SUBSTITUTE(H8,"　","")</f>
        <v>愛媛県西条市</v>
      </c>
      <c r="I6" s="55" t="str">
        <f t="shared" si="2"/>
        <v>配湯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Ｃ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24</v>
      </c>
      <c r="R6" s="58">
        <f t="shared" si="2"/>
        <v>0</v>
      </c>
      <c r="S6" s="59" t="str">
        <f t="shared" si="2"/>
        <v>-</v>
      </c>
      <c r="T6" s="60" t="str">
        <f t="shared" si="2"/>
        <v>導入なし</v>
      </c>
      <c r="U6" s="56" t="str">
        <f t="shared" si="2"/>
        <v>-</v>
      </c>
      <c r="V6" s="60" t="str">
        <f t="shared" si="2"/>
        <v>無</v>
      </c>
      <c r="W6" s="61">
        <f t="shared" si="2"/>
        <v>0</v>
      </c>
      <c r="X6" s="60" t="str">
        <f t="shared" si="2"/>
        <v>無</v>
      </c>
      <c r="Y6" s="62">
        <f>IF(Y8="-",NA(),Y8)</f>
        <v>380</v>
      </c>
      <c r="Z6" s="62">
        <f t="shared" ref="Z6:AH6" si="3">IF(Z8="-",NA(),Z8)</f>
        <v>203.8</v>
      </c>
      <c r="AA6" s="62">
        <f t="shared" si="3"/>
        <v>100</v>
      </c>
      <c r="AB6" s="62">
        <f t="shared" si="3"/>
        <v>141</v>
      </c>
      <c r="AC6" s="62">
        <f t="shared" si="3"/>
        <v>174.2</v>
      </c>
      <c r="AD6" s="62">
        <f t="shared" si="3"/>
        <v>144.6</v>
      </c>
      <c r="AE6" s="62">
        <f t="shared" si="3"/>
        <v>109.4</v>
      </c>
      <c r="AF6" s="62">
        <f t="shared" si="3"/>
        <v>93.6</v>
      </c>
      <c r="AG6" s="62">
        <f t="shared" si="3"/>
        <v>100.3</v>
      </c>
      <c r="AH6" s="62">
        <f t="shared" si="3"/>
        <v>115.3</v>
      </c>
      <c r="AI6" s="62" t="str">
        <f>IF(AI8="-","【-】","【"&amp;SUBSTITUTE(TEXT(AI8,"#,##0.0"),"-","△")&amp;"】")</f>
        <v>【92.5】</v>
      </c>
      <c r="AJ6" s="62">
        <f>IF(AJ8="-",NA(),AJ8)</f>
        <v>0</v>
      </c>
      <c r="AK6" s="62">
        <f t="shared" ref="AK6:AS6" si="4">IF(AK8="-",NA(),AK8)</f>
        <v>0</v>
      </c>
      <c r="AL6" s="62">
        <f t="shared" si="4"/>
        <v>24.1</v>
      </c>
      <c r="AM6" s="62">
        <f t="shared" si="4"/>
        <v>0</v>
      </c>
      <c r="AN6" s="62">
        <f t="shared" si="4"/>
        <v>0</v>
      </c>
      <c r="AO6" s="62">
        <f t="shared" si="4"/>
        <v>23.1</v>
      </c>
      <c r="AP6" s="62">
        <f t="shared" si="4"/>
        <v>24.3</v>
      </c>
      <c r="AQ6" s="62">
        <f t="shared" si="4"/>
        <v>22.4</v>
      </c>
      <c r="AR6" s="62">
        <f t="shared" si="4"/>
        <v>20.3</v>
      </c>
      <c r="AS6" s="62">
        <f t="shared" si="4"/>
        <v>39.6</v>
      </c>
      <c r="AT6" s="62" t="str">
        <f>IF(AT8="-","【-】","【"&amp;SUBSTITUTE(TEXT(AT8,"#,##0.0"),"-","△")&amp;"】")</f>
        <v>【32.4】</v>
      </c>
      <c r="AU6" s="57" t="e">
        <f>IF(AU8="-",NA(),AU8)</f>
        <v>#N/A</v>
      </c>
      <c r="AV6" s="57" t="e">
        <f t="shared" ref="AV6:BD6" si="5">IF(AV8="-",NA(),AV8)</f>
        <v>#N/A</v>
      </c>
      <c r="AW6" s="57" t="e">
        <f t="shared" si="5"/>
        <v>#N/A</v>
      </c>
      <c r="AX6" s="57" t="e">
        <f t="shared" si="5"/>
        <v>#N/A</v>
      </c>
      <c r="AY6" s="57" t="e">
        <f t="shared" si="5"/>
        <v>#N/A</v>
      </c>
      <c r="AZ6" s="57" t="e">
        <f t="shared" si="5"/>
        <v>#N/A</v>
      </c>
      <c r="BA6" s="57" t="e">
        <f t="shared" si="5"/>
        <v>#N/A</v>
      </c>
      <c r="BB6" s="57" t="e">
        <f t="shared" si="5"/>
        <v>#N/A</v>
      </c>
      <c r="BC6" s="57" t="e">
        <f t="shared" si="5"/>
        <v>#N/A</v>
      </c>
      <c r="BD6" s="57" t="e">
        <f t="shared" si="5"/>
        <v>#N/A</v>
      </c>
      <c r="BE6" s="57" t="str">
        <f>IF(BE8="-","【-】","【"&amp;SUBSTITUTE(TEXT(BE8,"#,##0"),"-","△")&amp;"】")</f>
        <v>【7,439】</v>
      </c>
      <c r="BF6" s="62" t="e">
        <f>IF(BF8="-",NA(),BF8)</f>
        <v>#N/A</v>
      </c>
      <c r="BG6" s="62" t="e">
        <f t="shared" ref="BG6:BO6" si="6">IF(BG8="-",NA(),BG8)</f>
        <v>#N/A</v>
      </c>
      <c r="BH6" s="62" t="e">
        <f t="shared" si="6"/>
        <v>#N/A</v>
      </c>
      <c r="BI6" s="62" t="e">
        <f t="shared" si="6"/>
        <v>#N/A</v>
      </c>
      <c r="BJ6" s="62" t="e">
        <f t="shared" si="6"/>
        <v>#N/A</v>
      </c>
      <c r="BK6" s="62" t="e">
        <f t="shared" si="6"/>
        <v>#N/A</v>
      </c>
      <c r="BL6" s="62" t="e">
        <f t="shared" si="6"/>
        <v>#N/A</v>
      </c>
      <c r="BM6" s="62" t="e">
        <f t="shared" si="6"/>
        <v>#N/A</v>
      </c>
      <c r="BN6" s="62" t="e">
        <f t="shared" si="6"/>
        <v>#N/A</v>
      </c>
      <c r="BO6" s="62" t="e">
        <f t="shared" si="6"/>
        <v>#N/A</v>
      </c>
      <c r="BP6" s="62" t="str">
        <f>IF(BP8="-","【-】","【"&amp;SUBSTITUTE(TEXT(BP8,"#,##0.0"),"-","△")&amp;"】")</f>
        <v>【20.7】</v>
      </c>
      <c r="BQ6" s="62">
        <f>IF(BQ8="-",NA(),BQ8)</f>
        <v>13.6</v>
      </c>
      <c r="BR6" s="62">
        <f t="shared" ref="BR6:BZ6" si="7">IF(BR8="-",NA(),BR8)</f>
        <v>14.2</v>
      </c>
      <c r="BS6" s="62">
        <f t="shared" si="7"/>
        <v>15</v>
      </c>
      <c r="BT6" s="62">
        <f t="shared" si="7"/>
        <v>12.8</v>
      </c>
      <c r="BU6" s="62">
        <f t="shared" si="7"/>
        <v>12</v>
      </c>
      <c r="BV6" s="62">
        <f t="shared" si="7"/>
        <v>39</v>
      </c>
      <c r="BW6" s="62">
        <f t="shared" si="7"/>
        <v>40.4</v>
      </c>
      <c r="BX6" s="62">
        <f t="shared" si="7"/>
        <v>39.299999999999997</v>
      </c>
      <c r="BY6" s="62">
        <f t="shared" si="7"/>
        <v>43.1</v>
      </c>
      <c r="BZ6" s="62">
        <f t="shared" si="7"/>
        <v>48.6</v>
      </c>
      <c r="CA6" s="62" t="str">
        <f>IF(CA8="-","【-】","【"&amp;SUBSTITUTE(TEXT(CA8,"#,##0.0"),"-","△")&amp;"】")</f>
        <v>【38.3】</v>
      </c>
      <c r="CB6" s="62">
        <f>IF(CB8="-",NA(),CB8)</f>
        <v>73.7</v>
      </c>
      <c r="CC6" s="62">
        <f t="shared" ref="CC6:CK6" si="8">IF(CC8="-",NA(),CC8)</f>
        <v>50.9</v>
      </c>
      <c r="CD6" s="62">
        <f t="shared" si="8"/>
        <v>-31.7</v>
      </c>
      <c r="CE6" s="62">
        <f t="shared" si="8"/>
        <v>29.1</v>
      </c>
      <c r="CF6" s="62">
        <f t="shared" si="8"/>
        <v>42.6</v>
      </c>
      <c r="CG6" s="62">
        <f t="shared" si="8"/>
        <v>-42.7</v>
      </c>
      <c r="CH6" s="62">
        <f t="shared" si="8"/>
        <v>-46.9</v>
      </c>
      <c r="CI6" s="62">
        <f t="shared" si="8"/>
        <v>-72.3</v>
      </c>
      <c r="CJ6" s="62">
        <f t="shared" si="8"/>
        <v>-60.2</v>
      </c>
      <c r="CK6" s="62">
        <f t="shared" si="8"/>
        <v>-60.8</v>
      </c>
      <c r="CL6" s="62" t="str">
        <f>IF(CL8="-","【-】","【"&amp;SUBSTITUTE(TEXT(CL8,"#,##0.0"),"-","△")&amp;"】")</f>
        <v>【△17.9】</v>
      </c>
      <c r="CM6" s="57">
        <f>IF(CM8="-",NA(),CM8)</f>
        <v>897</v>
      </c>
      <c r="CN6" s="57">
        <f t="shared" ref="CN6:CV6" si="9">IF(CN8="-",NA(),CN8)</f>
        <v>592</v>
      </c>
      <c r="CO6" s="57">
        <f t="shared" si="9"/>
        <v>-350</v>
      </c>
      <c r="CP6" s="57">
        <f t="shared" si="9"/>
        <v>377</v>
      </c>
      <c r="CQ6" s="57">
        <f t="shared" si="9"/>
        <v>588</v>
      </c>
      <c r="CR6" s="57">
        <f t="shared" si="9"/>
        <v>5359</v>
      </c>
      <c r="CS6" s="57">
        <f t="shared" si="9"/>
        <v>-10482</v>
      </c>
      <c r="CT6" s="57">
        <f t="shared" si="9"/>
        <v>-14554</v>
      </c>
      <c r="CU6" s="57">
        <f t="shared" si="9"/>
        <v>-14338</v>
      </c>
      <c r="CV6" s="57">
        <f t="shared" si="9"/>
        <v>-16496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385</v>
      </c>
      <c r="DJ6" s="58">
        <f t="shared" si="10"/>
        <v>4000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124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0</v>
      </c>
      <c r="EB6" s="62">
        <f t="shared" si="11"/>
        <v>0</v>
      </c>
      <c r="EC6" s="62">
        <f t="shared" si="11"/>
        <v>0</v>
      </c>
      <c r="ED6" s="62">
        <f t="shared" si="11"/>
        <v>0</v>
      </c>
      <c r="EE6" s="62">
        <f t="shared" si="11"/>
        <v>96.6</v>
      </c>
      <c r="EF6" s="62" t="str">
        <f>IF(EF8="-","【-】","【"&amp;SUBSTITUTE(TEXT(EF8,"#,##0.0"),"-","△")&amp;"】")</f>
        <v>【38.7】</v>
      </c>
      <c r="EG6" s="63" t="e">
        <f>IF(EG8="-",NA(),EG8)</f>
        <v>#N/A</v>
      </c>
      <c r="EH6" s="63" t="e">
        <f t="shared" ref="EH6:EP6" si="12">IF(EH8="-",NA(),EH8)</f>
        <v>#N/A</v>
      </c>
      <c r="EI6" s="63" t="e">
        <f t="shared" si="12"/>
        <v>#N/A</v>
      </c>
      <c r="EJ6" s="63" t="e">
        <f t="shared" si="12"/>
        <v>#N/A</v>
      </c>
      <c r="EK6" s="63" t="e">
        <f t="shared" si="12"/>
        <v>#N/A</v>
      </c>
      <c r="EL6" s="63" t="e">
        <f t="shared" si="12"/>
        <v>#N/A</v>
      </c>
      <c r="EM6" s="63" t="e">
        <f t="shared" si="12"/>
        <v>#N/A</v>
      </c>
      <c r="EN6" s="63" t="e">
        <f t="shared" si="12"/>
        <v>#N/A</v>
      </c>
      <c r="EO6" s="63" t="e">
        <f t="shared" si="12"/>
        <v>#N/A</v>
      </c>
      <c r="EP6" s="63" t="e">
        <f t="shared" si="12"/>
        <v>#N/A</v>
      </c>
    </row>
    <row r="7" spans="1:146" s="64" customFormat="1" x14ac:dyDescent="0.15">
      <c r="A7" s="40" t="s">
        <v>125</v>
      </c>
      <c r="B7" s="55">
        <f t="shared" ref="B7:X7" si="13">B8</f>
        <v>2016</v>
      </c>
      <c r="C7" s="55">
        <f t="shared" si="13"/>
        <v>382060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3</v>
      </c>
      <c r="H7" s="55" t="str">
        <f t="shared" si="13"/>
        <v>愛媛県　西条市</v>
      </c>
      <c r="I7" s="55" t="str">
        <f t="shared" si="13"/>
        <v>配湯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Ｃ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24</v>
      </c>
      <c r="R7" s="58">
        <f t="shared" si="13"/>
        <v>0</v>
      </c>
      <c r="S7" s="59" t="str">
        <f t="shared" si="13"/>
        <v>-</v>
      </c>
      <c r="T7" s="60" t="str">
        <f t="shared" si="13"/>
        <v>導入なし</v>
      </c>
      <c r="U7" s="56" t="str">
        <f t="shared" si="13"/>
        <v>-</v>
      </c>
      <c r="V7" s="60" t="str">
        <f t="shared" si="13"/>
        <v>無</v>
      </c>
      <c r="W7" s="61">
        <f t="shared" si="13"/>
        <v>0</v>
      </c>
      <c r="X7" s="60" t="str">
        <f t="shared" si="13"/>
        <v>無</v>
      </c>
      <c r="Y7" s="62">
        <f>Y8</f>
        <v>380</v>
      </c>
      <c r="Z7" s="62">
        <f t="shared" ref="Z7:AH7" si="14">Z8</f>
        <v>203.8</v>
      </c>
      <c r="AA7" s="62">
        <f t="shared" si="14"/>
        <v>100</v>
      </c>
      <c r="AB7" s="62">
        <f t="shared" si="14"/>
        <v>141</v>
      </c>
      <c r="AC7" s="62">
        <f t="shared" si="14"/>
        <v>174.2</v>
      </c>
      <c r="AD7" s="62">
        <f t="shared" si="14"/>
        <v>144.6</v>
      </c>
      <c r="AE7" s="62">
        <f t="shared" si="14"/>
        <v>109.4</v>
      </c>
      <c r="AF7" s="62">
        <f t="shared" si="14"/>
        <v>93.6</v>
      </c>
      <c r="AG7" s="62">
        <f t="shared" si="14"/>
        <v>100.3</v>
      </c>
      <c r="AH7" s="62">
        <f t="shared" si="14"/>
        <v>115.3</v>
      </c>
      <c r="AI7" s="62"/>
      <c r="AJ7" s="62">
        <f>AJ8</f>
        <v>0</v>
      </c>
      <c r="AK7" s="62">
        <f t="shared" ref="AK7:AS7" si="15">AK8</f>
        <v>0</v>
      </c>
      <c r="AL7" s="62">
        <f t="shared" si="15"/>
        <v>24.1</v>
      </c>
      <c r="AM7" s="62">
        <f t="shared" si="15"/>
        <v>0</v>
      </c>
      <c r="AN7" s="62">
        <f t="shared" si="15"/>
        <v>0</v>
      </c>
      <c r="AO7" s="62">
        <f t="shared" si="15"/>
        <v>23.1</v>
      </c>
      <c r="AP7" s="62">
        <f t="shared" si="15"/>
        <v>24.3</v>
      </c>
      <c r="AQ7" s="62">
        <f t="shared" si="15"/>
        <v>22.4</v>
      </c>
      <c r="AR7" s="62">
        <f t="shared" si="15"/>
        <v>20.3</v>
      </c>
      <c r="AS7" s="62">
        <f t="shared" si="15"/>
        <v>39.6</v>
      </c>
      <c r="AT7" s="62"/>
      <c r="AU7" s="57" t="str">
        <f>AU8</f>
        <v>-</v>
      </c>
      <c r="AV7" s="57" t="str">
        <f t="shared" ref="AV7:BD7" si="16">AV8</f>
        <v>-</v>
      </c>
      <c r="AW7" s="57" t="str">
        <f t="shared" si="16"/>
        <v>-</v>
      </c>
      <c r="AX7" s="57" t="str">
        <f t="shared" si="16"/>
        <v>-</v>
      </c>
      <c r="AY7" s="57" t="str">
        <f t="shared" si="16"/>
        <v>-</v>
      </c>
      <c r="AZ7" s="57" t="str">
        <f t="shared" si="16"/>
        <v>-</v>
      </c>
      <c r="BA7" s="57" t="str">
        <f t="shared" si="16"/>
        <v>-</v>
      </c>
      <c r="BB7" s="57" t="str">
        <f t="shared" si="16"/>
        <v>-</v>
      </c>
      <c r="BC7" s="57" t="str">
        <f t="shared" si="16"/>
        <v>-</v>
      </c>
      <c r="BD7" s="57" t="str">
        <f t="shared" si="16"/>
        <v>-</v>
      </c>
      <c r="BE7" s="57"/>
      <c r="BF7" s="62" t="str">
        <f>BF8</f>
        <v>-</v>
      </c>
      <c r="BG7" s="62" t="str">
        <f t="shared" ref="BG7:BO7" si="17">BG8</f>
        <v>-</v>
      </c>
      <c r="BH7" s="62" t="str">
        <f t="shared" si="17"/>
        <v>-</v>
      </c>
      <c r="BI7" s="62" t="str">
        <f t="shared" si="17"/>
        <v>-</v>
      </c>
      <c r="BJ7" s="62" t="str">
        <f t="shared" si="17"/>
        <v>-</v>
      </c>
      <c r="BK7" s="62" t="str">
        <f t="shared" si="17"/>
        <v>-</v>
      </c>
      <c r="BL7" s="62" t="str">
        <f t="shared" si="17"/>
        <v>-</v>
      </c>
      <c r="BM7" s="62" t="str">
        <f t="shared" si="17"/>
        <v>-</v>
      </c>
      <c r="BN7" s="62" t="str">
        <f t="shared" si="17"/>
        <v>-</v>
      </c>
      <c r="BO7" s="62" t="str">
        <f t="shared" si="17"/>
        <v>-</v>
      </c>
      <c r="BP7" s="62"/>
      <c r="BQ7" s="62">
        <f>BQ8</f>
        <v>13.6</v>
      </c>
      <c r="BR7" s="62">
        <f t="shared" ref="BR7:BZ7" si="18">BR8</f>
        <v>14.2</v>
      </c>
      <c r="BS7" s="62">
        <f t="shared" si="18"/>
        <v>15</v>
      </c>
      <c r="BT7" s="62">
        <f t="shared" si="18"/>
        <v>12.8</v>
      </c>
      <c r="BU7" s="62">
        <f t="shared" si="18"/>
        <v>12</v>
      </c>
      <c r="BV7" s="62">
        <f t="shared" si="18"/>
        <v>39</v>
      </c>
      <c r="BW7" s="62">
        <f t="shared" si="18"/>
        <v>40.4</v>
      </c>
      <c r="BX7" s="62">
        <f t="shared" si="18"/>
        <v>39.299999999999997</v>
      </c>
      <c r="BY7" s="62">
        <f t="shared" si="18"/>
        <v>43.1</v>
      </c>
      <c r="BZ7" s="62">
        <f t="shared" si="18"/>
        <v>48.6</v>
      </c>
      <c r="CA7" s="62"/>
      <c r="CB7" s="62">
        <f>CB8</f>
        <v>73.7</v>
      </c>
      <c r="CC7" s="62">
        <f t="shared" ref="CC7:CK7" si="19">CC8</f>
        <v>50.9</v>
      </c>
      <c r="CD7" s="62">
        <f t="shared" si="19"/>
        <v>-31.7</v>
      </c>
      <c r="CE7" s="62">
        <f t="shared" si="19"/>
        <v>29.1</v>
      </c>
      <c r="CF7" s="62">
        <f t="shared" si="19"/>
        <v>42.6</v>
      </c>
      <c r="CG7" s="62">
        <f t="shared" si="19"/>
        <v>-42.7</v>
      </c>
      <c r="CH7" s="62">
        <f t="shared" si="19"/>
        <v>-46.9</v>
      </c>
      <c r="CI7" s="62">
        <f t="shared" si="19"/>
        <v>-72.3</v>
      </c>
      <c r="CJ7" s="62">
        <f t="shared" si="19"/>
        <v>-60.2</v>
      </c>
      <c r="CK7" s="62">
        <f t="shared" si="19"/>
        <v>-60.8</v>
      </c>
      <c r="CL7" s="62"/>
      <c r="CM7" s="57">
        <f>CM8</f>
        <v>897</v>
      </c>
      <c r="CN7" s="57">
        <f t="shared" ref="CN7:CV7" si="20">CN8</f>
        <v>592</v>
      </c>
      <c r="CO7" s="57">
        <f t="shared" si="20"/>
        <v>-350</v>
      </c>
      <c r="CP7" s="57">
        <f t="shared" si="20"/>
        <v>377</v>
      </c>
      <c r="CQ7" s="57">
        <f t="shared" si="20"/>
        <v>588</v>
      </c>
      <c r="CR7" s="57">
        <f t="shared" si="20"/>
        <v>5359</v>
      </c>
      <c r="CS7" s="57">
        <f t="shared" si="20"/>
        <v>-10482</v>
      </c>
      <c r="CT7" s="57">
        <f t="shared" si="20"/>
        <v>-14554</v>
      </c>
      <c r="CU7" s="57">
        <f t="shared" si="20"/>
        <v>-14338</v>
      </c>
      <c r="CV7" s="57">
        <f t="shared" si="20"/>
        <v>-16496</v>
      </c>
      <c r="CW7" s="57"/>
      <c r="CX7" s="62" t="s">
        <v>126</v>
      </c>
      <c r="CY7" s="62" t="s">
        <v>126</v>
      </c>
      <c r="CZ7" s="62" t="s">
        <v>126</v>
      </c>
      <c r="DA7" s="62" t="s">
        <v>126</v>
      </c>
      <c r="DB7" s="62" t="s">
        <v>126</v>
      </c>
      <c r="DC7" s="62" t="s">
        <v>126</v>
      </c>
      <c r="DD7" s="62" t="s">
        <v>126</v>
      </c>
      <c r="DE7" s="62" t="s">
        <v>126</v>
      </c>
      <c r="DF7" s="62" t="s">
        <v>126</v>
      </c>
      <c r="DG7" s="62" t="s">
        <v>124</v>
      </c>
      <c r="DH7" s="62"/>
      <c r="DI7" s="58">
        <f>DI8</f>
        <v>385</v>
      </c>
      <c r="DJ7" s="58">
        <f>DJ8</f>
        <v>4000</v>
      </c>
      <c r="DK7" s="62" t="s">
        <v>126</v>
      </c>
      <c r="DL7" s="62" t="s">
        <v>126</v>
      </c>
      <c r="DM7" s="62" t="s">
        <v>126</v>
      </c>
      <c r="DN7" s="62" t="s">
        <v>126</v>
      </c>
      <c r="DO7" s="62" t="s">
        <v>126</v>
      </c>
      <c r="DP7" s="62" t="s">
        <v>126</v>
      </c>
      <c r="DQ7" s="62" t="s">
        <v>126</v>
      </c>
      <c r="DR7" s="62" t="s">
        <v>126</v>
      </c>
      <c r="DS7" s="62" t="s">
        <v>126</v>
      </c>
      <c r="DT7" s="62" t="s">
        <v>124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0</v>
      </c>
      <c r="EB7" s="62">
        <f t="shared" si="21"/>
        <v>0</v>
      </c>
      <c r="EC7" s="62">
        <f t="shared" si="21"/>
        <v>0</v>
      </c>
      <c r="ED7" s="62">
        <f t="shared" si="21"/>
        <v>0</v>
      </c>
      <c r="EE7" s="62">
        <f t="shared" si="21"/>
        <v>96.6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 x14ac:dyDescent="0.15">
      <c r="A8" s="40"/>
      <c r="B8" s="65">
        <v>2016</v>
      </c>
      <c r="C8" s="65">
        <v>382060</v>
      </c>
      <c r="D8" s="65">
        <v>47</v>
      </c>
      <c r="E8" s="65">
        <v>11</v>
      </c>
      <c r="F8" s="65">
        <v>1</v>
      </c>
      <c r="G8" s="65">
        <v>3</v>
      </c>
      <c r="H8" s="65" t="s">
        <v>127</v>
      </c>
      <c r="I8" s="65" t="s">
        <v>128</v>
      </c>
      <c r="J8" s="65" t="s">
        <v>129</v>
      </c>
      <c r="K8" s="65" t="s">
        <v>130</v>
      </c>
      <c r="L8" s="65" t="s">
        <v>131</v>
      </c>
      <c r="M8" s="65" t="s">
        <v>132</v>
      </c>
      <c r="N8" s="65"/>
      <c r="O8" s="66" t="s">
        <v>133</v>
      </c>
      <c r="P8" s="66" t="s">
        <v>133</v>
      </c>
      <c r="Q8" s="67">
        <v>24</v>
      </c>
      <c r="R8" s="67">
        <v>0</v>
      </c>
      <c r="S8" s="68" t="s">
        <v>134</v>
      </c>
      <c r="T8" s="69" t="s">
        <v>135</v>
      </c>
      <c r="U8" s="66" t="s">
        <v>134</v>
      </c>
      <c r="V8" s="69" t="s">
        <v>136</v>
      </c>
      <c r="W8" s="70">
        <v>0</v>
      </c>
      <c r="X8" s="69" t="s">
        <v>136</v>
      </c>
      <c r="Y8" s="71">
        <v>380</v>
      </c>
      <c r="Z8" s="71">
        <v>203.8</v>
      </c>
      <c r="AA8" s="71">
        <v>100</v>
      </c>
      <c r="AB8" s="71">
        <v>141</v>
      </c>
      <c r="AC8" s="71">
        <v>174.2</v>
      </c>
      <c r="AD8" s="71">
        <v>144.6</v>
      </c>
      <c r="AE8" s="71">
        <v>109.4</v>
      </c>
      <c r="AF8" s="71">
        <v>93.6</v>
      </c>
      <c r="AG8" s="71">
        <v>100.3</v>
      </c>
      <c r="AH8" s="71">
        <v>115.3</v>
      </c>
      <c r="AI8" s="71">
        <v>92.5</v>
      </c>
      <c r="AJ8" s="71">
        <v>0</v>
      </c>
      <c r="AK8" s="71">
        <v>0</v>
      </c>
      <c r="AL8" s="71">
        <v>24.1</v>
      </c>
      <c r="AM8" s="71">
        <v>0</v>
      </c>
      <c r="AN8" s="71">
        <v>0</v>
      </c>
      <c r="AO8" s="71">
        <v>23.1</v>
      </c>
      <c r="AP8" s="71">
        <v>24.3</v>
      </c>
      <c r="AQ8" s="71">
        <v>22.4</v>
      </c>
      <c r="AR8" s="71">
        <v>20.3</v>
      </c>
      <c r="AS8" s="71">
        <v>39.6</v>
      </c>
      <c r="AT8" s="71">
        <v>32.4</v>
      </c>
      <c r="AU8" s="72" t="s">
        <v>134</v>
      </c>
      <c r="AV8" s="72" t="s">
        <v>134</v>
      </c>
      <c r="AW8" s="72" t="s">
        <v>134</v>
      </c>
      <c r="AX8" s="72" t="s">
        <v>134</v>
      </c>
      <c r="AY8" s="72" t="s">
        <v>134</v>
      </c>
      <c r="AZ8" s="72" t="s">
        <v>134</v>
      </c>
      <c r="BA8" s="72" t="s">
        <v>134</v>
      </c>
      <c r="BB8" s="72" t="s">
        <v>134</v>
      </c>
      <c r="BC8" s="72" t="s">
        <v>134</v>
      </c>
      <c r="BD8" s="72" t="s">
        <v>134</v>
      </c>
      <c r="BE8" s="72">
        <v>7439</v>
      </c>
      <c r="BF8" s="71" t="s">
        <v>134</v>
      </c>
      <c r="BG8" s="71" t="s">
        <v>134</v>
      </c>
      <c r="BH8" s="71" t="s">
        <v>134</v>
      </c>
      <c r="BI8" s="71" t="s">
        <v>134</v>
      </c>
      <c r="BJ8" s="71" t="s">
        <v>134</v>
      </c>
      <c r="BK8" s="71" t="s">
        <v>134</v>
      </c>
      <c r="BL8" s="71" t="s">
        <v>134</v>
      </c>
      <c r="BM8" s="71" t="s">
        <v>134</v>
      </c>
      <c r="BN8" s="71" t="s">
        <v>134</v>
      </c>
      <c r="BO8" s="71" t="s">
        <v>134</v>
      </c>
      <c r="BP8" s="71">
        <v>20.7</v>
      </c>
      <c r="BQ8" s="71">
        <v>13.6</v>
      </c>
      <c r="BR8" s="71">
        <v>14.2</v>
      </c>
      <c r="BS8" s="71">
        <v>15</v>
      </c>
      <c r="BT8" s="71">
        <v>12.8</v>
      </c>
      <c r="BU8" s="71">
        <v>12</v>
      </c>
      <c r="BV8" s="71">
        <v>39</v>
      </c>
      <c r="BW8" s="71">
        <v>40.4</v>
      </c>
      <c r="BX8" s="71">
        <v>39.299999999999997</v>
      </c>
      <c r="BY8" s="71">
        <v>43.1</v>
      </c>
      <c r="BZ8" s="71">
        <v>48.6</v>
      </c>
      <c r="CA8" s="71">
        <v>38.299999999999997</v>
      </c>
      <c r="CB8" s="71">
        <v>73.7</v>
      </c>
      <c r="CC8" s="71">
        <v>50.9</v>
      </c>
      <c r="CD8" s="71">
        <v>-31.7</v>
      </c>
      <c r="CE8" s="73">
        <v>29.1</v>
      </c>
      <c r="CF8" s="73">
        <v>42.6</v>
      </c>
      <c r="CG8" s="71">
        <v>-42.7</v>
      </c>
      <c r="CH8" s="71">
        <v>-46.9</v>
      </c>
      <c r="CI8" s="71">
        <v>-72.3</v>
      </c>
      <c r="CJ8" s="71">
        <v>-60.2</v>
      </c>
      <c r="CK8" s="71">
        <v>-60.8</v>
      </c>
      <c r="CL8" s="71">
        <v>-17.899999999999999</v>
      </c>
      <c r="CM8" s="72">
        <v>897</v>
      </c>
      <c r="CN8" s="72">
        <v>592</v>
      </c>
      <c r="CO8" s="72">
        <v>-350</v>
      </c>
      <c r="CP8" s="72">
        <v>377</v>
      </c>
      <c r="CQ8" s="72">
        <v>588</v>
      </c>
      <c r="CR8" s="72">
        <v>5359</v>
      </c>
      <c r="CS8" s="72">
        <v>-10482</v>
      </c>
      <c r="CT8" s="72">
        <v>-14554</v>
      </c>
      <c r="CU8" s="72">
        <v>-14338</v>
      </c>
      <c r="CV8" s="72">
        <v>-16496</v>
      </c>
      <c r="CW8" s="72">
        <v>-8789</v>
      </c>
      <c r="CX8" s="71" t="s">
        <v>134</v>
      </c>
      <c r="CY8" s="71" t="s">
        <v>134</v>
      </c>
      <c r="CZ8" s="71" t="s">
        <v>134</v>
      </c>
      <c r="DA8" s="71" t="s">
        <v>134</v>
      </c>
      <c r="DB8" s="71" t="s">
        <v>134</v>
      </c>
      <c r="DC8" s="71" t="s">
        <v>134</v>
      </c>
      <c r="DD8" s="71" t="s">
        <v>134</v>
      </c>
      <c r="DE8" s="71" t="s">
        <v>134</v>
      </c>
      <c r="DF8" s="71" t="s">
        <v>134</v>
      </c>
      <c r="DG8" s="71" t="s">
        <v>134</v>
      </c>
      <c r="DH8" s="71" t="s">
        <v>134</v>
      </c>
      <c r="DI8" s="67">
        <v>385</v>
      </c>
      <c r="DJ8" s="67">
        <v>4000</v>
      </c>
      <c r="DK8" s="71" t="s">
        <v>134</v>
      </c>
      <c r="DL8" s="71" t="s">
        <v>134</v>
      </c>
      <c r="DM8" s="71" t="s">
        <v>134</v>
      </c>
      <c r="DN8" s="71" t="s">
        <v>134</v>
      </c>
      <c r="DO8" s="71" t="s">
        <v>134</v>
      </c>
      <c r="DP8" s="71" t="s">
        <v>134</v>
      </c>
      <c r="DQ8" s="71" t="s">
        <v>134</v>
      </c>
      <c r="DR8" s="71" t="s">
        <v>134</v>
      </c>
      <c r="DS8" s="71" t="s">
        <v>134</v>
      </c>
      <c r="DT8" s="71" t="s">
        <v>134</v>
      </c>
      <c r="DU8" s="71" t="s">
        <v>134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0</v>
      </c>
      <c r="EB8" s="71">
        <v>0</v>
      </c>
      <c r="EC8" s="71">
        <v>0</v>
      </c>
      <c r="ED8" s="71">
        <v>0</v>
      </c>
      <c r="EE8" s="71">
        <v>96.6</v>
      </c>
      <c r="EF8" s="71">
        <v>38.700000000000003</v>
      </c>
      <c r="EG8" s="74" t="s">
        <v>134</v>
      </c>
      <c r="EH8" s="75" t="s">
        <v>134</v>
      </c>
      <c r="EI8" s="75" t="s">
        <v>134</v>
      </c>
      <c r="EJ8" s="75" t="s">
        <v>134</v>
      </c>
      <c r="EK8" s="75" t="s">
        <v>134</v>
      </c>
      <c r="EL8" s="75" t="s">
        <v>134</v>
      </c>
      <c r="EM8" s="75" t="s">
        <v>134</v>
      </c>
      <c r="EN8" s="75" t="s">
        <v>134</v>
      </c>
      <c r="EO8" s="75" t="s">
        <v>134</v>
      </c>
      <c r="EP8" s="75" t="s">
        <v>134</v>
      </c>
    </row>
    <row r="9" spans="1:146" x14ac:dyDescent="0.15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 x14ac:dyDescent="0.15">
      <c r="A10" s="80"/>
      <c r="B10" s="80" t="s">
        <v>137</v>
      </c>
      <c r="C10" s="80" t="s">
        <v>138</v>
      </c>
      <c r="D10" s="80" t="s">
        <v>139</v>
      </c>
      <c r="E10" s="80" t="s">
        <v>140</v>
      </c>
      <c r="F10" s="80" t="s">
        <v>141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 x14ac:dyDescent="0.15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 x14ac:dyDescent="0.15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 x14ac:dyDescent="0.15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 x14ac:dyDescent="0.15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 x14ac:dyDescent="0.15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 x14ac:dyDescent="0.15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 x14ac:dyDescent="0.15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 x14ac:dyDescent="0.15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 x14ac:dyDescent="0.15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 x14ac:dyDescent="0.15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6"/>
  <pageMargins left="0.7" right="0.7" top="0.75" bottom="0.75" header="0.3" footer="0.3"/>
  <pageSetup paperSize="9" orientation="portrait" r:id="rId1"/>
</worksheet>
</file>