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共有\公営企業関係\30年度\H31.1.17【05 新居浜市】（照会）公営企業に係る経営比較分析表（平成29年度決算）の分析等について\提出\"/>
    </mc:Choice>
  </mc:AlternateContent>
  <workbookProtection workbookAlgorithmName="SHA-512" workbookHashValue="/y4AfCXPNhMWmo/FsnCTJD+atsQTebRuJvlwirVJX/cLgvd6UqNaIaeXeqLFsDEdr89eyrHRvyhev1Dz5jQzEA==" workbookSaltValue="mcc5wLqwjM1XjWArIdb0uA==" workbookSpinCount="100000" lockStructure="1"/>
  <bookViews>
    <workbookView xWindow="0" yWindow="0" windowWidth="15360" windowHeight="7635" tabRatio="598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<sst xmlns="http://schemas.openxmlformats.org/spreadsheetml/2006/main" count="240" uniqueCount="124">
  <si>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</si>
  <si>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</si>
  <si>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</si>
  <si>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</si>
  <si>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</si>
  <si>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</si>
  <si>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</si>
  <si>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</si>
  <si>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</si>
  <si>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</si>
  <si>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</si>
  <si>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</si>
  <si>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</si>
  <si>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</si>
  <si>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</si>
  <si>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</si>
  <si>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</si>
  <si>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</si>
  <si>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</si>
  <si>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</si>
  <si>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</si>
  <si>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</si>
  <si>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</si>
  <si>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</si>
  <si>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</si>
  <si>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</si>
  <si>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</si>
  <si>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</si>
  <si>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</si>
  <si>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</si>
  <si>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</si>
  <si>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</si>
  <si>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</si>
  <si>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</si>
  <si>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</si>
  <si>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</si>
  <si>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</si>
  <si>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</si>
  <si>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</si>
  <si>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</si>
  <si>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</si>
  <si>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</si>
  <si>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</si>
  <si>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</si>
  <si>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</si>
  <si>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</si>
  <si>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</si>
  <si>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</si>
  <si>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</si>
  <si>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</si>
  <si>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</si>
  <si>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</si>
  <si>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</si>
  <si>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</si>
  <si>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</si>
  <si>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</si>
  <si>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</si>
  <si>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</si>
  <si>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</si>
  <si>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</si>
  <si>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</si>
  <si>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</si>
  <si>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</si>
  <si>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</si>
  <si>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</si>
  <si>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</si>
  <si>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</si>
  <si>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</si>
  <si>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</si>
  <si>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</si>
  <si>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</si>
  <si>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</si>
  <si>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</si>
  <si>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</si>
  <si>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</si>
  <si>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</si>
  <si>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</si>
  <si>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</si>
  <si>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</si>
  <si>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</si>
  <si>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</si>
  <si>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</si>
  <si>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</si>
  <si>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</si>
  <si>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</si>
  <si>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</si>
  <si>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</si>
  <si>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</si>
  <si>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</si>
  <si>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</si>
  <si>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</si>
  <si>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</si>
  <si>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</si>
  <si>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</si>
  <si>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</si>
  <si>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</si>
  <si>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</si>
  <si>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</si>
  <si>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</si>
  <si>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</si>
  <si>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</si>
  <si>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</si>
  <si>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</si>
  <si>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</si>
  <si>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</si>
  <si>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</si>
  <si>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</si>
  <si>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</si>
  <si>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新居浜市</t>
  </si>
  <si>
    <t>法非適用</t>
  </si>
  <si>
    <t>下水道事業</t>
  </si>
  <si>
    <t>公共下水道</t>
  </si>
  <si>
    <t>Bd1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</si>
  <si>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</si>
  <si>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</si>
  <si>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</si>
  <si>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</si>
  <si>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</si>
  <si>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</si>
  <si>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</si>
  <si>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</si>
  <si>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収益的収支比率はここ数年間数値が悪化しているが、これは、企業債償還金がピークを向かえつつあることによるものである。それにより、企業債残高も減少しており、それに併せて企業債残　高対事業規模比率にも若干の改善傾向を示している。しかし、当市の下水道事業は、未普及地域の解消と施設の改築を行っており、その財源として起債を活用している。今後の事業の進め方についても、財源も含め十分に検討していく必要がある。
　経費回収率と汚水処理原価は、ほぼ横ばいの状態が続いている。戸別訪問などにより水洗化率の向上に努め、下水道使用料については、そのあり方について検討をし、経営改善を進めていく必要がある。
　施設利用率については、大雨等の流入水が増加した時、処理水の水質を維持するためのものであり、適切であると考えている。しかし、汚水管へ流入する雨水や地下水などの不明水対策を講じることは、経営改善の上でも重要なことであるので、今後も推進していく。
</t>
    <rPh sb="1" eb="4">
      <t>シュウエキテキ</t>
    </rPh>
    <rPh sb="4" eb="6">
      <t>シュウシ</t>
    </rPh>
    <rPh sb="6" eb="8">
      <t>ヒリツ</t>
    </rPh>
    <rPh sb="11" eb="14">
      <t>スウネンカン</t>
    </rPh>
    <rPh sb="14" eb="16">
      <t>スウチ</t>
    </rPh>
    <rPh sb="17" eb="19">
      <t>アッカ</t>
    </rPh>
    <rPh sb="29" eb="31">
      <t>キギョウ</t>
    </rPh>
    <rPh sb="31" eb="32">
      <t>サイ</t>
    </rPh>
    <rPh sb="32" eb="34">
      <t>ショウカン</t>
    </rPh>
    <rPh sb="34" eb="35">
      <t>キン</t>
    </rPh>
    <rPh sb="40" eb="41">
      <t>ム</t>
    </rPh>
    <rPh sb="64" eb="66">
      <t>キギョウ</t>
    </rPh>
    <rPh sb="66" eb="67">
      <t>サイ</t>
    </rPh>
    <rPh sb="67" eb="69">
      <t>ザンダカ</t>
    </rPh>
    <rPh sb="70" eb="72">
      <t>ゲンショウ</t>
    </rPh>
    <rPh sb="80" eb="81">
      <t>アワ</t>
    </rPh>
    <rPh sb="83" eb="85">
      <t>キギョウ</t>
    </rPh>
    <rPh sb="85" eb="86">
      <t>サイ</t>
    </rPh>
    <rPh sb="89" eb="90">
      <t>タイ</t>
    </rPh>
    <rPh sb="90" eb="92">
      <t>ジギョウ</t>
    </rPh>
    <rPh sb="92" eb="94">
      <t>キボ</t>
    </rPh>
    <rPh sb="94" eb="96">
      <t>ヒリツ</t>
    </rPh>
    <rPh sb="98" eb="100">
      <t>ジャッカン</t>
    </rPh>
    <rPh sb="101" eb="103">
      <t>カイゼン</t>
    </rPh>
    <rPh sb="103" eb="105">
      <t>ケイコウ</t>
    </rPh>
    <rPh sb="106" eb="107">
      <t>シメ</t>
    </rPh>
    <rPh sb="116" eb="118">
      <t>トウシ</t>
    </rPh>
    <rPh sb="119" eb="122">
      <t>ゲスイドウ</t>
    </rPh>
    <rPh sb="122" eb="124">
      <t>ジギョウ</t>
    </rPh>
    <rPh sb="126" eb="129">
      <t>ミフキュウ</t>
    </rPh>
    <rPh sb="129" eb="131">
      <t>チイキ</t>
    </rPh>
    <rPh sb="132" eb="134">
      <t>カイショウ</t>
    </rPh>
    <rPh sb="135" eb="137">
      <t>シセツ</t>
    </rPh>
    <rPh sb="138" eb="140">
      <t>カイチク</t>
    </rPh>
    <rPh sb="141" eb="142">
      <t>オコナ</t>
    </rPh>
    <rPh sb="149" eb="151">
      <t>ザイゲン</t>
    </rPh>
    <rPh sb="154" eb="156">
      <t>キサイ</t>
    </rPh>
    <rPh sb="157" eb="159">
      <t>カツヨウ</t>
    </rPh>
    <rPh sb="164" eb="166">
      <t>コンゴ</t>
    </rPh>
    <rPh sb="167" eb="169">
      <t>ジギョウ</t>
    </rPh>
    <rPh sb="170" eb="171">
      <t>スス</t>
    </rPh>
    <rPh sb="172" eb="173">
      <t>カタ</t>
    </rPh>
    <rPh sb="179" eb="181">
      <t>ザイゲン</t>
    </rPh>
    <rPh sb="182" eb="183">
      <t>フク</t>
    </rPh>
    <rPh sb="184" eb="186">
      <t>ジュウブン</t>
    </rPh>
    <rPh sb="187" eb="189">
      <t>ケントウ</t>
    </rPh>
    <rPh sb="193" eb="195">
      <t>ヒツヨウ</t>
    </rPh>
    <rPh sb="201" eb="203">
      <t>ケイヒ</t>
    </rPh>
    <rPh sb="203" eb="205">
      <t>カイシュウ</t>
    </rPh>
    <rPh sb="205" eb="206">
      <t>リツ</t>
    </rPh>
    <rPh sb="207" eb="209">
      <t>オスイ</t>
    </rPh>
    <rPh sb="209" eb="211">
      <t>ショリ</t>
    </rPh>
    <rPh sb="211" eb="213">
      <t>ゲンカ</t>
    </rPh>
    <rPh sb="217" eb="218">
      <t>ヨコ</t>
    </rPh>
    <rPh sb="221" eb="223">
      <t>ジョウタイ</t>
    </rPh>
    <rPh sb="224" eb="225">
      <t>ツヅ</t>
    </rPh>
    <rPh sb="230" eb="232">
      <t>コベツ</t>
    </rPh>
    <rPh sb="232" eb="234">
      <t>ホウモン</t>
    </rPh>
    <rPh sb="239" eb="242">
      <t>スイセンカ</t>
    </rPh>
    <rPh sb="242" eb="243">
      <t>リツ</t>
    </rPh>
    <rPh sb="244" eb="246">
      <t>コウジョウ</t>
    </rPh>
    <rPh sb="247" eb="248">
      <t>ツト</t>
    </rPh>
    <rPh sb="250" eb="253">
      <t>ゲスイドウ</t>
    </rPh>
    <rPh sb="253" eb="255">
      <t>シヨウ</t>
    </rPh>
    <rPh sb="255" eb="256">
      <t>リョウ</t>
    </rPh>
    <rPh sb="266" eb="267">
      <t>カタ</t>
    </rPh>
    <rPh sb="271" eb="273">
      <t>ケントウ</t>
    </rPh>
    <rPh sb="276" eb="278">
      <t>ケイエイ</t>
    </rPh>
    <rPh sb="278" eb="280">
      <t>カイゼン</t>
    </rPh>
    <rPh sb="281" eb="282">
      <t>スス</t>
    </rPh>
    <rPh sb="286" eb="288">
      <t>ヒツヨウ</t>
    </rPh>
    <rPh sb="294" eb="296">
      <t>シセツ</t>
    </rPh>
    <rPh sb="296" eb="299">
      <t>リヨウリツ</t>
    </rPh>
    <rPh sb="305" eb="307">
      <t>オオアメ</t>
    </rPh>
    <rPh sb="307" eb="308">
      <t>トウ</t>
    </rPh>
    <rPh sb="309" eb="311">
      <t>リュウニュウ</t>
    </rPh>
    <rPh sb="311" eb="312">
      <t>スイ</t>
    </rPh>
    <rPh sb="313" eb="315">
      <t>ゾウカ</t>
    </rPh>
    <rPh sb="317" eb="318">
      <t>トキ</t>
    </rPh>
    <rPh sb="319" eb="321">
      <t>ショリ</t>
    </rPh>
    <rPh sb="321" eb="322">
      <t>スイ</t>
    </rPh>
    <rPh sb="323" eb="325">
      <t>スイシツ</t>
    </rPh>
    <rPh sb="326" eb="328">
      <t>イジ</t>
    </rPh>
    <rPh sb="339" eb="341">
      <t>テキセツ</t>
    </rPh>
    <rPh sb="345" eb="346">
      <t>カンガ</t>
    </rPh>
    <rPh sb="355" eb="357">
      <t>オスイ</t>
    </rPh>
    <rPh sb="357" eb="358">
      <t>カン</t>
    </rPh>
    <rPh sb="359" eb="361">
      <t>リュウニュウ</t>
    </rPh>
    <rPh sb="363" eb="365">
      <t>ウスイ</t>
    </rPh>
    <rPh sb="366" eb="369">
      <t>チカスイ</t>
    </rPh>
    <rPh sb="372" eb="374">
      <t>フメイ</t>
    </rPh>
    <rPh sb="374" eb="375">
      <t>スイ</t>
    </rPh>
    <rPh sb="375" eb="377">
      <t>タイサク</t>
    </rPh>
    <rPh sb="378" eb="379">
      <t>コウ</t>
    </rPh>
    <rPh sb="385" eb="387">
      <t>ケイエイ</t>
    </rPh>
    <rPh sb="387" eb="389">
      <t>カイゼン</t>
    </rPh>
    <rPh sb="390" eb="391">
      <t>ウエ</t>
    </rPh>
    <rPh sb="393" eb="395">
      <t>ジュウヨウ</t>
    </rPh>
    <rPh sb="404" eb="406">
      <t>コンゴ</t>
    </rPh>
    <rPh sb="407" eb="409">
      <t>スイシン</t>
    </rPh>
    <phoneticPr fontId="4"/>
  </si>
  <si>
    <t>　雨水ポンプ場、下水処理場は、優先順位をつけて、長寿命化事業を実施し施設の延命化を図っている。
　ストックマネジメント計画策定の中で、下水道施設の更新・改築をどの様に実施していくかを優先順位をつけ、効果・効率的に実施していきたいと考えている。</t>
    <rPh sb="34" eb="36">
      <t>シセツ</t>
    </rPh>
    <rPh sb="37" eb="39">
      <t>エンメイ</t>
    </rPh>
    <rPh sb="39" eb="40">
      <t>カ</t>
    </rPh>
    <rPh sb="41" eb="42">
      <t>ハカ</t>
    </rPh>
    <rPh sb="61" eb="63">
      <t>サクテイ</t>
    </rPh>
    <rPh sb="67" eb="70">
      <t>ゲスイドウ</t>
    </rPh>
    <rPh sb="70" eb="72">
      <t>シセツ</t>
    </rPh>
    <phoneticPr fontId="4"/>
  </si>
  <si>
    <t>　本市の公共下水道事業は昭和３５年度から着手しており、下水道施設の老朽化が大きな課題となっている。
　未普及地区解消に向けた事業と、下水道施設の更新・改築事業とを同時に行っていかなければないため、事業実施においては慎重な経営判断が要求される。ストックマネジメント計画や経営戦略策定の中で、効果・効率的な事業実施方針を立案していきたいと考えている。</t>
    <rPh sb="66" eb="69">
      <t>ゲスイドウ</t>
    </rPh>
    <rPh sb="98" eb="100">
      <t>ジギョウ</t>
    </rPh>
    <rPh sb="100" eb="102">
      <t>ジッシ</t>
    </rPh>
    <rPh sb="107" eb="109">
      <t>シンチョウ</t>
    </rPh>
    <rPh sb="110" eb="112">
      <t>ケイエイ</t>
    </rPh>
    <rPh sb="112" eb="114">
      <t>ハンダン</t>
    </rPh>
    <rPh sb="115" eb="117">
      <t>ヨウキュウ</t>
    </rPh>
    <rPh sb="131" eb="133">
      <t>ケイカク</t>
    </rPh>
    <rPh sb="134" eb="136">
      <t>ケイエイ</t>
    </rPh>
    <rPh sb="136" eb="138">
      <t>センリャク</t>
    </rPh>
    <rPh sb="138" eb="140">
      <t>サクテイ</t>
    </rPh>
    <rPh sb="141" eb="142">
      <t>ナカ</t>
    </rPh>
    <rPh sb="144" eb="146">
      <t>コウカ</t>
    </rPh>
    <rPh sb="147" eb="150">
      <t>コウリツテキ</t>
    </rPh>
    <rPh sb="151" eb="153">
      <t>ジギョウ</t>
    </rPh>
    <rPh sb="153" eb="155">
      <t>ジッシ</t>
    </rPh>
    <rPh sb="155" eb="157">
      <t>ホウシン</t>
    </rPh>
    <rPh sb="158" eb="160">
      <t>リツアン</t>
    </rPh>
    <rPh sb="167" eb="168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</si>
</sst>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D-4CB1-8F73-10B68AC69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0.1</c:v>
                </c:pt>
                <c:pt idx="2">
                  <c:v>0.27</c:v>
                </c:pt>
                <c:pt idx="3">
                  <c:v>0.17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D-4CB1-8F73-10B68AC69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60.71</c:v>
                </c:pt>
                <c:pt idx="1">
                  <c:v>64.86</c:v>
                </c:pt>
                <c:pt idx="2">
                  <c:v>65.55</c:v>
                </c:pt>
                <c:pt idx="3">
                  <c:v>63.3</c:v>
                </c:pt>
                <c:pt idx="4">
                  <c:v>60.77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F-4463-8B88-0D44A2E3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64.12</c:v>
                </c:pt>
                <c:pt idx="1">
                  <c:v>64.87</c:v>
                </c:pt>
                <c:pt idx="2">
                  <c:v>65.62</c:v>
                </c:pt>
                <c:pt idx="3">
                  <c:v>64.67</c:v>
                </c:pt>
                <c:pt idx="4">
                  <c:v>64.959999999999994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F-4463-8B88-0D44A2E3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91.39</c:v>
                </c:pt>
                <c:pt idx="1">
                  <c:v>91.39</c:v>
                </c:pt>
                <c:pt idx="2">
                  <c:v>91.2</c:v>
                </c:pt>
                <c:pt idx="3">
                  <c:v>91.33</c:v>
                </c:pt>
                <c:pt idx="4">
                  <c:v>91.55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A-45D1-A99E-E2B11396F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90.91</c:v>
                </c:pt>
                <c:pt idx="1">
                  <c:v>91.11</c:v>
                </c:pt>
                <c:pt idx="2">
                  <c:v>91.44</c:v>
                </c:pt>
                <c:pt idx="3">
                  <c:v>91.76</c:v>
                </c:pt>
                <c:pt idx="4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A-45D1-A99E-E2B11396F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80.53</c:v>
                </c:pt>
                <c:pt idx="1">
                  <c:v>81.93</c:v>
                </c:pt>
                <c:pt idx="2">
                  <c:v>80.83</c:v>
                </c:pt>
                <c:pt idx="3">
                  <c:v>79.040000000000006</c:v>
                </c:pt>
                <c:pt idx="4">
                  <c:v>78.02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8-42E4-94D9-3AC16E1E3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8-42E4-94D9-3AC16E1E3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7-4133-9978-7C26F06D2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7-4133-9978-7C26F06D2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B-4111-8970-2D01935EF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B-4111-8970-2D01935EF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3-4058-843A-8E620732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3-4058-843A-8E620732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0-4666-8157-94F0ED63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0-4666-8157-94F0ED63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1653.95</c:v>
                </c:pt>
                <c:pt idx="1">
                  <c:v>1710.68</c:v>
                </c:pt>
                <c:pt idx="2">
                  <c:v>1891.31</c:v>
                </c:pt>
                <c:pt idx="3">
                  <c:v>2519.7199999999998</c:v>
                </c:pt>
                <c:pt idx="4">
                  <c:v>2475.87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1-44C1-9973-5D75C663D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885.97</c:v>
                </c:pt>
                <c:pt idx="1">
                  <c:v>854.16</c:v>
                </c:pt>
                <c:pt idx="2">
                  <c:v>848.31</c:v>
                </c:pt>
                <c:pt idx="3">
                  <c:v>774.99</c:v>
                </c:pt>
                <c:pt idx="4">
                  <c:v>799.41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1-44C1-9973-5D75C663D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97</c:v>
                </c:pt>
                <c:pt idx="1">
                  <c:v>97.21</c:v>
                </c:pt>
                <c:pt idx="2">
                  <c:v>97.06</c:v>
                </c:pt>
                <c:pt idx="3">
                  <c:v>96.84</c:v>
                </c:pt>
                <c:pt idx="4">
                  <c:v>96.74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3-4278-88E3-474975CF5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89.94</c:v>
                </c:pt>
                <c:pt idx="1">
                  <c:v>93.13</c:v>
                </c:pt>
                <c:pt idx="2">
                  <c:v>94.38</c:v>
                </c:pt>
                <c:pt idx="3">
                  <c:v>96.57</c:v>
                </c:pt>
                <c:pt idx="4">
                  <c:v>96.54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3-4278-88E3-474975CF5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157.5</c:v>
                </c:pt>
                <c:pt idx="1">
                  <c:v>162</c:v>
                </c:pt>
                <c:pt idx="2">
                  <c:v>162</c:v>
                </c:pt>
                <c:pt idx="3">
                  <c:v>162</c:v>
                </c:pt>
                <c:pt idx="4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B-4C3B-A77E-B3396CAA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168.57</c:v>
                </c:pt>
                <c:pt idx="1">
                  <c:v>167.97</c:v>
                </c:pt>
                <c:pt idx="2">
                  <c:v>165.45</c:v>
                </c:pt>
                <c:pt idx="3">
                  <c:v>161.54</c:v>
                </c:pt>
                <c:pt idx="4">
                  <c:v>162.81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B-4C3B-A77E-B3396CAA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K31" zoomScaleNormal="100" workbookViewId="0">
      <selection activeCell="CA66" sqref="CA6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愛媛県　新居浜市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公共下水道</v>
      </c>
      <c r="Q8" s="47"/>
      <c r="R8" s="47"/>
      <c r="S8" s="47"/>
      <c r="T8" s="47"/>
      <c r="U8" s="47"/>
      <c r="V8" s="47"/>
      <c r="W8" s="47" t="str">
        <f>データ!L6</f>
        <v>Bd1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120915</v>
      </c>
      <c r="AM8" s="49"/>
      <c r="AN8" s="49"/>
      <c r="AO8" s="49"/>
      <c r="AP8" s="49"/>
      <c r="AQ8" s="49"/>
      <c r="AR8" s="49"/>
      <c r="AS8" s="49"/>
      <c r="AT8" s="44">
        <f>データ!T6</f>
        <v>234.5</v>
      </c>
      <c r="AU8" s="44"/>
      <c r="AV8" s="44"/>
      <c r="AW8" s="44"/>
      <c r="AX8" s="44"/>
      <c r="AY8" s="44"/>
      <c r="AZ8" s="44"/>
      <c r="BA8" s="44"/>
      <c r="BB8" s="44">
        <f>データ!U6</f>
        <v>515.63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62.26</v>
      </c>
      <c r="Q10" s="44"/>
      <c r="R10" s="44"/>
      <c r="S10" s="44"/>
      <c r="T10" s="44"/>
      <c r="U10" s="44"/>
      <c r="V10" s="44"/>
      <c r="W10" s="44">
        <f>データ!Q6</f>
        <v>76.17</v>
      </c>
      <c r="X10" s="44"/>
      <c r="Y10" s="44"/>
      <c r="Z10" s="44"/>
      <c r="AA10" s="44"/>
      <c r="AB10" s="44"/>
      <c r="AC10" s="44"/>
      <c r="AD10" s="49">
        <f>データ!R6</f>
        <v>2430</v>
      </c>
      <c r="AE10" s="49"/>
      <c r="AF10" s="49"/>
      <c r="AG10" s="49"/>
      <c r="AH10" s="49"/>
      <c r="AI10" s="49"/>
      <c r="AJ10" s="49"/>
      <c r="AK10" s="2"/>
      <c r="AL10" s="49">
        <f>データ!V6</f>
        <v>74929</v>
      </c>
      <c r="AM10" s="49"/>
      <c r="AN10" s="49"/>
      <c r="AO10" s="49"/>
      <c r="AP10" s="49"/>
      <c r="AQ10" s="49"/>
      <c r="AR10" s="49"/>
      <c r="AS10" s="49"/>
      <c r="AT10" s="44">
        <f>データ!W6</f>
        <v>20.079999999999998</v>
      </c>
      <c r="AU10" s="44"/>
      <c r="AV10" s="44"/>
      <c r="AW10" s="44"/>
      <c r="AX10" s="44"/>
      <c r="AY10" s="44"/>
      <c r="AZ10" s="44"/>
      <c r="BA10" s="44"/>
      <c r="BB10" s="44">
        <f>データ!X6</f>
        <v>3731.52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121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122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123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55</v>
      </c>
      <c r="N86" s="25" t="s">
        <v>55</v>
      </c>
      <c r="O86" s="25" t="str">
        <f>データ!EO6</f>
        <v>【0.23】</v>
      </c>
    </row>
  </sheetData>
  <sheetProtection algorithmName="SHA-512" hashValue="hlPL99GDbDuNFBdy2yrK4en86B0f5g5UJZpAVYLkAnt9vq/MKB+sW/soSjcKqXaPXZGzWR25MxV//AhSAtBfWQ==" saltValue="c7n5OeIjVKEmRllj3zGLFg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56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57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58</v>
      </c>
      <c r="B3" s="28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76" t="s">
        <v>65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36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67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69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79</v>
      </c>
      <c r="B5" s="30"/>
      <c r="C5" s="30"/>
      <c r="D5" s="30"/>
      <c r="E5" s="30"/>
      <c r="F5" s="30"/>
      <c r="G5" s="30"/>
      <c r="H5" s="31" t="s">
        <v>80</v>
      </c>
      <c r="I5" s="31" t="s">
        <v>81</v>
      </c>
      <c r="J5" s="31" t="s">
        <v>82</v>
      </c>
      <c r="K5" s="31" t="s">
        <v>83</v>
      </c>
      <c r="L5" s="31" t="s">
        <v>84</v>
      </c>
      <c r="M5" s="31" t="s">
        <v>5</v>
      </c>
      <c r="N5" s="31" t="s">
        <v>85</v>
      </c>
      <c r="O5" s="31" t="s">
        <v>86</v>
      </c>
      <c r="P5" s="31" t="s">
        <v>87</v>
      </c>
      <c r="Q5" s="31" t="s">
        <v>88</v>
      </c>
      <c r="R5" s="31" t="s">
        <v>89</v>
      </c>
      <c r="S5" s="31" t="s">
        <v>90</v>
      </c>
      <c r="T5" s="31" t="s">
        <v>91</v>
      </c>
      <c r="U5" s="31" t="s">
        <v>92</v>
      </c>
      <c r="V5" s="31" t="s">
        <v>93</v>
      </c>
      <c r="W5" s="31" t="s">
        <v>94</v>
      </c>
      <c r="X5" s="31" t="s">
        <v>95</v>
      </c>
      <c r="Y5" s="31" t="s">
        <v>96</v>
      </c>
      <c r="Z5" s="31" t="s">
        <v>97</v>
      </c>
      <c r="AA5" s="31" t="s">
        <v>98</v>
      </c>
      <c r="AB5" s="31" t="s">
        <v>99</v>
      </c>
      <c r="AC5" s="31" t="s">
        <v>100</v>
      </c>
      <c r="AD5" s="31" t="s">
        <v>101</v>
      </c>
      <c r="AE5" s="31" t="s">
        <v>102</v>
      </c>
      <c r="AF5" s="31" t="s">
        <v>103</v>
      </c>
      <c r="AG5" s="31" t="s">
        <v>104</v>
      </c>
      <c r="AH5" s="31" t="s">
        <v>105</v>
      </c>
      <c r="AI5" s="31" t="s">
        <v>43</v>
      </c>
      <c r="AJ5" s="31" t="s">
        <v>96</v>
      </c>
      <c r="AK5" s="31" t="s">
        <v>97</v>
      </c>
      <c r="AL5" s="31" t="s">
        <v>98</v>
      </c>
      <c r="AM5" s="31" t="s">
        <v>99</v>
      </c>
      <c r="AN5" s="31" t="s">
        <v>100</v>
      </c>
      <c r="AO5" s="31" t="s">
        <v>101</v>
      </c>
      <c r="AP5" s="31" t="s">
        <v>102</v>
      </c>
      <c r="AQ5" s="31" t="s">
        <v>103</v>
      </c>
      <c r="AR5" s="31" t="s">
        <v>104</v>
      </c>
      <c r="AS5" s="31" t="s">
        <v>105</v>
      </c>
      <c r="AT5" s="31" t="s">
        <v>106</v>
      </c>
      <c r="AU5" s="31" t="s">
        <v>96</v>
      </c>
      <c r="AV5" s="31" t="s">
        <v>97</v>
      </c>
      <c r="AW5" s="31" t="s">
        <v>98</v>
      </c>
      <c r="AX5" s="31" t="s">
        <v>99</v>
      </c>
      <c r="AY5" s="31" t="s">
        <v>100</v>
      </c>
      <c r="AZ5" s="31" t="s">
        <v>101</v>
      </c>
      <c r="BA5" s="31" t="s">
        <v>102</v>
      </c>
      <c r="BB5" s="31" t="s">
        <v>103</v>
      </c>
      <c r="BC5" s="31" t="s">
        <v>104</v>
      </c>
      <c r="BD5" s="31" t="s">
        <v>105</v>
      </c>
      <c r="BE5" s="31" t="s">
        <v>106</v>
      </c>
      <c r="BF5" s="31" t="s">
        <v>96</v>
      </c>
      <c r="BG5" s="31" t="s">
        <v>97</v>
      </c>
      <c r="BH5" s="31" t="s">
        <v>98</v>
      </c>
      <c r="BI5" s="31" t="s">
        <v>99</v>
      </c>
      <c r="BJ5" s="31" t="s">
        <v>100</v>
      </c>
      <c r="BK5" s="31" t="s">
        <v>101</v>
      </c>
      <c r="BL5" s="31" t="s">
        <v>102</v>
      </c>
      <c r="BM5" s="31" t="s">
        <v>103</v>
      </c>
      <c r="BN5" s="31" t="s">
        <v>104</v>
      </c>
      <c r="BO5" s="31" t="s">
        <v>105</v>
      </c>
      <c r="BP5" s="31" t="s">
        <v>106</v>
      </c>
      <c r="BQ5" s="31" t="s">
        <v>96</v>
      </c>
      <c r="BR5" s="31" t="s">
        <v>97</v>
      </c>
      <c r="BS5" s="31" t="s">
        <v>98</v>
      </c>
      <c r="BT5" s="31" t="s">
        <v>99</v>
      </c>
      <c r="BU5" s="31" t="s">
        <v>100</v>
      </c>
      <c r="BV5" s="31" t="s">
        <v>101</v>
      </c>
      <c r="BW5" s="31" t="s">
        <v>102</v>
      </c>
      <c r="BX5" s="31" t="s">
        <v>103</v>
      </c>
      <c r="BY5" s="31" t="s">
        <v>104</v>
      </c>
      <c r="BZ5" s="31" t="s">
        <v>105</v>
      </c>
      <c r="CA5" s="31" t="s">
        <v>106</v>
      </c>
      <c r="CB5" s="31" t="s">
        <v>96</v>
      </c>
      <c r="CC5" s="31" t="s">
        <v>97</v>
      </c>
      <c r="CD5" s="31" t="s">
        <v>98</v>
      </c>
      <c r="CE5" s="31" t="s">
        <v>99</v>
      </c>
      <c r="CF5" s="31" t="s">
        <v>100</v>
      </c>
      <c r="CG5" s="31" t="s">
        <v>101</v>
      </c>
      <c r="CH5" s="31" t="s">
        <v>102</v>
      </c>
      <c r="CI5" s="31" t="s">
        <v>103</v>
      </c>
      <c r="CJ5" s="31" t="s">
        <v>104</v>
      </c>
      <c r="CK5" s="31" t="s">
        <v>105</v>
      </c>
      <c r="CL5" s="31" t="s">
        <v>106</v>
      </c>
      <c r="CM5" s="31" t="s">
        <v>96</v>
      </c>
      <c r="CN5" s="31" t="s">
        <v>97</v>
      </c>
      <c r="CO5" s="31" t="s">
        <v>98</v>
      </c>
      <c r="CP5" s="31" t="s">
        <v>99</v>
      </c>
      <c r="CQ5" s="31" t="s">
        <v>100</v>
      </c>
      <c r="CR5" s="31" t="s">
        <v>101</v>
      </c>
      <c r="CS5" s="31" t="s">
        <v>102</v>
      </c>
      <c r="CT5" s="31" t="s">
        <v>103</v>
      </c>
      <c r="CU5" s="31" t="s">
        <v>104</v>
      </c>
      <c r="CV5" s="31" t="s">
        <v>105</v>
      </c>
      <c r="CW5" s="31" t="s">
        <v>106</v>
      </c>
      <c r="CX5" s="31" t="s">
        <v>96</v>
      </c>
      <c r="CY5" s="31" t="s">
        <v>97</v>
      </c>
      <c r="CZ5" s="31" t="s">
        <v>98</v>
      </c>
      <c r="DA5" s="31" t="s">
        <v>99</v>
      </c>
      <c r="DB5" s="31" t="s">
        <v>100</v>
      </c>
      <c r="DC5" s="31" t="s">
        <v>101</v>
      </c>
      <c r="DD5" s="31" t="s">
        <v>102</v>
      </c>
      <c r="DE5" s="31" t="s">
        <v>103</v>
      </c>
      <c r="DF5" s="31" t="s">
        <v>104</v>
      </c>
      <c r="DG5" s="31" t="s">
        <v>105</v>
      </c>
      <c r="DH5" s="31" t="s">
        <v>106</v>
      </c>
      <c r="DI5" s="31" t="s">
        <v>96</v>
      </c>
      <c r="DJ5" s="31" t="s">
        <v>97</v>
      </c>
      <c r="DK5" s="31" t="s">
        <v>98</v>
      </c>
      <c r="DL5" s="31" t="s">
        <v>99</v>
      </c>
      <c r="DM5" s="31" t="s">
        <v>100</v>
      </c>
      <c r="DN5" s="31" t="s">
        <v>101</v>
      </c>
      <c r="DO5" s="31" t="s">
        <v>102</v>
      </c>
      <c r="DP5" s="31" t="s">
        <v>103</v>
      </c>
      <c r="DQ5" s="31" t="s">
        <v>104</v>
      </c>
      <c r="DR5" s="31" t="s">
        <v>105</v>
      </c>
      <c r="DS5" s="31" t="s">
        <v>106</v>
      </c>
      <c r="DT5" s="31" t="s">
        <v>96</v>
      </c>
      <c r="DU5" s="31" t="s">
        <v>97</v>
      </c>
      <c r="DV5" s="31" t="s">
        <v>98</v>
      </c>
      <c r="DW5" s="31" t="s">
        <v>99</v>
      </c>
      <c r="DX5" s="31" t="s">
        <v>100</v>
      </c>
      <c r="DY5" s="31" t="s">
        <v>101</v>
      </c>
      <c r="DZ5" s="31" t="s">
        <v>102</v>
      </c>
      <c r="EA5" s="31" t="s">
        <v>103</v>
      </c>
      <c r="EB5" s="31" t="s">
        <v>104</v>
      </c>
      <c r="EC5" s="31" t="s">
        <v>105</v>
      </c>
      <c r="ED5" s="31" t="s">
        <v>106</v>
      </c>
      <c r="EE5" s="31" t="s">
        <v>96</v>
      </c>
      <c r="EF5" s="31" t="s">
        <v>97</v>
      </c>
      <c r="EG5" s="31" t="s">
        <v>98</v>
      </c>
      <c r="EH5" s="31" t="s">
        <v>99</v>
      </c>
      <c r="EI5" s="31" t="s">
        <v>100</v>
      </c>
      <c r="EJ5" s="31" t="s">
        <v>101</v>
      </c>
      <c r="EK5" s="31" t="s">
        <v>102</v>
      </c>
      <c r="EL5" s="31" t="s">
        <v>103</v>
      </c>
      <c r="EM5" s="31" t="s">
        <v>104</v>
      </c>
      <c r="EN5" s="31" t="s">
        <v>105</v>
      </c>
      <c r="EO5" s="31" t="s">
        <v>106</v>
      </c>
    </row>
    <row r="6" spans="1:145" s="35" customFormat="1" x14ac:dyDescent="0.15">
      <c r="A6" s="27" t="s">
        <v>107</v>
      </c>
      <c r="B6" s="32">
        <f>B7</f>
        <v>2017</v>
      </c>
      <c r="C6" s="32">
        <f t="shared" ref="C6:X6" si="3">C7</f>
        <v>382051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愛媛県　新居浜市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Bd1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62.26</v>
      </c>
      <c r="Q6" s="33">
        <f t="shared" si="3"/>
        <v>76.17</v>
      </c>
      <c r="R6" s="33">
        <f t="shared" si="3"/>
        <v>2430</v>
      </c>
      <c r="S6" s="33">
        <f t="shared" si="3"/>
        <v>120915</v>
      </c>
      <c r="T6" s="33">
        <f t="shared" si="3"/>
        <v>234.5</v>
      </c>
      <c r="U6" s="33">
        <f t="shared" si="3"/>
        <v>515.63</v>
      </c>
      <c r="V6" s="33">
        <f t="shared" si="3"/>
        <v>74929</v>
      </c>
      <c r="W6" s="33">
        <f t="shared" si="3"/>
        <v>20.079999999999998</v>
      </c>
      <c r="X6" s="33">
        <f t="shared" si="3"/>
        <v>3731.52</v>
      </c>
      <c r="Y6" s="34">
        <f>IF(Y7="",NA(),Y7)</f>
        <v>80.53</v>
      </c>
      <c r="Z6" s="34">
        <f t="shared" ref="Z6:AH6" si="4">IF(Z7="",NA(),Z7)</f>
        <v>81.93</v>
      </c>
      <c r="AA6" s="34">
        <f t="shared" si="4"/>
        <v>80.83</v>
      </c>
      <c r="AB6" s="34">
        <f t="shared" si="4"/>
        <v>79.040000000000006</v>
      </c>
      <c r="AC6" s="34">
        <f t="shared" si="4"/>
        <v>78.02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1653.95</v>
      </c>
      <c r="BG6" s="34">
        <f t="shared" ref="BG6:BO6" si="7">IF(BG7="",NA(),BG7)</f>
        <v>1710.68</v>
      </c>
      <c r="BH6" s="34">
        <f t="shared" si="7"/>
        <v>1891.31</v>
      </c>
      <c r="BI6" s="34">
        <f t="shared" si="7"/>
        <v>2519.7199999999998</v>
      </c>
      <c r="BJ6" s="34">
        <f t="shared" si="7"/>
        <v>2475.87</v>
      </c>
      <c r="BK6" s="34">
        <f t="shared" si="7"/>
        <v>885.97</v>
      </c>
      <c r="BL6" s="34">
        <f t="shared" si="7"/>
        <v>854.16</v>
      </c>
      <c r="BM6" s="34">
        <f t="shared" si="7"/>
        <v>848.31</v>
      </c>
      <c r="BN6" s="34">
        <f t="shared" si="7"/>
        <v>774.99</v>
      </c>
      <c r="BO6" s="34">
        <f t="shared" si="7"/>
        <v>799.41</v>
      </c>
      <c r="BP6" s="33" t="str">
        <f>IF(BP7="","",IF(BP7="-","【-】","【"&amp;SUBSTITUTE(TEXT(BP7,"#,##0.00"),"-","△")&amp;"】"))</f>
        <v>【707.33】</v>
      </c>
      <c r="BQ6" s="34">
        <f>IF(BQ7="",NA(),BQ7)</f>
        <v>97</v>
      </c>
      <c r="BR6" s="34">
        <f t="shared" ref="BR6:BZ6" si="8">IF(BR7="",NA(),BR7)</f>
        <v>97.21</v>
      </c>
      <c r="BS6" s="34">
        <f t="shared" si="8"/>
        <v>97.06</v>
      </c>
      <c r="BT6" s="34">
        <f t="shared" si="8"/>
        <v>96.84</v>
      </c>
      <c r="BU6" s="34">
        <f t="shared" si="8"/>
        <v>96.74</v>
      </c>
      <c r="BV6" s="34">
        <f t="shared" si="8"/>
        <v>89.94</v>
      </c>
      <c r="BW6" s="34">
        <f t="shared" si="8"/>
        <v>93.13</v>
      </c>
      <c r="BX6" s="34">
        <f t="shared" si="8"/>
        <v>94.38</v>
      </c>
      <c r="BY6" s="34">
        <f t="shared" si="8"/>
        <v>96.57</v>
      </c>
      <c r="BZ6" s="34">
        <f t="shared" si="8"/>
        <v>96.54</v>
      </c>
      <c r="CA6" s="33" t="str">
        <f>IF(CA7="","",IF(CA7="-","【-】","【"&amp;SUBSTITUTE(TEXT(CA7,"#,##0.00"),"-","△")&amp;"】"))</f>
        <v>【101.26】</v>
      </c>
      <c r="CB6" s="34">
        <f>IF(CB7="",NA(),CB7)</f>
        <v>157.5</v>
      </c>
      <c r="CC6" s="34">
        <f t="shared" ref="CC6:CK6" si="9">IF(CC7="",NA(),CC7)</f>
        <v>162</v>
      </c>
      <c r="CD6" s="34">
        <f t="shared" si="9"/>
        <v>162</v>
      </c>
      <c r="CE6" s="34">
        <f t="shared" si="9"/>
        <v>162</v>
      </c>
      <c r="CF6" s="34">
        <f t="shared" si="9"/>
        <v>162</v>
      </c>
      <c r="CG6" s="34">
        <f t="shared" si="9"/>
        <v>168.57</v>
      </c>
      <c r="CH6" s="34">
        <f t="shared" si="9"/>
        <v>167.97</v>
      </c>
      <c r="CI6" s="34">
        <f t="shared" si="9"/>
        <v>165.45</v>
      </c>
      <c r="CJ6" s="34">
        <f t="shared" si="9"/>
        <v>161.54</v>
      </c>
      <c r="CK6" s="34">
        <f t="shared" si="9"/>
        <v>162.81</v>
      </c>
      <c r="CL6" s="33" t="str">
        <f>IF(CL7="","",IF(CL7="-","【-】","【"&amp;SUBSTITUTE(TEXT(CL7,"#,##0.00"),"-","△")&amp;"】"))</f>
        <v>【136.39】</v>
      </c>
      <c r="CM6" s="34">
        <f>IF(CM7="",NA(),CM7)</f>
        <v>60.71</v>
      </c>
      <c r="CN6" s="34">
        <f t="shared" ref="CN6:CV6" si="10">IF(CN7="",NA(),CN7)</f>
        <v>64.86</v>
      </c>
      <c r="CO6" s="34">
        <f t="shared" si="10"/>
        <v>65.55</v>
      </c>
      <c r="CP6" s="34">
        <f t="shared" si="10"/>
        <v>63.3</v>
      </c>
      <c r="CQ6" s="34">
        <f t="shared" si="10"/>
        <v>60.77</v>
      </c>
      <c r="CR6" s="34">
        <f t="shared" si="10"/>
        <v>64.12</v>
      </c>
      <c r="CS6" s="34">
        <f t="shared" si="10"/>
        <v>64.87</v>
      </c>
      <c r="CT6" s="34">
        <f t="shared" si="10"/>
        <v>65.62</v>
      </c>
      <c r="CU6" s="34">
        <f t="shared" si="10"/>
        <v>64.67</v>
      </c>
      <c r="CV6" s="34">
        <f t="shared" si="10"/>
        <v>64.959999999999994</v>
      </c>
      <c r="CW6" s="33" t="str">
        <f>IF(CW7="","",IF(CW7="-","【-】","【"&amp;SUBSTITUTE(TEXT(CW7,"#,##0.00"),"-","△")&amp;"】"))</f>
        <v>【60.13】</v>
      </c>
      <c r="CX6" s="34">
        <f>IF(CX7="",NA(),CX7)</f>
        <v>91.39</v>
      </c>
      <c r="CY6" s="34">
        <f t="shared" ref="CY6:DG6" si="11">IF(CY7="",NA(),CY7)</f>
        <v>91.39</v>
      </c>
      <c r="CZ6" s="34">
        <f t="shared" si="11"/>
        <v>91.2</v>
      </c>
      <c r="DA6" s="34">
        <f t="shared" si="11"/>
        <v>91.33</v>
      </c>
      <c r="DB6" s="34">
        <f t="shared" si="11"/>
        <v>91.55</v>
      </c>
      <c r="DC6" s="34">
        <f t="shared" si="11"/>
        <v>90.91</v>
      </c>
      <c r="DD6" s="34">
        <f t="shared" si="11"/>
        <v>91.11</v>
      </c>
      <c r="DE6" s="34">
        <f t="shared" si="11"/>
        <v>91.44</v>
      </c>
      <c r="DF6" s="34">
        <f t="shared" si="11"/>
        <v>91.76</v>
      </c>
      <c r="DG6" s="34">
        <f t="shared" si="11"/>
        <v>92.3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>
        <f>IF(EE7="",NA(),EE7)</f>
        <v>0.01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7.0000000000000007E-2</v>
      </c>
      <c r="EK6" s="34">
        <f t="shared" si="14"/>
        <v>0.1</v>
      </c>
      <c r="EL6" s="34">
        <f t="shared" si="14"/>
        <v>0.27</v>
      </c>
      <c r="EM6" s="34">
        <f t="shared" si="14"/>
        <v>0.17</v>
      </c>
      <c r="EN6" s="34">
        <f t="shared" si="14"/>
        <v>0.13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15">
      <c r="A7" s="27"/>
      <c r="B7" s="36">
        <v>2017</v>
      </c>
      <c r="C7" s="36">
        <v>382051</v>
      </c>
      <c r="D7" s="36">
        <v>47</v>
      </c>
      <c r="E7" s="36">
        <v>17</v>
      </c>
      <c r="F7" s="36">
        <v>1</v>
      </c>
      <c r="G7" s="36">
        <v>0</v>
      </c>
      <c r="H7" s="36" t="s">
        <v>108</v>
      </c>
      <c r="I7" s="36" t="s">
        <v>109</v>
      </c>
      <c r="J7" s="36" t="s">
        <v>110</v>
      </c>
      <c r="K7" s="36" t="s">
        <v>111</v>
      </c>
      <c r="L7" s="36" t="s">
        <v>112</v>
      </c>
      <c r="M7" s="36" t="s">
        <v>113</v>
      </c>
      <c r="N7" s="37" t="s">
        <v>114</v>
      </c>
      <c r="O7" s="37" t="s">
        <v>115</v>
      </c>
      <c r="P7" s="37">
        <v>62.26</v>
      </c>
      <c r="Q7" s="37">
        <v>76.17</v>
      </c>
      <c r="R7" s="37">
        <v>2430</v>
      </c>
      <c r="S7" s="37">
        <v>120915</v>
      </c>
      <c r="T7" s="37">
        <v>234.5</v>
      </c>
      <c r="U7" s="37">
        <v>515.63</v>
      </c>
      <c r="V7" s="37">
        <v>74929</v>
      </c>
      <c r="W7" s="37">
        <v>20.079999999999998</v>
      </c>
      <c r="X7" s="37">
        <v>3731.52</v>
      </c>
      <c r="Y7" s="37">
        <v>80.53</v>
      </c>
      <c r="Z7" s="37">
        <v>81.93</v>
      </c>
      <c r="AA7" s="37">
        <v>80.83</v>
      </c>
      <c r="AB7" s="37">
        <v>79.040000000000006</v>
      </c>
      <c r="AC7" s="37">
        <v>78.02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1653.95</v>
      </c>
      <c r="BG7" s="37">
        <v>1710.68</v>
      </c>
      <c r="BH7" s="37">
        <v>1891.31</v>
      </c>
      <c r="BI7" s="37">
        <v>2519.7199999999998</v>
      </c>
      <c r="BJ7" s="37">
        <v>2475.87</v>
      </c>
      <c r="BK7" s="37">
        <v>885.97</v>
      </c>
      <c r="BL7" s="37">
        <v>854.16</v>
      </c>
      <c r="BM7" s="37">
        <v>848.31</v>
      </c>
      <c r="BN7" s="37">
        <v>774.99</v>
      </c>
      <c r="BO7" s="37">
        <v>799.41</v>
      </c>
      <c r="BP7" s="37">
        <v>707.33</v>
      </c>
      <c r="BQ7" s="37">
        <v>97</v>
      </c>
      <c r="BR7" s="37">
        <v>97.21</v>
      </c>
      <c r="BS7" s="37">
        <v>97.06</v>
      </c>
      <c r="BT7" s="37">
        <v>96.84</v>
      </c>
      <c r="BU7" s="37">
        <v>96.74</v>
      </c>
      <c r="BV7" s="37">
        <v>89.94</v>
      </c>
      <c r="BW7" s="37">
        <v>93.13</v>
      </c>
      <c r="BX7" s="37">
        <v>94.38</v>
      </c>
      <c r="BY7" s="37">
        <v>96.57</v>
      </c>
      <c r="BZ7" s="37">
        <v>96.54</v>
      </c>
      <c r="CA7" s="37">
        <v>101.26</v>
      </c>
      <c r="CB7" s="37">
        <v>157.5</v>
      </c>
      <c r="CC7" s="37">
        <v>162</v>
      </c>
      <c r="CD7" s="37">
        <v>162</v>
      </c>
      <c r="CE7" s="37">
        <v>162</v>
      </c>
      <c r="CF7" s="37">
        <v>162</v>
      </c>
      <c r="CG7" s="37">
        <v>168.57</v>
      </c>
      <c r="CH7" s="37">
        <v>167.97</v>
      </c>
      <c r="CI7" s="37">
        <v>165.45</v>
      </c>
      <c r="CJ7" s="37">
        <v>161.54</v>
      </c>
      <c r="CK7" s="37">
        <v>162.81</v>
      </c>
      <c r="CL7" s="37">
        <v>136.38999999999999</v>
      </c>
      <c r="CM7" s="37">
        <v>60.71</v>
      </c>
      <c r="CN7" s="37">
        <v>64.86</v>
      </c>
      <c r="CO7" s="37">
        <v>65.55</v>
      </c>
      <c r="CP7" s="37">
        <v>63.3</v>
      </c>
      <c r="CQ7" s="37">
        <v>60.77</v>
      </c>
      <c r="CR7" s="37">
        <v>64.12</v>
      </c>
      <c r="CS7" s="37">
        <v>64.87</v>
      </c>
      <c r="CT7" s="37">
        <v>65.62</v>
      </c>
      <c r="CU7" s="37">
        <v>64.67</v>
      </c>
      <c r="CV7" s="37">
        <v>64.959999999999994</v>
      </c>
      <c r="CW7" s="37">
        <v>60.13</v>
      </c>
      <c r="CX7" s="37">
        <v>91.39</v>
      </c>
      <c r="CY7" s="37">
        <v>91.39</v>
      </c>
      <c r="CZ7" s="37">
        <v>91.2</v>
      </c>
      <c r="DA7" s="37">
        <v>91.33</v>
      </c>
      <c r="DB7" s="37">
        <v>91.55</v>
      </c>
      <c r="DC7" s="37">
        <v>90.91</v>
      </c>
      <c r="DD7" s="37">
        <v>91.11</v>
      </c>
      <c r="DE7" s="37">
        <v>91.44</v>
      </c>
      <c r="DF7" s="37">
        <v>91.76</v>
      </c>
      <c r="DG7" s="37">
        <v>92.3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0.01</v>
      </c>
      <c r="EF7" s="37">
        <v>0</v>
      </c>
      <c r="EG7" s="37">
        <v>0</v>
      </c>
      <c r="EH7" s="37">
        <v>0</v>
      </c>
      <c r="EI7" s="37">
        <v>0</v>
      </c>
      <c r="EJ7" s="37">
        <v>7.0000000000000007E-2</v>
      </c>
      <c r="EK7" s="37">
        <v>0.1</v>
      </c>
      <c r="EL7" s="37">
        <v>0.27</v>
      </c>
      <c r="EM7" s="37">
        <v>0.17</v>
      </c>
      <c r="EN7" s="37">
        <v>0.13</v>
      </c>
      <c r="EO7" s="37">
        <v>0.23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116</v>
      </c>
      <c r="C9" s="39" t="s">
        <v>117</v>
      </c>
      <c r="D9" s="39" t="s">
        <v>118</v>
      </c>
      <c r="E9" s="39" t="s">
        <v>119</v>
      </c>
      <c r="F9" s="39" t="s">
        <v>120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59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2019-02-07T07:30:25Z</cp:lastPrinted>
  <dcterms:created xsi:type="dcterms:W3CDTF">2018-12-03T09:07:42Z</dcterms:created>
  <dcterms:modified xsi:type="dcterms:W3CDTF">2019-02-08T04:22:09Z</dcterms:modified>
  <cp:category/>
</cp:coreProperties>
</file>