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h1J/WW+/bAHXuLVmjNEt1bfQxxsIJsCqG5spY0p9y/EoP8yRo2sSc75hee9bWvPa0tTLKNfqfWj5LnV4z6O+g==" workbookSaltValue="OfoQen9RfCg+UepoaysGLw==" workbookSpinCount="100000" lockStructure="1"/>
  <bookViews>
    <workbookView xWindow="0" yWindow="0" windowWidth="19440" windowHeight="1224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<sst xmlns="http://schemas.openxmlformats.org/spreadsheetml/2006/main" count="240" uniqueCount="127">
  <si>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</si>
  <si>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</si>
  <si>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</si>
  <si>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</si>
  <si>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</si>
  <si>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</si>
  <si>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</si>
  <si>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</si>
  <si>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</si>
  <si>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</si>
  <si>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</si>
  <si>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</si>
  <si>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</si>
  <si>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</si>
  <si>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</si>
  <si>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</si>
  <si>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</si>
  <si>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</si>
  <si>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</si>
  <si>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</si>
  <si>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</si>
  <si>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</si>
  <si>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</si>
  <si>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</si>
  <si>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</si>
  <si>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</si>
  <si>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</si>
  <si>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</si>
  <si>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</si>
  <si>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</si>
  <si>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</si>
  <si>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</si>
  <si>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</si>
  <si>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</si>
  <si>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</si>
  <si>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</si>
  <si>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</si>
  <si>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</si>
  <si>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</si>
  <si>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</si>
  <si>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</si>
  <si>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</si>
  <si>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</si>
  <si>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</si>
  <si>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</si>
  <si>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</si>
  <si>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</si>
  <si>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</si>
  <si>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</si>
  <si>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</si>
  <si>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</si>
  <si>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</si>
  <si>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</si>
  <si>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</si>
  <si>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</si>
  <si>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</si>
  <si>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</si>
  <si>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</si>
  <si>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</si>
  <si>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</si>
  <si>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</si>
  <si>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</si>
  <si>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</si>
  <si>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</si>
  <si>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</si>
  <si>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</si>
  <si>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</si>
  <si>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</si>
  <si>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</si>
  <si>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</si>
  <si>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</si>
  <si>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</si>
  <si>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</si>
  <si>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</si>
  <si>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</si>
  <si>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</si>
  <si>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</si>
  <si>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</si>
  <si>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</si>
  <si>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</si>
  <si>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</si>
  <si>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</si>
  <si>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</si>
  <si>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</si>
  <si>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</si>
  <si>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</si>
  <si>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</si>
  <si>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</si>
  <si>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</si>
  <si>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</si>
  <si>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</si>
  <si>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</si>
  <si>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</si>
  <si>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</si>
  <si>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</si>
  <si>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</si>
  <si>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</si>
  <si>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</si>
  <si>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</si>
  <si>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</si>
  <si>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</si>
  <si>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</si>
  <si>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</si>
  <si>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</si>
  <si>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</si>
  <si>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</si>
  <si>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</si>
  <si>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</si>
  <si>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</si>
  <si>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</si>
  <si>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</si>
  <si>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</si>
  <si>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</si>
  <si>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</si>
  <si>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</si>
  <si>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</si>
  <si>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</si>
  <si>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</si>
  <si>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</si>
  <si>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</si>
  <si>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</si>
  <si>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</si>
  <si>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</si>
  <si>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</si>
  <si>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汚水管渠については、施工後古いもので３０年あまり経過しているが、現時点で早期に対策する必要はないと思われる。
　下水浄化センターにおいては、平成７年の供用開始から約２１年が経過しているが、大規模改修にならないよう機械設備や電気設備の更新や修繕を実施し運用している状況である。
　このため、今後、耐用年数を超える機器が発生することを考慮し、施設等のストックマネジメントを踏まえた長寿命化計画の策定を進めている。</t>
    <phoneticPr fontId="4"/>
  </si>
  <si>
    <t>　企業債残高対事業規模比率は、基準内繰入の経理方法を総務省方式に統一したため、急激に減少した。
　また、水洗化率は平成２９年の類似団体平均値を大きく上回り向上している。経費回収率、施設利用率は類似団体に比べて低い状況となっているが、これは施設管理の中で１系統処理と２系統処理の境界水量であるためだと思われる。下水道事業は一般的に末端管渠が整備されてから水洗化されるまで相当の期間を要するが、供用開始区域内の更なる水洗化を進め、施設の利用効率を高めるとともに、有収水量の増加を図りたい。
　なお、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ことから、平成３０年度中に料金改正を実施する。</t>
    <rPh sb="15" eb="17">
      <t>キジュン</t>
    </rPh>
    <rPh sb="17" eb="18">
      <t>ナイ</t>
    </rPh>
    <rPh sb="18" eb="20">
      <t>クリイレ</t>
    </rPh>
    <rPh sb="21" eb="23">
      <t>ケイリ</t>
    </rPh>
    <rPh sb="23" eb="25">
      <t>ホウホウ</t>
    </rPh>
    <rPh sb="26" eb="29">
      <t>ソウムショウ</t>
    </rPh>
    <rPh sb="29" eb="31">
      <t>ホウシキ</t>
    </rPh>
    <rPh sb="32" eb="34">
      <t>トウイツ</t>
    </rPh>
    <rPh sb="39" eb="41">
      <t>キュウゲキ</t>
    </rPh>
    <rPh sb="42" eb="44">
      <t>ゲンショウ</t>
    </rPh>
    <rPh sb="357" eb="359">
      <t>ヘイセイ</t>
    </rPh>
    <rPh sb="361" eb="362">
      <t>ネン</t>
    </rPh>
    <rPh sb="362" eb="363">
      <t>ド</t>
    </rPh>
    <rPh sb="363" eb="364">
      <t>チュウ</t>
    </rPh>
    <rPh sb="370" eb="372">
      <t>ジッシ</t>
    </rPh>
    <phoneticPr fontId="4"/>
  </si>
  <si>
    <t>今後、少子高齢化や節水型社会の定着により、使用水量の増加は見込みがたく、また、企業債償還金が高水準で推移することも見込まれる。
　このため、使用料の改定を行うとともに、下水道整備計画の見直し（縮小）や工事の大幅な縮減などを実施した。平成３０年度からは、既に実施していた複数年契約の施設維持管理を、特定環境保全公共下水道事業とあわせた包括的契約に切り替え、維持管理経費の縮減にも努め、経費回収率、施設利用率の向上（未利用地の有効活用等）をはかり、安定的な事業運営に努める。下水道施設は、あって当たり前のものとなり、「他人事」になりつつあるので、継続的で安定したサービスを提供していくことが重要である。</t>
    <rPh sb="96" eb="98">
      <t>シュクショウ</t>
    </rPh>
    <rPh sb="116" eb="118">
      <t>ヘイセイ</t>
    </rPh>
    <rPh sb="120" eb="121">
      <t>ネン</t>
    </rPh>
    <rPh sb="121" eb="122">
      <t>ド</t>
    </rPh>
    <rPh sb="126" eb="127">
      <t>スデ</t>
    </rPh>
    <rPh sb="172" eb="173">
      <t>キ</t>
    </rPh>
    <rPh sb="174" eb="175">
      <t>カ</t>
    </rPh>
    <rPh sb="206" eb="210">
      <t>ミリヨウチ</t>
    </rPh>
    <rPh sb="211" eb="213">
      <t>ユウコウ</t>
    </rPh>
    <rPh sb="213" eb="215">
      <t>カツヨウ</t>
    </rPh>
    <rPh sb="215" eb="216">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</si>
</sst>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B25-4663-AB3F-8050CD9ACAB6}"/>
            </c:ext>
          </c:extLst>
        </c:ser>
        <c:dLbls>
          <c:showLegendKey val="0"/>
          <c:showVal val="0"/>
          <c:showCatName val="0"/>
          <c:showSerName val="0"/>
          <c:showPercent val="0"/>
          <c:showBubbleSize val="0"/>
        </c:dLbls>
        <c:gapWidth val="150"/>
        <c:axId val="112188416"/>
        <c:axId val="11219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0.11</c:v>
                </c:pt>
                <c:pt idx="2">
                  <c:v>0.16</c:v>
                </c:pt>
                <c:pt idx="3">
                  <c:v>0.15</c:v>
                </c:pt>
                <c:pt idx="4">
                  <c:v>0.16</c:v>
                </c:pt>
              </c:numCache>
            </c:numRef>
          </c:val>
          <c:smooth val="0"/>
          <c:extLst xmlns:c16r2="http://schemas.microsoft.com/office/drawing/2015/06/chart">
            <c:ext xmlns:c16="http://schemas.microsoft.com/office/drawing/2014/chart" uri="{C3380CC4-5D6E-409C-BE32-E72D297353CC}">
              <c16:uniqueId val="{00000001-FB25-4663-AB3F-8050CD9ACAB6}"/>
            </c:ext>
          </c:extLst>
        </c:ser>
        <c:dLbls>
          <c:showLegendKey val="0"/>
          <c:showVal val="0"/>
          <c:showCatName val="0"/>
          <c:showSerName val="0"/>
          <c:showPercent val="0"/>
          <c:showBubbleSize val="0"/>
        </c:dLbls>
        <c:marker val="1"/>
        <c:smooth val="0"/>
        <c:axId val="112188416"/>
        <c:axId val="112190592"/>
      </c:lineChart>
      <c:dateAx>
        <c:axId val="112188416"/>
        <c:scaling>
          <c:orientation val="minMax"/>
        </c:scaling>
        <c:delete val="1"/>
        <c:axPos val="b"/>
        <c:numFmt formatCode="ge" sourceLinked="1"/>
        <c:majorTickMark val="none"/>
        <c:minorTickMark val="none"/>
        <c:tickLblPos val="none"/>
        <c:crossAx val="112190592"/>
        <c:crosses val="autoZero"/>
        <c:auto val="1"/>
        <c:lblOffset val="100"/>
        <c:baseTimeUnit val="years"/>
      </c:dateAx>
      <c:valAx>
        <c:axId val="1121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1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29.99</c:v>
                </c:pt>
                <c:pt idx="1">
                  <c:v>30.27</c:v>
                </c:pt>
                <c:pt idx="2">
                  <c:v>31.66</c:v>
                </c:pt>
                <c:pt idx="3">
                  <c:v>32.31</c:v>
                </c:pt>
                <c:pt idx="4">
                  <c:v>32.869999999999997</c:v>
                </c:pt>
              </c:numCache>
            </c:numRef>
          </c:val>
          <c:extLst xmlns:c16r2="http://schemas.microsoft.com/office/drawing/2015/06/chart">
            <c:ext xmlns:c16="http://schemas.microsoft.com/office/drawing/2014/chart" uri="{C3380CC4-5D6E-409C-BE32-E72D297353CC}">
              <c16:uniqueId val="{00000000-E0DF-40FB-8804-61BCCF1E0C35}"/>
            </c:ext>
          </c:extLst>
        </c:ser>
        <c:dLbls>
          <c:showLegendKey val="0"/>
          <c:showVal val="0"/>
          <c:showCatName val="0"/>
          <c:showSerName val="0"/>
          <c:showPercent val="0"/>
          <c:showBubbleSize val="0"/>
        </c:dLbls>
        <c:gapWidth val="150"/>
        <c:axId val="117747712"/>
        <c:axId val="11774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50.27</c:v>
                </c:pt>
                <c:pt idx="1">
                  <c:v>51.08</c:v>
                </c:pt>
                <c:pt idx="2">
                  <c:v>49.75</c:v>
                </c:pt>
                <c:pt idx="3">
                  <c:v>53.51</c:v>
                </c:pt>
                <c:pt idx="4">
                  <c:v>53.5</c:v>
                </c:pt>
              </c:numCache>
            </c:numRef>
          </c:val>
          <c:smooth val="0"/>
          <c:extLst xmlns:c16r2="http://schemas.microsoft.com/office/drawing/2015/06/chart">
            <c:ext xmlns:c16="http://schemas.microsoft.com/office/drawing/2014/chart" uri="{C3380CC4-5D6E-409C-BE32-E72D297353CC}">
              <c16:uniqueId val="{00000001-E0DF-40FB-8804-61BCCF1E0C35}"/>
            </c:ext>
          </c:extLst>
        </c:ser>
        <c:dLbls>
          <c:showLegendKey val="0"/>
          <c:showVal val="0"/>
          <c:showCatName val="0"/>
          <c:showSerName val="0"/>
          <c:showPercent val="0"/>
          <c:showBubbleSize val="0"/>
        </c:dLbls>
        <c:marker val="1"/>
        <c:smooth val="0"/>
        <c:axId val="117747712"/>
        <c:axId val="117749632"/>
      </c:lineChart>
      <c:dateAx>
        <c:axId val="117747712"/>
        <c:scaling>
          <c:orientation val="minMax"/>
        </c:scaling>
        <c:delete val="1"/>
        <c:axPos val="b"/>
        <c:numFmt formatCode="ge" sourceLinked="1"/>
        <c:majorTickMark val="none"/>
        <c:minorTickMark val="none"/>
        <c:tickLblPos val="none"/>
        <c:crossAx val="117749632"/>
        <c:crosses val="autoZero"/>
        <c:auto val="1"/>
        <c:lblOffset val="100"/>
        <c:baseTimeUnit val="years"/>
      </c:dateAx>
      <c:valAx>
        <c:axId val="1177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88.12</c:v>
                </c:pt>
                <c:pt idx="1">
                  <c:v>89.61</c:v>
                </c:pt>
                <c:pt idx="2">
                  <c:v>89.99</c:v>
                </c:pt>
                <c:pt idx="3">
                  <c:v>91.83</c:v>
                </c:pt>
                <c:pt idx="4">
                  <c:v>93.47</c:v>
                </c:pt>
              </c:numCache>
            </c:numRef>
          </c:val>
          <c:extLst xmlns:c16r2="http://schemas.microsoft.com/office/drawing/2015/06/chart">
            <c:ext xmlns:c16="http://schemas.microsoft.com/office/drawing/2014/chart" uri="{C3380CC4-5D6E-409C-BE32-E72D297353CC}">
              <c16:uniqueId val="{00000000-62CB-4173-A84A-32CD88F51593}"/>
            </c:ext>
          </c:extLst>
        </c:ser>
        <c:dLbls>
          <c:showLegendKey val="0"/>
          <c:showVal val="0"/>
          <c:showCatName val="0"/>
          <c:showSerName val="0"/>
          <c:showPercent val="0"/>
          <c:showBubbleSize val="0"/>
        </c:dLbls>
        <c:gapWidth val="150"/>
        <c:axId val="117477760"/>
        <c:axId val="11747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89.13</c:v>
                </c:pt>
                <c:pt idx="1">
                  <c:v>88.59</c:v>
                </c:pt>
                <c:pt idx="2">
                  <c:v>87.85</c:v>
                </c:pt>
                <c:pt idx="3">
                  <c:v>83.91</c:v>
                </c:pt>
                <c:pt idx="4">
                  <c:v>83.51</c:v>
                </c:pt>
              </c:numCache>
            </c:numRef>
          </c:val>
          <c:smooth val="0"/>
          <c:extLst xmlns:c16r2="http://schemas.microsoft.com/office/drawing/2015/06/chart">
            <c:ext xmlns:c16="http://schemas.microsoft.com/office/drawing/2014/chart" uri="{C3380CC4-5D6E-409C-BE32-E72D297353CC}">
              <c16:uniqueId val="{00000001-62CB-4173-A84A-32CD88F51593}"/>
            </c:ext>
          </c:extLst>
        </c:ser>
        <c:dLbls>
          <c:showLegendKey val="0"/>
          <c:showVal val="0"/>
          <c:showCatName val="0"/>
          <c:showSerName val="0"/>
          <c:showPercent val="0"/>
          <c:showBubbleSize val="0"/>
        </c:dLbls>
        <c:marker val="1"/>
        <c:smooth val="0"/>
        <c:axId val="117477760"/>
        <c:axId val="117479680"/>
      </c:lineChart>
      <c:dateAx>
        <c:axId val="117477760"/>
        <c:scaling>
          <c:orientation val="minMax"/>
        </c:scaling>
        <c:delete val="1"/>
        <c:axPos val="b"/>
        <c:numFmt formatCode="ge" sourceLinked="1"/>
        <c:majorTickMark val="none"/>
        <c:minorTickMark val="none"/>
        <c:tickLblPos val="none"/>
        <c:crossAx val="117479680"/>
        <c:crosses val="autoZero"/>
        <c:auto val="1"/>
        <c:lblOffset val="100"/>
        <c:baseTimeUnit val="years"/>
      </c:dateAx>
      <c:valAx>
        <c:axId val="11747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50.05</c:v>
                </c:pt>
                <c:pt idx="1">
                  <c:v>47.23</c:v>
                </c:pt>
                <c:pt idx="2">
                  <c:v>45.84</c:v>
                </c:pt>
                <c:pt idx="3">
                  <c:v>46.08</c:v>
                </c:pt>
                <c:pt idx="4">
                  <c:v>43.99</c:v>
                </c:pt>
              </c:numCache>
            </c:numRef>
          </c:val>
          <c:extLst xmlns:c16r2="http://schemas.microsoft.com/office/drawing/2015/06/chart">
            <c:ext xmlns:c16="http://schemas.microsoft.com/office/drawing/2014/chart" uri="{C3380CC4-5D6E-409C-BE32-E72D297353CC}">
              <c16:uniqueId val="{00000000-AA4F-4A63-9050-4E375B759C90}"/>
            </c:ext>
          </c:extLst>
        </c:ser>
        <c:dLbls>
          <c:showLegendKey val="0"/>
          <c:showVal val="0"/>
          <c:showCatName val="0"/>
          <c:showSerName val="0"/>
          <c:showPercent val="0"/>
          <c:showBubbleSize val="0"/>
        </c:dLbls>
        <c:gapWidth val="150"/>
        <c:axId val="115973504"/>
        <c:axId val="11597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4F-4A63-9050-4E375B759C90}"/>
            </c:ext>
          </c:extLst>
        </c:ser>
        <c:dLbls>
          <c:showLegendKey val="0"/>
          <c:showVal val="0"/>
          <c:showCatName val="0"/>
          <c:showSerName val="0"/>
          <c:showPercent val="0"/>
          <c:showBubbleSize val="0"/>
        </c:dLbls>
        <c:marker val="1"/>
        <c:smooth val="0"/>
        <c:axId val="115973504"/>
        <c:axId val="115979776"/>
      </c:lineChart>
      <c:dateAx>
        <c:axId val="115973504"/>
        <c:scaling>
          <c:orientation val="minMax"/>
        </c:scaling>
        <c:delete val="1"/>
        <c:axPos val="b"/>
        <c:numFmt formatCode="ge" sourceLinked="1"/>
        <c:majorTickMark val="none"/>
        <c:minorTickMark val="none"/>
        <c:tickLblPos val="none"/>
        <c:crossAx val="115979776"/>
        <c:crosses val="autoZero"/>
        <c:auto val="1"/>
        <c:lblOffset val="100"/>
        <c:baseTimeUnit val="years"/>
      </c:dateAx>
      <c:valAx>
        <c:axId val="1159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7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30-4ED1-9424-3EB08012AAB9}"/>
            </c:ext>
          </c:extLst>
        </c:ser>
        <c:dLbls>
          <c:showLegendKey val="0"/>
          <c:showVal val="0"/>
          <c:showCatName val="0"/>
          <c:showSerName val="0"/>
          <c:showPercent val="0"/>
          <c:showBubbleSize val="0"/>
        </c:dLbls>
        <c:gapWidth val="150"/>
        <c:axId val="116032256"/>
        <c:axId val="11603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30-4ED1-9424-3EB08012AAB9}"/>
            </c:ext>
          </c:extLst>
        </c:ser>
        <c:dLbls>
          <c:showLegendKey val="0"/>
          <c:showVal val="0"/>
          <c:showCatName val="0"/>
          <c:showSerName val="0"/>
          <c:showPercent val="0"/>
          <c:showBubbleSize val="0"/>
        </c:dLbls>
        <c:marker val="1"/>
        <c:smooth val="0"/>
        <c:axId val="116032256"/>
        <c:axId val="116034176"/>
      </c:lineChart>
      <c:dateAx>
        <c:axId val="116032256"/>
        <c:scaling>
          <c:orientation val="minMax"/>
        </c:scaling>
        <c:delete val="1"/>
        <c:axPos val="b"/>
        <c:numFmt formatCode="ge" sourceLinked="1"/>
        <c:majorTickMark val="none"/>
        <c:minorTickMark val="none"/>
        <c:tickLblPos val="none"/>
        <c:crossAx val="116034176"/>
        <c:crosses val="autoZero"/>
        <c:auto val="1"/>
        <c:lblOffset val="100"/>
        <c:baseTimeUnit val="years"/>
      </c:dateAx>
      <c:valAx>
        <c:axId val="11603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A6-4084-83B2-CF1A87F2110B}"/>
            </c:ext>
          </c:extLst>
        </c:ser>
        <c:dLbls>
          <c:showLegendKey val="0"/>
          <c:showVal val="0"/>
          <c:showCatName val="0"/>
          <c:showSerName val="0"/>
          <c:showPercent val="0"/>
          <c:showBubbleSize val="0"/>
        </c:dLbls>
        <c:gapWidth val="150"/>
        <c:axId val="116057600"/>
        <c:axId val="1160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A6-4084-83B2-CF1A87F2110B}"/>
            </c:ext>
          </c:extLst>
        </c:ser>
        <c:dLbls>
          <c:showLegendKey val="0"/>
          <c:showVal val="0"/>
          <c:showCatName val="0"/>
          <c:showSerName val="0"/>
          <c:showPercent val="0"/>
          <c:showBubbleSize val="0"/>
        </c:dLbls>
        <c:marker val="1"/>
        <c:smooth val="0"/>
        <c:axId val="116057600"/>
        <c:axId val="116059520"/>
      </c:lineChart>
      <c:dateAx>
        <c:axId val="116057600"/>
        <c:scaling>
          <c:orientation val="minMax"/>
        </c:scaling>
        <c:delete val="1"/>
        <c:axPos val="b"/>
        <c:numFmt formatCode="ge" sourceLinked="1"/>
        <c:majorTickMark val="none"/>
        <c:minorTickMark val="none"/>
        <c:tickLblPos val="none"/>
        <c:crossAx val="116059520"/>
        <c:crosses val="autoZero"/>
        <c:auto val="1"/>
        <c:lblOffset val="100"/>
        <c:baseTimeUnit val="years"/>
      </c:dateAx>
      <c:valAx>
        <c:axId val="1160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E72-45B2-9195-348BB169CCFB}"/>
            </c:ext>
          </c:extLst>
        </c:ser>
        <c:dLbls>
          <c:showLegendKey val="0"/>
          <c:showVal val="0"/>
          <c:showCatName val="0"/>
          <c:showSerName val="0"/>
          <c:showPercent val="0"/>
          <c:showBubbleSize val="0"/>
        </c:dLbls>
        <c:gapWidth val="150"/>
        <c:axId val="116174848"/>
        <c:axId val="11617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E72-45B2-9195-348BB169CCFB}"/>
            </c:ext>
          </c:extLst>
        </c:ser>
        <c:dLbls>
          <c:showLegendKey val="0"/>
          <c:showVal val="0"/>
          <c:showCatName val="0"/>
          <c:showSerName val="0"/>
          <c:showPercent val="0"/>
          <c:showBubbleSize val="0"/>
        </c:dLbls>
        <c:marker val="1"/>
        <c:smooth val="0"/>
        <c:axId val="116174848"/>
        <c:axId val="116176768"/>
      </c:lineChart>
      <c:dateAx>
        <c:axId val="116174848"/>
        <c:scaling>
          <c:orientation val="minMax"/>
        </c:scaling>
        <c:delete val="1"/>
        <c:axPos val="b"/>
        <c:numFmt formatCode="ge" sourceLinked="1"/>
        <c:majorTickMark val="none"/>
        <c:minorTickMark val="none"/>
        <c:tickLblPos val="none"/>
        <c:crossAx val="116176768"/>
        <c:crosses val="autoZero"/>
        <c:auto val="1"/>
        <c:lblOffset val="100"/>
        <c:baseTimeUnit val="years"/>
      </c:dateAx>
      <c:valAx>
        <c:axId val="11617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BE-47C5-BD98-6EB058D865F8}"/>
            </c:ext>
          </c:extLst>
        </c:ser>
        <c:dLbls>
          <c:showLegendKey val="0"/>
          <c:showVal val="0"/>
          <c:showCatName val="0"/>
          <c:showSerName val="0"/>
          <c:showPercent val="0"/>
          <c:showBubbleSize val="0"/>
        </c:dLbls>
        <c:gapWidth val="150"/>
        <c:axId val="117261056"/>
        <c:axId val="1172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BE-47C5-BD98-6EB058D865F8}"/>
            </c:ext>
          </c:extLst>
        </c:ser>
        <c:dLbls>
          <c:showLegendKey val="0"/>
          <c:showVal val="0"/>
          <c:showCatName val="0"/>
          <c:showSerName val="0"/>
          <c:showPercent val="0"/>
          <c:showBubbleSize val="0"/>
        </c:dLbls>
        <c:marker val="1"/>
        <c:smooth val="0"/>
        <c:axId val="117261056"/>
        <c:axId val="117262976"/>
      </c:lineChart>
      <c:dateAx>
        <c:axId val="117261056"/>
        <c:scaling>
          <c:orientation val="minMax"/>
        </c:scaling>
        <c:delete val="1"/>
        <c:axPos val="b"/>
        <c:numFmt formatCode="ge" sourceLinked="1"/>
        <c:majorTickMark val="none"/>
        <c:minorTickMark val="none"/>
        <c:tickLblPos val="none"/>
        <c:crossAx val="117262976"/>
        <c:crosses val="autoZero"/>
        <c:auto val="1"/>
        <c:lblOffset val="100"/>
        <c:baseTimeUnit val="years"/>
      </c:dateAx>
      <c:valAx>
        <c:axId val="1172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2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2302.5300000000002</c:v>
                </c:pt>
                <c:pt idx="1">
                  <c:v>2093.75</c:v>
                </c:pt>
                <c:pt idx="2">
                  <c:v>2084.39</c:v>
                </c:pt>
                <c:pt idx="3">
                  <c:v>1933.21</c:v>
                </c:pt>
                <c:pt idx="4">
                  <c:v>851.13</c:v>
                </c:pt>
              </c:numCache>
            </c:numRef>
          </c:val>
          <c:extLst xmlns:c16r2="http://schemas.microsoft.com/office/drawing/2015/06/chart">
            <c:ext xmlns:c16="http://schemas.microsoft.com/office/drawing/2014/chart" uri="{C3380CC4-5D6E-409C-BE32-E72D297353CC}">
              <c16:uniqueId val="{00000000-6C37-4E81-8D9B-6211856724AA}"/>
            </c:ext>
          </c:extLst>
        </c:ser>
        <c:dLbls>
          <c:showLegendKey val="0"/>
          <c:showVal val="0"/>
          <c:showCatName val="0"/>
          <c:showSerName val="0"/>
          <c:showPercent val="0"/>
          <c:showBubbleSize val="0"/>
        </c:dLbls>
        <c:gapWidth val="150"/>
        <c:axId val="117310208"/>
        <c:axId val="11731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1119.4100000000001</c:v>
                </c:pt>
                <c:pt idx="1">
                  <c:v>1067.74</c:v>
                </c:pt>
                <c:pt idx="2">
                  <c:v>1018.27</c:v>
                </c:pt>
                <c:pt idx="3">
                  <c:v>1111.31</c:v>
                </c:pt>
                <c:pt idx="4">
                  <c:v>966.33</c:v>
                </c:pt>
              </c:numCache>
            </c:numRef>
          </c:val>
          <c:smooth val="0"/>
          <c:extLst xmlns:c16r2="http://schemas.microsoft.com/office/drawing/2015/06/chart">
            <c:ext xmlns:c16="http://schemas.microsoft.com/office/drawing/2014/chart" uri="{C3380CC4-5D6E-409C-BE32-E72D297353CC}">
              <c16:uniqueId val="{00000001-6C37-4E81-8D9B-6211856724AA}"/>
            </c:ext>
          </c:extLst>
        </c:ser>
        <c:dLbls>
          <c:showLegendKey val="0"/>
          <c:showVal val="0"/>
          <c:showCatName val="0"/>
          <c:showSerName val="0"/>
          <c:showPercent val="0"/>
          <c:showBubbleSize val="0"/>
        </c:dLbls>
        <c:marker val="1"/>
        <c:smooth val="0"/>
        <c:axId val="117310208"/>
        <c:axId val="117312128"/>
      </c:lineChart>
      <c:dateAx>
        <c:axId val="117310208"/>
        <c:scaling>
          <c:orientation val="minMax"/>
        </c:scaling>
        <c:delete val="1"/>
        <c:axPos val="b"/>
        <c:numFmt formatCode="ge" sourceLinked="1"/>
        <c:majorTickMark val="none"/>
        <c:minorTickMark val="none"/>
        <c:tickLblPos val="none"/>
        <c:crossAx val="117312128"/>
        <c:crosses val="autoZero"/>
        <c:auto val="1"/>
        <c:lblOffset val="100"/>
        <c:baseTimeUnit val="years"/>
      </c:dateAx>
      <c:valAx>
        <c:axId val="1173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29.96</c:v>
                </c:pt>
                <c:pt idx="1">
                  <c:v>31.76</c:v>
                </c:pt>
                <c:pt idx="2">
                  <c:v>32.409999999999997</c:v>
                </c:pt>
                <c:pt idx="3">
                  <c:v>34.71</c:v>
                </c:pt>
                <c:pt idx="4">
                  <c:v>45.13</c:v>
                </c:pt>
              </c:numCache>
            </c:numRef>
          </c:val>
          <c:extLst xmlns:c16r2="http://schemas.microsoft.com/office/drawing/2015/06/chart">
            <c:ext xmlns:c16="http://schemas.microsoft.com/office/drawing/2014/chart" uri="{C3380CC4-5D6E-409C-BE32-E72D297353CC}">
              <c16:uniqueId val="{00000000-01A3-450E-B716-8A423067E97D}"/>
            </c:ext>
          </c:extLst>
        </c:ser>
        <c:dLbls>
          <c:showLegendKey val="0"/>
          <c:showVal val="0"/>
          <c:showCatName val="0"/>
          <c:showSerName val="0"/>
          <c:showPercent val="0"/>
          <c:showBubbleSize val="0"/>
        </c:dLbls>
        <c:gapWidth val="150"/>
        <c:axId val="117351552"/>
        <c:axId val="11735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71.349999999999994</c:v>
                </c:pt>
                <c:pt idx="1">
                  <c:v>73.569999999999993</c:v>
                </c:pt>
                <c:pt idx="2">
                  <c:v>71.569999999999993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01A3-450E-B716-8A423067E97D}"/>
            </c:ext>
          </c:extLst>
        </c:ser>
        <c:dLbls>
          <c:showLegendKey val="0"/>
          <c:showVal val="0"/>
          <c:showCatName val="0"/>
          <c:showSerName val="0"/>
          <c:showPercent val="0"/>
          <c:showBubbleSize val="0"/>
        </c:dLbls>
        <c:marker val="1"/>
        <c:smooth val="0"/>
        <c:axId val="117351552"/>
        <c:axId val="117353472"/>
      </c:lineChart>
      <c:dateAx>
        <c:axId val="117351552"/>
        <c:scaling>
          <c:orientation val="minMax"/>
        </c:scaling>
        <c:delete val="1"/>
        <c:axPos val="b"/>
        <c:numFmt formatCode="ge" sourceLinked="1"/>
        <c:majorTickMark val="none"/>
        <c:minorTickMark val="none"/>
        <c:tickLblPos val="none"/>
        <c:crossAx val="117353472"/>
        <c:crosses val="autoZero"/>
        <c:auto val="1"/>
        <c:lblOffset val="100"/>
        <c:baseTimeUnit val="years"/>
      </c:dateAx>
      <c:valAx>
        <c:axId val="1173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476.48</c:v>
                </c:pt>
                <c:pt idx="1">
                  <c:v>462.75</c:v>
                </c:pt>
                <c:pt idx="2">
                  <c:v>452.61</c:v>
                </c:pt>
                <c:pt idx="3">
                  <c:v>423.29</c:v>
                </c:pt>
                <c:pt idx="4">
                  <c:v>327.72</c:v>
                </c:pt>
              </c:numCache>
            </c:numRef>
          </c:val>
          <c:extLst xmlns:c16r2="http://schemas.microsoft.com/office/drawing/2015/06/chart">
            <c:ext xmlns:c16="http://schemas.microsoft.com/office/drawing/2014/chart" uri="{C3380CC4-5D6E-409C-BE32-E72D297353CC}">
              <c16:uniqueId val="{00000000-EBBA-49F8-A67A-FD6AE7E4121A}"/>
            </c:ext>
          </c:extLst>
        </c:ser>
        <c:dLbls>
          <c:showLegendKey val="0"/>
          <c:showVal val="0"/>
          <c:showCatName val="0"/>
          <c:showSerName val="0"/>
          <c:showPercent val="0"/>
          <c:showBubbleSize val="0"/>
        </c:dLbls>
        <c:gapWidth val="150"/>
        <c:axId val="117370240"/>
        <c:axId val="11771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182.55</c:v>
                </c:pt>
                <c:pt idx="1">
                  <c:v>184.87</c:v>
                </c:pt>
                <c:pt idx="2">
                  <c:v>195.88</c:v>
                </c:pt>
                <c:pt idx="3">
                  <c:v>207.96</c:v>
                </c:pt>
                <c:pt idx="4">
                  <c:v>194.31</c:v>
                </c:pt>
              </c:numCache>
            </c:numRef>
          </c:val>
          <c:smooth val="0"/>
          <c:extLst xmlns:c16r2="http://schemas.microsoft.com/office/drawing/2015/06/chart">
            <c:ext xmlns:c16="http://schemas.microsoft.com/office/drawing/2014/chart" uri="{C3380CC4-5D6E-409C-BE32-E72D297353CC}">
              <c16:uniqueId val="{00000001-EBBA-49F8-A67A-FD6AE7E4121A}"/>
            </c:ext>
          </c:extLst>
        </c:ser>
        <c:dLbls>
          <c:showLegendKey val="0"/>
          <c:showVal val="0"/>
          <c:showCatName val="0"/>
          <c:showSerName val="0"/>
          <c:showPercent val="0"/>
          <c:showBubbleSize val="0"/>
        </c:dLbls>
        <c:marker val="1"/>
        <c:smooth val="0"/>
        <c:axId val="117370240"/>
        <c:axId val="117712384"/>
      </c:lineChart>
      <c:dateAx>
        <c:axId val="117370240"/>
        <c:scaling>
          <c:orientation val="minMax"/>
        </c:scaling>
        <c:delete val="1"/>
        <c:axPos val="b"/>
        <c:numFmt formatCode="ge" sourceLinked="1"/>
        <c:majorTickMark val="none"/>
        <c:minorTickMark val="none"/>
        <c:tickLblPos val="none"/>
        <c:crossAx val="117712384"/>
        <c:crosses val="autoZero"/>
        <c:auto val="1"/>
        <c:lblOffset val="100"/>
        <c:baseTimeUnit val="years"/>
      </c:dateAx>
      <c:valAx>
        <c:axId val="11771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7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5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伊予市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2">
        <f>データ!S6</f>
        <v>37443</v>
      </c>
      <c r="AM8" s="72"/>
      <c r="AN8" s="72"/>
      <c r="AO8" s="72"/>
      <c r="AP8" s="72"/>
      <c r="AQ8" s="72"/>
      <c r="AR8" s="72"/>
      <c r="AS8" s="72"/>
      <c r="AT8" s="71">
        <f>データ!T6</f>
        <v>194.44</v>
      </c>
      <c r="AU8" s="71"/>
      <c r="AV8" s="71"/>
      <c r="AW8" s="71"/>
      <c r="AX8" s="71"/>
      <c r="AY8" s="71"/>
      <c r="AZ8" s="71"/>
      <c r="BA8" s="71"/>
      <c r="BB8" s="71">
        <f>データ!U6</f>
        <v>192.57</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48.13</v>
      </c>
      <c r="Q10" s="71"/>
      <c r="R10" s="71"/>
      <c r="S10" s="71"/>
      <c r="T10" s="71"/>
      <c r="U10" s="71"/>
      <c r="V10" s="71"/>
      <c r="W10" s="71">
        <f>データ!Q6</f>
        <v>97.13</v>
      </c>
      <c r="X10" s="71"/>
      <c r="Y10" s="71"/>
      <c r="Z10" s="71"/>
      <c r="AA10" s="71"/>
      <c r="AB10" s="71"/>
      <c r="AC10" s="71"/>
      <c r="AD10" s="72">
        <f>データ!R6</f>
        <v>2520</v>
      </c>
      <c r="AE10" s="72"/>
      <c r="AF10" s="72"/>
      <c r="AG10" s="72"/>
      <c r="AH10" s="72"/>
      <c r="AI10" s="72"/>
      <c r="AJ10" s="72"/>
      <c r="AK10" s="2"/>
      <c r="AL10" s="72">
        <f>データ!V6</f>
        <v>17976</v>
      </c>
      <c r="AM10" s="72"/>
      <c r="AN10" s="72"/>
      <c r="AO10" s="72"/>
      <c r="AP10" s="72"/>
      <c r="AQ10" s="72"/>
      <c r="AR10" s="72"/>
      <c r="AS10" s="72"/>
      <c r="AT10" s="71">
        <f>データ!W6</f>
        <v>3.7</v>
      </c>
      <c r="AU10" s="71"/>
      <c r="AV10" s="71"/>
      <c r="AW10" s="71"/>
      <c r="AX10" s="71"/>
      <c r="AY10" s="71"/>
      <c r="AZ10" s="71"/>
      <c r="BA10" s="71"/>
      <c r="BB10" s="71">
        <f>データ!X6</f>
        <v>4858.38</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57</v>
      </c>
      <c r="N86" s="25" t="s">
        <v>57</v>
      </c>
      <c r="O86" s="25" t="str">
        <f>データ!EO6</f>
        <v>【0.23】</v>
      </c>
    </row>
  </sheetData>
  <sheetProtection algorithmName="SHA-512" hashValue="s6FlGorYdqjwVUr+jXIYpplwX/BI2Beb+xr4fOGFidT4IsA5Md1UGdoV/EYmDa2A6jnFJAB3R/cnNv7aDv771w==" saltValue="YysdIZQd5J41aJAdwQcZe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382108</v>
      </c>
      <c r="D6" s="32">
        <f t="shared" si="3"/>
        <v>47</v>
      </c>
      <c r="E6" s="32">
        <f t="shared" si="3"/>
        <v>17</v>
      </c>
      <c r="F6" s="32">
        <f t="shared" si="3"/>
        <v>1</v>
      </c>
      <c r="G6" s="32">
        <f t="shared" si="3"/>
        <v>0</v>
      </c>
      <c r="H6" s="32" t="str">
        <f t="shared" si="3"/>
        <v>愛媛県　伊予市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48.13</v>
      </c>
      <c r="Q6" s="33">
        <f t="shared" si="3"/>
        <v>97.13</v>
      </c>
      <c r="R6" s="33">
        <f t="shared" si="3"/>
        <v>2520</v>
      </c>
      <c r="S6" s="33">
        <f t="shared" si="3"/>
        <v>37443</v>
      </c>
      <c r="T6" s="33">
        <f t="shared" si="3"/>
        <v>194.44</v>
      </c>
      <c r="U6" s="33">
        <f t="shared" si="3"/>
        <v>192.57</v>
      </c>
      <c r="V6" s="33">
        <f t="shared" si="3"/>
        <v>17976</v>
      </c>
      <c r="W6" s="33">
        <f t="shared" si="3"/>
        <v>3.7</v>
      </c>
      <c r="X6" s="33">
        <f t="shared" si="3"/>
        <v>4858.38</v>
      </c>
      <c r="Y6" s="34">
        <f>IF(Y7="",NA(),Y7)</f>
        <v>50.05</v>
      </c>
      <c r="Z6" s="34">
        <f t="shared" ref="Z6:AH6" si="4">IF(Z7="",NA(),Z7)</f>
        <v>47.23</v>
      </c>
      <c r="AA6" s="34">
        <f t="shared" si="4"/>
        <v>45.84</v>
      </c>
      <c r="AB6" s="34">
        <f t="shared" si="4"/>
        <v>46.08</v>
      </c>
      <c r="AC6" s="34">
        <f t="shared" si="4"/>
        <v>43.99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2302.5300000000002</v>
      </c>
      <c r="BG6" s="34">
        <f t="shared" ref="BG6:BO6" si="7">IF(BG7="",NA(),BG7)</f>
        <v>2093.75</v>
      </c>
      <c r="BH6" s="34">
        <f t="shared" si="7"/>
        <v>2084.39</v>
      </c>
      <c r="BI6" s="34">
        <f t="shared" si="7"/>
        <v>1933.21</v>
      </c>
      <c r="BJ6" s="34">
        <f t="shared" si="7"/>
        <v>851.13</v>
      </c>
      <c r="BK6" s="34">
        <f t="shared" si="7"/>
        <v>1119.4100000000001</v>
      </c>
      <c r="BL6" s="34">
        <f t="shared" si="7"/>
        <v>1067.74</v>
      </c>
      <c r="BM6" s="34">
        <f t="shared" si="7"/>
        <v>1018.27</v>
      </c>
      <c r="BN6" s="34">
        <f t="shared" si="7"/>
        <v>1111.31</v>
      </c>
      <c r="BO6" s="34">
        <f t="shared" si="7"/>
        <v>966.33</v>
      </c>
      <c r="BP6" s="33" t="str">
        <f>IF(BP7="","",IF(BP7="-","【-】","【"&amp;SUBSTITUTE(TEXT(BP7,"#,##0.00"),"-","△")&amp;"】"))</f>
        <v>【707.33】</v>
      </c>
      <c r="BQ6" s="34">
        <f>IF(BQ7="",NA(),BQ7)</f>
        <v>29.96</v>
      </c>
      <c r="BR6" s="34">
        <f t="shared" ref="BR6:BZ6" si="8">IF(BR7="",NA(),BR7)</f>
        <v>31.76</v>
      </c>
      <c r="BS6" s="34">
        <f t="shared" si="8"/>
        <v>32.409999999999997</v>
      </c>
      <c r="BT6" s="34">
        <f t="shared" si="8"/>
        <v>34.71</v>
      </c>
      <c r="BU6" s="34">
        <f t="shared" si="8"/>
        <v>45.13</v>
      </c>
      <c r="BV6" s="34">
        <f t="shared" si="8"/>
        <v>71.349999999999994</v>
      </c>
      <c r="BW6" s="34">
        <f t="shared" si="8"/>
        <v>73.569999999999993</v>
      </c>
      <c r="BX6" s="34">
        <f t="shared" si="8"/>
        <v>71.569999999999993</v>
      </c>
      <c r="BY6" s="34">
        <f t="shared" si="8"/>
        <v>75.540000000000006</v>
      </c>
      <c r="BZ6" s="34">
        <f t="shared" si="8"/>
        <v>81.739999999999995</v>
      </c>
      <c r="CA6" s="33" t="str">
        <f>IF(CA7="","",IF(CA7="-","【-】","【"&amp;SUBSTITUTE(TEXT(CA7,"#,##0.00"),"-","△")&amp;"】"))</f>
        <v>【101.26】</v>
      </c>
      <c r="CB6" s="34">
        <f>IF(CB7="",NA(),CB7)</f>
        <v>476.48</v>
      </c>
      <c r="CC6" s="34">
        <f t="shared" ref="CC6:CK6" si="9">IF(CC7="",NA(),CC7)</f>
        <v>462.75</v>
      </c>
      <c r="CD6" s="34">
        <f t="shared" si="9"/>
        <v>452.61</v>
      </c>
      <c r="CE6" s="34">
        <f t="shared" si="9"/>
        <v>423.29</v>
      </c>
      <c r="CF6" s="34">
        <f t="shared" si="9"/>
        <v>327.72</v>
      </c>
      <c r="CG6" s="34">
        <f t="shared" si="9"/>
        <v>182.55</v>
      </c>
      <c r="CH6" s="34">
        <f t="shared" si="9"/>
        <v>184.87</v>
      </c>
      <c r="CI6" s="34">
        <f t="shared" si="9"/>
        <v>195.88</v>
      </c>
      <c r="CJ6" s="34">
        <f t="shared" si="9"/>
        <v>207.96</v>
      </c>
      <c r="CK6" s="34">
        <f t="shared" si="9"/>
        <v>194.31</v>
      </c>
      <c r="CL6" s="33" t="str">
        <f>IF(CL7="","",IF(CL7="-","【-】","【"&amp;SUBSTITUTE(TEXT(CL7,"#,##0.00"),"-","△")&amp;"】"))</f>
        <v>【136.39】</v>
      </c>
      <c r="CM6" s="34">
        <f>IF(CM7="",NA(),CM7)</f>
        <v>29.99</v>
      </c>
      <c r="CN6" s="34">
        <f t="shared" ref="CN6:CV6" si="10">IF(CN7="",NA(),CN7)</f>
        <v>30.27</v>
      </c>
      <c r="CO6" s="34">
        <f t="shared" si="10"/>
        <v>31.66</v>
      </c>
      <c r="CP6" s="34">
        <f t="shared" si="10"/>
        <v>32.31</v>
      </c>
      <c r="CQ6" s="34">
        <f t="shared" si="10"/>
        <v>32.869999999999997</v>
      </c>
      <c r="CR6" s="34">
        <f t="shared" si="10"/>
        <v>50.27</v>
      </c>
      <c r="CS6" s="34">
        <f t="shared" si="10"/>
        <v>51.08</v>
      </c>
      <c r="CT6" s="34">
        <f t="shared" si="10"/>
        <v>49.75</v>
      </c>
      <c r="CU6" s="34">
        <f t="shared" si="10"/>
        <v>53.51</v>
      </c>
      <c r="CV6" s="34">
        <f t="shared" si="10"/>
        <v>53.5</v>
      </c>
      <c r="CW6" s="33" t="str">
        <f>IF(CW7="","",IF(CW7="-","【-】","【"&amp;SUBSTITUTE(TEXT(CW7,"#,##0.00"),"-","△")&amp;"】"))</f>
        <v>【60.13】</v>
      </c>
      <c r="CX6" s="34">
        <f>IF(CX7="",NA(),CX7)</f>
        <v>88.12</v>
      </c>
      <c r="CY6" s="34">
        <f t="shared" ref="CY6:DG6" si="11">IF(CY7="",NA(),CY7)</f>
        <v>89.61</v>
      </c>
      <c r="CZ6" s="34">
        <f t="shared" si="11"/>
        <v>89.99</v>
      </c>
      <c r="DA6" s="34">
        <f t="shared" si="11"/>
        <v>91.83</v>
      </c>
      <c r="DB6" s="34">
        <f t="shared" si="11"/>
        <v>93.47</v>
      </c>
      <c r="DC6" s="34">
        <f t="shared" si="11"/>
        <v>89.13</v>
      </c>
      <c r="DD6" s="34">
        <f t="shared" si="11"/>
        <v>88.59</v>
      </c>
      <c r="DE6" s="34">
        <f t="shared" si="11"/>
        <v>87.85</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0.12</v>
      </c>
      <c r="EK6" s="34">
        <f t="shared" si="14"/>
        <v>0.11</v>
      </c>
      <c r="EL6" s="34">
        <f t="shared" si="14"/>
        <v>0.16</v>
      </c>
      <c r="EM6" s="34">
        <f t="shared" si="14"/>
        <v>0.15</v>
      </c>
      <c r="EN6" s="34">
        <f t="shared" si="14"/>
        <v>0.16</v>
      </c>
      <c r="EO6" s="33" t="str">
        <f>IF(EO7="","",IF(EO7="-","【-】","【"&amp;SUBSTITUTE(TEXT(EO7,"#,##0.00"),"-","△")&amp;"】"))</f>
        <v>【0.23】</v>
      </c>
    </row>
    <row r="7" spans="1:145" s="35" customFormat="1" x14ac:dyDescent="0.15">
      <c r="A7" s="27"/>
      <c r="B7" s="36">
        <v>2017</v>
      </c>
      <c r="C7" s="36">
        <v>382108</v>
      </c>
      <c r="D7" s="36">
        <v>47</v>
      </c>
      <c r="E7" s="36">
        <v>17</v>
      </c>
      <c r="F7" s="36">
        <v>1</v>
      </c>
      <c r="G7" s="36">
        <v>0</v>
      </c>
      <c r="H7" s="36" t="s">
        <v>111</v>
      </c>
      <c r="I7" s="36" t="s">
        <v>112</v>
      </c>
      <c r="J7" s="36" t="s">
        <v>113</v>
      </c>
      <c r="K7" s="36" t="s">
        <v>114</v>
      </c>
      <c r="L7" s="36" t="s">
        <v>115</v>
      </c>
      <c r="M7" s="36" t="s">
        <v>116</v>
      </c>
      <c r="N7" s="37" t="s">
        <v>117</v>
      </c>
      <c r="O7" s="37" t="s">
        <v>118</v>
      </c>
      <c r="P7" s="37">
        <v>48.13</v>
      </c>
      <c r="Q7" s="37">
        <v>97.13</v>
      </c>
      <c r="R7" s="37">
        <v>2520</v>
      </c>
      <c r="S7" s="37">
        <v>37443</v>
      </c>
      <c r="T7" s="37">
        <v>194.44</v>
      </c>
      <c r="U7" s="37">
        <v>192.57</v>
      </c>
      <c r="V7" s="37">
        <v>17976</v>
      </c>
      <c r="W7" s="37">
        <v>3.7</v>
      </c>
      <c r="X7" s="37">
        <v>4858.38</v>
      </c>
      <c r="Y7" s="37">
        <v>50.05</v>
      </c>
      <c r="Z7" s="37">
        <v>47.23</v>
      </c>
      <c r="AA7" s="37">
        <v>45.84</v>
      </c>
      <c r="AB7" s="37">
        <v>46.08</v>
      </c>
      <c r="AC7" s="37">
        <v>43.99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2302.5300000000002</v>
      </c>
      <c r="BG7" s="37">
        <v>2093.75</v>
      </c>
      <c r="BH7" s="37">
        <v>2084.39</v>
      </c>
      <c r="BI7" s="37">
        <v>1933.21</v>
      </c>
      <c r="BJ7" s="37">
        <v>851.13</v>
      </c>
      <c r="BK7" s="37">
        <v>1119.4100000000001</v>
      </c>
      <c r="BL7" s="37">
        <v>1067.74</v>
      </c>
      <c r="BM7" s="37">
        <v>1018.27</v>
      </c>
      <c r="BN7" s="37">
        <v>1111.31</v>
      </c>
      <c r="BO7" s="37">
        <v>966.33</v>
      </c>
      <c r="BP7" s="37">
        <v>707.33</v>
      </c>
      <c r="BQ7" s="37">
        <v>29.96</v>
      </c>
      <c r="BR7" s="37">
        <v>31.76</v>
      </c>
      <c r="BS7" s="37">
        <v>32.409999999999997</v>
      </c>
      <c r="BT7" s="37">
        <v>34.71</v>
      </c>
      <c r="BU7" s="37">
        <v>45.13</v>
      </c>
      <c r="BV7" s="37">
        <v>71.349999999999994</v>
      </c>
      <c r="BW7" s="37">
        <v>73.569999999999993</v>
      </c>
      <c r="BX7" s="37">
        <v>71.569999999999993</v>
      </c>
      <c r="BY7" s="37">
        <v>75.540000000000006</v>
      </c>
      <c r="BZ7" s="37">
        <v>81.739999999999995</v>
      </c>
      <c r="CA7" s="37">
        <v>101.26</v>
      </c>
      <c r="CB7" s="37">
        <v>476.48</v>
      </c>
      <c r="CC7" s="37">
        <v>462.75</v>
      </c>
      <c r="CD7" s="37">
        <v>452.61</v>
      </c>
      <c r="CE7" s="37">
        <v>423.29</v>
      </c>
      <c r="CF7" s="37">
        <v>327.72</v>
      </c>
      <c r="CG7" s="37">
        <v>182.55</v>
      </c>
      <c r="CH7" s="37">
        <v>184.87</v>
      </c>
      <c r="CI7" s="37">
        <v>195.88</v>
      </c>
      <c r="CJ7" s="37">
        <v>207.96</v>
      </c>
      <c r="CK7" s="37">
        <v>194.31</v>
      </c>
      <c r="CL7" s="37">
        <v>136.38999999999999</v>
      </c>
      <c r="CM7" s="37">
        <v>29.99</v>
      </c>
      <c r="CN7" s="37">
        <v>30.27</v>
      </c>
      <c r="CO7" s="37">
        <v>31.66</v>
      </c>
      <c r="CP7" s="37">
        <v>32.31</v>
      </c>
      <c r="CQ7" s="37">
        <v>32.869999999999997</v>
      </c>
      <c r="CR7" s="37">
        <v>50.27</v>
      </c>
      <c r="CS7" s="37">
        <v>51.08</v>
      </c>
      <c r="CT7" s="37">
        <v>49.75</v>
      </c>
      <c r="CU7" s="37">
        <v>53.51</v>
      </c>
      <c r="CV7" s="37">
        <v>53.5</v>
      </c>
      <c r="CW7" s="37">
        <v>60.13</v>
      </c>
      <c r="CX7" s="37">
        <v>88.12</v>
      </c>
      <c r="CY7" s="37">
        <v>89.61</v>
      </c>
      <c r="CZ7" s="37">
        <v>89.99</v>
      </c>
      <c r="DA7" s="37">
        <v>91.83</v>
      </c>
      <c r="DB7" s="37">
        <v>93.47</v>
      </c>
      <c r="DC7" s="37">
        <v>89.13</v>
      </c>
      <c r="DD7" s="37">
        <v>88.59</v>
      </c>
      <c r="DE7" s="37">
        <v>87.85</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0.12</v>
      </c>
      <c r="EK7" s="37">
        <v>0.11</v>
      </c>
      <c r="EL7" s="37">
        <v>0.16</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2019-02-06T06:32:00Z</cp:lastPrinted>
  <dcterms:created xsi:type="dcterms:W3CDTF">2018-12-03T09:07:44Z</dcterms:created>
  <dcterms:modified xsi:type="dcterms:W3CDTF">2019-02-06T06:32:04Z</dcterms:modified>
  <cp:category/>
</cp:coreProperties>
</file>