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bDJcQ/ZFwNEXSExbdUZgNJI9OfgltR4911kGii5HTydMhshPSLl8Noiq04c13UvdMg6yae1EtLhco93V6MNUw==" workbookSaltValue="nXF4W82bduDHWaRBCr/BbQ=="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<sst xmlns="http://schemas.openxmlformats.org/spreadsheetml/2006/main" count="237" uniqueCount="124">
  <si>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</si>
  <si>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</si>
  <si>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</si>
  <si>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</si>
  <si>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</si>
  <si>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</si>
  <si>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</si>
  <si>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</si>
  <si>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</si>
  <si>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</si>
  <si>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</si>
  <si>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</si>
  <si>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</si>
  <si>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</si>
  <si>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</si>
  <si>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</si>
  <si>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</si>
  <si>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</si>
  <si>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</si>
  <si>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</si>
  <si>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</si>
  <si>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</si>
  <si>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</si>
  <si>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</si>
  <si>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</si>
  <si>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</si>
  <si>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</si>
  <si>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</si>
  <si>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</si>
  <si>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</si>
  <si>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</si>
  <si>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</si>
  <si>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</si>
  <si>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</si>
  <si>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</si>
  <si>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</si>
  <si>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</si>
  <si>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</si>
  <si>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</si>
  <si>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</si>
  <si>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</si>
  <si>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</si>
  <si>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</si>
  <si>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</si>
  <si>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</si>
  <si>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</si>
  <si>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</si>
  <si>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</si>
  <si>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</si>
  <si>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</si>
  <si>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</si>
  <si>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</si>
  <si>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</si>
  <si>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</si>
  <si>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</si>
  <si>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</si>
  <si>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</si>
  <si>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</si>
  <si>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</si>
  <si>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</si>
  <si>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</si>
  <si>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</si>
  <si>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</si>
  <si>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</si>
  <si>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</si>
  <si>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</si>
  <si>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</si>
  <si>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</si>
  <si>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</si>
  <si>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</si>
  <si>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</si>
  <si>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</si>
  <si>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</si>
  <si>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</si>
  <si>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</si>
  <si>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</si>
  <si>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</si>
  <si>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</si>
  <si>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</si>
  <si>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</si>
  <si>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</si>
  <si>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</si>
  <si>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</si>
  <si>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</si>
  <si>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</si>
  <si>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</si>
  <si>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</si>
  <si>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</si>
  <si>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</si>
  <si>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</si>
  <si>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</si>
  <si>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</si>
  <si>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</si>
  <si>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</si>
  <si>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</si>
  <si>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</si>
  <si>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</si>
  <si>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</si>
  <si>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</si>
  <si>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</si>
  <si>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</si>
  <si>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</si>
  <si>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</si>
  <si>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</si>
  <si>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</si>
  <si>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</si>
  <si>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</si>
  <si>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</si>
  <si>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</si>
  <si>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</si>
  <si>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</si>
  <si>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</si>
  <si>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</si>
  <si>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</si>
  <si>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</si>
  <si>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</si>
  <si>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</si>
  <si>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</si>
  <si>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</si>
  <si>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</si>
  <si>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</si>
  <si>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を大幅に下回っており、赤字を示している。平成28年度から18.11％改善した要因は、水道料金の用途・区分の変更をしたものであるが、依然として類似団体と比較しても低い水準であり、厳しい経営状態である。
　Ｈ25年度借入の簡易水道整備工事の起債償還が始まり、企業債残高対給水収益比率が高くなっている。
　企業債元金償還と支払利息の支出が大半を占めており、給水収益以外の一般会計からの繰入で賄われている状態である。さらに給水人口の減少により年々給水収益が減少しているため、料金回収率が低く、給水原価が高くなっている。
　施設利用率は50％程度で推移しており、過疎、高齢化により、給水人口の増加は見込めないので、将来的には施設の統廃合やダウンサイジングを検討していく必要がある。</t>
    <rPh sb="1" eb="4">
      <t>シュウエキテキ</t>
    </rPh>
    <rPh sb="4" eb="6">
      <t>シュウシ</t>
    </rPh>
    <rPh sb="6" eb="8">
      <t>ヒリツ</t>
    </rPh>
    <rPh sb="14" eb="16">
      <t>オオハバ</t>
    </rPh>
    <rPh sb="17" eb="19">
      <t>シタマワ</t>
    </rPh>
    <rPh sb="24" eb="26">
      <t>アカジ</t>
    </rPh>
    <rPh sb="27" eb="28">
      <t>シメ</t>
    </rPh>
    <rPh sb="33" eb="35">
      <t>ヘイセイ</t>
    </rPh>
    <rPh sb="37" eb="38">
      <t>ネン</t>
    </rPh>
    <rPh sb="38" eb="39">
      <t>ド</t>
    </rPh>
    <rPh sb="47" eb="49">
      <t>カイゼン</t>
    </rPh>
    <rPh sb="51" eb="53">
      <t>ヨウイン</t>
    </rPh>
    <rPh sb="55" eb="57">
      <t>スイドウ</t>
    </rPh>
    <rPh sb="57" eb="59">
      <t>リョウキン</t>
    </rPh>
    <rPh sb="60" eb="62">
      <t>ヨウト</t>
    </rPh>
    <rPh sb="63" eb="65">
      <t>クブン</t>
    </rPh>
    <rPh sb="66" eb="68">
      <t>ヘンコウ</t>
    </rPh>
    <rPh sb="78" eb="80">
      <t>イゼン</t>
    </rPh>
    <rPh sb="83" eb="85">
      <t>ルイジ</t>
    </rPh>
    <rPh sb="85" eb="87">
      <t>ダンタイ</t>
    </rPh>
    <rPh sb="88" eb="90">
      <t>ヒカク</t>
    </rPh>
    <rPh sb="93" eb="94">
      <t>ヒク</t>
    </rPh>
    <rPh sb="95" eb="97">
      <t>スイジュン</t>
    </rPh>
    <rPh sb="136" eb="137">
      <t>ハジ</t>
    </rPh>
    <rPh sb="163" eb="165">
      <t>キギョウ</t>
    </rPh>
    <rPh sb="165" eb="166">
      <t>サイ</t>
    </rPh>
    <rPh sb="166" eb="168">
      <t>ガンキン</t>
    </rPh>
    <rPh sb="168" eb="170">
      <t>ショウカン</t>
    </rPh>
    <rPh sb="171" eb="173">
      <t>シハラ</t>
    </rPh>
    <rPh sb="173" eb="175">
      <t>リソク</t>
    </rPh>
    <rPh sb="176" eb="178">
      <t>シシュツ</t>
    </rPh>
    <rPh sb="179" eb="181">
      <t>タイハン</t>
    </rPh>
    <rPh sb="182" eb="183">
      <t>シ</t>
    </rPh>
    <rPh sb="246" eb="248">
      <t>リョウキン</t>
    </rPh>
    <rPh sb="248" eb="250">
      <t>カイシュウ</t>
    </rPh>
    <rPh sb="250" eb="251">
      <t>リツ</t>
    </rPh>
    <rPh sb="252" eb="253">
      <t>ヒク</t>
    </rPh>
    <rPh sb="255" eb="257">
      <t>キュウスイ</t>
    </rPh>
    <rPh sb="257" eb="259">
      <t>ゲンカ</t>
    </rPh>
    <rPh sb="260" eb="261">
      <t>タカ</t>
    </rPh>
    <rPh sb="270" eb="272">
      <t>シセツ</t>
    </rPh>
    <rPh sb="272" eb="275">
      <t>リヨウリツ</t>
    </rPh>
    <rPh sb="279" eb="281">
      <t>テイド</t>
    </rPh>
    <rPh sb="282" eb="284">
      <t>スイイ</t>
    </rPh>
    <rPh sb="299" eb="301">
      <t>キュウスイ</t>
    </rPh>
    <rPh sb="301" eb="303">
      <t>ジンコウ</t>
    </rPh>
    <rPh sb="304" eb="306">
      <t>ゾウカ</t>
    </rPh>
    <rPh sb="307" eb="309">
      <t>ミコ</t>
    </rPh>
    <rPh sb="315" eb="317">
      <t>ショウライ</t>
    </rPh>
    <rPh sb="317" eb="318">
      <t>テキ</t>
    </rPh>
    <rPh sb="320" eb="322">
      <t>シセツ</t>
    </rPh>
    <rPh sb="323" eb="326">
      <t>トウハイゴウ</t>
    </rPh>
    <rPh sb="336" eb="338">
      <t>ケントウ</t>
    </rPh>
    <rPh sb="342" eb="344">
      <t>ヒツヨウ</t>
    </rPh>
    <phoneticPr fontId="4"/>
  </si>
  <si>
    <t>　昭和50年の供用開始からほとんど管路更新は行われていない。このため、類似団体との比較でも管路更新率は非常に低い数値となっている。
　また、配水池等他の施設についても老朽化が進んでおり、H31年度には中西地区配水池を更新予定であり、漏水による無効水量の減少と、有収率の向上が期待できる。
　このほか、アセットマネジメント計画策定により、効率的かつ持続可能な施設更新に取り組んでいく。</t>
    <rPh sb="1" eb="3">
      <t>ショウワ</t>
    </rPh>
    <rPh sb="5" eb="6">
      <t>ネン</t>
    </rPh>
    <rPh sb="7" eb="9">
      <t>キョウヨウ</t>
    </rPh>
    <rPh sb="9" eb="11">
      <t>カイシ</t>
    </rPh>
    <rPh sb="70" eb="72">
      <t>ハイスイ</t>
    </rPh>
    <rPh sb="72" eb="73">
      <t>イケ</t>
    </rPh>
    <rPh sb="73" eb="74">
      <t>トウ</t>
    </rPh>
    <rPh sb="74" eb="75">
      <t>ホカ</t>
    </rPh>
    <rPh sb="76" eb="78">
      <t>シセツ</t>
    </rPh>
    <rPh sb="83" eb="86">
      <t>ロウキュウカ</t>
    </rPh>
    <rPh sb="87" eb="88">
      <t>スス</t>
    </rPh>
    <rPh sb="96" eb="98">
      <t>ネンド</t>
    </rPh>
    <rPh sb="100" eb="102">
      <t>ナカニシ</t>
    </rPh>
    <rPh sb="102" eb="104">
      <t>チク</t>
    </rPh>
    <rPh sb="104" eb="106">
      <t>ハイスイ</t>
    </rPh>
    <rPh sb="106" eb="107">
      <t>イケ</t>
    </rPh>
    <rPh sb="108" eb="110">
      <t>コウシン</t>
    </rPh>
    <rPh sb="110" eb="112">
      <t>ヨテイ</t>
    </rPh>
    <rPh sb="116" eb="118">
      <t>ロウスイ</t>
    </rPh>
    <rPh sb="121" eb="123">
      <t>ムコウ</t>
    </rPh>
    <rPh sb="123" eb="125">
      <t>スイリョウ</t>
    </rPh>
    <rPh sb="126" eb="128">
      <t>ゲンショウ</t>
    </rPh>
    <rPh sb="130" eb="131">
      <t>ユウ</t>
    </rPh>
    <rPh sb="131" eb="132">
      <t>オサ</t>
    </rPh>
    <rPh sb="132" eb="133">
      <t>リツ</t>
    </rPh>
    <rPh sb="134" eb="136">
      <t>コウジョウ</t>
    </rPh>
    <rPh sb="137" eb="139">
      <t>キタイ</t>
    </rPh>
    <rPh sb="162" eb="164">
      <t>サクテイ</t>
    </rPh>
    <rPh sb="168" eb="171">
      <t>コウリツテキ</t>
    </rPh>
    <rPh sb="173" eb="175">
      <t>ジゾク</t>
    </rPh>
    <rPh sb="175" eb="177">
      <t>カノウ</t>
    </rPh>
    <rPh sb="178" eb="180">
      <t>シセツ</t>
    </rPh>
    <rPh sb="180" eb="182">
      <t>コウシン</t>
    </rPh>
    <rPh sb="183" eb="184">
      <t>ト</t>
    </rPh>
    <rPh sb="185" eb="186">
      <t>ク</t>
    </rPh>
    <phoneticPr fontId="4"/>
  </si>
  <si>
    <t>　当事業では施設の老朽化が進んでおり、更新時期を迎えている。さらに安全・快適な水の供給の確保や、災害時にも安定的な給水を行うための施設の強靭化に向けた取組が求められており、経営戦略を策定し、計画的に実行していくことが必要である。
　本簡易水道事業は、過疎高齢化地域であり、給水人口及び給水量も減少しており、給水収益の増加は大きく望めない。Ｈ29年度には、市内水道料金統一にむけての手がかりとして、まずは用途と基本・超過各料金の水量区分を統一したが、今後は、水道ビジョン策定により運営基盤の強化を図るべく、水道料金の統一にも取り組んでいく必要がある。
　</t>
    <rPh sb="1" eb="2">
      <t>トウ</t>
    </rPh>
    <rPh sb="2" eb="4">
      <t>ジギョウ</t>
    </rPh>
    <rPh sb="6" eb="8">
      <t>シセツ</t>
    </rPh>
    <rPh sb="9" eb="11">
      <t>ロウキュウ</t>
    </rPh>
    <rPh sb="11" eb="12">
      <t>カ</t>
    </rPh>
    <rPh sb="13" eb="14">
      <t>スス</t>
    </rPh>
    <rPh sb="19" eb="21">
      <t>コウシン</t>
    </rPh>
    <rPh sb="21" eb="23">
      <t>ジキ</t>
    </rPh>
    <rPh sb="24" eb="25">
      <t>ムカ</t>
    </rPh>
    <rPh sb="33" eb="35">
      <t>アンゼン</t>
    </rPh>
    <rPh sb="36" eb="38">
      <t>カイテキ</t>
    </rPh>
    <rPh sb="39" eb="40">
      <t>ミズ</t>
    </rPh>
    <rPh sb="41" eb="43">
      <t>キョウキュウ</t>
    </rPh>
    <rPh sb="44" eb="46">
      <t>カクホ</t>
    </rPh>
    <rPh sb="48" eb="50">
      <t>サイガイ</t>
    </rPh>
    <rPh sb="50" eb="51">
      <t>ジ</t>
    </rPh>
    <rPh sb="53" eb="56">
      <t>アンテイテキ</t>
    </rPh>
    <rPh sb="57" eb="59">
      <t>キュウスイ</t>
    </rPh>
    <rPh sb="60" eb="61">
      <t>オコナ</t>
    </rPh>
    <rPh sb="65" eb="67">
      <t>シセツ</t>
    </rPh>
    <rPh sb="68" eb="70">
      <t>キョウジン</t>
    </rPh>
    <rPh sb="70" eb="71">
      <t>カ</t>
    </rPh>
    <rPh sb="72" eb="73">
      <t>ム</t>
    </rPh>
    <rPh sb="75" eb="77">
      <t>トリクミ</t>
    </rPh>
    <rPh sb="78" eb="79">
      <t>モト</t>
    </rPh>
    <rPh sb="86" eb="88">
      <t>ケイエイ</t>
    </rPh>
    <rPh sb="88" eb="90">
      <t>センリャク</t>
    </rPh>
    <rPh sb="91" eb="93">
      <t>サクテイ</t>
    </rPh>
    <rPh sb="95" eb="98">
      <t>ケイカクテキ</t>
    </rPh>
    <rPh sb="99" eb="101">
      <t>ジッコウ</t>
    </rPh>
    <rPh sb="108" eb="110">
      <t>ヒツヨウ</t>
    </rPh>
    <rPh sb="125" eb="127">
      <t>カソ</t>
    </rPh>
    <rPh sb="130" eb="132">
      <t>チイキ</t>
    </rPh>
    <rPh sb="161" eb="162">
      <t>オオ</t>
    </rPh>
    <rPh sb="172" eb="174">
      <t>ネンド</t>
    </rPh>
    <rPh sb="177" eb="179">
      <t>シナイ</t>
    </rPh>
    <rPh sb="179" eb="181">
      <t>スイドウ</t>
    </rPh>
    <rPh sb="181" eb="183">
      <t>リョウキン</t>
    </rPh>
    <rPh sb="183" eb="185">
      <t>トウイツ</t>
    </rPh>
    <rPh sb="190" eb="191">
      <t>テ</t>
    </rPh>
    <rPh sb="201" eb="203">
      <t>ヨウト</t>
    </rPh>
    <rPh sb="204" eb="206">
      <t>キホン</t>
    </rPh>
    <rPh sb="207" eb="209">
      <t>チョウカ</t>
    </rPh>
    <rPh sb="209" eb="212">
      <t>カクリョウキン</t>
    </rPh>
    <rPh sb="213" eb="215">
      <t>スイリョウ</t>
    </rPh>
    <rPh sb="215" eb="217">
      <t>クブン</t>
    </rPh>
    <rPh sb="218" eb="220">
      <t>トウイツ</t>
    </rPh>
    <rPh sb="224" eb="226">
      <t>コンゴ</t>
    </rPh>
    <rPh sb="228" eb="230">
      <t>スイドウ</t>
    </rPh>
    <rPh sb="234" eb="236">
      <t>サクテイ</t>
    </rPh>
    <rPh sb="239" eb="241">
      <t>ウンエイ</t>
    </rPh>
    <rPh sb="241" eb="243">
      <t>キバン</t>
    </rPh>
    <rPh sb="244" eb="246">
      <t>キョウカ</t>
    </rPh>
    <rPh sb="247" eb="248">
      <t>ハカ</t>
    </rPh>
    <rPh sb="252" eb="254">
      <t>スイドウ</t>
    </rPh>
    <rPh sb="254" eb="256">
      <t>リョウキン</t>
    </rPh>
    <rPh sb="257" eb="259">
      <t>トウイツ</t>
    </rPh>
    <rPh sb="261" eb="262">
      <t>ト</t>
    </rPh>
    <rPh sb="263" eb="264">
      <t>ク</t>
    </rPh>
    <rPh sb="268" eb="2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</si>
</sst>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0B1-407A-A87B-8C869802E5B9}"/>
            </c:ext>
          </c:extLst>
        </c:ser>
        <c:dLbls>
          <c:showLegendKey val="0"/>
          <c:showVal val="0"/>
          <c:showCatName val="0"/>
          <c:showSerName val="0"/>
          <c:showPercent val="0"/>
          <c:showBubbleSize val="0"/>
        </c:dLbls>
        <c:gapWidth val="150"/>
        <c:axId val="103795328"/>
        <c:axId val="10380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20B1-407A-A87B-8C869802E5B9}"/>
            </c:ext>
          </c:extLst>
        </c:ser>
        <c:dLbls>
          <c:showLegendKey val="0"/>
          <c:showVal val="0"/>
          <c:showCatName val="0"/>
          <c:showSerName val="0"/>
          <c:showPercent val="0"/>
          <c:showBubbleSize val="0"/>
        </c:dLbls>
        <c:marker val="1"/>
        <c:smooth val="0"/>
        <c:axId val="103795328"/>
        <c:axId val="103805696"/>
      </c:lineChart>
      <c:dateAx>
        <c:axId val="103795328"/>
        <c:scaling>
          <c:orientation val="minMax"/>
        </c:scaling>
        <c:delete val="1"/>
        <c:axPos val="b"/>
        <c:numFmt formatCode="ge" sourceLinked="1"/>
        <c:majorTickMark val="none"/>
        <c:minorTickMark val="none"/>
        <c:tickLblPos val="none"/>
        <c:crossAx val="103805696"/>
        <c:crosses val="autoZero"/>
        <c:auto val="1"/>
        <c:lblOffset val="100"/>
        <c:baseTimeUnit val="years"/>
      </c:dateAx>
      <c:valAx>
        <c:axId val="1038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63.43</c:v>
                </c:pt>
                <c:pt idx="1">
                  <c:v>57.65</c:v>
                </c:pt>
                <c:pt idx="2">
                  <c:v>56.26</c:v>
                </c:pt>
                <c:pt idx="3">
                  <c:v>59.99</c:v>
                </c:pt>
                <c:pt idx="4">
                  <c:v>55.03</c:v>
                </c:pt>
              </c:numCache>
            </c:numRef>
          </c:val>
          <c:extLst xmlns:c16r2="http://schemas.microsoft.com/office/drawing/2015/06/chart">
            <c:ext xmlns:c16="http://schemas.microsoft.com/office/drawing/2014/chart" uri="{C3380CC4-5D6E-409C-BE32-E72D297353CC}">
              <c16:uniqueId val="{00000000-0BB2-488B-B4DB-BD4445D119BB}"/>
            </c:ext>
          </c:extLst>
        </c:ser>
        <c:dLbls>
          <c:showLegendKey val="0"/>
          <c:showVal val="0"/>
          <c:showCatName val="0"/>
          <c:showSerName val="0"/>
          <c:showPercent val="0"/>
          <c:showBubbleSize val="0"/>
        </c:dLbls>
        <c:gapWidth val="150"/>
        <c:axId val="117795456"/>
        <c:axId val="11780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0BB2-488B-B4DB-BD4445D119BB}"/>
            </c:ext>
          </c:extLst>
        </c:ser>
        <c:dLbls>
          <c:showLegendKey val="0"/>
          <c:showVal val="0"/>
          <c:showCatName val="0"/>
          <c:showSerName val="0"/>
          <c:showPercent val="0"/>
          <c:showBubbleSize val="0"/>
        </c:dLbls>
        <c:marker val="1"/>
        <c:smooth val="0"/>
        <c:axId val="117795456"/>
        <c:axId val="117801728"/>
      </c:lineChart>
      <c:dateAx>
        <c:axId val="117795456"/>
        <c:scaling>
          <c:orientation val="minMax"/>
        </c:scaling>
        <c:delete val="1"/>
        <c:axPos val="b"/>
        <c:numFmt formatCode="ge" sourceLinked="1"/>
        <c:majorTickMark val="none"/>
        <c:minorTickMark val="none"/>
        <c:tickLblPos val="none"/>
        <c:crossAx val="117801728"/>
        <c:crosses val="autoZero"/>
        <c:auto val="1"/>
        <c:lblOffset val="100"/>
        <c:baseTimeUnit val="years"/>
      </c:dateAx>
      <c:valAx>
        <c:axId val="1178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c:v>
                </c:pt>
                <c:pt idx="1">
                  <c:v>84</c:v>
                </c:pt>
                <c:pt idx="2">
                  <c:v>84.35</c:v>
                </c:pt>
                <c:pt idx="3">
                  <c:v>84.35</c:v>
                </c:pt>
                <c:pt idx="4">
                  <c:v>84.35</c:v>
                </c:pt>
              </c:numCache>
            </c:numRef>
          </c:val>
          <c:extLst xmlns:c16r2="http://schemas.microsoft.com/office/drawing/2015/06/chart">
            <c:ext xmlns:c16="http://schemas.microsoft.com/office/drawing/2014/chart" uri="{C3380CC4-5D6E-409C-BE32-E72D297353CC}">
              <c16:uniqueId val="{00000000-4BBE-42D9-8F78-0ED3234993DE}"/>
            </c:ext>
          </c:extLst>
        </c:ser>
        <c:dLbls>
          <c:showLegendKey val="0"/>
          <c:showVal val="0"/>
          <c:showCatName val="0"/>
          <c:showSerName val="0"/>
          <c:showPercent val="0"/>
          <c:showBubbleSize val="0"/>
        </c:dLbls>
        <c:gapWidth val="150"/>
        <c:axId val="118111232"/>
        <c:axId val="11811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4BBE-42D9-8F78-0ED3234993DE}"/>
            </c:ext>
          </c:extLst>
        </c:ser>
        <c:dLbls>
          <c:showLegendKey val="0"/>
          <c:showVal val="0"/>
          <c:showCatName val="0"/>
          <c:showSerName val="0"/>
          <c:showPercent val="0"/>
          <c:showBubbleSize val="0"/>
        </c:dLbls>
        <c:marker val="1"/>
        <c:smooth val="0"/>
        <c:axId val="118111232"/>
        <c:axId val="118113408"/>
      </c:lineChart>
      <c:dateAx>
        <c:axId val="118111232"/>
        <c:scaling>
          <c:orientation val="minMax"/>
        </c:scaling>
        <c:delete val="1"/>
        <c:axPos val="b"/>
        <c:numFmt formatCode="ge" sourceLinked="1"/>
        <c:majorTickMark val="none"/>
        <c:minorTickMark val="none"/>
        <c:tickLblPos val="none"/>
        <c:crossAx val="118113408"/>
        <c:crosses val="autoZero"/>
        <c:auto val="1"/>
        <c:lblOffset val="100"/>
        <c:baseTimeUnit val="years"/>
      </c:dateAx>
      <c:valAx>
        <c:axId val="1181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63.3</c:v>
                </c:pt>
                <c:pt idx="1">
                  <c:v>59.33</c:v>
                </c:pt>
                <c:pt idx="2">
                  <c:v>55.99</c:v>
                </c:pt>
                <c:pt idx="3">
                  <c:v>53.92</c:v>
                </c:pt>
                <c:pt idx="4">
                  <c:v>72.03</c:v>
                </c:pt>
              </c:numCache>
            </c:numRef>
          </c:val>
          <c:extLst xmlns:c16r2="http://schemas.microsoft.com/office/drawing/2015/06/chart">
            <c:ext xmlns:c16="http://schemas.microsoft.com/office/drawing/2014/chart" uri="{C3380CC4-5D6E-409C-BE32-E72D297353CC}">
              <c16:uniqueId val="{00000000-3B7D-4526-99B0-99EA28A9475D}"/>
            </c:ext>
          </c:extLst>
        </c:ser>
        <c:dLbls>
          <c:showLegendKey val="0"/>
          <c:showVal val="0"/>
          <c:showCatName val="0"/>
          <c:showSerName val="0"/>
          <c:showPercent val="0"/>
          <c:showBubbleSize val="0"/>
        </c:dLbls>
        <c:gapWidth val="150"/>
        <c:axId val="104877056"/>
        <c:axId val="10488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3B7D-4526-99B0-99EA28A9475D}"/>
            </c:ext>
          </c:extLst>
        </c:ser>
        <c:dLbls>
          <c:showLegendKey val="0"/>
          <c:showVal val="0"/>
          <c:showCatName val="0"/>
          <c:showSerName val="0"/>
          <c:showPercent val="0"/>
          <c:showBubbleSize val="0"/>
        </c:dLbls>
        <c:marker val="1"/>
        <c:smooth val="0"/>
        <c:axId val="104877056"/>
        <c:axId val="104883328"/>
      </c:lineChart>
      <c:dateAx>
        <c:axId val="104877056"/>
        <c:scaling>
          <c:orientation val="minMax"/>
        </c:scaling>
        <c:delete val="1"/>
        <c:axPos val="b"/>
        <c:numFmt formatCode="ge" sourceLinked="1"/>
        <c:majorTickMark val="none"/>
        <c:minorTickMark val="none"/>
        <c:tickLblPos val="none"/>
        <c:crossAx val="104883328"/>
        <c:crosses val="autoZero"/>
        <c:auto val="1"/>
        <c:lblOffset val="100"/>
        <c:baseTimeUnit val="years"/>
      </c:dateAx>
      <c:valAx>
        <c:axId val="1048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2C-4834-9D7C-65B9BDF4E9C3}"/>
            </c:ext>
          </c:extLst>
        </c:ser>
        <c:dLbls>
          <c:showLegendKey val="0"/>
          <c:showVal val="0"/>
          <c:showCatName val="0"/>
          <c:showSerName val="0"/>
          <c:showPercent val="0"/>
          <c:showBubbleSize val="0"/>
        </c:dLbls>
        <c:gapWidth val="150"/>
        <c:axId val="104897920"/>
        <c:axId val="1110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2C-4834-9D7C-65B9BDF4E9C3}"/>
            </c:ext>
          </c:extLst>
        </c:ser>
        <c:dLbls>
          <c:showLegendKey val="0"/>
          <c:showVal val="0"/>
          <c:showCatName val="0"/>
          <c:showSerName val="0"/>
          <c:showPercent val="0"/>
          <c:showBubbleSize val="0"/>
        </c:dLbls>
        <c:marker val="1"/>
        <c:smooth val="0"/>
        <c:axId val="104897920"/>
        <c:axId val="111097344"/>
      </c:lineChart>
      <c:dateAx>
        <c:axId val="104897920"/>
        <c:scaling>
          <c:orientation val="minMax"/>
        </c:scaling>
        <c:delete val="1"/>
        <c:axPos val="b"/>
        <c:numFmt formatCode="ge" sourceLinked="1"/>
        <c:majorTickMark val="none"/>
        <c:minorTickMark val="none"/>
        <c:tickLblPos val="none"/>
        <c:crossAx val="111097344"/>
        <c:crosses val="autoZero"/>
        <c:auto val="1"/>
        <c:lblOffset val="100"/>
        <c:baseTimeUnit val="years"/>
      </c:dateAx>
      <c:valAx>
        <c:axId val="1110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F0-4820-A744-0A52ECCBABE9}"/>
            </c:ext>
          </c:extLst>
        </c:ser>
        <c:dLbls>
          <c:showLegendKey val="0"/>
          <c:showVal val="0"/>
          <c:showCatName val="0"/>
          <c:showSerName val="0"/>
          <c:showPercent val="0"/>
          <c:showBubbleSize val="0"/>
        </c:dLbls>
        <c:gapWidth val="150"/>
        <c:axId val="111132672"/>
        <c:axId val="1111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F0-4820-A744-0A52ECCBABE9}"/>
            </c:ext>
          </c:extLst>
        </c:ser>
        <c:dLbls>
          <c:showLegendKey val="0"/>
          <c:showVal val="0"/>
          <c:showCatName val="0"/>
          <c:showSerName val="0"/>
          <c:showPercent val="0"/>
          <c:showBubbleSize val="0"/>
        </c:dLbls>
        <c:marker val="1"/>
        <c:smooth val="0"/>
        <c:axId val="111132672"/>
        <c:axId val="111134592"/>
      </c:lineChart>
      <c:dateAx>
        <c:axId val="111132672"/>
        <c:scaling>
          <c:orientation val="minMax"/>
        </c:scaling>
        <c:delete val="1"/>
        <c:axPos val="b"/>
        <c:numFmt formatCode="ge" sourceLinked="1"/>
        <c:majorTickMark val="none"/>
        <c:minorTickMark val="none"/>
        <c:tickLblPos val="none"/>
        <c:crossAx val="111134592"/>
        <c:crosses val="autoZero"/>
        <c:auto val="1"/>
        <c:lblOffset val="100"/>
        <c:baseTimeUnit val="years"/>
      </c:dateAx>
      <c:valAx>
        <c:axId val="1111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C7-44CD-838C-83599B2A194D}"/>
            </c:ext>
          </c:extLst>
        </c:ser>
        <c:dLbls>
          <c:showLegendKey val="0"/>
          <c:showVal val="0"/>
          <c:showCatName val="0"/>
          <c:showSerName val="0"/>
          <c:showPercent val="0"/>
          <c:showBubbleSize val="0"/>
        </c:dLbls>
        <c:gapWidth val="150"/>
        <c:axId val="112301184"/>
        <c:axId val="1123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C7-44CD-838C-83599B2A194D}"/>
            </c:ext>
          </c:extLst>
        </c:ser>
        <c:dLbls>
          <c:showLegendKey val="0"/>
          <c:showVal val="0"/>
          <c:showCatName val="0"/>
          <c:showSerName val="0"/>
          <c:showPercent val="0"/>
          <c:showBubbleSize val="0"/>
        </c:dLbls>
        <c:marker val="1"/>
        <c:smooth val="0"/>
        <c:axId val="112301184"/>
        <c:axId val="112303104"/>
      </c:lineChart>
      <c:dateAx>
        <c:axId val="112301184"/>
        <c:scaling>
          <c:orientation val="minMax"/>
        </c:scaling>
        <c:delete val="1"/>
        <c:axPos val="b"/>
        <c:numFmt formatCode="ge" sourceLinked="1"/>
        <c:majorTickMark val="none"/>
        <c:minorTickMark val="none"/>
        <c:tickLblPos val="none"/>
        <c:crossAx val="112303104"/>
        <c:crosses val="autoZero"/>
        <c:auto val="1"/>
        <c:lblOffset val="100"/>
        <c:baseTimeUnit val="years"/>
      </c:dateAx>
      <c:valAx>
        <c:axId val="1123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80-422E-A1D2-DA45E3A18A67}"/>
            </c:ext>
          </c:extLst>
        </c:ser>
        <c:dLbls>
          <c:showLegendKey val="0"/>
          <c:showVal val="0"/>
          <c:showCatName val="0"/>
          <c:showSerName val="0"/>
          <c:showPercent val="0"/>
          <c:showBubbleSize val="0"/>
        </c:dLbls>
        <c:gapWidth val="150"/>
        <c:axId val="112326144"/>
        <c:axId val="1123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80-422E-A1D2-DA45E3A18A67}"/>
            </c:ext>
          </c:extLst>
        </c:ser>
        <c:dLbls>
          <c:showLegendKey val="0"/>
          <c:showVal val="0"/>
          <c:showCatName val="0"/>
          <c:showSerName val="0"/>
          <c:showPercent val="0"/>
          <c:showBubbleSize val="0"/>
        </c:dLbls>
        <c:marker val="1"/>
        <c:smooth val="0"/>
        <c:axId val="112326144"/>
        <c:axId val="112328064"/>
      </c:lineChart>
      <c:dateAx>
        <c:axId val="112326144"/>
        <c:scaling>
          <c:orientation val="minMax"/>
        </c:scaling>
        <c:delete val="1"/>
        <c:axPos val="b"/>
        <c:numFmt formatCode="ge" sourceLinked="1"/>
        <c:majorTickMark val="none"/>
        <c:minorTickMark val="none"/>
        <c:tickLblPos val="none"/>
        <c:crossAx val="112328064"/>
        <c:crosses val="autoZero"/>
        <c:auto val="1"/>
        <c:lblOffset val="100"/>
        <c:baseTimeUnit val="years"/>
      </c:dateAx>
      <c:valAx>
        <c:axId val="1123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2289.62</c:v>
                </c:pt>
                <c:pt idx="1">
                  <c:v>2206.08</c:v>
                </c:pt>
                <c:pt idx="2">
                  <c:v>2033.95</c:v>
                </c:pt>
                <c:pt idx="3">
                  <c:v>3282.07</c:v>
                </c:pt>
                <c:pt idx="4">
                  <c:v>2979.17</c:v>
                </c:pt>
              </c:numCache>
            </c:numRef>
          </c:val>
          <c:extLst xmlns:c16r2="http://schemas.microsoft.com/office/drawing/2015/06/chart">
            <c:ext xmlns:c16="http://schemas.microsoft.com/office/drawing/2014/chart" uri="{C3380CC4-5D6E-409C-BE32-E72D297353CC}">
              <c16:uniqueId val="{00000000-14B0-445D-8E41-A5EC7DE27C5E}"/>
            </c:ext>
          </c:extLst>
        </c:ser>
        <c:dLbls>
          <c:showLegendKey val="0"/>
          <c:showVal val="0"/>
          <c:showCatName val="0"/>
          <c:showSerName val="0"/>
          <c:showPercent val="0"/>
          <c:showBubbleSize val="0"/>
        </c:dLbls>
        <c:gapWidth val="150"/>
        <c:axId val="117630848"/>
        <c:axId val="11763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14B0-445D-8E41-A5EC7DE27C5E}"/>
            </c:ext>
          </c:extLst>
        </c:ser>
        <c:dLbls>
          <c:showLegendKey val="0"/>
          <c:showVal val="0"/>
          <c:showCatName val="0"/>
          <c:showSerName val="0"/>
          <c:showPercent val="0"/>
          <c:showBubbleSize val="0"/>
        </c:dLbls>
        <c:marker val="1"/>
        <c:smooth val="0"/>
        <c:axId val="117630848"/>
        <c:axId val="117637120"/>
      </c:lineChart>
      <c:dateAx>
        <c:axId val="117630848"/>
        <c:scaling>
          <c:orientation val="minMax"/>
        </c:scaling>
        <c:delete val="1"/>
        <c:axPos val="b"/>
        <c:numFmt formatCode="ge" sourceLinked="1"/>
        <c:majorTickMark val="none"/>
        <c:minorTickMark val="none"/>
        <c:tickLblPos val="none"/>
        <c:crossAx val="117637120"/>
        <c:crosses val="autoZero"/>
        <c:auto val="1"/>
        <c:lblOffset val="100"/>
        <c:baseTimeUnit val="years"/>
      </c:dateAx>
      <c:valAx>
        <c:axId val="1176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29.41</c:v>
                </c:pt>
                <c:pt idx="1">
                  <c:v>26.63</c:v>
                </c:pt>
                <c:pt idx="2">
                  <c:v>26.77</c:v>
                </c:pt>
                <c:pt idx="3">
                  <c:v>27.4</c:v>
                </c:pt>
                <c:pt idx="4">
                  <c:v>25.8</c:v>
                </c:pt>
              </c:numCache>
            </c:numRef>
          </c:val>
          <c:extLst xmlns:c16r2="http://schemas.microsoft.com/office/drawing/2015/06/chart">
            <c:ext xmlns:c16="http://schemas.microsoft.com/office/drawing/2014/chart" uri="{C3380CC4-5D6E-409C-BE32-E72D297353CC}">
              <c16:uniqueId val="{00000000-D7B0-4A00-8156-169B505989A5}"/>
            </c:ext>
          </c:extLst>
        </c:ser>
        <c:dLbls>
          <c:showLegendKey val="0"/>
          <c:showVal val="0"/>
          <c:showCatName val="0"/>
          <c:showSerName val="0"/>
          <c:showPercent val="0"/>
          <c:showBubbleSize val="0"/>
        </c:dLbls>
        <c:gapWidth val="150"/>
        <c:axId val="117664000"/>
        <c:axId val="11767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D7B0-4A00-8156-169B505989A5}"/>
            </c:ext>
          </c:extLst>
        </c:ser>
        <c:dLbls>
          <c:showLegendKey val="0"/>
          <c:showVal val="0"/>
          <c:showCatName val="0"/>
          <c:showSerName val="0"/>
          <c:showPercent val="0"/>
          <c:showBubbleSize val="0"/>
        </c:dLbls>
        <c:marker val="1"/>
        <c:smooth val="0"/>
        <c:axId val="117664000"/>
        <c:axId val="117674368"/>
      </c:lineChart>
      <c:dateAx>
        <c:axId val="117664000"/>
        <c:scaling>
          <c:orientation val="minMax"/>
        </c:scaling>
        <c:delete val="1"/>
        <c:axPos val="b"/>
        <c:numFmt formatCode="ge" sourceLinked="1"/>
        <c:majorTickMark val="none"/>
        <c:minorTickMark val="none"/>
        <c:tickLblPos val="none"/>
        <c:crossAx val="117674368"/>
        <c:crosses val="autoZero"/>
        <c:auto val="1"/>
        <c:lblOffset val="100"/>
        <c:baseTimeUnit val="years"/>
      </c:dateAx>
      <c:valAx>
        <c:axId val="1176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444.91</c:v>
                </c:pt>
                <c:pt idx="1">
                  <c:v>515.5</c:v>
                </c:pt>
                <c:pt idx="2">
                  <c:v>513.6</c:v>
                </c:pt>
                <c:pt idx="3">
                  <c:v>497.49</c:v>
                </c:pt>
                <c:pt idx="4">
                  <c:v>587.37</c:v>
                </c:pt>
              </c:numCache>
            </c:numRef>
          </c:val>
          <c:extLst xmlns:c16r2="http://schemas.microsoft.com/office/drawing/2015/06/chart">
            <c:ext xmlns:c16="http://schemas.microsoft.com/office/drawing/2014/chart" uri="{C3380CC4-5D6E-409C-BE32-E72D297353CC}">
              <c16:uniqueId val="{00000000-E45F-4850-90EB-1B5852822F34}"/>
            </c:ext>
          </c:extLst>
        </c:ser>
        <c:dLbls>
          <c:showLegendKey val="0"/>
          <c:showVal val="0"/>
          <c:showCatName val="0"/>
          <c:showSerName val="0"/>
          <c:showPercent val="0"/>
          <c:showBubbleSize val="0"/>
        </c:dLbls>
        <c:gapWidth val="150"/>
        <c:axId val="117688576"/>
        <c:axId val="11769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E45F-4850-90EB-1B5852822F34}"/>
            </c:ext>
          </c:extLst>
        </c:ser>
        <c:dLbls>
          <c:showLegendKey val="0"/>
          <c:showVal val="0"/>
          <c:showCatName val="0"/>
          <c:showSerName val="0"/>
          <c:showPercent val="0"/>
          <c:showBubbleSize val="0"/>
        </c:dLbls>
        <c:marker val="1"/>
        <c:smooth val="0"/>
        <c:axId val="117688576"/>
        <c:axId val="117698944"/>
      </c:lineChart>
      <c:dateAx>
        <c:axId val="117688576"/>
        <c:scaling>
          <c:orientation val="minMax"/>
        </c:scaling>
        <c:delete val="1"/>
        <c:axPos val="b"/>
        <c:numFmt formatCode="ge" sourceLinked="1"/>
        <c:majorTickMark val="none"/>
        <c:minorTickMark val="none"/>
        <c:tickLblPos val="none"/>
        <c:crossAx val="117698944"/>
        <c:crosses val="autoZero"/>
        <c:auto val="1"/>
        <c:lblOffset val="100"/>
        <c:baseTimeUnit val="years"/>
      </c:dateAx>
      <c:valAx>
        <c:axId val="11769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43"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四国中央市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88634</v>
      </c>
      <c r="AM8" s="49"/>
      <c r="AN8" s="49"/>
      <c r="AO8" s="49"/>
      <c r="AP8" s="49"/>
      <c r="AQ8" s="49"/>
      <c r="AR8" s="49"/>
      <c r="AS8" s="49"/>
      <c r="AT8" s="45">
        <f>データ!$S$6</f>
        <v>421.24</v>
      </c>
      <c r="AU8" s="45"/>
      <c r="AV8" s="45"/>
      <c r="AW8" s="45"/>
      <c r="AX8" s="45"/>
      <c r="AY8" s="45"/>
      <c r="AZ8" s="45"/>
      <c r="BA8" s="45"/>
      <c r="BB8" s="45">
        <f>データ!$T$6</f>
        <v>210.41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0.86</v>
      </c>
      <c r="Q10" s="45"/>
      <c r="R10" s="45"/>
      <c r="S10" s="45"/>
      <c r="T10" s="45"/>
      <c r="U10" s="45"/>
      <c r="V10" s="45"/>
      <c r="W10" s="49">
        <f>データ!$Q$6</f>
        <v>2160</v>
      </c>
      <c r="X10" s="49"/>
      <c r="Y10" s="49"/>
      <c r="Z10" s="49"/>
      <c r="AA10" s="49"/>
      <c r="AB10" s="49"/>
      <c r="AC10" s="49"/>
      <c r="AD10" s="2"/>
      <c r="AE10" s="2"/>
      <c r="AF10" s="2"/>
      <c r="AG10" s="2"/>
      <c r="AH10" s="2"/>
      <c r="AI10" s="2"/>
      <c r="AJ10" s="2"/>
      <c r="AK10" s="2"/>
      <c r="AL10" s="49">
        <f>データ!$U$6</f>
        <v>760</v>
      </c>
      <c r="AM10" s="49"/>
      <c r="AN10" s="49"/>
      <c r="AO10" s="49"/>
      <c r="AP10" s="49"/>
      <c r="AQ10" s="49"/>
      <c r="AR10" s="49"/>
      <c r="AS10" s="49"/>
      <c r="AT10" s="45">
        <f>データ!$V$6</f>
        <v>5.2</v>
      </c>
      <c r="AU10" s="45"/>
      <c r="AV10" s="45"/>
      <c r="AW10" s="45"/>
      <c r="AX10" s="45"/>
      <c r="AY10" s="45"/>
      <c r="AZ10" s="45"/>
      <c r="BA10" s="45"/>
      <c r="BB10" s="45">
        <f>データ!$W$6</f>
        <v>146.15</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GQyc/H8jOvBkv3SznbCtljlu97Sf6Wxp6YOiyJEaGu+sK9TtrbY5PAJamP28xUe/tqrnHC05Oo5jtzFNpyTTmg==" saltValue="7UQamvQfVmPq8MNpLc9FD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382132</v>
      </c>
      <c r="D6" s="33">
        <f t="shared" si="3"/>
        <v>47</v>
      </c>
      <c r="E6" s="33">
        <f t="shared" si="3"/>
        <v>1</v>
      </c>
      <c r="F6" s="33">
        <f t="shared" si="3"/>
        <v>0</v>
      </c>
      <c r="G6" s="33">
        <f t="shared" si="3"/>
        <v>0</v>
      </c>
      <c r="H6" s="33" t="str">
        <f t="shared" si="3"/>
        <v>愛媛県　四国中央市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0.86</v>
      </c>
      <c r="Q6" s="34">
        <f t="shared" si="3"/>
        <v>2160</v>
      </c>
      <c r="R6" s="34">
        <f t="shared" si="3"/>
        <v>88634</v>
      </c>
      <c r="S6" s="34">
        <f t="shared" si="3"/>
        <v>421.24</v>
      </c>
      <c r="T6" s="34">
        <f t="shared" si="3"/>
        <v>210.41</v>
      </c>
      <c r="U6" s="34">
        <f t="shared" si="3"/>
        <v>760</v>
      </c>
      <c r="V6" s="34">
        <f t="shared" si="3"/>
        <v>5.2</v>
      </c>
      <c r="W6" s="34">
        <f t="shared" si="3"/>
        <v>146.15</v>
      </c>
      <c r="X6" s="35">
        <f>IF(X7="",NA(),X7)</f>
        <v>63.3</v>
      </c>
      <c r="Y6" s="35">
        <f t="shared" ref="Y6:AG6" si="4">IF(Y7="",NA(),Y7)</f>
        <v>59.33</v>
      </c>
      <c r="Z6" s="35">
        <f t="shared" si="4"/>
        <v>55.99</v>
      </c>
      <c r="AA6" s="35">
        <f t="shared" si="4"/>
        <v>53.92</v>
      </c>
      <c r="AB6" s="35">
        <f t="shared" si="4"/>
        <v>72.03</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2289.62</v>
      </c>
      <c r="BF6" s="35">
        <f t="shared" ref="BF6:BN6" si="7">IF(BF7="",NA(),BF7)</f>
        <v>2206.08</v>
      </c>
      <c r="BG6" s="35">
        <f t="shared" si="7"/>
        <v>2033.95</v>
      </c>
      <c r="BH6" s="35">
        <f t="shared" si="7"/>
        <v>3282.07</v>
      </c>
      <c r="BI6" s="35">
        <f t="shared" si="7"/>
        <v>2979.17</v>
      </c>
      <c r="BJ6" s="35">
        <f t="shared" si="7"/>
        <v>1462.56</v>
      </c>
      <c r="BK6" s="35">
        <f t="shared" si="7"/>
        <v>1486.62</v>
      </c>
      <c r="BL6" s="35">
        <f t="shared" si="7"/>
        <v>1510.14</v>
      </c>
      <c r="BM6" s="35">
        <f t="shared" si="7"/>
        <v>1595.62</v>
      </c>
      <c r="BN6" s="35">
        <f t="shared" si="7"/>
        <v>1302.33</v>
      </c>
      <c r="BO6" s="34" t="str">
        <f>IF(BO7="","",IF(BO7="-","【-】","【"&amp;SUBSTITUTE(TEXT(BO7,"#,##0.00"),"-","△")&amp;"】"))</f>
        <v>【1,141.75】</v>
      </c>
      <c r="BP6" s="35">
        <f>IF(BP7="",NA(),BP7)</f>
        <v>29.41</v>
      </c>
      <c r="BQ6" s="35">
        <f t="shared" ref="BQ6:BY6" si="8">IF(BQ7="",NA(),BQ7)</f>
        <v>26.63</v>
      </c>
      <c r="BR6" s="35">
        <f t="shared" si="8"/>
        <v>26.77</v>
      </c>
      <c r="BS6" s="35">
        <f t="shared" si="8"/>
        <v>27.4</v>
      </c>
      <c r="BT6" s="35">
        <f t="shared" si="8"/>
        <v>25.8</v>
      </c>
      <c r="BU6" s="35">
        <f t="shared" si="8"/>
        <v>32.39</v>
      </c>
      <c r="BV6" s="35">
        <f t="shared" si="8"/>
        <v>24.39</v>
      </c>
      <c r="BW6" s="35">
        <f t="shared" si="8"/>
        <v>22.67</v>
      </c>
      <c r="BX6" s="35">
        <f t="shared" si="8"/>
        <v>37.92</v>
      </c>
      <c r="BY6" s="35">
        <f t="shared" si="8"/>
        <v>40.89</v>
      </c>
      <c r="BZ6" s="34" t="str">
        <f>IF(BZ7="","",IF(BZ7="-","【-】","【"&amp;SUBSTITUTE(TEXT(BZ7,"#,##0.00"),"-","△")&amp;"】"))</f>
        <v>【54.93】</v>
      </c>
      <c r="CA6" s="35">
        <f>IF(CA7="",NA(),CA7)</f>
        <v>444.91</v>
      </c>
      <c r="CB6" s="35">
        <f t="shared" ref="CB6:CJ6" si="9">IF(CB7="",NA(),CB7)</f>
        <v>515.5</v>
      </c>
      <c r="CC6" s="35">
        <f t="shared" si="9"/>
        <v>513.6</v>
      </c>
      <c r="CD6" s="35">
        <f t="shared" si="9"/>
        <v>497.49</v>
      </c>
      <c r="CE6" s="35">
        <f t="shared" si="9"/>
        <v>587.37</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63.43</v>
      </c>
      <c r="CM6" s="35">
        <f t="shared" ref="CM6:CU6" si="10">IF(CM7="",NA(),CM7)</f>
        <v>57.65</v>
      </c>
      <c r="CN6" s="35">
        <f t="shared" si="10"/>
        <v>56.26</v>
      </c>
      <c r="CO6" s="35">
        <f t="shared" si="10"/>
        <v>59.99</v>
      </c>
      <c r="CP6" s="35">
        <f t="shared" si="10"/>
        <v>55.03</v>
      </c>
      <c r="CQ6" s="35">
        <f t="shared" si="10"/>
        <v>50.49</v>
      </c>
      <c r="CR6" s="35">
        <f t="shared" si="10"/>
        <v>48.36</v>
      </c>
      <c r="CS6" s="35">
        <f t="shared" si="10"/>
        <v>48.7</v>
      </c>
      <c r="CT6" s="35">
        <f t="shared" si="10"/>
        <v>46.9</v>
      </c>
      <c r="CU6" s="35">
        <f t="shared" si="10"/>
        <v>47.95</v>
      </c>
      <c r="CV6" s="34" t="str">
        <f>IF(CV7="","",IF(CV7="-","【-】","【"&amp;SUBSTITUTE(TEXT(CV7,"#,##0.00"),"-","△")&amp;"】"))</f>
        <v>【56.91】</v>
      </c>
      <c r="CW6" s="35">
        <f>IF(CW7="",NA(),CW7)</f>
        <v>84</v>
      </c>
      <c r="CX6" s="35">
        <f t="shared" ref="CX6:DF6" si="11">IF(CX7="",NA(),CX7)</f>
        <v>84</v>
      </c>
      <c r="CY6" s="35">
        <f t="shared" si="11"/>
        <v>84.35</v>
      </c>
      <c r="CZ6" s="35">
        <f t="shared" si="11"/>
        <v>84.35</v>
      </c>
      <c r="DA6" s="35">
        <f t="shared" si="11"/>
        <v>84.35</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0.1</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382132</v>
      </c>
      <c r="D7" s="37">
        <v>47</v>
      </c>
      <c r="E7" s="37">
        <v>1</v>
      </c>
      <c r="F7" s="37">
        <v>0</v>
      </c>
      <c r="G7" s="37">
        <v>0</v>
      </c>
      <c r="H7" s="37" t="s">
        <v>108</v>
      </c>
      <c r="I7" s="37" t="s">
        <v>109</v>
      </c>
      <c r="J7" s="37" t="s">
        <v>110</v>
      </c>
      <c r="K7" s="37" t="s">
        <v>111</v>
      </c>
      <c r="L7" s="37" t="s">
        <v>112</v>
      </c>
      <c r="M7" s="37" t="s">
        <v>113</v>
      </c>
      <c r="N7" s="38" t="s">
        <v>114</v>
      </c>
      <c r="O7" s="38" t="s">
        <v>115</v>
      </c>
      <c r="P7" s="38">
        <v>0.86</v>
      </c>
      <c r="Q7" s="38">
        <v>2160</v>
      </c>
      <c r="R7" s="38">
        <v>88634</v>
      </c>
      <c r="S7" s="38">
        <v>421.24</v>
      </c>
      <c r="T7" s="38">
        <v>210.41</v>
      </c>
      <c r="U7" s="38">
        <v>760</v>
      </c>
      <c r="V7" s="38">
        <v>5.2</v>
      </c>
      <c r="W7" s="38">
        <v>146.15</v>
      </c>
      <c r="X7" s="38">
        <v>63.3</v>
      </c>
      <c r="Y7" s="38">
        <v>59.33</v>
      </c>
      <c r="Z7" s="38">
        <v>55.99</v>
      </c>
      <c r="AA7" s="38">
        <v>53.92</v>
      </c>
      <c r="AB7" s="38">
        <v>72.03</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2289.62</v>
      </c>
      <c r="BF7" s="38">
        <v>2206.08</v>
      </c>
      <c r="BG7" s="38">
        <v>2033.95</v>
      </c>
      <c r="BH7" s="38">
        <v>3282.07</v>
      </c>
      <c r="BI7" s="38">
        <v>2979.17</v>
      </c>
      <c r="BJ7" s="38">
        <v>1462.56</v>
      </c>
      <c r="BK7" s="38">
        <v>1486.62</v>
      </c>
      <c r="BL7" s="38">
        <v>1510.14</v>
      </c>
      <c r="BM7" s="38">
        <v>1595.62</v>
      </c>
      <c r="BN7" s="38">
        <v>1302.33</v>
      </c>
      <c r="BO7" s="38">
        <v>1141.75</v>
      </c>
      <c r="BP7" s="38">
        <v>29.41</v>
      </c>
      <c r="BQ7" s="38">
        <v>26.63</v>
      </c>
      <c r="BR7" s="38">
        <v>26.77</v>
      </c>
      <c r="BS7" s="38">
        <v>27.4</v>
      </c>
      <c r="BT7" s="38">
        <v>25.8</v>
      </c>
      <c r="BU7" s="38">
        <v>32.39</v>
      </c>
      <c r="BV7" s="38">
        <v>24.39</v>
      </c>
      <c r="BW7" s="38">
        <v>22.67</v>
      </c>
      <c r="BX7" s="38">
        <v>37.92</v>
      </c>
      <c r="BY7" s="38">
        <v>40.89</v>
      </c>
      <c r="BZ7" s="38">
        <v>54.93</v>
      </c>
      <c r="CA7" s="38">
        <v>444.91</v>
      </c>
      <c r="CB7" s="38">
        <v>515.5</v>
      </c>
      <c r="CC7" s="38">
        <v>513.6</v>
      </c>
      <c r="CD7" s="38">
        <v>497.49</v>
      </c>
      <c r="CE7" s="38">
        <v>587.37</v>
      </c>
      <c r="CF7" s="38">
        <v>530.83000000000004</v>
      </c>
      <c r="CG7" s="38">
        <v>734.18</v>
      </c>
      <c r="CH7" s="38">
        <v>789.62</v>
      </c>
      <c r="CI7" s="38">
        <v>423.18</v>
      </c>
      <c r="CJ7" s="38">
        <v>383.2</v>
      </c>
      <c r="CK7" s="38">
        <v>292.18</v>
      </c>
      <c r="CL7" s="38">
        <v>63.43</v>
      </c>
      <c r="CM7" s="38">
        <v>57.65</v>
      </c>
      <c r="CN7" s="38">
        <v>56.26</v>
      </c>
      <c r="CO7" s="38">
        <v>59.99</v>
      </c>
      <c r="CP7" s="38">
        <v>55.03</v>
      </c>
      <c r="CQ7" s="38">
        <v>50.49</v>
      </c>
      <c r="CR7" s="38">
        <v>48.36</v>
      </c>
      <c r="CS7" s="38">
        <v>48.7</v>
      </c>
      <c r="CT7" s="38">
        <v>46.9</v>
      </c>
      <c r="CU7" s="38">
        <v>47.95</v>
      </c>
      <c r="CV7" s="38">
        <v>56.91</v>
      </c>
      <c r="CW7" s="38">
        <v>84</v>
      </c>
      <c r="CX7" s="38">
        <v>84</v>
      </c>
      <c r="CY7" s="38">
        <v>84.35</v>
      </c>
      <c r="CZ7" s="38">
        <v>84.35</v>
      </c>
      <c r="DA7" s="38">
        <v>84.35</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0.1</v>
      </c>
      <c r="EF7" s="38">
        <v>0</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2019-01-29T00:12:39Z</cp:lastPrinted>
  <dcterms:created xsi:type="dcterms:W3CDTF">2018-12-03T08:45:18Z</dcterms:created>
  <dcterms:modified xsi:type="dcterms:W3CDTF">2019-01-29T00:16:01Z</dcterms:modified>
</cp:coreProperties>
</file>