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6000.下水道\0000_情報共有フォルダ\下水道係\平成30年度\他課事業\財政課\20190118_【照会】公営企業に係る経営比較分析表（平成29年度決算）の分析等について\提出データ\"/>
    </mc:Choice>
  </mc:AlternateContent>
  <workbookProtection workbookAlgorithmName="SHA-512" workbookHashValue="Lwt1Tx18Tel9mej1Kf7zmiTHc8ABrfJMkmq3a5tYr7L1I67Jj8qjirhq9f3tysW+P9u+fypbxlve+uSVDDhjIQ==" workbookSaltValue="Nouf7/NU4RRtNYpChqgOdA==" workbookSpinCount="100000" lockStructure="1"/>
  <bookViews>
    <workbookView xWindow="0" yWindow="0" windowWidth="15360" windowHeight="7632"/>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<sst xmlns="http://schemas.openxmlformats.org/spreadsheetml/2006/main" count="240" uniqueCount="125">
  <si>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</si>
  <si>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</si>
  <si>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</si>
  <si>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</si>
  <si>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</si>
  <si>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</si>
  <si>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</si>
  <si>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</si>
  <si>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</si>
  <si>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</si>
  <si>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</si>
  <si>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</si>
  <si>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</si>
  <si>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</si>
  <si>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</si>
  <si>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</si>
  <si>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</si>
  <si>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</si>
  <si>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</si>
  <si>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</si>
  <si>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</si>
  <si>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</si>
  <si>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</si>
  <si>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</si>
  <si>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</si>
  <si>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</si>
  <si>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</si>
  <si>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</si>
  <si>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</si>
  <si>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</si>
  <si>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</si>
  <si>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</si>
  <si>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</si>
  <si>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</si>
  <si>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</si>
  <si>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</si>
  <si>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</si>
  <si>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</si>
  <si>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</si>
  <si>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</si>
  <si>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</si>
  <si>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</si>
  <si>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</si>
  <si>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</si>
  <si>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</si>
  <si>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</si>
  <si>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</si>
  <si>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</si>
  <si>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</si>
  <si>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</si>
  <si>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</si>
  <si>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</si>
  <si>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</si>
  <si>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</si>
  <si>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</si>
  <si>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</si>
  <si>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</si>
  <si>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</si>
  <si>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</si>
  <si>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</si>
  <si>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</si>
  <si>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</si>
  <si>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</si>
  <si>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</si>
  <si>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</si>
  <si>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</si>
  <si>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</si>
  <si>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</si>
  <si>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</si>
  <si>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</si>
  <si>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</si>
  <si>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</si>
  <si>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</si>
  <si>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</si>
  <si>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</si>
  <si>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</si>
  <si>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</si>
  <si>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</si>
  <si>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</si>
  <si>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</si>
  <si>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</si>
  <si>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</si>
  <si>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</si>
  <si>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</si>
  <si>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</si>
  <si>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</si>
  <si>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</si>
  <si>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</si>
  <si>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</si>
  <si>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</si>
  <si>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</si>
  <si>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</si>
  <si>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</si>
  <si>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</si>
  <si>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</si>
  <si>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</si>
  <si>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</si>
  <si>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</si>
  <si>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</si>
  <si>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</si>
  <si>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</si>
  <si>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</si>
  <si>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</si>
  <si>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</si>
  <si>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</si>
  <si>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</si>
  <si>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</si>
  <si>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</si>
  <si>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</si>
  <si>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</si>
  <si>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法非適用</t>
  </si>
  <si>
    <t>下水道事業</t>
  </si>
  <si>
    <t>公共下水道</t>
  </si>
  <si>
    <t>Cd3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</si>
  <si>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</si>
  <si>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</si>
  <si>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</si>
  <si>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</si>
  <si>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</si>
  <si>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</si>
  <si>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</si>
  <si>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</si>
  <si>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当該公共下水道事業は、一般会計繰入金に依存した財政構造となっているが、平成32年度からの企業会計への移行にともない、現在の一般会計繰入金の基準はさらに厳格化することが予想される。
　そのため、近隣施設との統廃合による適正な施設規模の維持に向けた早期検討を行うとともに、現在県内他市町と比べても低い使用料単価を「適正な使用料単価」とするための分析・検討や、接続推進対策をはじめとする経営健全化に向けた取り組みを進めていく必要がある。
　また、今後の施設等の更新については、ストックマネジメント計画の策定等による施設の長寿命化を図っていく必要がある。</t>
    <rPh sb="1" eb="3">
      <t>トウガイ</t>
    </rPh>
    <rPh sb="3" eb="5">
      <t>コウキョウ</t>
    </rPh>
    <rPh sb="5" eb="8">
      <t>ゲスイドウ</t>
    </rPh>
    <rPh sb="8" eb="10">
      <t>ジギョウ</t>
    </rPh>
    <rPh sb="12" eb="14">
      <t>イッパン</t>
    </rPh>
    <rPh sb="14" eb="16">
      <t>カイケイ</t>
    </rPh>
    <rPh sb="16" eb="18">
      <t>クリイレ</t>
    </rPh>
    <rPh sb="18" eb="19">
      <t>キン</t>
    </rPh>
    <rPh sb="20" eb="22">
      <t>イゾン</t>
    </rPh>
    <rPh sb="24" eb="26">
      <t>ザイセイ</t>
    </rPh>
    <rPh sb="26" eb="28">
      <t>コウゾウ</t>
    </rPh>
    <rPh sb="36" eb="38">
      <t>ヘイセイ</t>
    </rPh>
    <rPh sb="40" eb="42">
      <t>ネンド</t>
    </rPh>
    <rPh sb="66" eb="68">
      <t>クリイレ</t>
    </rPh>
    <rPh sb="68" eb="69">
      <t>キン</t>
    </rPh>
    <rPh sb="211" eb="213">
      <t>ヒツヨウ</t>
    </rPh>
    <rPh sb="223" eb="225">
      <t>コンゴ</t>
    </rPh>
    <rPh sb="226" eb="228">
      <t>シセツ</t>
    </rPh>
    <rPh sb="228" eb="229">
      <t>トウ</t>
    </rPh>
    <rPh sb="257" eb="259">
      <t>シセツ</t>
    </rPh>
    <rPh sb="260" eb="261">
      <t>チョウ</t>
    </rPh>
    <rPh sb="261" eb="264">
      <t>ジュミョウカ</t>
    </rPh>
    <rPh sb="265" eb="266">
      <t>ハカ</t>
    </rPh>
    <rPh sb="270" eb="272">
      <t>ヒツヨウ</t>
    </rPh>
    <phoneticPr fontId="4"/>
  </si>
  <si>
    <t xml:space="preserve"> 管渠施設については、野村処理区(平成16年度供用開始）・宇和処理区(平成18年度供用開始）ともに供用から13年～15年の経過であり、現段階では更新実績（老朽化した管渠）がない。
　しかしながら、処理場施設、マンホールポンプ施設については、平成21年度から修繕経費が毎年発生しており、今後も更新が引き続き必要となる見込みであることから、施設の長寿命化を見込んだストックマネジメント計画や経営戦略（平成32年度策定予定）の策定など、施設のマネジメントに取り組んでいく必要がある。</t>
    <rPh sb="55" eb="56">
      <t>ネン</t>
    </rPh>
    <rPh sb="191" eb="193">
      <t>ケイカク</t>
    </rPh>
    <rPh sb="199" eb="201">
      <t>ヘイセイ</t>
    </rPh>
    <rPh sb="203" eb="205">
      <t>ネンド</t>
    </rPh>
    <rPh sb="205" eb="207">
      <t>サクテイ</t>
    </rPh>
    <rPh sb="207" eb="209">
      <t>ヨテイ</t>
    </rPh>
    <phoneticPr fontId="4"/>
  </si>
  <si>
    <t>【収益的収支比率】施設整備に係る地方債償還金返済が収益的支出の大部分を占めており、現在も施設整備中のため引き続き高額で推移していく状況である。収益的収支比率が100％を超えているものの、総収益のうち約77%は一般会計繰入金で占められており、さらなる水洗化率向上を目指し、使用料収入の確保に努める必要がある。　
【企業債残高規模】平均値と比較しても比率が非常に高くなっているが、当市の公共下水道事業特別会計の企業債残高は事業費の縮減にともない減少傾向にあり、さらに2処理区のうち、現在整備途中である宇和処理区については営業収益も増加が見込めること等から、徐々にではあるものの比率は改善していく見込みである。
　しかしながら、企業会計への移行にともない、現在の一般会計負担額の基準はさらに厳格化する必要があるため、算定対象となる残高(残高－一般会計負担額）については増加する見込みである。
【経費回収率】比率が100％に満たない部分については、全額を一般会計からの繰入金で賄っている状況である。さらなる水洗化率向上を目指し、使用料収入の増収に努めると伴に、適正な使用料の分析と改定が今後必要である。
【汚水処理原価】
　平均値と比較して低い状況ではあるが、引き続き接続率の向上を推進し有収水量の増加に努めていく必要がある。　
【施設利用率】
　平均値と比較して低い率となっている。これは、現在の処理水量に対して、施設能力が過大となっていることを意味していることから、早期の水洗化率向上を目指す必要がある。また、施設の処理能力や耐用年数等も踏まえ、近隣の農業集落排水施設との統廃合についても早期に検討し、適切な施設規模を維持する必要がある。
【水洗化率】2処理区のうち1処理区は整備途中であるため、比率は55%程度にとどまっている。処理区毎で見ると野村処理区(H17.3月供用開始）は62.9%、宇和処理区(H19.3月供用開始）は49.7%と、宇和処理区が伸び悩んでいる状況であり、さらなる水洗化率向上の取り組みが必要である。</t>
    <rPh sb="22" eb="24">
      <t>ヘンサイ</t>
    </rPh>
    <rPh sb="25" eb="28">
      <t>シュウエキテキ</t>
    </rPh>
    <rPh sb="28" eb="30">
      <t>シシュツ</t>
    </rPh>
    <rPh sb="31" eb="34">
      <t>ダイブブン</t>
    </rPh>
    <rPh sb="35" eb="36">
      <t>シ</t>
    </rPh>
    <rPh sb="41" eb="43">
      <t>ゲンザイ</t>
    </rPh>
    <rPh sb="44" eb="46">
      <t>シセツ</t>
    </rPh>
    <rPh sb="46" eb="49">
      <t>セイビチュウ</t>
    </rPh>
    <rPh sb="71" eb="74">
      <t>シュウエキテキ</t>
    </rPh>
    <rPh sb="74" eb="76">
      <t>シュウシ</t>
    </rPh>
    <rPh sb="76" eb="78">
      <t>ヒリツ</t>
    </rPh>
    <rPh sb="84" eb="85">
      <t>コ</t>
    </rPh>
    <rPh sb="337" eb="339">
      <t>キジュン</t>
    </rPh>
    <rPh sb="366" eb="368">
      <t>ザンダカ</t>
    </rPh>
    <rPh sb="369" eb="371">
      <t>イッパン</t>
    </rPh>
    <rPh sb="371" eb="373">
      <t>カイケイ</t>
    </rPh>
    <rPh sb="373" eb="375">
      <t>フタン</t>
    </rPh>
    <rPh sb="375" eb="376">
      <t>ガク</t>
    </rPh>
    <rPh sb="441" eb="443">
      <t>ジョウキョウ</t>
    </rPh>
    <rPh sb="468" eb="470">
      <t>ゾウシュウ</t>
    </rPh>
    <rPh sb="475" eb="476">
      <t>トモ</t>
    </rPh>
    <rPh sb="488" eb="490">
      <t>カイテイ</t>
    </rPh>
    <rPh sb="519" eb="520">
      <t>ヒク</t>
    </rPh>
    <rPh sb="521" eb="523">
      <t>ジョウキョウ</t>
    </rPh>
    <rPh sb="529" eb="530">
      <t>ヒ</t>
    </rPh>
    <rPh sb="531" eb="532">
      <t>ツヅ</t>
    </rPh>
    <rPh sb="533" eb="535">
      <t>セツゾク</t>
    </rPh>
    <rPh sb="535" eb="536">
      <t>リツ</t>
    </rPh>
    <rPh sb="540" eb="542">
      <t>スイシン</t>
    </rPh>
    <rPh sb="543" eb="545">
      <t>ユウシュウ</t>
    </rPh>
    <rPh sb="545" eb="547">
      <t>スイリョウ</t>
    </rPh>
    <rPh sb="548" eb="550">
      <t>ゾウカ</t>
    </rPh>
    <rPh sb="551" eb="552">
      <t>ツト</t>
    </rPh>
    <rPh sb="556" eb="558">
      <t>ヒツヨウ</t>
    </rPh>
    <rPh sb="574" eb="577">
      <t>ヘイキンチ</t>
    </rPh>
    <rPh sb="578" eb="580">
      <t>ヒカク</t>
    </rPh>
    <rPh sb="582" eb="583">
      <t>ヒク</t>
    </rPh>
    <rPh sb="584" eb="585">
      <t>リツ</t>
    </rPh>
    <rPh sb="596" eb="598">
      <t>ゲンザイ</t>
    </rPh>
    <rPh sb="599" eb="601">
      <t>ショリ</t>
    </rPh>
    <rPh sb="601" eb="603">
      <t>スイリョウ</t>
    </rPh>
    <rPh sb="604" eb="605">
      <t>タイ</t>
    </rPh>
    <rPh sb="608" eb="610">
      <t>シセツ</t>
    </rPh>
    <rPh sb="610" eb="612">
      <t>ノウリョク</t>
    </rPh>
    <rPh sb="613" eb="615">
      <t>カダイ</t>
    </rPh>
    <rPh sb="624" eb="626">
      <t>イミ</t>
    </rPh>
    <rPh sb="635" eb="637">
      <t>ソウキ</t>
    </rPh>
    <rPh sb="638" eb="641">
      <t>スイセンカ</t>
    </rPh>
    <rPh sb="641" eb="642">
      <t>リツ</t>
    </rPh>
    <rPh sb="642" eb="644">
      <t>コウジョウ</t>
    </rPh>
    <rPh sb="645" eb="647">
      <t>メザ</t>
    </rPh>
    <rPh sb="648" eb="650">
      <t>ヒツヨウ</t>
    </rPh>
    <rPh sb="657" eb="659">
      <t>シセツ</t>
    </rPh>
    <rPh sb="660" eb="662">
      <t>ショリ</t>
    </rPh>
    <rPh sb="662" eb="664">
      <t>ノウリョク</t>
    </rPh>
    <rPh sb="665" eb="667">
      <t>タイヨウ</t>
    </rPh>
    <rPh sb="667" eb="669">
      <t>ネンスウ</t>
    </rPh>
    <rPh sb="669" eb="670">
      <t>トウ</t>
    </rPh>
    <rPh sb="671" eb="672">
      <t>フ</t>
    </rPh>
    <rPh sb="675" eb="677">
      <t>キンリン</t>
    </rPh>
    <rPh sb="678" eb="680">
      <t>ノウギョウ</t>
    </rPh>
    <rPh sb="680" eb="682">
      <t>シュウラク</t>
    </rPh>
    <rPh sb="682" eb="684">
      <t>ハイスイ</t>
    </rPh>
    <rPh sb="684" eb="686">
      <t>シセツ</t>
    </rPh>
    <rPh sb="688" eb="691">
      <t>トウハイゴウ</t>
    </rPh>
    <rPh sb="696" eb="698">
      <t>ソウキ</t>
    </rPh>
    <rPh sb="699" eb="701">
      <t>ケントウ</t>
    </rPh>
    <rPh sb="703" eb="705">
      <t>テキセツ</t>
    </rPh>
    <rPh sb="706" eb="708">
      <t>シセツ</t>
    </rPh>
    <rPh sb="708" eb="710">
      <t>キボ</t>
    </rPh>
    <rPh sb="711" eb="713">
      <t>イジ</t>
    </rPh>
    <rPh sb="715" eb="717">
      <t>ヒツヨウ</t>
    </rPh>
    <rPh sb="838" eb="840">
      <t>ジョウキョウ</t>
    </rPh>
    <rPh sb="848" eb="851">
      <t>スイセンカ</t>
    </rPh>
    <rPh sb="851" eb="852">
      <t>リツ</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</si>
</sst>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8"/>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FE6-465E-9284-51C371BA9840}"/>
            </c:ext>
          </c:extLst>
        </c:ser>
        <c:dLbls>
          <c:showLegendKey val="0"/>
          <c:showVal val="0"/>
          <c:showCatName val="0"/>
          <c:showSerName val="0"/>
          <c:showPercent val="0"/>
          <c:showBubbleSize val="0"/>
        </c:dLbls>
        <c:gapWidth val="150"/>
        <c:axId val="629297456"/>
        <c:axId val="62930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7.0000000000000007E-2</c:v>
                </c:pt>
              </c:numCache>
            </c:numRef>
          </c:val>
          <c:smooth val="0"/>
          <c:extLst xmlns:c16r2="http://schemas.microsoft.com/office/drawing/2015/06/chart">
            <c:ext xmlns:c16="http://schemas.microsoft.com/office/drawing/2014/chart" uri="{C3380CC4-5D6E-409C-BE32-E72D297353CC}">
              <c16:uniqueId val="{00000001-7FE6-465E-9284-51C371BA9840}"/>
            </c:ext>
          </c:extLst>
        </c:ser>
        <c:dLbls>
          <c:showLegendKey val="0"/>
          <c:showVal val="0"/>
          <c:showCatName val="0"/>
          <c:showSerName val="0"/>
          <c:showPercent val="0"/>
          <c:showBubbleSize val="0"/>
        </c:dLbls>
        <c:marker val="1"/>
        <c:smooth val="0"/>
        <c:axId val="629297456"/>
        <c:axId val="629301376"/>
      </c:lineChart>
      <c:dateAx>
        <c:axId val="629297456"/>
        <c:scaling>
          <c:orientation val="minMax"/>
        </c:scaling>
        <c:delete val="1"/>
        <c:axPos val="b"/>
        <c:numFmt formatCode="ge" sourceLinked="1"/>
        <c:majorTickMark val="none"/>
        <c:minorTickMark val="none"/>
        <c:tickLblPos val="none"/>
        <c:crossAx val="629301376"/>
        <c:crosses val="autoZero"/>
        <c:auto val="1"/>
        <c:lblOffset val="100"/>
        <c:baseTimeUnit val="years"/>
      </c:dateAx>
      <c:valAx>
        <c:axId val="629301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929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36.68</c:v>
                </c:pt>
                <c:pt idx="1">
                  <c:v>28.46</c:v>
                </c:pt>
                <c:pt idx="2">
                  <c:v>30.68</c:v>
                </c:pt>
                <c:pt idx="3">
                  <c:v>32.590000000000003</c:v>
                </c:pt>
                <c:pt idx="4">
                  <c:v>34.54</c:v>
                </c:pt>
              </c:numCache>
            </c:numRef>
          </c:val>
          <c:extLst xmlns:c16r2="http://schemas.microsoft.com/office/drawing/2015/06/chart">
            <c:ext xmlns:c16="http://schemas.microsoft.com/office/drawing/2014/chart" uri="{C3380CC4-5D6E-409C-BE32-E72D297353CC}">
              <c16:uniqueId val="{00000000-7033-4E2B-AB93-AE5F53B23935}"/>
            </c:ext>
          </c:extLst>
        </c:ser>
        <c:dLbls>
          <c:showLegendKey val="0"/>
          <c:showVal val="0"/>
          <c:showCatName val="0"/>
          <c:showSerName val="0"/>
          <c:showPercent val="0"/>
          <c:showBubbleSize val="0"/>
        </c:dLbls>
        <c:gapWidth val="150"/>
        <c:axId val="630890032"/>
        <c:axId val="630884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41.45</c:v>
                </c:pt>
              </c:numCache>
            </c:numRef>
          </c:val>
          <c:smooth val="0"/>
          <c:extLst xmlns:c16r2="http://schemas.microsoft.com/office/drawing/2015/06/chart">
            <c:ext xmlns:c16="http://schemas.microsoft.com/office/drawing/2014/chart" uri="{C3380CC4-5D6E-409C-BE32-E72D297353CC}">
              <c16:uniqueId val="{00000001-7033-4E2B-AB93-AE5F53B23935}"/>
            </c:ext>
          </c:extLst>
        </c:ser>
        <c:dLbls>
          <c:showLegendKey val="0"/>
          <c:showVal val="0"/>
          <c:showCatName val="0"/>
          <c:showSerName val="0"/>
          <c:showPercent val="0"/>
          <c:showBubbleSize val="0"/>
        </c:dLbls>
        <c:marker val="1"/>
        <c:smooth val="0"/>
        <c:axId val="630890032"/>
        <c:axId val="630884152"/>
      </c:lineChart>
      <c:dateAx>
        <c:axId val="630890032"/>
        <c:scaling>
          <c:orientation val="minMax"/>
        </c:scaling>
        <c:delete val="1"/>
        <c:axPos val="b"/>
        <c:numFmt formatCode="ge" sourceLinked="1"/>
        <c:majorTickMark val="none"/>
        <c:minorTickMark val="none"/>
        <c:tickLblPos val="none"/>
        <c:crossAx val="630884152"/>
        <c:crosses val="autoZero"/>
        <c:auto val="1"/>
        <c:lblOffset val="100"/>
        <c:baseTimeUnit val="years"/>
      </c:dateAx>
      <c:valAx>
        <c:axId val="63088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9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50.83</c:v>
                </c:pt>
                <c:pt idx="1">
                  <c:v>52.05</c:v>
                </c:pt>
                <c:pt idx="2">
                  <c:v>55.35</c:v>
                </c:pt>
                <c:pt idx="3">
                  <c:v>56.2</c:v>
                </c:pt>
                <c:pt idx="4">
                  <c:v>55.12</c:v>
                </c:pt>
              </c:numCache>
            </c:numRef>
          </c:val>
          <c:extLst xmlns:c16r2="http://schemas.microsoft.com/office/drawing/2015/06/chart">
            <c:ext xmlns:c16="http://schemas.microsoft.com/office/drawing/2014/chart" uri="{C3380CC4-5D6E-409C-BE32-E72D297353CC}">
              <c16:uniqueId val="{00000000-BD64-47AB-9988-13264BA5A4E3}"/>
            </c:ext>
          </c:extLst>
        </c:ser>
        <c:dLbls>
          <c:showLegendKey val="0"/>
          <c:showVal val="0"/>
          <c:showCatName val="0"/>
          <c:showSerName val="0"/>
          <c:showPercent val="0"/>
          <c:showBubbleSize val="0"/>
        </c:dLbls>
        <c:gapWidth val="150"/>
        <c:axId val="630888856"/>
        <c:axId val="63088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64.510000000000005</c:v>
                </c:pt>
              </c:numCache>
            </c:numRef>
          </c:val>
          <c:smooth val="0"/>
          <c:extLst xmlns:c16r2="http://schemas.microsoft.com/office/drawing/2015/06/chart">
            <c:ext xmlns:c16="http://schemas.microsoft.com/office/drawing/2014/chart" uri="{C3380CC4-5D6E-409C-BE32-E72D297353CC}">
              <c16:uniqueId val="{00000001-BD64-47AB-9988-13264BA5A4E3}"/>
            </c:ext>
          </c:extLst>
        </c:ser>
        <c:dLbls>
          <c:showLegendKey val="0"/>
          <c:showVal val="0"/>
          <c:showCatName val="0"/>
          <c:showSerName val="0"/>
          <c:showPercent val="0"/>
          <c:showBubbleSize val="0"/>
        </c:dLbls>
        <c:marker val="1"/>
        <c:smooth val="0"/>
        <c:axId val="630888856"/>
        <c:axId val="630889248"/>
      </c:lineChart>
      <c:dateAx>
        <c:axId val="630888856"/>
        <c:scaling>
          <c:orientation val="minMax"/>
        </c:scaling>
        <c:delete val="1"/>
        <c:axPos val="b"/>
        <c:numFmt formatCode="ge" sourceLinked="1"/>
        <c:majorTickMark val="none"/>
        <c:minorTickMark val="none"/>
        <c:tickLblPos val="none"/>
        <c:crossAx val="630889248"/>
        <c:crosses val="autoZero"/>
        <c:auto val="1"/>
        <c:lblOffset val="100"/>
        <c:baseTimeUnit val="years"/>
      </c:dateAx>
      <c:valAx>
        <c:axId val="63088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88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96.61</c:v>
                </c:pt>
                <c:pt idx="1">
                  <c:v>96.55</c:v>
                </c:pt>
                <c:pt idx="2">
                  <c:v>98.31</c:v>
                </c:pt>
                <c:pt idx="3">
                  <c:v>98.29</c:v>
                </c:pt>
                <c:pt idx="4">
                  <c:v>100.55</c:v>
                </c:pt>
              </c:numCache>
            </c:numRef>
          </c:val>
          <c:extLst xmlns:c16r2="http://schemas.microsoft.com/office/drawing/2015/06/chart">
            <c:ext xmlns:c16="http://schemas.microsoft.com/office/drawing/2014/chart" uri="{C3380CC4-5D6E-409C-BE32-E72D297353CC}">
              <c16:uniqueId val="{00000000-DCE3-4566-9E79-3A1F3C55296F}"/>
            </c:ext>
          </c:extLst>
        </c:ser>
        <c:dLbls>
          <c:showLegendKey val="0"/>
          <c:showVal val="0"/>
          <c:showCatName val="0"/>
          <c:showSerName val="0"/>
          <c:showPercent val="0"/>
          <c:showBubbleSize val="0"/>
        </c:dLbls>
        <c:gapWidth val="150"/>
        <c:axId val="629299024"/>
        <c:axId val="62929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CE3-4566-9E79-3A1F3C55296F}"/>
            </c:ext>
          </c:extLst>
        </c:ser>
        <c:dLbls>
          <c:showLegendKey val="0"/>
          <c:showVal val="0"/>
          <c:showCatName val="0"/>
          <c:showSerName val="0"/>
          <c:showPercent val="0"/>
          <c:showBubbleSize val="0"/>
        </c:dLbls>
        <c:marker val="1"/>
        <c:smooth val="0"/>
        <c:axId val="629299024"/>
        <c:axId val="629299808"/>
      </c:lineChart>
      <c:dateAx>
        <c:axId val="629299024"/>
        <c:scaling>
          <c:orientation val="minMax"/>
        </c:scaling>
        <c:delete val="1"/>
        <c:axPos val="b"/>
        <c:numFmt formatCode="ge" sourceLinked="1"/>
        <c:majorTickMark val="none"/>
        <c:minorTickMark val="none"/>
        <c:tickLblPos val="none"/>
        <c:crossAx val="629299808"/>
        <c:crosses val="autoZero"/>
        <c:auto val="1"/>
        <c:lblOffset val="100"/>
        <c:baseTimeUnit val="years"/>
      </c:dateAx>
      <c:valAx>
        <c:axId val="62929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9299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675-45D8-B730-83C2B5AAB4C4}"/>
            </c:ext>
          </c:extLst>
        </c:ser>
        <c:dLbls>
          <c:showLegendKey val="0"/>
          <c:showVal val="0"/>
          <c:showCatName val="0"/>
          <c:showSerName val="0"/>
          <c:showPercent val="0"/>
          <c:showBubbleSize val="0"/>
        </c:dLbls>
        <c:gapWidth val="150"/>
        <c:axId val="629300984"/>
        <c:axId val="629301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675-45D8-B730-83C2B5AAB4C4}"/>
            </c:ext>
          </c:extLst>
        </c:ser>
        <c:dLbls>
          <c:showLegendKey val="0"/>
          <c:showVal val="0"/>
          <c:showCatName val="0"/>
          <c:showSerName val="0"/>
          <c:showPercent val="0"/>
          <c:showBubbleSize val="0"/>
        </c:dLbls>
        <c:marker val="1"/>
        <c:smooth val="0"/>
        <c:axId val="629300984"/>
        <c:axId val="629301768"/>
      </c:lineChart>
      <c:dateAx>
        <c:axId val="629300984"/>
        <c:scaling>
          <c:orientation val="minMax"/>
        </c:scaling>
        <c:delete val="1"/>
        <c:axPos val="b"/>
        <c:numFmt formatCode="ge" sourceLinked="1"/>
        <c:majorTickMark val="none"/>
        <c:minorTickMark val="none"/>
        <c:tickLblPos val="none"/>
        <c:crossAx val="629301768"/>
        <c:crosses val="autoZero"/>
        <c:auto val="1"/>
        <c:lblOffset val="100"/>
        <c:baseTimeUnit val="years"/>
      </c:dateAx>
      <c:valAx>
        <c:axId val="629301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9300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B9F-4D26-8717-E8343B82D198}"/>
            </c:ext>
          </c:extLst>
        </c:ser>
        <c:dLbls>
          <c:showLegendKey val="0"/>
          <c:showVal val="0"/>
          <c:showCatName val="0"/>
          <c:showSerName val="0"/>
          <c:showPercent val="0"/>
          <c:showBubbleSize val="0"/>
        </c:dLbls>
        <c:gapWidth val="150"/>
        <c:axId val="525535704"/>
        <c:axId val="526717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B9F-4D26-8717-E8343B82D198}"/>
            </c:ext>
          </c:extLst>
        </c:ser>
        <c:dLbls>
          <c:showLegendKey val="0"/>
          <c:showVal val="0"/>
          <c:showCatName val="0"/>
          <c:showSerName val="0"/>
          <c:showPercent val="0"/>
          <c:showBubbleSize val="0"/>
        </c:dLbls>
        <c:marker val="1"/>
        <c:smooth val="0"/>
        <c:axId val="525535704"/>
        <c:axId val="526717928"/>
      </c:lineChart>
      <c:dateAx>
        <c:axId val="525535704"/>
        <c:scaling>
          <c:orientation val="minMax"/>
        </c:scaling>
        <c:delete val="1"/>
        <c:axPos val="b"/>
        <c:numFmt formatCode="ge" sourceLinked="1"/>
        <c:majorTickMark val="none"/>
        <c:minorTickMark val="none"/>
        <c:tickLblPos val="none"/>
        <c:crossAx val="526717928"/>
        <c:crosses val="autoZero"/>
        <c:auto val="1"/>
        <c:lblOffset val="100"/>
        <c:baseTimeUnit val="years"/>
      </c:dateAx>
      <c:valAx>
        <c:axId val="526717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2553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1AC-4F1A-891F-467CCD06A6A0}"/>
            </c:ext>
          </c:extLst>
        </c:ser>
        <c:dLbls>
          <c:showLegendKey val="0"/>
          <c:showVal val="0"/>
          <c:showCatName val="0"/>
          <c:showSerName val="0"/>
          <c:showPercent val="0"/>
          <c:showBubbleSize val="0"/>
        </c:dLbls>
        <c:gapWidth val="150"/>
        <c:axId val="630882976"/>
        <c:axId val="630878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1AC-4F1A-891F-467CCD06A6A0}"/>
            </c:ext>
          </c:extLst>
        </c:ser>
        <c:dLbls>
          <c:showLegendKey val="0"/>
          <c:showVal val="0"/>
          <c:showCatName val="0"/>
          <c:showSerName val="0"/>
          <c:showPercent val="0"/>
          <c:showBubbleSize val="0"/>
        </c:dLbls>
        <c:marker val="1"/>
        <c:smooth val="0"/>
        <c:axId val="630882976"/>
        <c:axId val="630878664"/>
      </c:lineChart>
      <c:dateAx>
        <c:axId val="630882976"/>
        <c:scaling>
          <c:orientation val="minMax"/>
        </c:scaling>
        <c:delete val="1"/>
        <c:axPos val="b"/>
        <c:numFmt formatCode="ge" sourceLinked="1"/>
        <c:majorTickMark val="none"/>
        <c:minorTickMark val="none"/>
        <c:tickLblPos val="none"/>
        <c:crossAx val="630878664"/>
        <c:crosses val="autoZero"/>
        <c:auto val="1"/>
        <c:lblOffset val="100"/>
        <c:baseTimeUnit val="years"/>
      </c:dateAx>
      <c:valAx>
        <c:axId val="630878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8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481-46AB-884C-EE42225B95F3}"/>
            </c:ext>
          </c:extLst>
        </c:ser>
        <c:dLbls>
          <c:showLegendKey val="0"/>
          <c:showVal val="0"/>
          <c:showCatName val="0"/>
          <c:showSerName val="0"/>
          <c:showPercent val="0"/>
          <c:showBubbleSize val="0"/>
        </c:dLbls>
        <c:gapWidth val="150"/>
        <c:axId val="630882192"/>
        <c:axId val="63088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481-46AB-884C-EE42225B95F3}"/>
            </c:ext>
          </c:extLst>
        </c:ser>
        <c:dLbls>
          <c:showLegendKey val="0"/>
          <c:showVal val="0"/>
          <c:showCatName val="0"/>
          <c:showSerName val="0"/>
          <c:showPercent val="0"/>
          <c:showBubbleSize val="0"/>
        </c:dLbls>
        <c:marker val="1"/>
        <c:smooth val="0"/>
        <c:axId val="630882192"/>
        <c:axId val="630886896"/>
      </c:lineChart>
      <c:dateAx>
        <c:axId val="630882192"/>
        <c:scaling>
          <c:orientation val="minMax"/>
        </c:scaling>
        <c:delete val="1"/>
        <c:axPos val="b"/>
        <c:numFmt formatCode="ge" sourceLinked="1"/>
        <c:majorTickMark val="none"/>
        <c:minorTickMark val="none"/>
        <c:tickLblPos val="none"/>
        <c:crossAx val="630886896"/>
        <c:crosses val="autoZero"/>
        <c:auto val="1"/>
        <c:lblOffset val="100"/>
        <c:baseTimeUnit val="years"/>
      </c:dateAx>
      <c:valAx>
        <c:axId val="63088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8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2667.54</c:v>
                </c:pt>
                <c:pt idx="1">
                  <c:v>2443.8000000000002</c:v>
                </c:pt>
                <c:pt idx="2">
                  <c:v>2053.81</c:v>
                </c:pt>
                <c:pt idx="3">
                  <c:v>1790.14</c:v>
                </c:pt>
                <c:pt idx="4">
                  <c:v>1586.08</c:v>
                </c:pt>
              </c:numCache>
            </c:numRef>
          </c:val>
          <c:extLst xmlns:c16r2="http://schemas.microsoft.com/office/drawing/2015/06/chart">
            <c:ext xmlns:c16="http://schemas.microsoft.com/office/drawing/2014/chart" uri="{C3380CC4-5D6E-409C-BE32-E72D297353CC}">
              <c16:uniqueId val="{00000000-EE54-4E57-8F0D-75E2B0FEDAAB}"/>
            </c:ext>
          </c:extLst>
        </c:ser>
        <c:dLbls>
          <c:showLegendKey val="0"/>
          <c:showVal val="0"/>
          <c:showCatName val="0"/>
          <c:showSerName val="0"/>
          <c:showPercent val="0"/>
          <c:showBubbleSize val="0"/>
        </c:dLbls>
        <c:gapWidth val="150"/>
        <c:axId val="630881016"/>
        <c:axId val="630887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1217.7</c:v>
                </c:pt>
              </c:numCache>
            </c:numRef>
          </c:val>
          <c:smooth val="0"/>
          <c:extLst xmlns:c16r2="http://schemas.microsoft.com/office/drawing/2015/06/chart">
            <c:ext xmlns:c16="http://schemas.microsoft.com/office/drawing/2014/chart" uri="{C3380CC4-5D6E-409C-BE32-E72D297353CC}">
              <c16:uniqueId val="{00000001-EE54-4E57-8F0D-75E2B0FEDAAB}"/>
            </c:ext>
          </c:extLst>
        </c:ser>
        <c:dLbls>
          <c:showLegendKey val="0"/>
          <c:showVal val="0"/>
          <c:showCatName val="0"/>
          <c:showSerName val="0"/>
          <c:showPercent val="0"/>
          <c:showBubbleSize val="0"/>
        </c:dLbls>
        <c:marker val="1"/>
        <c:smooth val="0"/>
        <c:axId val="630881016"/>
        <c:axId val="630887680"/>
      </c:lineChart>
      <c:dateAx>
        <c:axId val="630881016"/>
        <c:scaling>
          <c:orientation val="minMax"/>
        </c:scaling>
        <c:delete val="1"/>
        <c:axPos val="b"/>
        <c:numFmt formatCode="ge" sourceLinked="1"/>
        <c:majorTickMark val="none"/>
        <c:minorTickMark val="none"/>
        <c:tickLblPos val="none"/>
        <c:crossAx val="630887680"/>
        <c:crosses val="autoZero"/>
        <c:auto val="1"/>
        <c:lblOffset val="100"/>
        <c:baseTimeUnit val="years"/>
      </c:dateAx>
      <c:valAx>
        <c:axId val="63088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81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30.25</c:v>
                </c:pt>
                <c:pt idx="1">
                  <c:v>30.83</c:v>
                </c:pt>
                <c:pt idx="2">
                  <c:v>33.1</c:v>
                </c:pt>
                <c:pt idx="3">
                  <c:v>91.51</c:v>
                </c:pt>
                <c:pt idx="4">
                  <c:v>91.49</c:v>
                </c:pt>
              </c:numCache>
            </c:numRef>
          </c:val>
          <c:extLst xmlns:c16r2="http://schemas.microsoft.com/office/drawing/2015/06/chart">
            <c:ext xmlns:c16="http://schemas.microsoft.com/office/drawing/2014/chart" uri="{C3380CC4-5D6E-409C-BE32-E72D297353CC}">
              <c16:uniqueId val="{00000000-D085-41EB-9190-486978CB8849}"/>
            </c:ext>
          </c:extLst>
        </c:ser>
        <c:dLbls>
          <c:showLegendKey val="0"/>
          <c:showVal val="0"/>
          <c:showCatName val="0"/>
          <c:showSerName val="0"/>
          <c:showPercent val="0"/>
          <c:showBubbleSize val="0"/>
        </c:dLbls>
        <c:gapWidth val="150"/>
        <c:axId val="630887288"/>
        <c:axId val="63087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66.680000000000007</c:v>
                </c:pt>
              </c:numCache>
            </c:numRef>
          </c:val>
          <c:smooth val="0"/>
          <c:extLst xmlns:c16r2="http://schemas.microsoft.com/office/drawing/2015/06/chart">
            <c:ext xmlns:c16="http://schemas.microsoft.com/office/drawing/2014/chart" uri="{C3380CC4-5D6E-409C-BE32-E72D297353CC}">
              <c16:uniqueId val="{00000001-D085-41EB-9190-486978CB8849}"/>
            </c:ext>
          </c:extLst>
        </c:ser>
        <c:dLbls>
          <c:showLegendKey val="0"/>
          <c:showVal val="0"/>
          <c:showCatName val="0"/>
          <c:showSerName val="0"/>
          <c:showPercent val="0"/>
          <c:showBubbleSize val="0"/>
        </c:dLbls>
        <c:marker val="1"/>
        <c:smooth val="0"/>
        <c:axId val="630887288"/>
        <c:axId val="630879056"/>
      </c:lineChart>
      <c:dateAx>
        <c:axId val="630887288"/>
        <c:scaling>
          <c:orientation val="minMax"/>
        </c:scaling>
        <c:delete val="1"/>
        <c:axPos val="b"/>
        <c:numFmt formatCode="ge" sourceLinked="1"/>
        <c:majorTickMark val="none"/>
        <c:minorTickMark val="none"/>
        <c:tickLblPos val="none"/>
        <c:crossAx val="630879056"/>
        <c:crosses val="autoZero"/>
        <c:auto val="1"/>
        <c:lblOffset val="100"/>
        <c:baseTimeUnit val="years"/>
      </c:dateAx>
      <c:valAx>
        <c:axId val="63087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87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443.62</c:v>
                </c:pt>
                <c:pt idx="1">
                  <c:v>440.19</c:v>
                </c:pt>
                <c:pt idx="2">
                  <c:v>415.65</c:v>
                </c:pt>
                <c:pt idx="3">
                  <c:v>150</c:v>
                </c:pt>
                <c:pt idx="4">
                  <c:v>150</c:v>
                </c:pt>
              </c:numCache>
            </c:numRef>
          </c:val>
          <c:extLst xmlns:c16r2="http://schemas.microsoft.com/office/drawing/2015/06/chart">
            <c:ext xmlns:c16="http://schemas.microsoft.com/office/drawing/2014/chart" uri="{C3380CC4-5D6E-409C-BE32-E72D297353CC}">
              <c16:uniqueId val="{00000000-F513-44A0-AB61-7455527BF60D}"/>
            </c:ext>
          </c:extLst>
        </c:ser>
        <c:dLbls>
          <c:showLegendKey val="0"/>
          <c:showVal val="0"/>
          <c:showCatName val="0"/>
          <c:showSerName val="0"/>
          <c:showPercent val="0"/>
          <c:showBubbleSize val="0"/>
        </c:dLbls>
        <c:gapWidth val="150"/>
        <c:axId val="630880624"/>
        <c:axId val="63088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260.11</c:v>
                </c:pt>
              </c:numCache>
            </c:numRef>
          </c:val>
          <c:smooth val="0"/>
          <c:extLst xmlns:c16r2="http://schemas.microsoft.com/office/drawing/2015/06/chart">
            <c:ext xmlns:c16="http://schemas.microsoft.com/office/drawing/2014/chart" uri="{C3380CC4-5D6E-409C-BE32-E72D297353CC}">
              <c16:uniqueId val="{00000001-F513-44A0-AB61-7455527BF60D}"/>
            </c:ext>
          </c:extLst>
        </c:ser>
        <c:dLbls>
          <c:showLegendKey val="0"/>
          <c:showVal val="0"/>
          <c:showCatName val="0"/>
          <c:showSerName val="0"/>
          <c:showPercent val="0"/>
          <c:showBubbleSize val="0"/>
        </c:dLbls>
        <c:marker val="1"/>
        <c:smooth val="0"/>
        <c:axId val="630880624"/>
        <c:axId val="630886112"/>
      </c:lineChart>
      <c:dateAx>
        <c:axId val="630880624"/>
        <c:scaling>
          <c:orientation val="minMax"/>
        </c:scaling>
        <c:delete val="1"/>
        <c:axPos val="b"/>
        <c:numFmt formatCode="ge" sourceLinked="1"/>
        <c:majorTickMark val="none"/>
        <c:minorTickMark val="none"/>
        <c:tickLblPos val="none"/>
        <c:crossAx val="630886112"/>
        <c:crosses val="autoZero"/>
        <c:auto val="1"/>
        <c:lblOffset val="100"/>
        <c:baseTimeUnit val="years"/>
      </c:dateAx>
      <c:valAx>
        <c:axId val="63088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3088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D1" zoomScaleNormal="100" workbookViewId="0">
      <selection activeCell="B2" sqref="B2:BZ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愛媛県　西予市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4" t="s">
        <v>9</v>
      </c>
      <c r="BM7" s="5"/>
      <c r="BN7" s="5"/>
      <c r="BO7" s="5"/>
      <c r="BP7" s="5"/>
      <c r="BQ7" s="5"/>
      <c r="BR7" s="5"/>
      <c r="BS7" s="5"/>
      <c r="BT7" s="5"/>
      <c r="BU7" s="5"/>
      <c r="BV7" s="5"/>
      <c r="BW7" s="5"/>
      <c r="BX7" s="5"/>
      <c r="BY7" s="6"/>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Cd3</v>
      </c>
      <c r="X8" s="65"/>
      <c r="Y8" s="65"/>
      <c r="Z8" s="65"/>
      <c r="AA8" s="65"/>
      <c r="AB8" s="65"/>
      <c r="AC8" s="65"/>
      <c r="AD8" s="66" t="str">
        <f>データ!$M$6</f>
        <v>非設置</v>
      </c>
      <c r="AE8" s="66"/>
      <c r="AF8" s="66"/>
      <c r="AG8" s="66"/>
      <c r="AH8" s="66"/>
      <c r="AI8" s="66"/>
      <c r="AJ8" s="66"/>
      <c r="AK8" s="3"/>
      <c r="AL8" s="62">
        <f>データ!S6</f>
        <v>38947</v>
      </c>
      <c r="AM8" s="62"/>
      <c r="AN8" s="62"/>
      <c r="AO8" s="62"/>
      <c r="AP8" s="62"/>
      <c r="AQ8" s="62"/>
      <c r="AR8" s="62"/>
      <c r="AS8" s="62"/>
      <c r="AT8" s="61">
        <f>データ!T6</f>
        <v>514.34</v>
      </c>
      <c r="AU8" s="61"/>
      <c r="AV8" s="61"/>
      <c r="AW8" s="61"/>
      <c r="AX8" s="61"/>
      <c r="AY8" s="61"/>
      <c r="AZ8" s="61"/>
      <c r="BA8" s="61"/>
      <c r="BB8" s="61">
        <f>データ!U6</f>
        <v>75.72</v>
      </c>
      <c r="BC8" s="61"/>
      <c r="BD8" s="61"/>
      <c r="BE8" s="61"/>
      <c r="BF8" s="61"/>
      <c r="BG8" s="61"/>
      <c r="BH8" s="61"/>
      <c r="BI8" s="61"/>
      <c r="BJ8" s="3"/>
      <c r="BK8" s="3"/>
      <c r="BL8" s="63" t="s">
        <v>10</v>
      </c>
      <c r="BM8" s="64"/>
      <c r="BN8" s="7" t="s">
        <v>11</v>
      </c>
      <c r="BO8" s="8"/>
      <c r="BP8" s="8"/>
      <c r="BQ8" s="8"/>
      <c r="BR8" s="8"/>
      <c r="BS8" s="8"/>
      <c r="BT8" s="8"/>
      <c r="BU8" s="8"/>
      <c r="BV8" s="8"/>
      <c r="BW8" s="8"/>
      <c r="BX8" s="8"/>
      <c r="BY8" s="9"/>
    </row>
    <row r="9" spans="1:78" ht="18.75" customHeight="1" x14ac:dyDescent="0.2">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10" t="s">
        <v>21</v>
      </c>
      <c r="BO9" s="11"/>
      <c r="BP9" s="11"/>
      <c r="BQ9" s="11"/>
      <c r="BR9" s="11"/>
      <c r="BS9" s="11"/>
      <c r="BT9" s="11"/>
      <c r="BU9" s="11"/>
      <c r="BV9" s="11"/>
      <c r="BW9" s="11"/>
      <c r="BX9" s="11"/>
      <c r="BY9" s="12"/>
    </row>
    <row r="10" spans="1:78" ht="18.75" customHeight="1" x14ac:dyDescent="0.2">
      <c r="A10" s="2"/>
      <c r="B10" s="61" t="str">
        <f>データ!N6</f>
        <v>-</v>
      </c>
      <c r="C10" s="61"/>
      <c r="D10" s="61"/>
      <c r="E10" s="61"/>
      <c r="F10" s="61"/>
      <c r="G10" s="61"/>
      <c r="H10" s="61"/>
      <c r="I10" s="61" t="str">
        <f>データ!O6</f>
        <v>該当数値なし</v>
      </c>
      <c r="J10" s="61"/>
      <c r="K10" s="61"/>
      <c r="L10" s="61"/>
      <c r="M10" s="61"/>
      <c r="N10" s="61"/>
      <c r="O10" s="61"/>
      <c r="P10" s="61">
        <f>データ!P6</f>
        <v>23.94</v>
      </c>
      <c r="Q10" s="61"/>
      <c r="R10" s="61"/>
      <c r="S10" s="61"/>
      <c r="T10" s="61"/>
      <c r="U10" s="61"/>
      <c r="V10" s="61"/>
      <c r="W10" s="61">
        <f>データ!Q6</f>
        <v>99.43</v>
      </c>
      <c r="X10" s="61"/>
      <c r="Y10" s="61"/>
      <c r="Z10" s="61"/>
      <c r="AA10" s="61"/>
      <c r="AB10" s="61"/>
      <c r="AC10" s="61"/>
      <c r="AD10" s="62">
        <f>データ!R6</f>
        <v>2510</v>
      </c>
      <c r="AE10" s="62"/>
      <c r="AF10" s="62"/>
      <c r="AG10" s="62"/>
      <c r="AH10" s="62"/>
      <c r="AI10" s="62"/>
      <c r="AJ10" s="62"/>
      <c r="AK10" s="2"/>
      <c r="AL10" s="62">
        <f>データ!V6</f>
        <v>9217</v>
      </c>
      <c r="AM10" s="62"/>
      <c r="AN10" s="62"/>
      <c r="AO10" s="62"/>
      <c r="AP10" s="62"/>
      <c r="AQ10" s="62"/>
      <c r="AR10" s="62"/>
      <c r="AS10" s="62"/>
      <c r="AT10" s="61">
        <f>データ!W6</f>
        <v>3.7</v>
      </c>
      <c r="AU10" s="61"/>
      <c r="AV10" s="61"/>
      <c r="AW10" s="61"/>
      <c r="AX10" s="61"/>
      <c r="AY10" s="61"/>
      <c r="AZ10" s="61"/>
      <c r="BA10" s="61"/>
      <c r="BB10" s="61">
        <f>データ!X6</f>
        <v>2491.08</v>
      </c>
      <c r="BC10" s="61"/>
      <c r="BD10" s="61"/>
      <c r="BE10" s="61"/>
      <c r="BF10" s="61"/>
      <c r="BG10" s="61"/>
      <c r="BH10" s="61"/>
      <c r="BI10" s="61"/>
      <c r="BJ10" s="2"/>
      <c r="BK10" s="2"/>
      <c r="BL10" s="51" t="s">
        <v>22</v>
      </c>
      <c r="BM10" s="52"/>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2">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1" t="s">
        <v>26</v>
      </c>
      <c r="BM14" s="42"/>
      <c r="BN14" s="42"/>
      <c r="BO14" s="42"/>
      <c r="BP14" s="42"/>
      <c r="BQ14" s="42"/>
      <c r="BR14" s="42"/>
      <c r="BS14" s="42"/>
      <c r="BT14" s="42"/>
      <c r="BU14" s="42"/>
      <c r="BV14" s="42"/>
      <c r="BW14" s="42"/>
      <c r="BX14" s="42"/>
      <c r="BY14" s="42"/>
      <c r="BZ14" s="43"/>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44"/>
      <c r="BM15" s="45"/>
      <c r="BN15" s="45"/>
      <c r="BO15" s="45"/>
      <c r="BP15" s="45"/>
      <c r="BQ15" s="45"/>
      <c r="BR15" s="45"/>
      <c r="BS15" s="45"/>
      <c r="BT15" s="45"/>
      <c r="BU15" s="45"/>
      <c r="BV15" s="45"/>
      <c r="BW15" s="45"/>
      <c r="BX15" s="45"/>
      <c r="BY15" s="45"/>
      <c r="BZ15" s="46"/>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7" t="s">
        <v>124</v>
      </c>
      <c r="BM16" s="78"/>
      <c r="BN16" s="78"/>
      <c r="BO16" s="78"/>
      <c r="BP16" s="78"/>
      <c r="BQ16" s="78"/>
      <c r="BR16" s="78"/>
      <c r="BS16" s="78"/>
      <c r="BT16" s="78"/>
      <c r="BU16" s="78"/>
      <c r="BV16" s="78"/>
      <c r="BW16" s="78"/>
      <c r="BX16" s="78"/>
      <c r="BY16" s="78"/>
      <c r="BZ16" s="79"/>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7"/>
      <c r="BM17" s="78"/>
      <c r="BN17" s="78"/>
      <c r="BO17" s="78"/>
      <c r="BP17" s="78"/>
      <c r="BQ17" s="78"/>
      <c r="BR17" s="78"/>
      <c r="BS17" s="78"/>
      <c r="BT17" s="78"/>
      <c r="BU17" s="78"/>
      <c r="BV17" s="78"/>
      <c r="BW17" s="78"/>
      <c r="BX17" s="78"/>
      <c r="BY17" s="78"/>
      <c r="BZ17" s="79"/>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7"/>
      <c r="BM18" s="78"/>
      <c r="BN18" s="78"/>
      <c r="BO18" s="78"/>
      <c r="BP18" s="78"/>
      <c r="BQ18" s="78"/>
      <c r="BR18" s="78"/>
      <c r="BS18" s="78"/>
      <c r="BT18" s="78"/>
      <c r="BU18" s="78"/>
      <c r="BV18" s="78"/>
      <c r="BW18" s="78"/>
      <c r="BX18" s="78"/>
      <c r="BY18" s="78"/>
      <c r="BZ18" s="79"/>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7"/>
      <c r="BM19" s="78"/>
      <c r="BN19" s="78"/>
      <c r="BO19" s="78"/>
      <c r="BP19" s="78"/>
      <c r="BQ19" s="78"/>
      <c r="BR19" s="78"/>
      <c r="BS19" s="78"/>
      <c r="BT19" s="78"/>
      <c r="BU19" s="78"/>
      <c r="BV19" s="78"/>
      <c r="BW19" s="78"/>
      <c r="BX19" s="78"/>
      <c r="BY19" s="78"/>
      <c r="BZ19" s="79"/>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7"/>
      <c r="BM20" s="78"/>
      <c r="BN20" s="78"/>
      <c r="BO20" s="78"/>
      <c r="BP20" s="78"/>
      <c r="BQ20" s="78"/>
      <c r="BR20" s="78"/>
      <c r="BS20" s="78"/>
      <c r="BT20" s="78"/>
      <c r="BU20" s="78"/>
      <c r="BV20" s="78"/>
      <c r="BW20" s="78"/>
      <c r="BX20" s="78"/>
      <c r="BY20" s="78"/>
      <c r="BZ20" s="79"/>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7"/>
      <c r="BM21" s="78"/>
      <c r="BN21" s="78"/>
      <c r="BO21" s="78"/>
      <c r="BP21" s="78"/>
      <c r="BQ21" s="78"/>
      <c r="BR21" s="78"/>
      <c r="BS21" s="78"/>
      <c r="BT21" s="78"/>
      <c r="BU21" s="78"/>
      <c r="BV21" s="78"/>
      <c r="BW21" s="78"/>
      <c r="BX21" s="78"/>
      <c r="BY21" s="78"/>
      <c r="BZ21" s="79"/>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7"/>
      <c r="BM22" s="78"/>
      <c r="BN22" s="78"/>
      <c r="BO22" s="78"/>
      <c r="BP22" s="78"/>
      <c r="BQ22" s="78"/>
      <c r="BR22" s="78"/>
      <c r="BS22" s="78"/>
      <c r="BT22" s="78"/>
      <c r="BU22" s="78"/>
      <c r="BV22" s="78"/>
      <c r="BW22" s="78"/>
      <c r="BX22" s="78"/>
      <c r="BY22" s="78"/>
      <c r="BZ22" s="79"/>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7"/>
      <c r="BM23" s="78"/>
      <c r="BN23" s="78"/>
      <c r="BO23" s="78"/>
      <c r="BP23" s="78"/>
      <c r="BQ23" s="78"/>
      <c r="BR23" s="78"/>
      <c r="BS23" s="78"/>
      <c r="BT23" s="78"/>
      <c r="BU23" s="78"/>
      <c r="BV23" s="78"/>
      <c r="BW23" s="78"/>
      <c r="BX23" s="78"/>
      <c r="BY23" s="78"/>
      <c r="BZ23" s="79"/>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7"/>
      <c r="BM24" s="78"/>
      <c r="BN24" s="78"/>
      <c r="BO24" s="78"/>
      <c r="BP24" s="78"/>
      <c r="BQ24" s="78"/>
      <c r="BR24" s="78"/>
      <c r="BS24" s="78"/>
      <c r="BT24" s="78"/>
      <c r="BU24" s="78"/>
      <c r="BV24" s="78"/>
      <c r="BW24" s="78"/>
      <c r="BX24" s="78"/>
      <c r="BY24" s="78"/>
      <c r="BZ24" s="79"/>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7"/>
      <c r="BM25" s="78"/>
      <c r="BN25" s="78"/>
      <c r="BO25" s="78"/>
      <c r="BP25" s="78"/>
      <c r="BQ25" s="78"/>
      <c r="BR25" s="78"/>
      <c r="BS25" s="78"/>
      <c r="BT25" s="78"/>
      <c r="BU25" s="78"/>
      <c r="BV25" s="78"/>
      <c r="BW25" s="78"/>
      <c r="BX25" s="78"/>
      <c r="BY25" s="78"/>
      <c r="BZ25" s="79"/>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7"/>
      <c r="BM26" s="78"/>
      <c r="BN26" s="78"/>
      <c r="BO26" s="78"/>
      <c r="BP26" s="78"/>
      <c r="BQ26" s="78"/>
      <c r="BR26" s="78"/>
      <c r="BS26" s="78"/>
      <c r="BT26" s="78"/>
      <c r="BU26" s="78"/>
      <c r="BV26" s="78"/>
      <c r="BW26" s="78"/>
      <c r="BX26" s="78"/>
      <c r="BY26" s="78"/>
      <c r="BZ26" s="79"/>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7"/>
      <c r="BM27" s="78"/>
      <c r="BN27" s="78"/>
      <c r="BO27" s="78"/>
      <c r="BP27" s="78"/>
      <c r="BQ27" s="78"/>
      <c r="BR27" s="78"/>
      <c r="BS27" s="78"/>
      <c r="BT27" s="78"/>
      <c r="BU27" s="78"/>
      <c r="BV27" s="78"/>
      <c r="BW27" s="78"/>
      <c r="BX27" s="78"/>
      <c r="BY27" s="78"/>
      <c r="BZ27" s="79"/>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7"/>
      <c r="BM28" s="78"/>
      <c r="BN28" s="78"/>
      <c r="BO28" s="78"/>
      <c r="BP28" s="78"/>
      <c r="BQ28" s="78"/>
      <c r="BR28" s="78"/>
      <c r="BS28" s="78"/>
      <c r="BT28" s="78"/>
      <c r="BU28" s="78"/>
      <c r="BV28" s="78"/>
      <c r="BW28" s="78"/>
      <c r="BX28" s="78"/>
      <c r="BY28" s="78"/>
      <c r="BZ28" s="79"/>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7"/>
      <c r="BM29" s="78"/>
      <c r="BN29" s="78"/>
      <c r="BO29" s="78"/>
      <c r="BP29" s="78"/>
      <c r="BQ29" s="78"/>
      <c r="BR29" s="78"/>
      <c r="BS29" s="78"/>
      <c r="BT29" s="78"/>
      <c r="BU29" s="78"/>
      <c r="BV29" s="78"/>
      <c r="BW29" s="78"/>
      <c r="BX29" s="78"/>
      <c r="BY29" s="78"/>
      <c r="BZ29" s="79"/>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7"/>
      <c r="BM30" s="78"/>
      <c r="BN30" s="78"/>
      <c r="BO30" s="78"/>
      <c r="BP30" s="78"/>
      <c r="BQ30" s="78"/>
      <c r="BR30" s="78"/>
      <c r="BS30" s="78"/>
      <c r="BT30" s="78"/>
      <c r="BU30" s="78"/>
      <c r="BV30" s="78"/>
      <c r="BW30" s="78"/>
      <c r="BX30" s="78"/>
      <c r="BY30" s="78"/>
      <c r="BZ30" s="79"/>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7"/>
      <c r="BM31" s="78"/>
      <c r="BN31" s="78"/>
      <c r="BO31" s="78"/>
      <c r="BP31" s="78"/>
      <c r="BQ31" s="78"/>
      <c r="BR31" s="78"/>
      <c r="BS31" s="78"/>
      <c r="BT31" s="78"/>
      <c r="BU31" s="78"/>
      <c r="BV31" s="78"/>
      <c r="BW31" s="78"/>
      <c r="BX31" s="78"/>
      <c r="BY31" s="78"/>
      <c r="BZ31" s="79"/>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7"/>
      <c r="BM32" s="78"/>
      <c r="BN32" s="78"/>
      <c r="BO32" s="78"/>
      <c r="BP32" s="78"/>
      <c r="BQ32" s="78"/>
      <c r="BR32" s="78"/>
      <c r="BS32" s="78"/>
      <c r="BT32" s="78"/>
      <c r="BU32" s="78"/>
      <c r="BV32" s="78"/>
      <c r="BW32" s="78"/>
      <c r="BX32" s="78"/>
      <c r="BY32" s="78"/>
      <c r="BZ32" s="79"/>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7"/>
      <c r="BM33" s="78"/>
      <c r="BN33" s="78"/>
      <c r="BO33" s="78"/>
      <c r="BP33" s="78"/>
      <c r="BQ33" s="78"/>
      <c r="BR33" s="78"/>
      <c r="BS33" s="78"/>
      <c r="BT33" s="78"/>
      <c r="BU33" s="78"/>
      <c r="BV33" s="78"/>
      <c r="BW33" s="78"/>
      <c r="BX33" s="78"/>
      <c r="BY33" s="78"/>
      <c r="BZ33" s="79"/>
    </row>
    <row r="34" spans="1:78" ht="13.5" customHeight="1" x14ac:dyDescent="0.2">
      <c r="A34" s="2"/>
      <c r="B34" s="16"/>
      <c r="C34" s="47" t="s">
        <v>27</v>
      </c>
      <c r="D34" s="47"/>
      <c r="E34" s="47"/>
      <c r="F34" s="47"/>
      <c r="G34" s="47"/>
      <c r="H34" s="47"/>
      <c r="I34" s="47"/>
      <c r="J34" s="47"/>
      <c r="K34" s="47"/>
      <c r="L34" s="47"/>
      <c r="M34" s="47"/>
      <c r="N34" s="47"/>
      <c r="O34" s="47"/>
      <c r="P34" s="47"/>
      <c r="Q34" s="19"/>
      <c r="R34" s="47" t="s">
        <v>28</v>
      </c>
      <c r="S34" s="47"/>
      <c r="T34" s="47"/>
      <c r="U34" s="47"/>
      <c r="V34" s="47"/>
      <c r="W34" s="47"/>
      <c r="X34" s="47"/>
      <c r="Y34" s="47"/>
      <c r="Z34" s="47"/>
      <c r="AA34" s="47"/>
      <c r="AB34" s="47"/>
      <c r="AC34" s="47"/>
      <c r="AD34" s="47"/>
      <c r="AE34" s="47"/>
      <c r="AF34" s="19"/>
      <c r="AG34" s="47" t="s">
        <v>29</v>
      </c>
      <c r="AH34" s="47"/>
      <c r="AI34" s="47"/>
      <c r="AJ34" s="47"/>
      <c r="AK34" s="47"/>
      <c r="AL34" s="47"/>
      <c r="AM34" s="47"/>
      <c r="AN34" s="47"/>
      <c r="AO34" s="47"/>
      <c r="AP34" s="47"/>
      <c r="AQ34" s="47"/>
      <c r="AR34" s="47"/>
      <c r="AS34" s="47"/>
      <c r="AT34" s="47"/>
      <c r="AU34" s="19"/>
      <c r="AV34" s="47" t="s">
        <v>30</v>
      </c>
      <c r="AW34" s="47"/>
      <c r="AX34" s="47"/>
      <c r="AY34" s="47"/>
      <c r="AZ34" s="47"/>
      <c r="BA34" s="47"/>
      <c r="BB34" s="47"/>
      <c r="BC34" s="47"/>
      <c r="BD34" s="47"/>
      <c r="BE34" s="47"/>
      <c r="BF34" s="47"/>
      <c r="BG34" s="47"/>
      <c r="BH34" s="47"/>
      <c r="BI34" s="47"/>
      <c r="BJ34" s="18"/>
      <c r="BK34" s="2"/>
      <c r="BL34" s="77"/>
      <c r="BM34" s="78"/>
      <c r="BN34" s="78"/>
      <c r="BO34" s="78"/>
      <c r="BP34" s="78"/>
      <c r="BQ34" s="78"/>
      <c r="BR34" s="78"/>
      <c r="BS34" s="78"/>
      <c r="BT34" s="78"/>
      <c r="BU34" s="78"/>
      <c r="BV34" s="78"/>
      <c r="BW34" s="78"/>
      <c r="BX34" s="78"/>
      <c r="BY34" s="78"/>
      <c r="BZ34" s="79"/>
    </row>
    <row r="35" spans="1:78" ht="13.5" customHeight="1" x14ac:dyDescent="0.2">
      <c r="A35" s="2"/>
      <c r="B35" s="16"/>
      <c r="C35" s="47"/>
      <c r="D35" s="47"/>
      <c r="E35" s="47"/>
      <c r="F35" s="47"/>
      <c r="G35" s="47"/>
      <c r="H35" s="47"/>
      <c r="I35" s="47"/>
      <c r="J35" s="47"/>
      <c r="K35" s="47"/>
      <c r="L35" s="47"/>
      <c r="M35" s="47"/>
      <c r="N35" s="47"/>
      <c r="O35" s="47"/>
      <c r="P35" s="47"/>
      <c r="Q35" s="19"/>
      <c r="R35" s="47"/>
      <c r="S35" s="47"/>
      <c r="T35" s="47"/>
      <c r="U35" s="47"/>
      <c r="V35" s="47"/>
      <c r="W35" s="47"/>
      <c r="X35" s="47"/>
      <c r="Y35" s="47"/>
      <c r="Z35" s="47"/>
      <c r="AA35" s="47"/>
      <c r="AB35" s="47"/>
      <c r="AC35" s="47"/>
      <c r="AD35" s="47"/>
      <c r="AE35" s="47"/>
      <c r="AF35" s="19"/>
      <c r="AG35" s="47"/>
      <c r="AH35" s="47"/>
      <c r="AI35" s="47"/>
      <c r="AJ35" s="47"/>
      <c r="AK35" s="47"/>
      <c r="AL35" s="47"/>
      <c r="AM35" s="47"/>
      <c r="AN35" s="47"/>
      <c r="AO35" s="47"/>
      <c r="AP35" s="47"/>
      <c r="AQ35" s="47"/>
      <c r="AR35" s="47"/>
      <c r="AS35" s="47"/>
      <c r="AT35" s="47"/>
      <c r="AU35" s="19"/>
      <c r="AV35" s="47"/>
      <c r="AW35" s="47"/>
      <c r="AX35" s="47"/>
      <c r="AY35" s="47"/>
      <c r="AZ35" s="47"/>
      <c r="BA35" s="47"/>
      <c r="BB35" s="47"/>
      <c r="BC35" s="47"/>
      <c r="BD35" s="47"/>
      <c r="BE35" s="47"/>
      <c r="BF35" s="47"/>
      <c r="BG35" s="47"/>
      <c r="BH35" s="47"/>
      <c r="BI35" s="47"/>
      <c r="BJ35" s="18"/>
      <c r="BK35" s="2"/>
      <c r="BL35" s="77"/>
      <c r="BM35" s="78"/>
      <c r="BN35" s="78"/>
      <c r="BO35" s="78"/>
      <c r="BP35" s="78"/>
      <c r="BQ35" s="78"/>
      <c r="BR35" s="78"/>
      <c r="BS35" s="78"/>
      <c r="BT35" s="78"/>
      <c r="BU35" s="78"/>
      <c r="BV35" s="78"/>
      <c r="BW35" s="78"/>
      <c r="BX35" s="78"/>
      <c r="BY35" s="78"/>
      <c r="BZ35" s="79"/>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7"/>
      <c r="BM36" s="78"/>
      <c r="BN36" s="78"/>
      <c r="BO36" s="78"/>
      <c r="BP36" s="78"/>
      <c r="BQ36" s="78"/>
      <c r="BR36" s="78"/>
      <c r="BS36" s="78"/>
      <c r="BT36" s="78"/>
      <c r="BU36" s="78"/>
      <c r="BV36" s="78"/>
      <c r="BW36" s="78"/>
      <c r="BX36" s="78"/>
      <c r="BY36" s="78"/>
      <c r="BZ36" s="79"/>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7"/>
      <c r="BM37" s="78"/>
      <c r="BN37" s="78"/>
      <c r="BO37" s="78"/>
      <c r="BP37" s="78"/>
      <c r="BQ37" s="78"/>
      <c r="BR37" s="78"/>
      <c r="BS37" s="78"/>
      <c r="BT37" s="78"/>
      <c r="BU37" s="78"/>
      <c r="BV37" s="78"/>
      <c r="BW37" s="78"/>
      <c r="BX37" s="78"/>
      <c r="BY37" s="78"/>
      <c r="BZ37" s="79"/>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7"/>
      <c r="BM38" s="78"/>
      <c r="BN38" s="78"/>
      <c r="BO38" s="78"/>
      <c r="BP38" s="78"/>
      <c r="BQ38" s="78"/>
      <c r="BR38" s="78"/>
      <c r="BS38" s="78"/>
      <c r="BT38" s="78"/>
      <c r="BU38" s="78"/>
      <c r="BV38" s="78"/>
      <c r="BW38" s="78"/>
      <c r="BX38" s="78"/>
      <c r="BY38" s="78"/>
      <c r="BZ38" s="79"/>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7"/>
      <c r="BM39" s="78"/>
      <c r="BN39" s="78"/>
      <c r="BO39" s="78"/>
      <c r="BP39" s="78"/>
      <c r="BQ39" s="78"/>
      <c r="BR39" s="78"/>
      <c r="BS39" s="78"/>
      <c r="BT39" s="78"/>
      <c r="BU39" s="78"/>
      <c r="BV39" s="78"/>
      <c r="BW39" s="78"/>
      <c r="BX39" s="78"/>
      <c r="BY39" s="78"/>
      <c r="BZ39" s="79"/>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7"/>
      <c r="BM40" s="78"/>
      <c r="BN40" s="78"/>
      <c r="BO40" s="78"/>
      <c r="BP40" s="78"/>
      <c r="BQ40" s="78"/>
      <c r="BR40" s="78"/>
      <c r="BS40" s="78"/>
      <c r="BT40" s="78"/>
      <c r="BU40" s="78"/>
      <c r="BV40" s="78"/>
      <c r="BW40" s="78"/>
      <c r="BX40" s="78"/>
      <c r="BY40" s="78"/>
      <c r="BZ40" s="79"/>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7"/>
      <c r="BM41" s="78"/>
      <c r="BN41" s="78"/>
      <c r="BO41" s="78"/>
      <c r="BP41" s="78"/>
      <c r="BQ41" s="78"/>
      <c r="BR41" s="78"/>
      <c r="BS41" s="78"/>
      <c r="BT41" s="78"/>
      <c r="BU41" s="78"/>
      <c r="BV41" s="78"/>
      <c r="BW41" s="78"/>
      <c r="BX41" s="78"/>
      <c r="BY41" s="78"/>
      <c r="BZ41" s="79"/>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7"/>
      <c r="BM42" s="78"/>
      <c r="BN42" s="78"/>
      <c r="BO42" s="78"/>
      <c r="BP42" s="78"/>
      <c r="BQ42" s="78"/>
      <c r="BR42" s="78"/>
      <c r="BS42" s="78"/>
      <c r="BT42" s="78"/>
      <c r="BU42" s="78"/>
      <c r="BV42" s="78"/>
      <c r="BW42" s="78"/>
      <c r="BX42" s="78"/>
      <c r="BY42" s="78"/>
      <c r="BZ42" s="79"/>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7"/>
      <c r="BM43" s="78"/>
      <c r="BN43" s="78"/>
      <c r="BO43" s="78"/>
      <c r="BP43" s="78"/>
      <c r="BQ43" s="78"/>
      <c r="BR43" s="78"/>
      <c r="BS43" s="78"/>
      <c r="BT43" s="78"/>
      <c r="BU43" s="78"/>
      <c r="BV43" s="78"/>
      <c r="BW43" s="78"/>
      <c r="BX43" s="78"/>
      <c r="BY43" s="78"/>
      <c r="BZ43" s="79"/>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0"/>
      <c r="BM44" s="81"/>
      <c r="BN44" s="81"/>
      <c r="BO44" s="81"/>
      <c r="BP44" s="81"/>
      <c r="BQ44" s="81"/>
      <c r="BR44" s="81"/>
      <c r="BS44" s="81"/>
      <c r="BT44" s="81"/>
      <c r="BU44" s="81"/>
      <c r="BV44" s="81"/>
      <c r="BW44" s="81"/>
      <c r="BX44" s="81"/>
      <c r="BY44" s="81"/>
      <c r="BZ44" s="82"/>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123</v>
      </c>
      <c r="BM47" s="84"/>
      <c r="BN47" s="84"/>
      <c r="BO47" s="84"/>
      <c r="BP47" s="84"/>
      <c r="BQ47" s="84"/>
      <c r="BR47" s="84"/>
      <c r="BS47" s="84"/>
      <c r="BT47" s="84"/>
      <c r="BU47" s="84"/>
      <c r="BV47" s="84"/>
      <c r="BW47" s="84"/>
      <c r="BX47" s="84"/>
      <c r="BY47" s="84"/>
      <c r="BZ47" s="85"/>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2">
      <c r="A56" s="2"/>
      <c r="B56" s="16"/>
      <c r="C56" s="47" t="s">
        <v>32</v>
      </c>
      <c r="D56" s="47"/>
      <c r="E56" s="47"/>
      <c r="F56" s="47"/>
      <c r="G56" s="47"/>
      <c r="H56" s="47"/>
      <c r="I56" s="47"/>
      <c r="J56" s="47"/>
      <c r="K56" s="47"/>
      <c r="L56" s="47"/>
      <c r="M56" s="47"/>
      <c r="N56" s="47"/>
      <c r="O56" s="47"/>
      <c r="P56" s="47"/>
      <c r="Q56" s="19"/>
      <c r="R56" s="47" t="s">
        <v>33</v>
      </c>
      <c r="S56" s="47"/>
      <c r="T56" s="47"/>
      <c r="U56" s="47"/>
      <c r="V56" s="47"/>
      <c r="W56" s="47"/>
      <c r="X56" s="47"/>
      <c r="Y56" s="47"/>
      <c r="Z56" s="47"/>
      <c r="AA56" s="47"/>
      <c r="AB56" s="47"/>
      <c r="AC56" s="47"/>
      <c r="AD56" s="47"/>
      <c r="AE56" s="47"/>
      <c r="AF56" s="19"/>
      <c r="AG56" s="47" t="s">
        <v>34</v>
      </c>
      <c r="AH56" s="47"/>
      <c r="AI56" s="47"/>
      <c r="AJ56" s="47"/>
      <c r="AK56" s="47"/>
      <c r="AL56" s="47"/>
      <c r="AM56" s="47"/>
      <c r="AN56" s="47"/>
      <c r="AO56" s="47"/>
      <c r="AP56" s="47"/>
      <c r="AQ56" s="47"/>
      <c r="AR56" s="47"/>
      <c r="AS56" s="47"/>
      <c r="AT56" s="47"/>
      <c r="AU56" s="19"/>
      <c r="AV56" s="47" t="s">
        <v>35</v>
      </c>
      <c r="AW56" s="47"/>
      <c r="AX56" s="47"/>
      <c r="AY56" s="47"/>
      <c r="AZ56" s="47"/>
      <c r="BA56" s="47"/>
      <c r="BB56" s="47"/>
      <c r="BC56" s="47"/>
      <c r="BD56" s="47"/>
      <c r="BE56" s="47"/>
      <c r="BF56" s="47"/>
      <c r="BG56" s="47"/>
      <c r="BH56" s="47"/>
      <c r="BI56" s="47"/>
      <c r="BJ56" s="18"/>
      <c r="BK56" s="2"/>
      <c r="BL56" s="83"/>
      <c r="BM56" s="84"/>
      <c r="BN56" s="84"/>
      <c r="BO56" s="84"/>
      <c r="BP56" s="84"/>
      <c r="BQ56" s="84"/>
      <c r="BR56" s="84"/>
      <c r="BS56" s="84"/>
      <c r="BT56" s="84"/>
      <c r="BU56" s="84"/>
      <c r="BV56" s="84"/>
      <c r="BW56" s="84"/>
      <c r="BX56" s="84"/>
      <c r="BY56" s="84"/>
      <c r="BZ56" s="85"/>
    </row>
    <row r="57" spans="1:78" ht="13.5" customHeight="1" x14ac:dyDescent="0.2">
      <c r="A57" s="2"/>
      <c r="B57" s="16"/>
      <c r="C57" s="47"/>
      <c r="D57" s="47"/>
      <c r="E57" s="47"/>
      <c r="F57" s="47"/>
      <c r="G57" s="47"/>
      <c r="H57" s="47"/>
      <c r="I57" s="47"/>
      <c r="J57" s="47"/>
      <c r="K57" s="47"/>
      <c r="L57" s="47"/>
      <c r="M57" s="47"/>
      <c r="N57" s="47"/>
      <c r="O57" s="47"/>
      <c r="P57" s="47"/>
      <c r="Q57" s="19"/>
      <c r="R57" s="47"/>
      <c r="S57" s="47"/>
      <c r="T57" s="47"/>
      <c r="U57" s="47"/>
      <c r="V57" s="47"/>
      <c r="W57" s="47"/>
      <c r="X57" s="47"/>
      <c r="Y57" s="47"/>
      <c r="Z57" s="47"/>
      <c r="AA57" s="47"/>
      <c r="AB57" s="47"/>
      <c r="AC57" s="47"/>
      <c r="AD57" s="47"/>
      <c r="AE57" s="47"/>
      <c r="AF57" s="19"/>
      <c r="AG57" s="47"/>
      <c r="AH57" s="47"/>
      <c r="AI57" s="47"/>
      <c r="AJ57" s="47"/>
      <c r="AK57" s="47"/>
      <c r="AL57" s="47"/>
      <c r="AM57" s="47"/>
      <c r="AN57" s="47"/>
      <c r="AO57" s="47"/>
      <c r="AP57" s="47"/>
      <c r="AQ57" s="47"/>
      <c r="AR57" s="47"/>
      <c r="AS57" s="47"/>
      <c r="AT57" s="47"/>
      <c r="AU57" s="19"/>
      <c r="AV57" s="47"/>
      <c r="AW57" s="47"/>
      <c r="AX57" s="47"/>
      <c r="AY57" s="47"/>
      <c r="AZ57" s="47"/>
      <c r="BA57" s="47"/>
      <c r="BB57" s="47"/>
      <c r="BC57" s="47"/>
      <c r="BD57" s="47"/>
      <c r="BE57" s="47"/>
      <c r="BF57" s="47"/>
      <c r="BG57" s="47"/>
      <c r="BH57" s="47"/>
      <c r="BI57" s="47"/>
      <c r="BJ57" s="18"/>
      <c r="BK57" s="2"/>
      <c r="BL57" s="83"/>
      <c r="BM57" s="84"/>
      <c r="BN57" s="84"/>
      <c r="BO57" s="84"/>
      <c r="BP57" s="84"/>
      <c r="BQ57" s="84"/>
      <c r="BR57" s="84"/>
      <c r="BS57" s="84"/>
      <c r="BT57" s="84"/>
      <c r="BU57" s="84"/>
      <c r="BV57" s="84"/>
      <c r="BW57" s="84"/>
      <c r="BX57" s="84"/>
      <c r="BY57" s="84"/>
      <c r="BZ57" s="85"/>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2">
      <c r="A60" s="2"/>
      <c r="B60" s="48" t="s">
        <v>36</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83"/>
      <c r="BM60" s="84"/>
      <c r="BN60" s="84"/>
      <c r="BO60" s="84"/>
      <c r="BP60" s="84"/>
      <c r="BQ60" s="84"/>
      <c r="BR60" s="84"/>
      <c r="BS60" s="84"/>
      <c r="BT60" s="84"/>
      <c r="BU60" s="84"/>
      <c r="BV60" s="84"/>
      <c r="BW60" s="84"/>
      <c r="BX60" s="84"/>
      <c r="BY60" s="84"/>
      <c r="BZ60" s="85"/>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83"/>
      <c r="BM61" s="84"/>
      <c r="BN61" s="84"/>
      <c r="BO61" s="84"/>
      <c r="BP61" s="84"/>
      <c r="BQ61" s="84"/>
      <c r="BR61" s="84"/>
      <c r="BS61" s="84"/>
      <c r="BT61" s="84"/>
      <c r="BU61" s="84"/>
      <c r="BV61" s="84"/>
      <c r="BW61" s="84"/>
      <c r="BX61" s="84"/>
      <c r="BY61" s="84"/>
      <c r="BZ61" s="85"/>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122</v>
      </c>
      <c r="BM66" s="84"/>
      <c r="BN66" s="84"/>
      <c r="BO66" s="84"/>
      <c r="BP66" s="84"/>
      <c r="BQ66" s="84"/>
      <c r="BR66" s="84"/>
      <c r="BS66" s="84"/>
      <c r="BT66" s="84"/>
      <c r="BU66" s="84"/>
      <c r="BV66" s="84"/>
      <c r="BW66" s="84"/>
      <c r="BX66" s="84"/>
      <c r="BY66" s="84"/>
      <c r="BZ66" s="85"/>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2">
      <c r="A79" s="2"/>
      <c r="B79" s="16"/>
      <c r="C79" s="47" t="s">
        <v>38</v>
      </c>
      <c r="D79" s="47"/>
      <c r="E79" s="47"/>
      <c r="F79" s="47"/>
      <c r="G79" s="47"/>
      <c r="H79" s="47"/>
      <c r="I79" s="47"/>
      <c r="J79" s="47"/>
      <c r="K79" s="47"/>
      <c r="L79" s="47"/>
      <c r="M79" s="47"/>
      <c r="N79" s="47"/>
      <c r="O79" s="47"/>
      <c r="P79" s="47"/>
      <c r="Q79" s="47"/>
      <c r="R79" s="47"/>
      <c r="S79" s="47"/>
      <c r="T79" s="47"/>
      <c r="U79" s="19"/>
      <c r="V79" s="19"/>
      <c r="W79" s="47" t="s">
        <v>39</v>
      </c>
      <c r="X79" s="47"/>
      <c r="Y79" s="47"/>
      <c r="Z79" s="47"/>
      <c r="AA79" s="47"/>
      <c r="AB79" s="47"/>
      <c r="AC79" s="47"/>
      <c r="AD79" s="47"/>
      <c r="AE79" s="47"/>
      <c r="AF79" s="47"/>
      <c r="AG79" s="47"/>
      <c r="AH79" s="47"/>
      <c r="AI79" s="47"/>
      <c r="AJ79" s="47"/>
      <c r="AK79" s="47"/>
      <c r="AL79" s="47"/>
      <c r="AM79" s="47"/>
      <c r="AN79" s="47"/>
      <c r="AO79" s="19"/>
      <c r="AP79" s="19"/>
      <c r="AQ79" s="47" t="s">
        <v>40</v>
      </c>
      <c r="AR79" s="47"/>
      <c r="AS79" s="47"/>
      <c r="AT79" s="47"/>
      <c r="AU79" s="47"/>
      <c r="AV79" s="47"/>
      <c r="AW79" s="47"/>
      <c r="AX79" s="47"/>
      <c r="AY79" s="47"/>
      <c r="AZ79" s="47"/>
      <c r="BA79" s="47"/>
      <c r="BB79" s="47"/>
      <c r="BC79" s="47"/>
      <c r="BD79" s="47"/>
      <c r="BE79" s="47"/>
      <c r="BF79" s="47"/>
      <c r="BG79" s="47"/>
      <c r="BH79" s="47"/>
      <c r="BI79" s="17"/>
      <c r="BJ79" s="18"/>
      <c r="BK79" s="2"/>
      <c r="BL79" s="83"/>
      <c r="BM79" s="84"/>
      <c r="BN79" s="84"/>
      <c r="BO79" s="84"/>
      <c r="BP79" s="84"/>
      <c r="BQ79" s="84"/>
      <c r="BR79" s="84"/>
      <c r="BS79" s="84"/>
      <c r="BT79" s="84"/>
      <c r="BU79" s="84"/>
      <c r="BV79" s="84"/>
      <c r="BW79" s="84"/>
      <c r="BX79" s="84"/>
      <c r="BY79" s="84"/>
      <c r="BZ79" s="85"/>
    </row>
    <row r="80" spans="1:78" ht="13.5" customHeight="1" x14ac:dyDescent="0.2">
      <c r="A80" s="2"/>
      <c r="B80" s="16"/>
      <c r="C80" s="47"/>
      <c r="D80" s="47"/>
      <c r="E80" s="47"/>
      <c r="F80" s="47"/>
      <c r="G80" s="47"/>
      <c r="H80" s="47"/>
      <c r="I80" s="47"/>
      <c r="J80" s="47"/>
      <c r="K80" s="47"/>
      <c r="L80" s="47"/>
      <c r="M80" s="47"/>
      <c r="N80" s="47"/>
      <c r="O80" s="47"/>
      <c r="P80" s="47"/>
      <c r="Q80" s="47"/>
      <c r="R80" s="47"/>
      <c r="S80" s="47"/>
      <c r="T80" s="47"/>
      <c r="U80" s="19"/>
      <c r="V80" s="19"/>
      <c r="W80" s="47"/>
      <c r="X80" s="47"/>
      <c r="Y80" s="47"/>
      <c r="Z80" s="47"/>
      <c r="AA80" s="47"/>
      <c r="AB80" s="47"/>
      <c r="AC80" s="47"/>
      <c r="AD80" s="47"/>
      <c r="AE80" s="47"/>
      <c r="AF80" s="47"/>
      <c r="AG80" s="47"/>
      <c r="AH80" s="47"/>
      <c r="AI80" s="47"/>
      <c r="AJ80" s="47"/>
      <c r="AK80" s="47"/>
      <c r="AL80" s="47"/>
      <c r="AM80" s="47"/>
      <c r="AN80" s="47"/>
      <c r="AO80" s="19"/>
      <c r="AP80" s="19"/>
      <c r="AQ80" s="47"/>
      <c r="AR80" s="47"/>
      <c r="AS80" s="47"/>
      <c r="AT80" s="47"/>
      <c r="AU80" s="47"/>
      <c r="AV80" s="47"/>
      <c r="AW80" s="47"/>
      <c r="AX80" s="47"/>
      <c r="AY80" s="47"/>
      <c r="AZ80" s="47"/>
      <c r="BA80" s="47"/>
      <c r="BB80" s="47"/>
      <c r="BC80" s="47"/>
      <c r="BD80" s="47"/>
      <c r="BE80" s="47"/>
      <c r="BF80" s="47"/>
      <c r="BG80" s="47"/>
      <c r="BH80" s="47"/>
      <c r="BI80" s="17"/>
      <c r="BJ80" s="18"/>
      <c r="BK80" s="2"/>
      <c r="BL80" s="83"/>
      <c r="BM80" s="84"/>
      <c r="BN80" s="84"/>
      <c r="BO80" s="84"/>
      <c r="BP80" s="84"/>
      <c r="BQ80" s="84"/>
      <c r="BR80" s="84"/>
      <c r="BS80" s="84"/>
      <c r="BT80" s="84"/>
      <c r="BU80" s="84"/>
      <c r="BV80" s="84"/>
      <c r="BW80" s="84"/>
      <c r="BX80" s="84"/>
      <c r="BY80" s="84"/>
      <c r="BZ80" s="85"/>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tB0yMJqdcHNun4W0QXxqaYSXuDg0llvhzSAooUewX9uGUlQxRMv2bXfccFAdJT1Ay7PanSWcfnn+vtvTZFFSuw==" saltValue="T+fJ9Ja7xZjJVPip5qIquw=="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70" t="s">
        <v>66</v>
      </c>
      <c r="I3" s="71"/>
      <c r="J3" s="71"/>
      <c r="K3" s="71"/>
      <c r="L3" s="71"/>
      <c r="M3" s="71"/>
      <c r="N3" s="71"/>
      <c r="O3" s="71"/>
      <c r="P3" s="71"/>
      <c r="Q3" s="71"/>
      <c r="R3" s="71"/>
      <c r="S3" s="71"/>
      <c r="T3" s="71"/>
      <c r="U3" s="71"/>
      <c r="V3" s="71"/>
      <c r="W3" s="71"/>
      <c r="X3" s="72"/>
      <c r="Y3" s="76" t="s">
        <v>67</v>
      </c>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t="s">
        <v>36</v>
      </c>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row>
    <row r="4" spans="1:145" x14ac:dyDescent="0.2">
      <c r="A4" s="27" t="s">
        <v>68</v>
      </c>
      <c r="B4" s="29"/>
      <c r="C4" s="29"/>
      <c r="D4" s="29"/>
      <c r="E4" s="29"/>
      <c r="F4" s="29"/>
      <c r="G4" s="29"/>
      <c r="H4" s="73"/>
      <c r="I4" s="74"/>
      <c r="J4" s="74"/>
      <c r="K4" s="74"/>
      <c r="L4" s="74"/>
      <c r="M4" s="74"/>
      <c r="N4" s="74"/>
      <c r="O4" s="74"/>
      <c r="P4" s="74"/>
      <c r="Q4" s="74"/>
      <c r="R4" s="74"/>
      <c r="S4" s="74"/>
      <c r="T4" s="74"/>
      <c r="U4" s="74"/>
      <c r="V4" s="74"/>
      <c r="W4" s="74"/>
      <c r="X4" s="75"/>
      <c r="Y4" s="69" t="s">
        <v>69</v>
      </c>
      <c r="Z4" s="69"/>
      <c r="AA4" s="69"/>
      <c r="AB4" s="69"/>
      <c r="AC4" s="69"/>
      <c r="AD4" s="69"/>
      <c r="AE4" s="69"/>
      <c r="AF4" s="69"/>
      <c r="AG4" s="69"/>
      <c r="AH4" s="69"/>
      <c r="AI4" s="69"/>
      <c r="AJ4" s="69" t="s">
        <v>70</v>
      </c>
      <c r="AK4" s="69"/>
      <c r="AL4" s="69"/>
      <c r="AM4" s="69"/>
      <c r="AN4" s="69"/>
      <c r="AO4" s="69"/>
      <c r="AP4" s="69"/>
      <c r="AQ4" s="69"/>
      <c r="AR4" s="69"/>
      <c r="AS4" s="69"/>
      <c r="AT4" s="69"/>
      <c r="AU4" s="69" t="s">
        <v>71</v>
      </c>
      <c r="AV4" s="69"/>
      <c r="AW4" s="69"/>
      <c r="AX4" s="69"/>
      <c r="AY4" s="69"/>
      <c r="AZ4" s="69"/>
      <c r="BA4" s="69"/>
      <c r="BB4" s="69"/>
      <c r="BC4" s="69"/>
      <c r="BD4" s="69"/>
      <c r="BE4" s="69"/>
      <c r="BF4" s="69" t="s">
        <v>72</v>
      </c>
      <c r="BG4" s="69"/>
      <c r="BH4" s="69"/>
      <c r="BI4" s="69"/>
      <c r="BJ4" s="69"/>
      <c r="BK4" s="69"/>
      <c r="BL4" s="69"/>
      <c r="BM4" s="69"/>
      <c r="BN4" s="69"/>
      <c r="BO4" s="69"/>
      <c r="BP4" s="69"/>
      <c r="BQ4" s="69" t="s">
        <v>73</v>
      </c>
      <c r="BR4" s="69"/>
      <c r="BS4" s="69"/>
      <c r="BT4" s="69"/>
      <c r="BU4" s="69"/>
      <c r="BV4" s="69"/>
      <c r="BW4" s="69"/>
      <c r="BX4" s="69"/>
      <c r="BY4" s="69"/>
      <c r="BZ4" s="69"/>
      <c r="CA4" s="69"/>
      <c r="CB4" s="69" t="s">
        <v>74</v>
      </c>
      <c r="CC4" s="69"/>
      <c r="CD4" s="69"/>
      <c r="CE4" s="69"/>
      <c r="CF4" s="69"/>
      <c r="CG4" s="69"/>
      <c r="CH4" s="69"/>
      <c r="CI4" s="69"/>
      <c r="CJ4" s="69"/>
      <c r="CK4" s="69"/>
      <c r="CL4" s="69"/>
      <c r="CM4" s="69" t="s">
        <v>75</v>
      </c>
      <c r="CN4" s="69"/>
      <c r="CO4" s="69"/>
      <c r="CP4" s="69"/>
      <c r="CQ4" s="69"/>
      <c r="CR4" s="69"/>
      <c r="CS4" s="69"/>
      <c r="CT4" s="69"/>
      <c r="CU4" s="69"/>
      <c r="CV4" s="69"/>
      <c r="CW4" s="69"/>
      <c r="CX4" s="69" t="s">
        <v>76</v>
      </c>
      <c r="CY4" s="69"/>
      <c r="CZ4" s="69"/>
      <c r="DA4" s="69"/>
      <c r="DB4" s="69"/>
      <c r="DC4" s="69"/>
      <c r="DD4" s="69"/>
      <c r="DE4" s="69"/>
      <c r="DF4" s="69"/>
      <c r="DG4" s="69"/>
      <c r="DH4" s="69"/>
      <c r="DI4" s="69" t="s">
        <v>77</v>
      </c>
      <c r="DJ4" s="69"/>
      <c r="DK4" s="69"/>
      <c r="DL4" s="69"/>
      <c r="DM4" s="69"/>
      <c r="DN4" s="69"/>
      <c r="DO4" s="69"/>
      <c r="DP4" s="69"/>
      <c r="DQ4" s="69"/>
      <c r="DR4" s="69"/>
      <c r="DS4" s="69"/>
      <c r="DT4" s="69" t="s">
        <v>78</v>
      </c>
      <c r="DU4" s="69"/>
      <c r="DV4" s="69"/>
      <c r="DW4" s="69"/>
      <c r="DX4" s="69"/>
      <c r="DY4" s="69"/>
      <c r="DZ4" s="69"/>
      <c r="EA4" s="69"/>
      <c r="EB4" s="69"/>
      <c r="EC4" s="69"/>
      <c r="ED4" s="69"/>
      <c r="EE4" s="69" t="s">
        <v>79</v>
      </c>
      <c r="EF4" s="69"/>
      <c r="EG4" s="69"/>
      <c r="EH4" s="69"/>
      <c r="EI4" s="69"/>
      <c r="EJ4" s="69"/>
      <c r="EK4" s="69"/>
      <c r="EL4" s="69"/>
      <c r="EM4" s="69"/>
      <c r="EN4" s="69"/>
      <c r="EO4" s="69"/>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382141</v>
      </c>
      <c r="D6" s="32">
        <f t="shared" si="3"/>
        <v>47</v>
      </c>
      <c r="E6" s="32">
        <f t="shared" si="3"/>
        <v>17</v>
      </c>
      <c r="F6" s="32">
        <f t="shared" si="3"/>
        <v>1</v>
      </c>
      <c r="G6" s="32">
        <f t="shared" si="3"/>
        <v>0</v>
      </c>
      <c r="H6" s="32" t="str">
        <f t="shared" si="3"/>
        <v>愛媛県　西予市</v>
      </c>
      <c r="I6" s="32" t="str">
        <f t="shared" si="3"/>
        <v>法非適用</v>
      </c>
      <c r="J6" s="32" t="str">
        <f t="shared" si="3"/>
        <v>下水道事業</v>
      </c>
      <c r="K6" s="32" t="str">
        <f t="shared" si="3"/>
        <v>公共下水道</v>
      </c>
      <c r="L6" s="32" t="str">
        <f t="shared" si="3"/>
        <v>Cd3</v>
      </c>
      <c r="M6" s="32" t="str">
        <f t="shared" si="3"/>
        <v>非設置</v>
      </c>
      <c r="N6" s="33" t="str">
        <f t="shared" si="3"/>
        <v>-</v>
      </c>
      <c r="O6" s="33" t="str">
        <f t="shared" si="3"/>
        <v>該当数値なし</v>
      </c>
      <c r="P6" s="33">
        <f t="shared" si="3"/>
        <v>23.94</v>
      </c>
      <c r="Q6" s="33">
        <f t="shared" si="3"/>
        <v>99.43</v>
      </c>
      <c r="R6" s="33">
        <f t="shared" si="3"/>
        <v>2510</v>
      </c>
      <c r="S6" s="33">
        <f t="shared" si="3"/>
        <v>38947</v>
      </c>
      <c r="T6" s="33">
        <f t="shared" si="3"/>
        <v>514.34</v>
      </c>
      <c r="U6" s="33">
        <f t="shared" si="3"/>
        <v>75.72</v>
      </c>
      <c r="V6" s="33">
        <f t="shared" si="3"/>
        <v>9217</v>
      </c>
      <c r="W6" s="33">
        <f t="shared" si="3"/>
        <v>3.7</v>
      </c>
      <c r="X6" s="33">
        <f t="shared" si="3"/>
        <v>2491.08</v>
      </c>
      <c r="Y6" s="34">
        <f>IF(Y7="",NA(),Y7)</f>
        <v>96.61</v>
      </c>
      <c r="Z6" s="34">
        <f t="shared" ref="Z6:AH6" si="4">IF(Z7="",NA(),Z7)</f>
        <v>96.55</v>
      </c>
      <c r="AA6" s="34">
        <f t="shared" si="4"/>
        <v>98.31</v>
      </c>
      <c r="AB6" s="34">
        <f t="shared" si="4"/>
        <v>98.29</v>
      </c>
      <c r="AC6" s="34">
        <f t="shared" si="4"/>
        <v>100.55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2667.54</v>
      </c>
      <c r="BG6" s="34">
        <f t="shared" ref="BG6:BO6" si="7">IF(BG7="",NA(),BG7)</f>
        <v>2443.8000000000002</v>
      </c>
      <c r="BH6" s="34">
        <f t="shared" si="7"/>
        <v>2053.81</v>
      </c>
      <c r="BI6" s="34">
        <f t="shared" si="7"/>
        <v>1790.14</v>
      </c>
      <c r="BJ6" s="34">
        <f t="shared" si="7"/>
        <v>1586.08</v>
      </c>
      <c r="BK6" s="34">
        <f t="shared" si="7"/>
        <v>1506.51</v>
      </c>
      <c r="BL6" s="34">
        <f t="shared" si="7"/>
        <v>1315.67</v>
      </c>
      <c r="BM6" s="34">
        <f t="shared" si="7"/>
        <v>1240.1600000000001</v>
      </c>
      <c r="BN6" s="34">
        <f t="shared" si="7"/>
        <v>1193.49</v>
      </c>
      <c r="BO6" s="34">
        <f t="shared" si="7"/>
        <v>1217.7</v>
      </c>
      <c r="BP6" s="33" t="str">
        <f>IF(BP7="","",IF(BP7="-","【-】","【"&amp;SUBSTITUTE(TEXT(BP7,"#,##0.00"),"-","△")&amp;"】"))</f>
        <v>【707.33】</v>
      </c>
      <c r="BQ6" s="34">
        <f>IF(BQ7="",NA(),BQ7)</f>
        <v>30.25</v>
      </c>
      <c r="BR6" s="34">
        <f t="shared" ref="BR6:BZ6" si="8">IF(BR7="",NA(),BR7)</f>
        <v>30.83</v>
      </c>
      <c r="BS6" s="34">
        <f t="shared" si="8"/>
        <v>33.1</v>
      </c>
      <c r="BT6" s="34">
        <f t="shared" si="8"/>
        <v>91.51</v>
      </c>
      <c r="BU6" s="34">
        <f t="shared" si="8"/>
        <v>91.49</v>
      </c>
      <c r="BV6" s="34">
        <f t="shared" si="8"/>
        <v>57.33</v>
      </c>
      <c r="BW6" s="34">
        <f t="shared" si="8"/>
        <v>60.78</v>
      </c>
      <c r="BX6" s="34">
        <f t="shared" si="8"/>
        <v>60.17</v>
      </c>
      <c r="BY6" s="34">
        <f t="shared" si="8"/>
        <v>65.569999999999993</v>
      </c>
      <c r="BZ6" s="34">
        <f t="shared" si="8"/>
        <v>66.680000000000007</v>
      </c>
      <c r="CA6" s="33" t="str">
        <f>IF(CA7="","",IF(CA7="-","【-】","【"&amp;SUBSTITUTE(TEXT(CA7,"#,##0.00"),"-","△")&amp;"】"))</f>
        <v>【101.26】</v>
      </c>
      <c r="CB6" s="34">
        <f>IF(CB7="",NA(),CB7)</f>
        <v>443.62</v>
      </c>
      <c r="CC6" s="34">
        <f t="shared" ref="CC6:CK6" si="9">IF(CC7="",NA(),CC7)</f>
        <v>440.19</v>
      </c>
      <c r="CD6" s="34">
        <f t="shared" si="9"/>
        <v>415.65</v>
      </c>
      <c r="CE6" s="34">
        <f t="shared" si="9"/>
        <v>150</v>
      </c>
      <c r="CF6" s="34">
        <f t="shared" si="9"/>
        <v>150</v>
      </c>
      <c r="CG6" s="34">
        <f t="shared" si="9"/>
        <v>284.52999999999997</v>
      </c>
      <c r="CH6" s="34">
        <f t="shared" si="9"/>
        <v>276.26</v>
      </c>
      <c r="CI6" s="34">
        <f t="shared" si="9"/>
        <v>281.52999999999997</v>
      </c>
      <c r="CJ6" s="34">
        <f t="shared" si="9"/>
        <v>263.04000000000002</v>
      </c>
      <c r="CK6" s="34">
        <f t="shared" si="9"/>
        <v>260.11</v>
      </c>
      <c r="CL6" s="33" t="str">
        <f>IF(CL7="","",IF(CL7="-","【-】","【"&amp;SUBSTITUTE(TEXT(CL7,"#,##0.00"),"-","△")&amp;"】"))</f>
        <v>【136.39】</v>
      </c>
      <c r="CM6" s="34">
        <f>IF(CM7="",NA(),CM7)</f>
        <v>36.68</v>
      </c>
      <c r="CN6" s="34">
        <f t="shared" ref="CN6:CV6" si="10">IF(CN7="",NA(),CN7)</f>
        <v>28.46</v>
      </c>
      <c r="CO6" s="34">
        <f t="shared" si="10"/>
        <v>30.68</v>
      </c>
      <c r="CP6" s="34">
        <f t="shared" si="10"/>
        <v>32.590000000000003</v>
      </c>
      <c r="CQ6" s="34">
        <f t="shared" si="10"/>
        <v>34.54</v>
      </c>
      <c r="CR6" s="34">
        <f t="shared" si="10"/>
        <v>39.92</v>
      </c>
      <c r="CS6" s="34">
        <f t="shared" si="10"/>
        <v>41.63</v>
      </c>
      <c r="CT6" s="34">
        <f t="shared" si="10"/>
        <v>44.89</v>
      </c>
      <c r="CU6" s="34">
        <f t="shared" si="10"/>
        <v>40.75</v>
      </c>
      <c r="CV6" s="34">
        <f t="shared" si="10"/>
        <v>41.45</v>
      </c>
      <c r="CW6" s="33" t="str">
        <f>IF(CW7="","",IF(CW7="-","【-】","【"&amp;SUBSTITUTE(TEXT(CW7,"#,##0.00"),"-","△")&amp;"】"))</f>
        <v>【60.13】</v>
      </c>
      <c r="CX6" s="34">
        <f>IF(CX7="",NA(),CX7)</f>
        <v>50.83</v>
      </c>
      <c r="CY6" s="34">
        <f t="shared" ref="CY6:DG6" si="11">IF(CY7="",NA(),CY7)</f>
        <v>52.05</v>
      </c>
      <c r="CZ6" s="34">
        <f t="shared" si="11"/>
        <v>55.35</v>
      </c>
      <c r="DA6" s="34">
        <f t="shared" si="11"/>
        <v>56.2</v>
      </c>
      <c r="DB6" s="34">
        <f t="shared" si="11"/>
        <v>55.12</v>
      </c>
      <c r="DC6" s="34">
        <f t="shared" si="11"/>
        <v>65.86</v>
      </c>
      <c r="DD6" s="34">
        <f t="shared" si="11"/>
        <v>66.33</v>
      </c>
      <c r="DE6" s="34">
        <f t="shared" si="11"/>
        <v>64.89</v>
      </c>
      <c r="DF6" s="34">
        <f t="shared" si="11"/>
        <v>64.97</v>
      </c>
      <c r="DG6" s="34">
        <f t="shared" si="11"/>
        <v>64.510000000000005</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0.19</v>
      </c>
      <c r="EK6" s="34">
        <f t="shared" si="14"/>
        <v>0.16</v>
      </c>
      <c r="EL6" s="34">
        <f t="shared" si="14"/>
        <v>0.33</v>
      </c>
      <c r="EM6" s="34">
        <f t="shared" si="14"/>
        <v>0.21</v>
      </c>
      <c r="EN6" s="34">
        <f t="shared" si="14"/>
        <v>7.0000000000000007E-2</v>
      </c>
      <c r="EO6" s="33" t="str">
        <f>IF(EO7="","",IF(EO7="-","【-】","【"&amp;SUBSTITUTE(TEXT(EO7,"#,##0.00"),"-","△")&amp;"】"))</f>
        <v>【0.23】</v>
      </c>
    </row>
    <row r="7" spans="1:145" s="35" customFormat="1" x14ac:dyDescent="0.2">
      <c r="A7" s="27"/>
      <c r="B7" s="36">
        <v>2017</v>
      </c>
      <c r="C7" s="36">
        <v>382141</v>
      </c>
      <c r="D7" s="36">
        <v>47</v>
      </c>
      <c r="E7" s="36">
        <v>17</v>
      </c>
      <c r="F7" s="36">
        <v>1</v>
      </c>
      <c r="G7" s="36">
        <v>0</v>
      </c>
      <c r="H7" s="36" t="s">
        <v>109</v>
      </c>
      <c r="I7" s="36" t="s">
        <v>110</v>
      </c>
      <c r="J7" s="36" t="s">
        <v>111</v>
      </c>
      <c r="K7" s="36" t="s">
        <v>112</v>
      </c>
      <c r="L7" s="36" t="s">
        <v>113</v>
      </c>
      <c r="M7" s="36" t="s">
        <v>114</v>
      </c>
      <c r="N7" s="37" t="s">
        <v>115</v>
      </c>
      <c r="O7" s="37" t="s">
        <v>116</v>
      </c>
      <c r="P7" s="37">
        <v>23.94</v>
      </c>
      <c r="Q7" s="37">
        <v>99.43</v>
      </c>
      <c r="R7" s="37">
        <v>2510</v>
      </c>
      <c r="S7" s="37">
        <v>38947</v>
      </c>
      <c r="T7" s="37">
        <v>514.34</v>
      </c>
      <c r="U7" s="37">
        <v>75.72</v>
      </c>
      <c r="V7" s="37">
        <v>9217</v>
      </c>
      <c r="W7" s="37">
        <v>3.7</v>
      </c>
      <c r="X7" s="37">
        <v>2491.08</v>
      </c>
      <c r="Y7" s="37">
        <v>96.61</v>
      </c>
      <c r="Z7" s="37">
        <v>96.55</v>
      </c>
      <c r="AA7" s="37">
        <v>98.31</v>
      </c>
      <c r="AB7" s="37">
        <v>98.29</v>
      </c>
      <c r="AC7" s="37">
        <v>100.55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2667.54</v>
      </c>
      <c r="BG7" s="37">
        <v>2443.8000000000002</v>
      </c>
      <c r="BH7" s="37">
        <v>2053.81</v>
      </c>
      <c r="BI7" s="37">
        <v>1790.14</v>
      </c>
      <c r="BJ7" s="37">
        <v>1586.08</v>
      </c>
      <c r="BK7" s="37">
        <v>1506.51</v>
      </c>
      <c r="BL7" s="37">
        <v>1315.67</v>
      </c>
      <c r="BM7" s="37">
        <v>1240.1600000000001</v>
      </c>
      <c r="BN7" s="37">
        <v>1193.49</v>
      </c>
      <c r="BO7" s="37">
        <v>1217.7</v>
      </c>
      <c r="BP7" s="37">
        <v>707.33</v>
      </c>
      <c r="BQ7" s="37">
        <v>30.25</v>
      </c>
      <c r="BR7" s="37">
        <v>30.83</v>
      </c>
      <c r="BS7" s="37">
        <v>33.1</v>
      </c>
      <c r="BT7" s="37">
        <v>91.51</v>
      </c>
      <c r="BU7" s="37">
        <v>91.49</v>
      </c>
      <c r="BV7" s="37">
        <v>57.33</v>
      </c>
      <c r="BW7" s="37">
        <v>60.78</v>
      </c>
      <c r="BX7" s="37">
        <v>60.17</v>
      </c>
      <c r="BY7" s="37">
        <v>65.569999999999993</v>
      </c>
      <c r="BZ7" s="37">
        <v>66.680000000000007</v>
      </c>
      <c r="CA7" s="37">
        <v>101.26</v>
      </c>
      <c r="CB7" s="37">
        <v>443.62</v>
      </c>
      <c r="CC7" s="37">
        <v>440.19</v>
      </c>
      <c r="CD7" s="37">
        <v>415.65</v>
      </c>
      <c r="CE7" s="37">
        <v>150</v>
      </c>
      <c r="CF7" s="37">
        <v>150</v>
      </c>
      <c r="CG7" s="37">
        <v>284.52999999999997</v>
      </c>
      <c r="CH7" s="37">
        <v>276.26</v>
      </c>
      <c r="CI7" s="37">
        <v>281.52999999999997</v>
      </c>
      <c r="CJ7" s="37">
        <v>263.04000000000002</v>
      </c>
      <c r="CK7" s="37">
        <v>260.11</v>
      </c>
      <c r="CL7" s="37">
        <v>136.38999999999999</v>
      </c>
      <c r="CM7" s="37">
        <v>36.68</v>
      </c>
      <c r="CN7" s="37">
        <v>28.46</v>
      </c>
      <c r="CO7" s="37">
        <v>30.68</v>
      </c>
      <c r="CP7" s="37">
        <v>32.590000000000003</v>
      </c>
      <c r="CQ7" s="37">
        <v>34.54</v>
      </c>
      <c r="CR7" s="37">
        <v>39.92</v>
      </c>
      <c r="CS7" s="37">
        <v>41.63</v>
      </c>
      <c r="CT7" s="37">
        <v>44.89</v>
      </c>
      <c r="CU7" s="37">
        <v>40.75</v>
      </c>
      <c r="CV7" s="37">
        <v>41.45</v>
      </c>
      <c r="CW7" s="37">
        <v>60.13</v>
      </c>
      <c r="CX7" s="37">
        <v>50.83</v>
      </c>
      <c r="CY7" s="37">
        <v>52.05</v>
      </c>
      <c r="CZ7" s="37">
        <v>55.35</v>
      </c>
      <c r="DA7" s="37">
        <v>56.2</v>
      </c>
      <c r="DB7" s="37">
        <v>55.12</v>
      </c>
      <c r="DC7" s="37">
        <v>65.86</v>
      </c>
      <c r="DD7" s="37">
        <v>66.33</v>
      </c>
      <c r="DE7" s="37">
        <v>64.89</v>
      </c>
      <c r="DF7" s="37">
        <v>64.97</v>
      </c>
      <c r="DG7" s="37">
        <v>64.510000000000005</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0.19</v>
      </c>
      <c r="EK7" s="37">
        <v>0.16</v>
      </c>
      <c r="EL7" s="37">
        <v>0.33</v>
      </c>
      <c r="EM7" s="37">
        <v>0.21</v>
      </c>
      <c r="EN7" s="37">
        <v>7.0000000000000007E-2</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2019-01-28T07:18:38Z</cp:lastPrinted>
  <dcterms:created xsi:type="dcterms:W3CDTF">2018-12-03T09:07:46Z</dcterms:created>
  <dcterms:modified xsi:type="dcterms:W3CDTF">2019-01-28T07:18:46Z</dcterms:modified>
  <cp:category/>
</cp:coreProperties>
</file>