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MsbRjhvmFjyVewTck8gdMgGaDHnSk/xY4nn5lVqqYn9hFPNRGKLWOiLPhkx2LmZMUhZkQMwzdF9N8TBOPLAoQ==" workbookSaltValue="ACw9hPEdN7jp6gyPEmgypA=="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<sst xmlns="http://schemas.openxmlformats.org/spreadsheetml/2006/main" count="232" uniqueCount="120">
  <si>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</si>
  <si>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</si>
  <si>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</si>
  <si>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</si>
  <si>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</si>
  <si>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</si>
  <si>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</si>
  <si>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</si>
  <si>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</si>
  <si>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</si>
  <si>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</si>
  <si>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</si>
  <si>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</si>
  <si>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</si>
  <si>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</si>
  <si>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</si>
  <si>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</si>
  <si>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</si>
  <si>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</si>
  <si>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</si>
  <si>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</si>
  <si>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</si>
  <si>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</si>
  <si>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</si>
  <si>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</si>
  <si>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</si>
  <si>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</si>
  <si>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</si>
  <si>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</si>
  <si>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</si>
  <si>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</si>
  <si>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</si>
  <si>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</si>
  <si>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</si>
  <si>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</si>
  <si>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</si>
  <si>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</si>
  <si>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</si>
  <si>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</si>
  <si>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</si>
  <si>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</si>
  <si>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</si>
  <si>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</si>
  <si>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</si>
  <si>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</si>
  <si>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</si>
  <si>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</si>
  <si>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</si>
  <si>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</si>
  <si>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</si>
  <si>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</si>
  <si>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</si>
  <si>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</si>
  <si>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</si>
  <si>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</si>
  <si>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</si>
  <si>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</si>
  <si>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</si>
  <si>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</si>
  <si>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</si>
  <si>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</si>
  <si>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</si>
  <si>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</si>
  <si>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</si>
  <si>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</si>
  <si>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</si>
  <si>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</si>
  <si>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</si>
  <si>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</si>
  <si>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</si>
  <si>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</si>
  <si>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</si>
  <si>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</si>
  <si>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</si>
  <si>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</si>
  <si>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</si>
  <si>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</si>
  <si>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</si>
  <si>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</si>
  <si>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</si>
  <si>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</si>
  <si>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</si>
  <si>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</si>
  <si>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</si>
  <si>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</si>
  <si>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</si>
  <si>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</si>
  <si>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</si>
  <si>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</si>
  <si>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</si>
  <si>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</si>
  <si>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</si>
  <si>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</si>
  <si>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</si>
  <si>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</si>
  <si>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</si>
  <si>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</si>
  <si>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</si>
  <si>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</si>
  <si>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</si>
  <si>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</si>
  <si>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</si>
  <si>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</si>
  <si>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</si>
  <si>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</si>
  <si>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</si>
  <si>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</si>
  <si>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</si>
  <si>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</si>
  <si>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</si>
  <si>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</si>
  <si>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</si>
  <si>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</si>
  <si>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</si>
  <si>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</si>
  <si>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</si>
  <si>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</si>
  <si>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経常収支比率は過去３年間は100％を上回り、累積欠損金もないことから、現時点では経営は堅調である。
　施設利用率や有収率が平均値よりも高く、また給水原価は平均値よりも低いことから、効率的な給水が行えている。
　その一方で、施設整備に伴い企業債残高対給水収益比率は平均値を上回っている。また、給水原価が上昇したことにより、過去５年間、料金回収率が100％を下回っている。
　</t>
    <rPh sb="1" eb="3">
      <t>ケイジョウ</t>
    </rPh>
    <rPh sb="3" eb="5">
      <t>シュウシ</t>
    </rPh>
    <rPh sb="5" eb="7">
      <t>ヒリツ</t>
    </rPh>
    <rPh sb="8" eb="10">
      <t>カコ</t>
    </rPh>
    <rPh sb="11" eb="13">
      <t>ネンカン</t>
    </rPh>
    <rPh sb="19" eb="21">
      <t>ウワマワ</t>
    </rPh>
    <rPh sb="23" eb="25">
      <t>ルイセキ</t>
    </rPh>
    <rPh sb="25" eb="28">
      <t>ケッソンキン</t>
    </rPh>
    <rPh sb="36" eb="39">
      <t>ゲンジテン</t>
    </rPh>
    <rPh sb="41" eb="43">
      <t>ケイエイ</t>
    </rPh>
    <rPh sb="44" eb="46">
      <t>ケンチョウ</t>
    </rPh>
    <rPh sb="52" eb="54">
      <t>シセツ</t>
    </rPh>
    <rPh sb="54" eb="57">
      <t>リヨウリツ</t>
    </rPh>
    <rPh sb="58" eb="60">
      <t>ユウシュウ</t>
    </rPh>
    <rPh sb="60" eb="61">
      <t>リツ</t>
    </rPh>
    <rPh sb="62" eb="65">
      <t>ヘイキンチ</t>
    </rPh>
    <rPh sb="68" eb="69">
      <t>タカ</t>
    </rPh>
    <rPh sb="73" eb="75">
      <t>キュウスイ</t>
    </rPh>
    <rPh sb="75" eb="77">
      <t>ゲンカ</t>
    </rPh>
    <rPh sb="78" eb="81">
      <t>ヘイキンチ</t>
    </rPh>
    <rPh sb="84" eb="85">
      <t>ヒク</t>
    </rPh>
    <rPh sb="91" eb="94">
      <t>コウリツテキ</t>
    </rPh>
    <rPh sb="95" eb="97">
      <t>キュウスイ</t>
    </rPh>
    <rPh sb="98" eb="99">
      <t>オコナ</t>
    </rPh>
    <rPh sb="108" eb="110">
      <t>イッポウ</t>
    </rPh>
    <rPh sb="112" eb="114">
      <t>シセツ</t>
    </rPh>
    <rPh sb="114" eb="116">
      <t>セイビ</t>
    </rPh>
    <rPh sb="117" eb="118">
      <t>トモナ</t>
    </rPh>
    <rPh sb="119" eb="121">
      <t>キギョウ</t>
    </rPh>
    <rPh sb="121" eb="122">
      <t>サイ</t>
    </rPh>
    <rPh sb="122" eb="124">
      <t>ザンダカ</t>
    </rPh>
    <rPh sb="124" eb="125">
      <t>タイ</t>
    </rPh>
    <rPh sb="125" eb="127">
      <t>キュウスイ</t>
    </rPh>
    <rPh sb="127" eb="129">
      <t>シュウエキ</t>
    </rPh>
    <rPh sb="129" eb="131">
      <t>ヒリツ</t>
    </rPh>
    <rPh sb="132" eb="135">
      <t>ヘイキンチ</t>
    </rPh>
    <rPh sb="136" eb="138">
      <t>ウワマワ</t>
    </rPh>
    <rPh sb="146" eb="148">
      <t>キュウスイ</t>
    </rPh>
    <rPh sb="148" eb="150">
      <t>ゲンカ</t>
    </rPh>
    <rPh sb="151" eb="153">
      <t>ジョウショウ</t>
    </rPh>
    <rPh sb="161" eb="163">
      <t>カコ</t>
    </rPh>
    <rPh sb="164" eb="166">
      <t>ネンカン</t>
    </rPh>
    <rPh sb="167" eb="169">
      <t>リョウキン</t>
    </rPh>
    <rPh sb="169" eb="171">
      <t>カイシュウ</t>
    </rPh>
    <rPh sb="171" eb="172">
      <t>リツ</t>
    </rPh>
    <rPh sb="178" eb="180">
      <t>シタマワ</t>
    </rPh>
    <phoneticPr fontId="4"/>
  </si>
  <si>
    <t>　第６次拡張事業計画を基に、施設建設及び計画的な配水管等の耐震対策を行い、安心・安全な水を供給できる環境を整えていく必要がある。
　そのため、今後の事業計画については、費用の増加による経営状況の悪化を考慮したうえで、事業の推進が必要である。</t>
    <rPh sb="1" eb="2">
      <t>ダイ</t>
    </rPh>
    <rPh sb="3" eb="4">
      <t>ジ</t>
    </rPh>
    <rPh sb="4" eb="6">
      <t>カクチョウ</t>
    </rPh>
    <rPh sb="6" eb="8">
      <t>ジギョウ</t>
    </rPh>
    <rPh sb="8" eb="10">
      <t>ケイカク</t>
    </rPh>
    <rPh sb="11" eb="12">
      <t>モト</t>
    </rPh>
    <rPh sb="14" eb="16">
      <t>シセツ</t>
    </rPh>
    <rPh sb="16" eb="18">
      <t>ケンセツ</t>
    </rPh>
    <rPh sb="18" eb="19">
      <t>オヨ</t>
    </rPh>
    <rPh sb="20" eb="23">
      <t>ケイカクテキ</t>
    </rPh>
    <rPh sb="24" eb="27">
      <t>ハイスイカン</t>
    </rPh>
    <rPh sb="27" eb="28">
      <t>トウ</t>
    </rPh>
    <rPh sb="29" eb="31">
      <t>タイシン</t>
    </rPh>
    <rPh sb="31" eb="33">
      <t>タイサク</t>
    </rPh>
    <rPh sb="34" eb="35">
      <t>オコナ</t>
    </rPh>
    <rPh sb="37" eb="39">
      <t>アンシン</t>
    </rPh>
    <rPh sb="40" eb="42">
      <t>アンゼン</t>
    </rPh>
    <rPh sb="43" eb="44">
      <t>ミズ</t>
    </rPh>
    <rPh sb="45" eb="47">
      <t>キョウキュウ</t>
    </rPh>
    <rPh sb="50" eb="52">
      <t>カンキョウ</t>
    </rPh>
    <rPh sb="53" eb="54">
      <t>トトノ</t>
    </rPh>
    <rPh sb="58" eb="60">
      <t>ヒツヨウ</t>
    </rPh>
    <rPh sb="71" eb="73">
      <t>コンゴ</t>
    </rPh>
    <rPh sb="74" eb="76">
      <t>ジギョウ</t>
    </rPh>
    <rPh sb="76" eb="78">
      <t>ケイカク</t>
    </rPh>
    <rPh sb="84" eb="86">
      <t>ヒヨウ</t>
    </rPh>
    <rPh sb="87" eb="89">
      <t>ゾウカ</t>
    </rPh>
    <rPh sb="92" eb="94">
      <t>ケイエイ</t>
    </rPh>
    <rPh sb="94" eb="96">
      <t>ジョウキョウ</t>
    </rPh>
    <rPh sb="97" eb="99">
      <t>アッカ</t>
    </rPh>
    <rPh sb="100" eb="102">
      <t>コウリョ</t>
    </rPh>
    <rPh sb="108" eb="110">
      <t>ジギョウ</t>
    </rPh>
    <rPh sb="111" eb="113">
      <t>スイシン</t>
    </rPh>
    <rPh sb="114" eb="116">
      <t>ヒツヨウ</t>
    </rPh>
    <phoneticPr fontId="4"/>
  </si>
  <si>
    <t>　第６次拡張事業計画を基に、施設等の更新を計画的に実施してきており、管路経年化率は低く法定耐用年数を超えた管路は少ない状況である。
　今後は経営状況を勘案したうえで、浄水場の建設及び計画的な配水管等の耐震対策を行っていく必要がある。</t>
    <rPh sb="1" eb="2">
      <t>ダイ</t>
    </rPh>
    <rPh sb="3" eb="4">
      <t>ジ</t>
    </rPh>
    <rPh sb="4" eb="6">
      <t>カクチョウ</t>
    </rPh>
    <rPh sb="6" eb="8">
      <t>ジギョウ</t>
    </rPh>
    <rPh sb="8" eb="10">
      <t>ケイカク</t>
    </rPh>
    <rPh sb="11" eb="12">
      <t>モト</t>
    </rPh>
    <rPh sb="14" eb="16">
      <t>シセツ</t>
    </rPh>
    <rPh sb="16" eb="17">
      <t>トウ</t>
    </rPh>
    <rPh sb="18" eb="20">
      <t>コウシン</t>
    </rPh>
    <rPh sb="21" eb="24">
      <t>ケイカクテキ</t>
    </rPh>
    <rPh sb="25" eb="27">
      <t>ジッシ</t>
    </rPh>
    <rPh sb="34" eb="36">
      <t>カンロ</t>
    </rPh>
    <rPh sb="36" eb="38">
      <t>ケイネン</t>
    </rPh>
    <rPh sb="39" eb="40">
      <t>リツ</t>
    </rPh>
    <rPh sb="41" eb="42">
      <t>ヒク</t>
    </rPh>
    <rPh sb="43" eb="45">
      <t>ホウテイ</t>
    </rPh>
    <rPh sb="45" eb="47">
      <t>タイヨウ</t>
    </rPh>
    <rPh sb="47" eb="49">
      <t>ネンスウ</t>
    </rPh>
    <rPh sb="50" eb="51">
      <t>コ</t>
    </rPh>
    <rPh sb="53" eb="55">
      <t>カンロ</t>
    </rPh>
    <rPh sb="56" eb="57">
      <t>スク</t>
    </rPh>
    <rPh sb="59" eb="61">
      <t>ジョウキョウ</t>
    </rPh>
    <rPh sb="67" eb="69">
      <t>コンゴ</t>
    </rPh>
    <rPh sb="70" eb="72">
      <t>ケイエイ</t>
    </rPh>
    <rPh sb="72" eb="74">
      <t>ジョウキョウ</t>
    </rPh>
    <rPh sb="75" eb="77">
      <t>カンアン</t>
    </rPh>
    <rPh sb="83" eb="86">
      <t>ジョウスイジョウ</t>
    </rPh>
    <rPh sb="87" eb="89">
      <t>ケンセツ</t>
    </rPh>
    <rPh sb="89" eb="90">
      <t>オヨ</t>
    </rPh>
    <rPh sb="91" eb="94">
      <t>ケイカクテキ</t>
    </rPh>
    <rPh sb="95" eb="98">
      <t>ハイスイカン</t>
    </rPh>
    <rPh sb="98" eb="99">
      <t>トウ</t>
    </rPh>
    <rPh sb="100" eb="102">
      <t>タイシン</t>
    </rPh>
    <rPh sb="102" eb="104">
      <t>タイサク</t>
    </rPh>
    <rPh sb="105" eb="106">
      <t>オコナ</t>
    </rPh>
    <rPh sb="110" eb="1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</si>
</sst>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c:v>
                </c:pt>
                <c:pt idx="1">
                  <c:v>0.86</c:v>
                </c:pt>
                <c:pt idx="2">
                  <c:v>0.66</c:v>
                </c:pt>
                <c:pt idx="3">
                  <c:v>0.48</c:v>
                </c:pt>
                <c:pt idx="4">
                  <c:v>0.61</c:v>
                </c:pt>
              </c:numCache>
            </c:numRef>
          </c:val>
          <c:extLst xmlns:c16r2="http://schemas.microsoft.com/office/drawing/2015/06/chart">
            <c:ext xmlns:c16="http://schemas.microsoft.com/office/drawing/2014/chart" uri="{C3380CC4-5D6E-409C-BE32-E72D297353CC}">
              <c16:uniqueId val="{00000000-197D-4A39-99FA-31AB1AE949CB}"/>
            </c:ext>
          </c:extLst>
        </c:ser>
        <c:dLbls>
          <c:showLegendKey val="0"/>
          <c:showVal val="0"/>
          <c:showCatName val="0"/>
          <c:showSerName val="0"/>
          <c:showPercent val="0"/>
          <c:showBubbleSize val="0"/>
        </c:dLbls>
        <c:gapWidth val="150"/>
        <c:axId val="88860928"/>
        <c:axId val="9457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197D-4A39-99FA-31AB1AE949CB}"/>
            </c:ext>
          </c:extLst>
        </c:ser>
        <c:dLbls>
          <c:showLegendKey val="0"/>
          <c:showVal val="0"/>
          <c:showCatName val="0"/>
          <c:showSerName val="0"/>
          <c:showPercent val="0"/>
          <c:showBubbleSize val="0"/>
        </c:dLbls>
        <c:marker val="1"/>
        <c:smooth val="0"/>
        <c:axId val="88860928"/>
        <c:axId val="94572928"/>
      </c:lineChart>
      <c:dateAx>
        <c:axId val="88860928"/>
        <c:scaling>
          <c:orientation val="minMax"/>
        </c:scaling>
        <c:delete val="1"/>
        <c:axPos val="b"/>
        <c:numFmt formatCode="ge" sourceLinked="1"/>
        <c:majorTickMark val="none"/>
        <c:minorTickMark val="none"/>
        <c:tickLblPos val="none"/>
        <c:crossAx val="94572928"/>
        <c:crosses val="autoZero"/>
        <c:auto val="1"/>
        <c:lblOffset val="100"/>
        <c:baseTimeUnit val="years"/>
      </c:dateAx>
      <c:valAx>
        <c:axId val="945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66.28</c:v>
                </c:pt>
                <c:pt idx="1">
                  <c:v>62.92</c:v>
                </c:pt>
                <c:pt idx="2">
                  <c:v>61.72</c:v>
                </c:pt>
                <c:pt idx="3">
                  <c:v>62.29</c:v>
                </c:pt>
                <c:pt idx="4">
                  <c:v>63.44</c:v>
                </c:pt>
              </c:numCache>
            </c:numRef>
          </c:val>
          <c:extLst xmlns:c16r2="http://schemas.microsoft.com/office/drawing/2015/06/chart">
            <c:ext xmlns:c16="http://schemas.microsoft.com/office/drawing/2014/chart" uri="{C3380CC4-5D6E-409C-BE32-E72D297353CC}">
              <c16:uniqueId val="{00000000-5AFD-4CD7-BAE7-4A3580619D7D}"/>
            </c:ext>
          </c:extLst>
        </c:ser>
        <c:dLbls>
          <c:showLegendKey val="0"/>
          <c:showVal val="0"/>
          <c:showCatName val="0"/>
          <c:showSerName val="0"/>
          <c:showPercent val="0"/>
          <c:showBubbleSize val="0"/>
        </c:dLbls>
        <c:gapWidth val="150"/>
        <c:axId val="95000448"/>
        <c:axId val="9500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5AFD-4CD7-BAE7-4A3580619D7D}"/>
            </c:ext>
          </c:extLst>
        </c:ser>
        <c:dLbls>
          <c:showLegendKey val="0"/>
          <c:showVal val="0"/>
          <c:showCatName val="0"/>
          <c:showSerName val="0"/>
          <c:showPercent val="0"/>
          <c:showBubbleSize val="0"/>
        </c:dLbls>
        <c:marker val="1"/>
        <c:smooth val="0"/>
        <c:axId val="95000448"/>
        <c:axId val="95002624"/>
      </c:lineChart>
      <c:dateAx>
        <c:axId val="95000448"/>
        <c:scaling>
          <c:orientation val="minMax"/>
        </c:scaling>
        <c:delete val="1"/>
        <c:axPos val="b"/>
        <c:numFmt formatCode="ge" sourceLinked="1"/>
        <c:majorTickMark val="none"/>
        <c:minorTickMark val="none"/>
        <c:tickLblPos val="none"/>
        <c:crossAx val="95002624"/>
        <c:crosses val="autoZero"/>
        <c:auto val="1"/>
        <c:lblOffset val="100"/>
        <c:baseTimeUnit val="years"/>
      </c:dateAx>
      <c:valAx>
        <c:axId val="9500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88.96</c:v>
                </c:pt>
                <c:pt idx="1">
                  <c:v>92.34</c:v>
                </c:pt>
                <c:pt idx="2">
                  <c:v>93.53</c:v>
                </c:pt>
                <c:pt idx="3">
                  <c:v>94.17</c:v>
                </c:pt>
                <c:pt idx="4">
                  <c:v>91.29</c:v>
                </c:pt>
              </c:numCache>
            </c:numRef>
          </c:val>
          <c:extLst xmlns:c16r2="http://schemas.microsoft.com/office/drawing/2015/06/chart">
            <c:ext xmlns:c16="http://schemas.microsoft.com/office/drawing/2014/chart" uri="{C3380CC4-5D6E-409C-BE32-E72D297353CC}">
              <c16:uniqueId val="{00000000-9E6B-4DFD-AC01-C7A7E5652F53}"/>
            </c:ext>
          </c:extLst>
        </c:ser>
        <c:dLbls>
          <c:showLegendKey val="0"/>
          <c:showVal val="0"/>
          <c:showCatName val="0"/>
          <c:showSerName val="0"/>
          <c:showPercent val="0"/>
          <c:showBubbleSize val="0"/>
        </c:dLbls>
        <c:gapWidth val="150"/>
        <c:axId val="95226112"/>
        <c:axId val="9524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9E6B-4DFD-AC01-C7A7E5652F53}"/>
            </c:ext>
          </c:extLst>
        </c:ser>
        <c:dLbls>
          <c:showLegendKey val="0"/>
          <c:showVal val="0"/>
          <c:showCatName val="0"/>
          <c:showSerName val="0"/>
          <c:showPercent val="0"/>
          <c:showBubbleSize val="0"/>
        </c:dLbls>
        <c:marker val="1"/>
        <c:smooth val="0"/>
        <c:axId val="95226112"/>
        <c:axId val="95244672"/>
      </c:lineChart>
      <c:dateAx>
        <c:axId val="95226112"/>
        <c:scaling>
          <c:orientation val="minMax"/>
        </c:scaling>
        <c:delete val="1"/>
        <c:axPos val="b"/>
        <c:numFmt formatCode="ge" sourceLinked="1"/>
        <c:majorTickMark val="none"/>
        <c:minorTickMark val="none"/>
        <c:tickLblPos val="none"/>
        <c:crossAx val="95244672"/>
        <c:crosses val="autoZero"/>
        <c:auto val="1"/>
        <c:lblOffset val="100"/>
        <c:baseTimeUnit val="years"/>
      </c:dateAx>
      <c:valAx>
        <c:axId val="9524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86.4</c:v>
                </c:pt>
                <c:pt idx="1">
                  <c:v>92.2</c:v>
                </c:pt>
                <c:pt idx="2">
                  <c:v>101.03</c:v>
                </c:pt>
                <c:pt idx="3">
                  <c:v>102.66</c:v>
                </c:pt>
                <c:pt idx="4">
                  <c:v>100.84</c:v>
                </c:pt>
              </c:numCache>
            </c:numRef>
          </c:val>
          <c:extLst xmlns:c16r2="http://schemas.microsoft.com/office/drawing/2015/06/chart">
            <c:ext xmlns:c16="http://schemas.microsoft.com/office/drawing/2014/chart" uri="{C3380CC4-5D6E-409C-BE32-E72D297353CC}">
              <c16:uniqueId val="{00000000-8177-43FF-A41D-0A967614B43E}"/>
            </c:ext>
          </c:extLst>
        </c:ser>
        <c:dLbls>
          <c:showLegendKey val="0"/>
          <c:showVal val="0"/>
          <c:showCatName val="0"/>
          <c:showSerName val="0"/>
          <c:showPercent val="0"/>
          <c:showBubbleSize val="0"/>
        </c:dLbls>
        <c:gapWidth val="150"/>
        <c:axId val="94595712"/>
        <c:axId val="9460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8177-43FF-A41D-0A967614B43E}"/>
            </c:ext>
          </c:extLst>
        </c:ser>
        <c:dLbls>
          <c:showLegendKey val="0"/>
          <c:showVal val="0"/>
          <c:showCatName val="0"/>
          <c:showSerName val="0"/>
          <c:showPercent val="0"/>
          <c:showBubbleSize val="0"/>
        </c:dLbls>
        <c:marker val="1"/>
        <c:smooth val="0"/>
        <c:axId val="94595712"/>
        <c:axId val="94606080"/>
      </c:lineChart>
      <c:dateAx>
        <c:axId val="94595712"/>
        <c:scaling>
          <c:orientation val="minMax"/>
        </c:scaling>
        <c:delete val="1"/>
        <c:axPos val="b"/>
        <c:numFmt formatCode="ge" sourceLinked="1"/>
        <c:majorTickMark val="none"/>
        <c:minorTickMark val="none"/>
        <c:tickLblPos val="none"/>
        <c:crossAx val="94606080"/>
        <c:crosses val="autoZero"/>
        <c:auto val="1"/>
        <c:lblOffset val="100"/>
        <c:baseTimeUnit val="years"/>
      </c:dateAx>
      <c:valAx>
        <c:axId val="94606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5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32.56</c:v>
                </c:pt>
                <c:pt idx="1">
                  <c:v>34.880000000000003</c:v>
                </c:pt>
                <c:pt idx="2">
                  <c:v>37.04</c:v>
                </c:pt>
                <c:pt idx="3">
                  <c:v>39.1</c:v>
                </c:pt>
                <c:pt idx="4">
                  <c:v>40.6</c:v>
                </c:pt>
              </c:numCache>
            </c:numRef>
          </c:val>
          <c:extLst xmlns:c16r2="http://schemas.microsoft.com/office/drawing/2015/06/chart">
            <c:ext xmlns:c16="http://schemas.microsoft.com/office/drawing/2014/chart" uri="{C3380CC4-5D6E-409C-BE32-E72D297353CC}">
              <c16:uniqueId val="{00000000-6511-445E-9984-26C82127626E}"/>
            </c:ext>
          </c:extLst>
        </c:ser>
        <c:dLbls>
          <c:showLegendKey val="0"/>
          <c:showVal val="0"/>
          <c:showCatName val="0"/>
          <c:showSerName val="0"/>
          <c:showPercent val="0"/>
          <c:showBubbleSize val="0"/>
        </c:dLbls>
        <c:gapWidth val="150"/>
        <c:axId val="94620672"/>
        <c:axId val="9465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6511-445E-9984-26C82127626E}"/>
            </c:ext>
          </c:extLst>
        </c:ser>
        <c:dLbls>
          <c:showLegendKey val="0"/>
          <c:showVal val="0"/>
          <c:showCatName val="0"/>
          <c:showSerName val="0"/>
          <c:showPercent val="0"/>
          <c:showBubbleSize val="0"/>
        </c:dLbls>
        <c:marker val="1"/>
        <c:smooth val="0"/>
        <c:axId val="94620672"/>
        <c:axId val="94659712"/>
      </c:lineChart>
      <c:dateAx>
        <c:axId val="94620672"/>
        <c:scaling>
          <c:orientation val="minMax"/>
        </c:scaling>
        <c:delete val="1"/>
        <c:axPos val="b"/>
        <c:numFmt formatCode="ge" sourceLinked="1"/>
        <c:majorTickMark val="none"/>
        <c:minorTickMark val="none"/>
        <c:tickLblPos val="none"/>
        <c:crossAx val="94659712"/>
        <c:crosses val="autoZero"/>
        <c:auto val="1"/>
        <c:lblOffset val="100"/>
        <c:baseTimeUnit val="years"/>
      </c:dateAx>
      <c:valAx>
        <c:axId val="9465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2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18.440000000000001</c:v>
                </c:pt>
                <c:pt idx="1">
                  <c:v>18.38</c:v>
                </c:pt>
                <c:pt idx="2">
                  <c:v>18.329999999999998</c:v>
                </c:pt>
                <c:pt idx="3">
                  <c:v>0.34</c:v>
                </c:pt>
                <c:pt idx="4">
                  <c:v>0.75</c:v>
                </c:pt>
              </c:numCache>
            </c:numRef>
          </c:val>
          <c:extLst xmlns:c16r2="http://schemas.microsoft.com/office/drawing/2015/06/chart">
            <c:ext xmlns:c16="http://schemas.microsoft.com/office/drawing/2014/chart" uri="{C3380CC4-5D6E-409C-BE32-E72D297353CC}">
              <c16:uniqueId val="{00000000-21A8-416E-9BD7-BD18A249E043}"/>
            </c:ext>
          </c:extLst>
        </c:ser>
        <c:dLbls>
          <c:showLegendKey val="0"/>
          <c:showVal val="0"/>
          <c:showCatName val="0"/>
          <c:showSerName val="0"/>
          <c:showPercent val="0"/>
          <c:showBubbleSize val="0"/>
        </c:dLbls>
        <c:gapWidth val="150"/>
        <c:axId val="94678400"/>
        <c:axId val="9469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21A8-416E-9BD7-BD18A249E043}"/>
            </c:ext>
          </c:extLst>
        </c:ser>
        <c:dLbls>
          <c:showLegendKey val="0"/>
          <c:showVal val="0"/>
          <c:showCatName val="0"/>
          <c:showSerName val="0"/>
          <c:showPercent val="0"/>
          <c:showBubbleSize val="0"/>
        </c:dLbls>
        <c:marker val="1"/>
        <c:smooth val="0"/>
        <c:axId val="94678400"/>
        <c:axId val="94692864"/>
      </c:lineChart>
      <c:dateAx>
        <c:axId val="94678400"/>
        <c:scaling>
          <c:orientation val="minMax"/>
        </c:scaling>
        <c:delete val="1"/>
        <c:axPos val="b"/>
        <c:numFmt formatCode="ge" sourceLinked="1"/>
        <c:majorTickMark val="none"/>
        <c:minorTickMark val="none"/>
        <c:tickLblPos val="none"/>
        <c:crossAx val="94692864"/>
        <c:crosses val="autoZero"/>
        <c:auto val="1"/>
        <c:lblOffset val="100"/>
        <c:baseTimeUnit val="years"/>
      </c:dateAx>
      <c:valAx>
        <c:axId val="9469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7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FA-44A3-B04B-86C993218AE5}"/>
            </c:ext>
          </c:extLst>
        </c:ser>
        <c:dLbls>
          <c:showLegendKey val="0"/>
          <c:showVal val="0"/>
          <c:showCatName val="0"/>
          <c:showSerName val="0"/>
          <c:showPercent val="0"/>
          <c:showBubbleSize val="0"/>
        </c:dLbls>
        <c:gapWidth val="150"/>
        <c:axId val="94791936"/>
        <c:axId val="9479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C2FA-44A3-B04B-86C993218AE5}"/>
            </c:ext>
          </c:extLst>
        </c:ser>
        <c:dLbls>
          <c:showLegendKey val="0"/>
          <c:showVal val="0"/>
          <c:showCatName val="0"/>
          <c:showSerName val="0"/>
          <c:showPercent val="0"/>
          <c:showBubbleSize val="0"/>
        </c:dLbls>
        <c:marker val="1"/>
        <c:smooth val="0"/>
        <c:axId val="94791936"/>
        <c:axId val="94798208"/>
      </c:lineChart>
      <c:dateAx>
        <c:axId val="94791936"/>
        <c:scaling>
          <c:orientation val="minMax"/>
        </c:scaling>
        <c:delete val="1"/>
        <c:axPos val="b"/>
        <c:numFmt formatCode="ge" sourceLinked="1"/>
        <c:majorTickMark val="none"/>
        <c:minorTickMark val="none"/>
        <c:tickLblPos val="none"/>
        <c:crossAx val="94798208"/>
        <c:crosses val="autoZero"/>
        <c:auto val="1"/>
        <c:lblOffset val="100"/>
        <c:baseTimeUnit val="years"/>
      </c:dateAx>
      <c:valAx>
        <c:axId val="94798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79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897.28</c:v>
                </c:pt>
                <c:pt idx="1">
                  <c:v>551.58000000000004</c:v>
                </c:pt>
                <c:pt idx="2">
                  <c:v>563.30999999999995</c:v>
                </c:pt>
                <c:pt idx="3">
                  <c:v>549.26</c:v>
                </c:pt>
                <c:pt idx="4">
                  <c:v>491.03</c:v>
                </c:pt>
              </c:numCache>
            </c:numRef>
          </c:val>
          <c:extLst xmlns:c16r2="http://schemas.microsoft.com/office/drawing/2015/06/chart">
            <c:ext xmlns:c16="http://schemas.microsoft.com/office/drawing/2014/chart" uri="{C3380CC4-5D6E-409C-BE32-E72D297353CC}">
              <c16:uniqueId val="{00000000-2102-4765-9A14-B822873795CA}"/>
            </c:ext>
          </c:extLst>
        </c:ser>
        <c:dLbls>
          <c:showLegendKey val="0"/>
          <c:showVal val="0"/>
          <c:showCatName val="0"/>
          <c:showSerName val="0"/>
          <c:showPercent val="0"/>
          <c:showBubbleSize val="0"/>
        </c:dLbls>
        <c:gapWidth val="150"/>
        <c:axId val="94831744"/>
        <c:axId val="9483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2102-4765-9A14-B822873795CA}"/>
            </c:ext>
          </c:extLst>
        </c:ser>
        <c:dLbls>
          <c:showLegendKey val="0"/>
          <c:showVal val="0"/>
          <c:showCatName val="0"/>
          <c:showSerName val="0"/>
          <c:showPercent val="0"/>
          <c:showBubbleSize val="0"/>
        </c:dLbls>
        <c:marker val="1"/>
        <c:smooth val="0"/>
        <c:axId val="94831744"/>
        <c:axId val="94833664"/>
      </c:lineChart>
      <c:dateAx>
        <c:axId val="94831744"/>
        <c:scaling>
          <c:orientation val="minMax"/>
        </c:scaling>
        <c:delete val="1"/>
        <c:axPos val="b"/>
        <c:numFmt formatCode="ge" sourceLinked="1"/>
        <c:majorTickMark val="none"/>
        <c:minorTickMark val="none"/>
        <c:tickLblPos val="none"/>
        <c:crossAx val="94833664"/>
        <c:crosses val="autoZero"/>
        <c:auto val="1"/>
        <c:lblOffset val="100"/>
        <c:baseTimeUnit val="years"/>
      </c:dateAx>
      <c:valAx>
        <c:axId val="94833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83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946.6</c:v>
                </c:pt>
                <c:pt idx="1">
                  <c:v>877.91</c:v>
                </c:pt>
                <c:pt idx="2">
                  <c:v>807.5</c:v>
                </c:pt>
                <c:pt idx="3">
                  <c:v>796.26</c:v>
                </c:pt>
                <c:pt idx="4">
                  <c:v>805.45</c:v>
                </c:pt>
              </c:numCache>
            </c:numRef>
          </c:val>
          <c:extLst xmlns:c16r2="http://schemas.microsoft.com/office/drawing/2015/06/chart">
            <c:ext xmlns:c16="http://schemas.microsoft.com/office/drawing/2014/chart" uri="{C3380CC4-5D6E-409C-BE32-E72D297353CC}">
              <c16:uniqueId val="{00000000-2B2E-4610-AF97-7218B004AF83}"/>
            </c:ext>
          </c:extLst>
        </c:ser>
        <c:dLbls>
          <c:showLegendKey val="0"/>
          <c:showVal val="0"/>
          <c:showCatName val="0"/>
          <c:showSerName val="0"/>
          <c:showPercent val="0"/>
          <c:showBubbleSize val="0"/>
        </c:dLbls>
        <c:gapWidth val="150"/>
        <c:axId val="94884992"/>
        <c:axId val="9488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2B2E-4610-AF97-7218B004AF83}"/>
            </c:ext>
          </c:extLst>
        </c:ser>
        <c:dLbls>
          <c:showLegendKey val="0"/>
          <c:showVal val="0"/>
          <c:showCatName val="0"/>
          <c:showSerName val="0"/>
          <c:showPercent val="0"/>
          <c:showBubbleSize val="0"/>
        </c:dLbls>
        <c:marker val="1"/>
        <c:smooth val="0"/>
        <c:axId val="94884992"/>
        <c:axId val="94886912"/>
      </c:lineChart>
      <c:dateAx>
        <c:axId val="94884992"/>
        <c:scaling>
          <c:orientation val="minMax"/>
        </c:scaling>
        <c:delete val="1"/>
        <c:axPos val="b"/>
        <c:numFmt formatCode="ge" sourceLinked="1"/>
        <c:majorTickMark val="none"/>
        <c:minorTickMark val="none"/>
        <c:tickLblPos val="none"/>
        <c:crossAx val="94886912"/>
        <c:crosses val="autoZero"/>
        <c:auto val="1"/>
        <c:lblOffset val="100"/>
        <c:baseTimeUnit val="years"/>
      </c:dateAx>
      <c:valAx>
        <c:axId val="9488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8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83.04</c:v>
                </c:pt>
                <c:pt idx="1">
                  <c:v>88.13</c:v>
                </c:pt>
                <c:pt idx="2">
                  <c:v>97.45</c:v>
                </c:pt>
                <c:pt idx="3">
                  <c:v>98.82</c:v>
                </c:pt>
                <c:pt idx="4">
                  <c:v>97.18</c:v>
                </c:pt>
              </c:numCache>
            </c:numRef>
          </c:val>
          <c:extLst xmlns:c16r2="http://schemas.microsoft.com/office/drawing/2015/06/chart">
            <c:ext xmlns:c16="http://schemas.microsoft.com/office/drawing/2014/chart" uri="{C3380CC4-5D6E-409C-BE32-E72D297353CC}">
              <c16:uniqueId val="{00000000-3ECD-4F50-AFB3-0866C1B76DC7}"/>
            </c:ext>
          </c:extLst>
        </c:ser>
        <c:dLbls>
          <c:showLegendKey val="0"/>
          <c:showVal val="0"/>
          <c:showCatName val="0"/>
          <c:showSerName val="0"/>
          <c:showPercent val="0"/>
          <c:showBubbleSize val="0"/>
        </c:dLbls>
        <c:gapWidth val="150"/>
        <c:axId val="94918144"/>
        <c:axId val="9492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3ECD-4F50-AFB3-0866C1B76DC7}"/>
            </c:ext>
          </c:extLst>
        </c:ser>
        <c:dLbls>
          <c:showLegendKey val="0"/>
          <c:showVal val="0"/>
          <c:showCatName val="0"/>
          <c:showSerName val="0"/>
          <c:showPercent val="0"/>
          <c:showBubbleSize val="0"/>
        </c:dLbls>
        <c:marker val="1"/>
        <c:smooth val="0"/>
        <c:axId val="94918144"/>
        <c:axId val="94920064"/>
      </c:lineChart>
      <c:dateAx>
        <c:axId val="94918144"/>
        <c:scaling>
          <c:orientation val="minMax"/>
        </c:scaling>
        <c:delete val="1"/>
        <c:axPos val="b"/>
        <c:numFmt formatCode="ge" sourceLinked="1"/>
        <c:majorTickMark val="none"/>
        <c:minorTickMark val="none"/>
        <c:tickLblPos val="none"/>
        <c:crossAx val="94920064"/>
        <c:crosses val="autoZero"/>
        <c:auto val="1"/>
        <c:lblOffset val="100"/>
        <c:baseTimeUnit val="years"/>
      </c:dateAx>
      <c:valAx>
        <c:axId val="9492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117.08</c:v>
                </c:pt>
                <c:pt idx="1">
                  <c:v>120.95</c:v>
                </c:pt>
                <c:pt idx="2">
                  <c:v>119.45</c:v>
                </c:pt>
                <c:pt idx="3">
                  <c:v>117.61</c:v>
                </c:pt>
                <c:pt idx="4">
                  <c:v>119.94</c:v>
                </c:pt>
              </c:numCache>
            </c:numRef>
          </c:val>
          <c:extLst xmlns:c16r2="http://schemas.microsoft.com/office/drawing/2015/06/chart">
            <c:ext xmlns:c16="http://schemas.microsoft.com/office/drawing/2014/chart" uri="{C3380CC4-5D6E-409C-BE32-E72D297353CC}">
              <c16:uniqueId val="{00000000-0E51-4E60-ADC4-F5188758BF6C}"/>
            </c:ext>
          </c:extLst>
        </c:ser>
        <c:dLbls>
          <c:showLegendKey val="0"/>
          <c:showVal val="0"/>
          <c:showCatName val="0"/>
          <c:showSerName val="0"/>
          <c:showPercent val="0"/>
          <c:showBubbleSize val="0"/>
        </c:dLbls>
        <c:gapWidth val="150"/>
        <c:axId val="94955008"/>
        <c:axId val="9495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0E51-4E60-ADC4-F5188758BF6C}"/>
            </c:ext>
          </c:extLst>
        </c:ser>
        <c:dLbls>
          <c:showLegendKey val="0"/>
          <c:showVal val="0"/>
          <c:showCatName val="0"/>
          <c:showSerName val="0"/>
          <c:showPercent val="0"/>
          <c:showBubbleSize val="0"/>
        </c:dLbls>
        <c:marker val="1"/>
        <c:smooth val="0"/>
        <c:axId val="94955008"/>
        <c:axId val="94956928"/>
      </c:lineChart>
      <c:dateAx>
        <c:axId val="94955008"/>
        <c:scaling>
          <c:orientation val="minMax"/>
        </c:scaling>
        <c:delete val="1"/>
        <c:axPos val="b"/>
        <c:numFmt formatCode="ge" sourceLinked="1"/>
        <c:majorTickMark val="none"/>
        <c:minorTickMark val="none"/>
        <c:tickLblPos val="none"/>
        <c:crossAx val="94956928"/>
        <c:crosses val="autoZero"/>
        <c:auto val="1"/>
        <c:lblOffset val="100"/>
        <c:baseTimeUnit val="years"/>
      </c:dateAx>
      <c:valAx>
        <c:axId val="949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松前町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30907</v>
      </c>
      <c r="AM8" s="59"/>
      <c r="AN8" s="59"/>
      <c r="AO8" s="59"/>
      <c r="AP8" s="59"/>
      <c r="AQ8" s="59"/>
      <c r="AR8" s="59"/>
      <c r="AS8" s="59"/>
      <c r="AT8" s="50">
        <f>データ!$S$6</f>
        <v>20.41</v>
      </c>
      <c r="AU8" s="51"/>
      <c r="AV8" s="51"/>
      <c r="AW8" s="51"/>
      <c r="AX8" s="51"/>
      <c r="AY8" s="51"/>
      <c r="AZ8" s="51"/>
      <c r="BA8" s="51"/>
      <c r="BB8" s="52">
        <f>データ!$T$6</f>
        <v>1514.31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47.35</v>
      </c>
      <c r="J10" s="51"/>
      <c r="K10" s="51"/>
      <c r="L10" s="51"/>
      <c r="M10" s="51"/>
      <c r="N10" s="51"/>
      <c r="O10" s="62"/>
      <c r="P10" s="52">
        <f>データ!$P$6</f>
        <v>97.99</v>
      </c>
      <c r="Q10" s="52"/>
      <c r="R10" s="52"/>
      <c r="S10" s="52"/>
      <c r="T10" s="52"/>
      <c r="U10" s="52"/>
      <c r="V10" s="52"/>
      <c r="W10" s="59">
        <f>データ!$Q$6</f>
        <v>2090</v>
      </c>
      <c r="X10" s="59"/>
      <c r="Y10" s="59"/>
      <c r="Z10" s="59"/>
      <c r="AA10" s="59"/>
      <c r="AB10" s="59"/>
      <c r="AC10" s="59"/>
      <c r="AD10" s="2"/>
      <c r="AE10" s="2"/>
      <c r="AF10" s="2"/>
      <c r="AG10" s="2"/>
      <c r="AH10" s="4"/>
      <c r="AI10" s="4"/>
      <c r="AJ10" s="4"/>
      <c r="AK10" s="4"/>
      <c r="AL10" s="59">
        <f>データ!$U$6</f>
        <v>30222</v>
      </c>
      <c r="AM10" s="59"/>
      <c r="AN10" s="59"/>
      <c r="AO10" s="59"/>
      <c r="AP10" s="59"/>
      <c r="AQ10" s="59"/>
      <c r="AR10" s="59"/>
      <c r="AS10" s="59"/>
      <c r="AT10" s="50">
        <f>データ!$V$6</f>
        <v>20.41</v>
      </c>
      <c r="AU10" s="51"/>
      <c r="AV10" s="51"/>
      <c r="AW10" s="51"/>
      <c r="AX10" s="51"/>
      <c r="AY10" s="51"/>
      <c r="AZ10" s="51"/>
      <c r="BA10" s="51"/>
      <c r="BB10" s="52">
        <f>データ!$W$6</f>
        <v>1480.74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g4E/trhxpk6Obtbz7bO9tx4DEyeyp7UCyPcBQ3AXsnGjhqVMpCVGRGe05fnbMudWn6MCtUD9Wa2UpkPHaarVuQ==" saltValue="sLedwgO9d5dQ7BCtTod6b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384011</v>
      </c>
      <c r="D6" s="33">
        <f t="shared" si="3"/>
        <v>46</v>
      </c>
      <c r="E6" s="33">
        <f t="shared" si="3"/>
        <v>1</v>
      </c>
      <c r="F6" s="33">
        <f t="shared" si="3"/>
        <v>0</v>
      </c>
      <c r="G6" s="33">
        <f t="shared" si="3"/>
        <v>1</v>
      </c>
      <c r="H6" s="33" t="str">
        <f t="shared" si="3"/>
        <v>愛媛県　松前町</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47.35</v>
      </c>
      <c r="P6" s="34">
        <f t="shared" si="3"/>
        <v>97.99</v>
      </c>
      <c r="Q6" s="34">
        <f t="shared" si="3"/>
        <v>2090</v>
      </c>
      <c r="R6" s="34">
        <f t="shared" si="3"/>
        <v>30907</v>
      </c>
      <c r="S6" s="34">
        <f t="shared" si="3"/>
        <v>20.41</v>
      </c>
      <c r="T6" s="34">
        <f t="shared" si="3"/>
        <v>1514.31</v>
      </c>
      <c r="U6" s="34">
        <f t="shared" si="3"/>
        <v>30222</v>
      </c>
      <c r="V6" s="34">
        <f t="shared" si="3"/>
        <v>20.41</v>
      </c>
      <c r="W6" s="34">
        <f t="shared" si="3"/>
        <v>1480.74</v>
      </c>
      <c r="X6" s="35">
        <f>IF(X7="",NA(),X7)</f>
        <v>86.4</v>
      </c>
      <c r="Y6" s="35">
        <f t="shared" ref="Y6:AG6" si="4">IF(Y7="",NA(),Y7)</f>
        <v>92.2</v>
      </c>
      <c r="Z6" s="35">
        <f t="shared" si="4"/>
        <v>101.03</v>
      </c>
      <c r="AA6" s="35">
        <f t="shared" si="4"/>
        <v>102.66</v>
      </c>
      <c r="AB6" s="35">
        <f t="shared" si="4"/>
        <v>100.84</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897.28</v>
      </c>
      <c r="AU6" s="35">
        <f t="shared" ref="AU6:BC6" si="6">IF(AU7="",NA(),AU7)</f>
        <v>551.58000000000004</v>
      </c>
      <c r="AV6" s="35">
        <f t="shared" si="6"/>
        <v>563.30999999999995</v>
      </c>
      <c r="AW6" s="35">
        <f t="shared" si="6"/>
        <v>549.26</v>
      </c>
      <c r="AX6" s="35">
        <f t="shared" si="6"/>
        <v>491.03</v>
      </c>
      <c r="AY6" s="35">
        <f t="shared" si="6"/>
        <v>909.68</v>
      </c>
      <c r="AZ6" s="35">
        <f t="shared" si="6"/>
        <v>382.09</v>
      </c>
      <c r="BA6" s="35">
        <f t="shared" si="6"/>
        <v>371.31</v>
      </c>
      <c r="BB6" s="35">
        <f t="shared" si="6"/>
        <v>377.63</v>
      </c>
      <c r="BC6" s="35">
        <f t="shared" si="6"/>
        <v>357.34</v>
      </c>
      <c r="BD6" s="34" t="str">
        <f>IF(BD7="","",IF(BD7="-","【-】","【"&amp;SUBSTITUTE(TEXT(BD7,"#,##0.00"),"-","△")&amp;"】"))</f>
        <v>【264.34】</v>
      </c>
      <c r="BE6" s="35">
        <f>IF(BE7="",NA(),BE7)</f>
        <v>946.6</v>
      </c>
      <c r="BF6" s="35">
        <f t="shared" ref="BF6:BN6" si="7">IF(BF7="",NA(),BF7)</f>
        <v>877.91</v>
      </c>
      <c r="BG6" s="35">
        <f t="shared" si="7"/>
        <v>807.5</v>
      </c>
      <c r="BH6" s="35">
        <f t="shared" si="7"/>
        <v>796.26</v>
      </c>
      <c r="BI6" s="35">
        <f t="shared" si="7"/>
        <v>805.45</v>
      </c>
      <c r="BJ6" s="35">
        <f t="shared" si="7"/>
        <v>382.65</v>
      </c>
      <c r="BK6" s="35">
        <f t="shared" si="7"/>
        <v>385.06</v>
      </c>
      <c r="BL6" s="35">
        <f t="shared" si="7"/>
        <v>373.09</v>
      </c>
      <c r="BM6" s="35">
        <f t="shared" si="7"/>
        <v>364.71</v>
      </c>
      <c r="BN6" s="35">
        <f t="shared" si="7"/>
        <v>373.69</v>
      </c>
      <c r="BO6" s="34" t="str">
        <f>IF(BO7="","",IF(BO7="-","【-】","【"&amp;SUBSTITUTE(TEXT(BO7,"#,##0.00"),"-","△")&amp;"】"))</f>
        <v>【274.27】</v>
      </c>
      <c r="BP6" s="35">
        <f>IF(BP7="",NA(),BP7)</f>
        <v>83.04</v>
      </c>
      <c r="BQ6" s="35">
        <f t="shared" ref="BQ6:BY6" si="8">IF(BQ7="",NA(),BQ7)</f>
        <v>88.13</v>
      </c>
      <c r="BR6" s="35">
        <f t="shared" si="8"/>
        <v>97.45</v>
      </c>
      <c r="BS6" s="35">
        <f t="shared" si="8"/>
        <v>98.82</v>
      </c>
      <c r="BT6" s="35">
        <f t="shared" si="8"/>
        <v>97.18</v>
      </c>
      <c r="BU6" s="35">
        <f t="shared" si="8"/>
        <v>96.1</v>
      </c>
      <c r="BV6" s="35">
        <f t="shared" si="8"/>
        <v>99.07</v>
      </c>
      <c r="BW6" s="35">
        <f t="shared" si="8"/>
        <v>99.99</v>
      </c>
      <c r="BX6" s="35">
        <f t="shared" si="8"/>
        <v>100.65</v>
      </c>
      <c r="BY6" s="35">
        <f t="shared" si="8"/>
        <v>99.87</v>
      </c>
      <c r="BZ6" s="34" t="str">
        <f>IF(BZ7="","",IF(BZ7="-","【-】","【"&amp;SUBSTITUTE(TEXT(BZ7,"#,##0.00"),"-","△")&amp;"】"))</f>
        <v>【104.36】</v>
      </c>
      <c r="CA6" s="35">
        <f>IF(CA7="",NA(),CA7)</f>
        <v>117.08</v>
      </c>
      <c r="CB6" s="35">
        <f t="shared" ref="CB6:CJ6" si="9">IF(CB7="",NA(),CB7)</f>
        <v>120.95</v>
      </c>
      <c r="CC6" s="35">
        <f t="shared" si="9"/>
        <v>119.45</v>
      </c>
      <c r="CD6" s="35">
        <f t="shared" si="9"/>
        <v>117.61</v>
      </c>
      <c r="CE6" s="35">
        <f t="shared" si="9"/>
        <v>119.94</v>
      </c>
      <c r="CF6" s="35">
        <f t="shared" si="9"/>
        <v>178.39</v>
      </c>
      <c r="CG6" s="35">
        <f t="shared" si="9"/>
        <v>173.03</v>
      </c>
      <c r="CH6" s="35">
        <f t="shared" si="9"/>
        <v>171.15</v>
      </c>
      <c r="CI6" s="35">
        <f t="shared" si="9"/>
        <v>170.19</v>
      </c>
      <c r="CJ6" s="35">
        <f t="shared" si="9"/>
        <v>171.81</v>
      </c>
      <c r="CK6" s="34" t="str">
        <f>IF(CK7="","",IF(CK7="-","【-】","【"&amp;SUBSTITUTE(TEXT(CK7,"#,##0.00"),"-","△")&amp;"】"))</f>
        <v>【165.71】</v>
      </c>
      <c r="CL6" s="35">
        <f>IF(CL7="",NA(),CL7)</f>
        <v>66.28</v>
      </c>
      <c r="CM6" s="35">
        <f t="shared" ref="CM6:CU6" si="10">IF(CM7="",NA(),CM7)</f>
        <v>62.92</v>
      </c>
      <c r="CN6" s="35">
        <f t="shared" si="10"/>
        <v>61.72</v>
      </c>
      <c r="CO6" s="35">
        <f t="shared" si="10"/>
        <v>62.29</v>
      </c>
      <c r="CP6" s="35">
        <f t="shared" si="10"/>
        <v>63.44</v>
      </c>
      <c r="CQ6" s="35">
        <f t="shared" si="10"/>
        <v>59.23</v>
      </c>
      <c r="CR6" s="35">
        <f t="shared" si="10"/>
        <v>58.58</v>
      </c>
      <c r="CS6" s="35">
        <f t="shared" si="10"/>
        <v>58.53</v>
      </c>
      <c r="CT6" s="35">
        <f t="shared" si="10"/>
        <v>59.01</v>
      </c>
      <c r="CU6" s="35">
        <f t="shared" si="10"/>
        <v>60.03</v>
      </c>
      <c r="CV6" s="34" t="str">
        <f>IF(CV7="","",IF(CV7="-","【-】","【"&amp;SUBSTITUTE(TEXT(CV7,"#,##0.00"),"-","△")&amp;"】"))</f>
        <v>【60.41】</v>
      </c>
      <c r="CW6" s="35">
        <f>IF(CW7="",NA(),CW7)</f>
        <v>88.96</v>
      </c>
      <c r="CX6" s="35">
        <f t="shared" ref="CX6:DF6" si="11">IF(CX7="",NA(),CX7)</f>
        <v>92.34</v>
      </c>
      <c r="CY6" s="35">
        <f t="shared" si="11"/>
        <v>93.53</v>
      </c>
      <c r="CZ6" s="35">
        <f t="shared" si="11"/>
        <v>94.17</v>
      </c>
      <c r="DA6" s="35">
        <f t="shared" si="11"/>
        <v>91.29</v>
      </c>
      <c r="DB6" s="35">
        <f t="shared" si="11"/>
        <v>85.53</v>
      </c>
      <c r="DC6" s="35">
        <f t="shared" si="11"/>
        <v>85.23</v>
      </c>
      <c r="DD6" s="35">
        <f t="shared" si="11"/>
        <v>85.26</v>
      </c>
      <c r="DE6" s="35">
        <f t="shared" si="11"/>
        <v>85.37</v>
      </c>
      <c r="DF6" s="35">
        <f t="shared" si="11"/>
        <v>84.81</v>
      </c>
      <c r="DG6" s="34" t="str">
        <f>IF(DG7="","",IF(DG7="-","【-】","【"&amp;SUBSTITUTE(TEXT(DG7,"#,##0.00"),"-","△")&amp;"】"))</f>
        <v>【89.93】</v>
      </c>
      <c r="DH6" s="35">
        <f>IF(DH7="",NA(),DH7)</f>
        <v>32.56</v>
      </c>
      <c r="DI6" s="35">
        <f t="shared" ref="DI6:DQ6" si="12">IF(DI7="",NA(),DI7)</f>
        <v>34.880000000000003</v>
      </c>
      <c r="DJ6" s="35">
        <f t="shared" si="12"/>
        <v>37.04</v>
      </c>
      <c r="DK6" s="35">
        <f t="shared" si="12"/>
        <v>39.1</v>
      </c>
      <c r="DL6" s="35">
        <f t="shared" si="12"/>
        <v>40.6</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18.440000000000001</v>
      </c>
      <c r="DT6" s="35">
        <f t="shared" ref="DT6:EB6" si="13">IF(DT7="",NA(),DT7)</f>
        <v>18.38</v>
      </c>
      <c r="DU6" s="35">
        <f t="shared" si="13"/>
        <v>18.329999999999998</v>
      </c>
      <c r="DV6" s="35">
        <f t="shared" si="13"/>
        <v>0.34</v>
      </c>
      <c r="DW6" s="35">
        <f t="shared" si="13"/>
        <v>0.75</v>
      </c>
      <c r="DX6" s="35">
        <f t="shared" si="13"/>
        <v>8.39</v>
      </c>
      <c r="DY6" s="35">
        <f t="shared" si="13"/>
        <v>10.09</v>
      </c>
      <c r="DZ6" s="35">
        <f t="shared" si="13"/>
        <v>10.54</v>
      </c>
      <c r="EA6" s="35">
        <f t="shared" si="13"/>
        <v>12.03</v>
      </c>
      <c r="EB6" s="35">
        <f t="shared" si="13"/>
        <v>12.19</v>
      </c>
      <c r="EC6" s="34" t="str">
        <f>IF(EC7="","",IF(EC7="-","【-】","【"&amp;SUBSTITUTE(TEXT(EC7,"#,##0.00"),"-","△")&amp;"】"))</f>
        <v>【15.89】</v>
      </c>
      <c r="ED6" s="35">
        <f>IF(ED7="",NA(),ED7)</f>
        <v>1</v>
      </c>
      <c r="EE6" s="35">
        <f t="shared" ref="EE6:EM6" si="14">IF(EE7="",NA(),EE7)</f>
        <v>0.86</v>
      </c>
      <c r="EF6" s="35">
        <f t="shared" si="14"/>
        <v>0.66</v>
      </c>
      <c r="EG6" s="35">
        <f t="shared" si="14"/>
        <v>0.48</v>
      </c>
      <c r="EH6" s="35">
        <f t="shared" si="14"/>
        <v>0.61</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384011</v>
      </c>
      <c r="D7" s="37">
        <v>46</v>
      </c>
      <c r="E7" s="37">
        <v>1</v>
      </c>
      <c r="F7" s="37">
        <v>0</v>
      </c>
      <c r="G7" s="37">
        <v>1</v>
      </c>
      <c r="H7" s="37" t="s">
        <v>105</v>
      </c>
      <c r="I7" s="37" t="s">
        <v>106</v>
      </c>
      <c r="J7" s="37" t="s">
        <v>107</v>
      </c>
      <c r="K7" s="37" t="s">
        <v>108</v>
      </c>
      <c r="L7" s="37" t="s">
        <v>109</v>
      </c>
      <c r="M7" s="37" t="s">
        <v>110</v>
      </c>
      <c r="N7" s="38" t="s">
        <v>111</v>
      </c>
      <c r="O7" s="38">
        <v>47.35</v>
      </c>
      <c r="P7" s="38">
        <v>97.99</v>
      </c>
      <c r="Q7" s="38">
        <v>2090</v>
      </c>
      <c r="R7" s="38">
        <v>30907</v>
      </c>
      <c r="S7" s="38">
        <v>20.41</v>
      </c>
      <c r="T7" s="38">
        <v>1514.31</v>
      </c>
      <c r="U7" s="38">
        <v>30222</v>
      </c>
      <c r="V7" s="38">
        <v>20.41</v>
      </c>
      <c r="W7" s="38">
        <v>1480.74</v>
      </c>
      <c r="X7" s="38">
        <v>86.4</v>
      </c>
      <c r="Y7" s="38">
        <v>92.2</v>
      </c>
      <c r="Z7" s="38">
        <v>101.03</v>
      </c>
      <c r="AA7" s="38">
        <v>102.66</v>
      </c>
      <c r="AB7" s="38">
        <v>100.84</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897.28</v>
      </c>
      <c r="AU7" s="38">
        <v>551.58000000000004</v>
      </c>
      <c r="AV7" s="38">
        <v>563.30999999999995</v>
      </c>
      <c r="AW7" s="38">
        <v>549.26</v>
      </c>
      <c r="AX7" s="38">
        <v>491.03</v>
      </c>
      <c r="AY7" s="38">
        <v>909.68</v>
      </c>
      <c r="AZ7" s="38">
        <v>382.09</v>
      </c>
      <c r="BA7" s="38">
        <v>371.31</v>
      </c>
      <c r="BB7" s="38">
        <v>377.63</v>
      </c>
      <c r="BC7" s="38">
        <v>357.34</v>
      </c>
      <c r="BD7" s="38">
        <v>264.33999999999997</v>
      </c>
      <c r="BE7" s="38">
        <v>946.6</v>
      </c>
      <c r="BF7" s="38">
        <v>877.91</v>
      </c>
      <c r="BG7" s="38">
        <v>807.5</v>
      </c>
      <c r="BH7" s="38">
        <v>796.26</v>
      </c>
      <c r="BI7" s="38">
        <v>805.45</v>
      </c>
      <c r="BJ7" s="38">
        <v>382.65</v>
      </c>
      <c r="BK7" s="38">
        <v>385.06</v>
      </c>
      <c r="BL7" s="38">
        <v>373.09</v>
      </c>
      <c r="BM7" s="38">
        <v>364.71</v>
      </c>
      <c r="BN7" s="38">
        <v>373.69</v>
      </c>
      <c r="BO7" s="38">
        <v>274.27</v>
      </c>
      <c r="BP7" s="38">
        <v>83.04</v>
      </c>
      <c r="BQ7" s="38">
        <v>88.13</v>
      </c>
      <c r="BR7" s="38">
        <v>97.45</v>
      </c>
      <c r="BS7" s="38">
        <v>98.82</v>
      </c>
      <c r="BT7" s="38">
        <v>97.18</v>
      </c>
      <c r="BU7" s="38">
        <v>96.1</v>
      </c>
      <c r="BV7" s="38">
        <v>99.07</v>
      </c>
      <c r="BW7" s="38">
        <v>99.99</v>
      </c>
      <c r="BX7" s="38">
        <v>100.65</v>
      </c>
      <c r="BY7" s="38">
        <v>99.87</v>
      </c>
      <c r="BZ7" s="38">
        <v>104.36</v>
      </c>
      <c r="CA7" s="38">
        <v>117.08</v>
      </c>
      <c r="CB7" s="38">
        <v>120.95</v>
      </c>
      <c r="CC7" s="38">
        <v>119.45</v>
      </c>
      <c r="CD7" s="38">
        <v>117.61</v>
      </c>
      <c r="CE7" s="38">
        <v>119.94</v>
      </c>
      <c r="CF7" s="38">
        <v>178.39</v>
      </c>
      <c r="CG7" s="38">
        <v>173.03</v>
      </c>
      <c r="CH7" s="38">
        <v>171.15</v>
      </c>
      <c r="CI7" s="38">
        <v>170.19</v>
      </c>
      <c r="CJ7" s="38">
        <v>171.81</v>
      </c>
      <c r="CK7" s="38">
        <v>165.71</v>
      </c>
      <c r="CL7" s="38">
        <v>66.28</v>
      </c>
      <c r="CM7" s="38">
        <v>62.92</v>
      </c>
      <c r="CN7" s="38">
        <v>61.72</v>
      </c>
      <c r="CO7" s="38">
        <v>62.29</v>
      </c>
      <c r="CP7" s="38">
        <v>63.44</v>
      </c>
      <c r="CQ7" s="38">
        <v>59.23</v>
      </c>
      <c r="CR7" s="38">
        <v>58.58</v>
      </c>
      <c r="CS7" s="38">
        <v>58.53</v>
      </c>
      <c r="CT7" s="38">
        <v>59.01</v>
      </c>
      <c r="CU7" s="38">
        <v>60.03</v>
      </c>
      <c r="CV7" s="38">
        <v>60.41</v>
      </c>
      <c r="CW7" s="38">
        <v>88.96</v>
      </c>
      <c r="CX7" s="38">
        <v>92.34</v>
      </c>
      <c r="CY7" s="38">
        <v>93.53</v>
      </c>
      <c r="CZ7" s="38">
        <v>94.17</v>
      </c>
      <c r="DA7" s="38">
        <v>91.29</v>
      </c>
      <c r="DB7" s="38">
        <v>85.53</v>
      </c>
      <c r="DC7" s="38">
        <v>85.23</v>
      </c>
      <c r="DD7" s="38">
        <v>85.26</v>
      </c>
      <c r="DE7" s="38">
        <v>85.37</v>
      </c>
      <c r="DF7" s="38">
        <v>84.81</v>
      </c>
      <c r="DG7" s="38">
        <v>89.93</v>
      </c>
      <c r="DH7" s="38">
        <v>32.56</v>
      </c>
      <c r="DI7" s="38">
        <v>34.880000000000003</v>
      </c>
      <c r="DJ7" s="38">
        <v>37.04</v>
      </c>
      <c r="DK7" s="38">
        <v>39.1</v>
      </c>
      <c r="DL7" s="38">
        <v>40.6</v>
      </c>
      <c r="DM7" s="38">
        <v>37.340000000000003</v>
      </c>
      <c r="DN7" s="38">
        <v>44.31</v>
      </c>
      <c r="DO7" s="38">
        <v>45.75</v>
      </c>
      <c r="DP7" s="38">
        <v>46.9</v>
      </c>
      <c r="DQ7" s="38">
        <v>47.28</v>
      </c>
      <c r="DR7" s="38">
        <v>48.12</v>
      </c>
      <c r="DS7" s="38">
        <v>18.440000000000001</v>
      </c>
      <c r="DT7" s="38">
        <v>18.38</v>
      </c>
      <c r="DU7" s="38">
        <v>18.329999999999998</v>
      </c>
      <c r="DV7" s="38">
        <v>0.34</v>
      </c>
      <c r="DW7" s="38">
        <v>0.75</v>
      </c>
      <c r="DX7" s="38">
        <v>8.39</v>
      </c>
      <c r="DY7" s="38">
        <v>10.09</v>
      </c>
      <c r="DZ7" s="38">
        <v>10.54</v>
      </c>
      <c r="EA7" s="38">
        <v>12.03</v>
      </c>
      <c r="EB7" s="38">
        <v>12.19</v>
      </c>
      <c r="EC7" s="38">
        <v>15.89</v>
      </c>
      <c r="ED7" s="38">
        <v>1</v>
      </c>
      <c r="EE7" s="38">
        <v>0.86</v>
      </c>
      <c r="EF7" s="38">
        <v>0.66</v>
      </c>
      <c r="EG7" s="38">
        <v>0.48</v>
      </c>
      <c r="EH7" s="38">
        <v>0.61</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濱崎 庄二</cp:lastModifiedBy>
  <dcterms:created xsi:type="dcterms:W3CDTF">2018-12-03T08:37:21Z</dcterms:created>
  <dcterms:modified xsi:type="dcterms:W3CDTF">2019-02-04T02:06:44Z</dcterms:modified>
</cp:coreProperties>
</file>