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7r3uzCc64glZLujtz4PMFylDiXyqG96+YFVasaysG/Q/VDS8k59CMxUpUcvB3P21+uV/WZRojzqoM6chBfUNhA==" workbookSaltValue="N6WnETy7dRGffZstV/I1k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<sst xmlns="http://schemas.openxmlformats.org/spreadsheetml/2006/main" count="240" uniqueCount="126">
  <si>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</si>
  <si>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</si>
  <si>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</si>
  <si>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</si>
  <si>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</si>
  <si>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</si>
  <si>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</si>
  <si>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</si>
  <si>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</si>
  <si>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</si>
  <si>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</si>
  <si>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</si>
  <si>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</si>
  <si>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</si>
  <si>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</si>
  <si>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</si>
  <si>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</si>
  <si>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</si>
  <si>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</si>
  <si>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</si>
  <si>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</si>
  <si>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</si>
  <si>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</si>
  <si>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</si>
  <si>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</si>
  <si>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</si>
  <si>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</si>
  <si>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</si>
  <si>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</si>
  <si>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</si>
  <si>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</si>
  <si>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</si>
  <si>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</si>
  <si>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</si>
  <si>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</si>
  <si>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</si>
  <si>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</si>
  <si>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</si>
  <si>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</si>
  <si>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</si>
  <si>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</si>
  <si>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</si>
  <si>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</si>
  <si>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</si>
  <si>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</si>
  <si>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</si>
  <si>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</si>
  <si>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</si>
  <si>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</si>
  <si>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</si>
  <si>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</si>
  <si>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</si>
  <si>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</si>
  <si>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</si>
  <si>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</si>
  <si>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</si>
  <si>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</si>
  <si>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</si>
  <si>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</si>
  <si>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</si>
  <si>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</si>
  <si>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</si>
  <si>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</si>
  <si>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</si>
  <si>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</si>
  <si>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</si>
  <si>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</si>
  <si>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</si>
  <si>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</si>
  <si>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</si>
  <si>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</si>
  <si>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</si>
  <si>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</si>
  <si>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</si>
  <si>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</si>
  <si>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</si>
  <si>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</si>
  <si>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</si>
  <si>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</si>
  <si>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</si>
  <si>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</si>
  <si>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</si>
  <si>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</si>
  <si>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</si>
  <si>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</si>
  <si>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</si>
  <si>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</si>
  <si>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</si>
  <si>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</si>
  <si>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</si>
  <si>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</si>
  <si>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</si>
  <si>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</si>
  <si>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</si>
  <si>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</si>
  <si>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</si>
  <si>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</si>
  <si>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</si>
  <si>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</si>
  <si>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</si>
  <si>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</si>
  <si>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</si>
  <si>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</si>
  <si>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</si>
  <si>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</si>
  <si>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</si>
  <si>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</si>
  <si>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</si>
  <si>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</si>
  <si>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</si>
  <si>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</si>
  <si>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</si>
  <si>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</si>
  <si>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</si>
  <si>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</si>
  <si>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</si>
  <si>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</si>
  <si>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</si>
  <si>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</si>
  <si>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</si>
  <si>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</si>
  <si>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</si>
  <si>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</si>
  <si>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平成14年3月31日の供用開始であり、各施設は比較的新しいため、管渠の老朽化は顕著ではない。</t>
    <rPh sb="1" eb="3">
      <t>ヘイセイ</t>
    </rPh>
    <rPh sb="5" eb="6">
      <t>ネン</t>
    </rPh>
    <rPh sb="7" eb="8">
      <t>ガツ</t>
    </rPh>
    <rPh sb="10" eb="11">
      <t>ニチ</t>
    </rPh>
    <rPh sb="12" eb="14">
      <t>キョウヨウ</t>
    </rPh>
    <rPh sb="14" eb="16">
      <t>カイシ</t>
    </rPh>
    <rPh sb="20" eb="23">
      <t>カクシセツ</t>
    </rPh>
    <rPh sb="24" eb="27">
      <t>ヒカクテキ</t>
    </rPh>
    <rPh sb="27" eb="28">
      <t>アタラ</t>
    </rPh>
    <rPh sb="33" eb="35">
      <t>カンキョ</t>
    </rPh>
    <rPh sb="36" eb="39">
      <t>ロウキュウカ</t>
    </rPh>
    <rPh sb="40" eb="42">
      <t>ケンチョ</t>
    </rPh>
    <phoneticPr fontId="4"/>
  </si>
  <si>
    <t>　経営の健全性・効率性については、類似団体平均値をやや下回っている傾向となっている。また、現在のところは施設の老朽化については本格的な更新期に入っていない。
　今後については、老朽施設の維持管理費の支出増や人口減・節水などの使用料収入への影響が考えられるため、公営企業会計の導入による経営分析により、経営改善に向けた取組みについて検討が必要となる。</t>
    <rPh sb="1" eb="3">
      <t>ケイエイ</t>
    </rPh>
    <rPh sb="4" eb="7">
      <t>ケンゼンセイ</t>
    </rPh>
    <rPh sb="8" eb="11">
      <t>コウリツセイ</t>
    </rPh>
    <rPh sb="17" eb="19">
      <t>ルイジ</t>
    </rPh>
    <rPh sb="19" eb="21">
      <t>ダンタイ</t>
    </rPh>
    <rPh sb="21" eb="24">
      <t>ヘイキンチ</t>
    </rPh>
    <rPh sb="27" eb="29">
      <t>シタマワ</t>
    </rPh>
    <rPh sb="33" eb="35">
      <t>ケイコウ</t>
    </rPh>
    <rPh sb="45" eb="47">
      <t>ゲンザイ</t>
    </rPh>
    <rPh sb="52" eb="54">
      <t>シセツ</t>
    </rPh>
    <rPh sb="55" eb="58">
      <t>ロウキュウカ</t>
    </rPh>
    <rPh sb="63" eb="66">
      <t>ホンカクテキ</t>
    </rPh>
    <rPh sb="67" eb="70">
      <t>コウシンキ</t>
    </rPh>
    <rPh sb="71" eb="72">
      <t>ハイ</t>
    </rPh>
    <rPh sb="80" eb="82">
      <t>コンゴ</t>
    </rPh>
    <rPh sb="88" eb="90">
      <t>ロウキュウ</t>
    </rPh>
    <rPh sb="90" eb="92">
      <t>シセツ</t>
    </rPh>
    <rPh sb="93" eb="95">
      <t>イジ</t>
    </rPh>
    <rPh sb="95" eb="97">
      <t>カンリ</t>
    </rPh>
    <rPh sb="97" eb="98">
      <t>ヒ</t>
    </rPh>
    <rPh sb="99" eb="101">
      <t>シシュツ</t>
    </rPh>
    <rPh sb="101" eb="102">
      <t>ゾウ</t>
    </rPh>
    <rPh sb="103" eb="106">
      <t>ジンコウゲン</t>
    </rPh>
    <rPh sb="107" eb="109">
      <t>セッスイ</t>
    </rPh>
    <rPh sb="112" eb="115">
      <t>シヨウリョウ</t>
    </rPh>
    <rPh sb="115" eb="117">
      <t>シュウニュウ</t>
    </rPh>
    <rPh sb="119" eb="121">
      <t>エイキョウ</t>
    </rPh>
    <rPh sb="122" eb="123">
      <t>カンガ</t>
    </rPh>
    <rPh sb="130" eb="132">
      <t>コウエイ</t>
    </rPh>
    <rPh sb="132" eb="134">
      <t>キギョウ</t>
    </rPh>
    <rPh sb="134" eb="136">
      <t>カイケイ</t>
    </rPh>
    <rPh sb="137" eb="139">
      <t>ドウニュウ</t>
    </rPh>
    <rPh sb="142" eb="144">
      <t>ケイエイ</t>
    </rPh>
    <rPh sb="144" eb="146">
      <t>ブンセキ</t>
    </rPh>
    <rPh sb="150" eb="152">
      <t>ケイエイ</t>
    </rPh>
    <rPh sb="152" eb="154">
      <t>カイゼン</t>
    </rPh>
    <rPh sb="155" eb="156">
      <t>ム</t>
    </rPh>
    <rPh sb="158" eb="160">
      <t>トリク</t>
    </rPh>
    <rPh sb="165" eb="167">
      <t>ケントウ</t>
    </rPh>
    <rPh sb="168" eb="170">
      <t>ヒツヨウ</t>
    </rPh>
    <phoneticPr fontId="4"/>
  </si>
  <si>
    <t>　収益的収支比率は100％を下回っており、費用の一部は収益で賄い切れていない。これは供用開始前後の初期の施設建設のための起債借入の償還が続いているためである。
　Ｈ29年度を除き企業債残高対事業規模比率は類似団体平均値よりも低い数値となっている。Ｈ29年度の数値が平年と比べて高くなっているのは、一般会計負担額の記載漏れによる。正しく記載されていれば、642.33で平均値より低い数値となっている。
　経費回収率、施設利用率、水洗化率は、接続戸数の増加に伴い使用料収入、処理水量、汚水処理費及び水洗便所設置済人口が増加しているものの、平均値を下回っている。</t>
    <rPh sb="1" eb="4">
      <t>シュウエキテキ</t>
    </rPh>
    <rPh sb="4" eb="6">
      <t>シュウシ</t>
    </rPh>
    <rPh sb="6" eb="8">
      <t>ヒリツ</t>
    </rPh>
    <rPh sb="14" eb="16">
      <t>シタマワ</t>
    </rPh>
    <rPh sb="21" eb="23">
      <t>ヒヨウ</t>
    </rPh>
    <rPh sb="24" eb="26">
      <t>イチブ</t>
    </rPh>
    <rPh sb="27" eb="29">
      <t>シュウエキ</t>
    </rPh>
    <rPh sb="30" eb="31">
      <t>マカナ</t>
    </rPh>
    <rPh sb="32" eb="33">
      <t>キ</t>
    </rPh>
    <rPh sb="42" eb="44">
      <t>キョウヨウ</t>
    </rPh>
    <rPh sb="44" eb="46">
      <t>カイシ</t>
    </rPh>
    <rPh sb="46" eb="48">
      <t>ゼンゴ</t>
    </rPh>
    <rPh sb="49" eb="51">
      <t>ショキ</t>
    </rPh>
    <rPh sb="52" eb="54">
      <t>シセツ</t>
    </rPh>
    <rPh sb="54" eb="56">
      <t>ケンセツ</t>
    </rPh>
    <rPh sb="60" eb="62">
      <t>キサイ</t>
    </rPh>
    <rPh sb="62" eb="64">
      <t>カリイレ</t>
    </rPh>
    <rPh sb="65" eb="67">
      <t>ショウカン</t>
    </rPh>
    <rPh sb="68" eb="69">
      <t>ツヅ</t>
    </rPh>
    <rPh sb="84" eb="86">
      <t>ネンド</t>
    </rPh>
    <rPh sb="87" eb="88">
      <t>ノゾ</t>
    </rPh>
    <rPh sb="89" eb="91">
      <t>キギョウ</t>
    </rPh>
    <rPh sb="91" eb="92">
      <t>サイ</t>
    </rPh>
    <rPh sb="92" eb="94">
      <t>ザンダカ</t>
    </rPh>
    <rPh sb="94" eb="95">
      <t>タイ</t>
    </rPh>
    <rPh sb="95" eb="97">
      <t>ジギョウ</t>
    </rPh>
    <rPh sb="97" eb="99">
      <t>キボ</t>
    </rPh>
    <rPh sb="99" eb="101">
      <t>ヒリツ</t>
    </rPh>
    <rPh sb="102" eb="104">
      <t>ルイジ</t>
    </rPh>
    <rPh sb="104" eb="106">
      <t>ダンタイ</t>
    </rPh>
    <rPh sb="106" eb="109">
      <t>ヘイキンチ</t>
    </rPh>
    <rPh sb="112" eb="113">
      <t>ヒク</t>
    </rPh>
    <rPh sb="114" eb="116">
      <t>スウチ</t>
    </rPh>
    <rPh sb="126" eb="128">
      <t>ネンド</t>
    </rPh>
    <rPh sb="129" eb="131">
      <t>スウチ</t>
    </rPh>
    <rPh sb="132" eb="134">
      <t>ヘイネン</t>
    </rPh>
    <rPh sb="135" eb="136">
      <t>クラ</t>
    </rPh>
    <rPh sb="138" eb="139">
      <t>タカ</t>
    </rPh>
    <rPh sb="148" eb="150">
      <t>イッパン</t>
    </rPh>
    <rPh sb="150" eb="152">
      <t>カイケイ</t>
    </rPh>
    <rPh sb="152" eb="154">
      <t>フタン</t>
    </rPh>
    <rPh sb="154" eb="155">
      <t>ガク</t>
    </rPh>
    <rPh sb="156" eb="158">
      <t>キサイ</t>
    </rPh>
    <rPh sb="158" eb="159">
      <t>モ</t>
    </rPh>
    <rPh sb="164" eb="165">
      <t>タダ</t>
    </rPh>
    <rPh sb="167" eb="169">
      <t>キサイ</t>
    </rPh>
    <rPh sb="183" eb="186">
      <t>ヘイキンチ</t>
    </rPh>
    <rPh sb="188" eb="189">
      <t>ヒク</t>
    </rPh>
    <rPh sb="190" eb="192">
      <t>スウチ</t>
    </rPh>
    <rPh sb="201" eb="203">
      <t>ケイヒ</t>
    </rPh>
    <rPh sb="203" eb="205">
      <t>カイシュウ</t>
    </rPh>
    <rPh sb="205" eb="206">
      <t>リツ</t>
    </rPh>
    <rPh sb="207" eb="209">
      <t>シセツ</t>
    </rPh>
    <rPh sb="209" eb="212">
      <t>リヨウリツ</t>
    </rPh>
    <rPh sb="213" eb="216">
      <t>スイセンカ</t>
    </rPh>
    <rPh sb="216" eb="217">
      <t>リツ</t>
    </rPh>
    <rPh sb="219" eb="221">
      <t>セツゾク</t>
    </rPh>
    <rPh sb="221" eb="223">
      <t>コスウ</t>
    </rPh>
    <rPh sb="224" eb="226">
      <t>ゾウカ</t>
    </rPh>
    <rPh sb="227" eb="228">
      <t>トモナ</t>
    </rPh>
    <rPh sb="229" eb="232">
      <t>シヨウリョウ</t>
    </rPh>
    <rPh sb="232" eb="234">
      <t>シュウニュウ</t>
    </rPh>
    <rPh sb="237" eb="239">
      <t>スイリョウ</t>
    </rPh>
    <rPh sb="240" eb="242">
      <t>オスイ</t>
    </rPh>
    <rPh sb="242" eb="244">
      <t>ショリ</t>
    </rPh>
    <rPh sb="244" eb="245">
      <t>ヒ</t>
    </rPh>
    <rPh sb="245" eb="246">
      <t>オヨ</t>
    </rPh>
    <rPh sb="247" eb="249">
      <t>スイセン</t>
    </rPh>
    <rPh sb="249" eb="251">
      <t>ベンジョ</t>
    </rPh>
    <rPh sb="251" eb="253">
      <t>セッチ</t>
    </rPh>
    <rPh sb="253" eb="254">
      <t>ズ</t>
    </rPh>
    <rPh sb="254" eb="256">
      <t>ジンコウ</t>
    </rPh>
    <rPh sb="257" eb="259">
      <t>ゾウカ</t>
    </rPh>
    <rPh sb="267" eb="270">
      <t>ヘイキンチ</t>
    </rPh>
    <rPh sb="271" eb="273">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</si>
</sst>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144-4088-93AD-61E47916EEA5}"/>
            </c:ext>
          </c:extLst>
        </c:ser>
        <c:dLbls>
          <c:showLegendKey val="0"/>
          <c:showVal val="0"/>
          <c:showCatName val="0"/>
          <c:showSerName val="0"/>
          <c:showPercent val="0"/>
          <c:showBubbleSize val="0"/>
        </c:dLbls>
        <c:gapWidth val="150"/>
        <c:axId val="99055488"/>
        <c:axId val="9907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0.74</c:v>
                </c:pt>
                <c:pt idx="1">
                  <c:v>0.57999999999999996</c:v>
                </c:pt>
                <c:pt idx="2">
                  <c:v>0.01</c:v>
                </c:pt>
                <c:pt idx="3">
                  <c:v>0.19</c:v>
                </c:pt>
                <c:pt idx="4">
                  <c:v>0.16</c:v>
                </c:pt>
              </c:numCache>
            </c:numRef>
          </c:val>
          <c:smooth val="0"/>
          <c:extLst xmlns:c16r2="http://schemas.microsoft.com/office/drawing/2015/06/chart">
            <c:ext xmlns:c16="http://schemas.microsoft.com/office/drawing/2014/chart" uri="{C3380CC4-5D6E-409C-BE32-E72D297353CC}">
              <c16:uniqueId val="{00000001-7144-4088-93AD-61E47916EEA5}"/>
            </c:ext>
          </c:extLst>
        </c:ser>
        <c:dLbls>
          <c:showLegendKey val="0"/>
          <c:showVal val="0"/>
          <c:showCatName val="0"/>
          <c:showSerName val="0"/>
          <c:showPercent val="0"/>
          <c:showBubbleSize val="0"/>
        </c:dLbls>
        <c:marker val="1"/>
        <c:smooth val="0"/>
        <c:axId val="99055488"/>
        <c:axId val="99074048"/>
      </c:lineChart>
      <c:dateAx>
        <c:axId val="99055488"/>
        <c:scaling>
          <c:orientation val="minMax"/>
        </c:scaling>
        <c:delete val="1"/>
        <c:axPos val="b"/>
        <c:numFmt formatCode="ge" sourceLinked="1"/>
        <c:majorTickMark val="none"/>
        <c:minorTickMark val="none"/>
        <c:tickLblPos val="none"/>
        <c:crossAx val="99074048"/>
        <c:crosses val="autoZero"/>
        <c:auto val="1"/>
        <c:lblOffset val="100"/>
        <c:baseTimeUnit val="years"/>
      </c:dateAx>
      <c:valAx>
        <c:axId val="990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5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41.67</c:v>
                </c:pt>
                <c:pt idx="1">
                  <c:v>42.55</c:v>
                </c:pt>
                <c:pt idx="2">
                  <c:v>42.45</c:v>
                </c:pt>
                <c:pt idx="3">
                  <c:v>43.57</c:v>
                </c:pt>
                <c:pt idx="4">
                  <c:v>44.24</c:v>
                </c:pt>
              </c:numCache>
            </c:numRef>
          </c:val>
          <c:extLst xmlns:c16r2="http://schemas.microsoft.com/office/drawing/2015/06/chart">
            <c:ext xmlns:c16="http://schemas.microsoft.com/office/drawing/2014/chart" uri="{C3380CC4-5D6E-409C-BE32-E72D297353CC}">
              <c16:uniqueId val="{00000000-F067-423E-9B15-A00EED76E83B}"/>
            </c:ext>
          </c:extLst>
        </c:ser>
        <c:dLbls>
          <c:showLegendKey val="0"/>
          <c:showVal val="0"/>
          <c:showCatName val="0"/>
          <c:showSerName val="0"/>
          <c:showPercent val="0"/>
          <c:showBubbleSize val="0"/>
        </c:dLbls>
        <c:gapWidth val="150"/>
        <c:axId val="100144640"/>
        <c:axId val="10014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37.36</c:v>
                </c:pt>
                <c:pt idx="1">
                  <c:v>42.07</c:v>
                </c:pt>
                <c:pt idx="2">
                  <c:v>37.950000000000003</c:v>
                </c:pt>
                <c:pt idx="3">
                  <c:v>51.05</c:v>
                </c:pt>
                <c:pt idx="4">
                  <c:v>50.12</c:v>
                </c:pt>
              </c:numCache>
            </c:numRef>
          </c:val>
          <c:smooth val="0"/>
          <c:extLst xmlns:c16r2="http://schemas.microsoft.com/office/drawing/2015/06/chart">
            <c:ext xmlns:c16="http://schemas.microsoft.com/office/drawing/2014/chart" uri="{C3380CC4-5D6E-409C-BE32-E72D297353CC}">
              <c16:uniqueId val="{00000001-F067-423E-9B15-A00EED76E83B}"/>
            </c:ext>
          </c:extLst>
        </c:ser>
        <c:dLbls>
          <c:showLegendKey val="0"/>
          <c:showVal val="0"/>
          <c:showCatName val="0"/>
          <c:showSerName val="0"/>
          <c:showPercent val="0"/>
          <c:showBubbleSize val="0"/>
        </c:dLbls>
        <c:marker val="1"/>
        <c:smooth val="0"/>
        <c:axId val="100144640"/>
        <c:axId val="100146560"/>
      </c:lineChart>
      <c:dateAx>
        <c:axId val="100144640"/>
        <c:scaling>
          <c:orientation val="minMax"/>
        </c:scaling>
        <c:delete val="1"/>
        <c:axPos val="b"/>
        <c:numFmt formatCode="ge" sourceLinked="1"/>
        <c:majorTickMark val="none"/>
        <c:minorTickMark val="none"/>
        <c:tickLblPos val="none"/>
        <c:crossAx val="100146560"/>
        <c:crosses val="autoZero"/>
        <c:auto val="1"/>
        <c:lblOffset val="100"/>
        <c:baseTimeUnit val="years"/>
      </c:dateAx>
      <c:valAx>
        <c:axId val="10014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4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74.19</c:v>
                </c:pt>
                <c:pt idx="1">
                  <c:v>75.39</c:v>
                </c:pt>
                <c:pt idx="2">
                  <c:v>77</c:v>
                </c:pt>
                <c:pt idx="3">
                  <c:v>77.239999999999995</c:v>
                </c:pt>
                <c:pt idx="4">
                  <c:v>80.17</c:v>
                </c:pt>
              </c:numCache>
            </c:numRef>
          </c:val>
          <c:extLst xmlns:c16r2="http://schemas.microsoft.com/office/drawing/2015/06/chart">
            <c:ext xmlns:c16="http://schemas.microsoft.com/office/drawing/2014/chart" uri="{C3380CC4-5D6E-409C-BE32-E72D297353CC}">
              <c16:uniqueId val="{00000000-176F-42FB-9763-8E9533A021F3}"/>
            </c:ext>
          </c:extLst>
        </c:ser>
        <c:dLbls>
          <c:showLegendKey val="0"/>
          <c:showVal val="0"/>
          <c:showCatName val="0"/>
          <c:showSerName val="0"/>
          <c:showPercent val="0"/>
          <c:showBubbleSize val="0"/>
        </c:dLbls>
        <c:gapWidth val="150"/>
        <c:axId val="100202368"/>
        <c:axId val="10027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61.85</c:v>
                </c:pt>
                <c:pt idx="1">
                  <c:v>63.92</c:v>
                </c:pt>
                <c:pt idx="2">
                  <c:v>63.25</c:v>
                </c:pt>
                <c:pt idx="3">
                  <c:v>87.52</c:v>
                </c:pt>
                <c:pt idx="4">
                  <c:v>86.63</c:v>
                </c:pt>
              </c:numCache>
            </c:numRef>
          </c:val>
          <c:smooth val="0"/>
          <c:extLst xmlns:c16r2="http://schemas.microsoft.com/office/drawing/2015/06/chart">
            <c:ext xmlns:c16="http://schemas.microsoft.com/office/drawing/2014/chart" uri="{C3380CC4-5D6E-409C-BE32-E72D297353CC}">
              <c16:uniqueId val="{00000001-176F-42FB-9763-8E9533A021F3}"/>
            </c:ext>
          </c:extLst>
        </c:ser>
        <c:dLbls>
          <c:showLegendKey val="0"/>
          <c:showVal val="0"/>
          <c:showCatName val="0"/>
          <c:showSerName val="0"/>
          <c:showPercent val="0"/>
          <c:showBubbleSize val="0"/>
        </c:dLbls>
        <c:marker val="1"/>
        <c:smooth val="0"/>
        <c:axId val="100202368"/>
        <c:axId val="100278272"/>
      </c:lineChart>
      <c:dateAx>
        <c:axId val="100202368"/>
        <c:scaling>
          <c:orientation val="minMax"/>
        </c:scaling>
        <c:delete val="1"/>
        <c:axPos val="b"/>
        <c:numFmt formatCode="ge" sourceLinked="1"/>
        <c:majorTickMark val="none"/>
        <c:minorTickMark val="none"/>
        <c:tickLblPos val="none"/>
        <c:crossAx val="100278272"/>
        <c:crosses val="autoZero"/>
        <c:auto val="1"/>
        <c:lblOffset val="100"/>
        <c:baseTimeUnit val="years"/>
      </c:dateAx>
      <c:valAx>
        <c:axId val="1002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0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90.62</c:v>
                </c:pt>
                <c:pt idx="1">
                  <c:v>90.67</c:v>
                </c:pt>
                <c:pt idx="2">
                  <c:v>83.58</c:v>
                </c:pt>
                <c:pt idx="3">
                  <c:v>83.77</c:v>
                </c:pt>
                <c:pt idx="4">
                  <c:v>77.650000000000006</c:v>
                </c:pt>
              </c:numCache>
            </c:numRef>
          </c:val>
          <c:extLst xmlns:c16r2="http://schemas.microsoft.com/office/drawing/2015/06/chart">
            <c:ext xmlns:c16="http://schemas.microsoft.com/office/drawing/2014/chart" uri="{C3380CC4-5D6E-409C-BE32-E72D297353CC}">
              <c16:uniqueId val="{00000000-BBF3-4D10-AF55-BFA6294A747B}"/>
            </c:ext>
          </c:extLst>
        </c:ser>
        <c:dLbls>
          <c:showLegendKey val="0"/>
          <c:showVal val="0"/>
          <c:showCatName val="0"/>
          <c:showSerName val="0"/>
          <c:showPercent val="0"/>
          <c:showBubbleSize val="0"/>
        </c:dLbls>
        <c:gapWidth val="150"/>
        <c:axId val="99498240"/>
        <c:axId val="995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BF3-4D10-AF55-BFA6294A747B}"/>
            </c:ext>
          </c:extLst>
        </c:ser>
        <c:dLbls>
          <c:showLegendKey val="0"/>
          <c:showVal val="0"/>
          <c:showCatName val="0"/>
          <c:showSerName val="0"/>
          <c:showPercent val="0"/>
          <c:showBubbleSize val="0"/>
        </c:dLbls>
        <c:marker val="1"/>
        <c:smooth val="0"/>
        <c:axId val="99498240"/>
        <c:axId val="99504512"/>
      </c:lineChart>
      <c:dateAx>
        <c:axId val="99498240"/>
        <c:scaling>
          <c:orientation val="minMax"/>
        </c:scaling>
        <c:delete val="1"/>
        <c:axPos val="b"/>
        <c:numFmt formatCode="ge" sourceLinked="1"/>
        <c:majorTickMark val="none"/>
        <c:minorTickMark val="none"/>
        <c:tickLblPos val="none"/>
        <c:crossAx val="99504512"/>
        <c:crosses val="autoZero"/>
        <c:auto val="1"/>
        <c:lblOffset val="100"/>
        <c:baseTimeUnit val="years"/>
      </c:dateAx>
      <c:valAx>
        <c:axId val="9950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9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8DF-44AF-94B4-ECD51DF99866}"/>
            </c:ext>
          </c:extLst>
        </c:ser>
        <c:dLbls>
          <c:showLegendKey val="0"/>
          <c:showVal val="0"/>
          <c:showCatName val="0"/>
          <c:showSerName val="0"/>
          <c:showPercent val="0"/>
          <c:showBubbleSize val="0"/>
        </c:dLbls>
        <c:gapWidth val="150"/>
        <c:axId val="99539584"/>
        <c:axId val="9988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DF-44AF-94B4-ECD51DF99866}"/>
            </c:ext>
          </c:extLst>
        </c:ser>
        <c:dLbls>
          <c:showLegendKey val="0"/>
          <c:showVal val="0"/>
          <c:showCatName val="0"/>
          <c:showSerName val="0"/>
          <c:showPercent val="0"/>
          <c:showBubbleSize val="0"/>
        </c:dLbls>
        <c:marker val="1"/>
        <c:smooth val="0"/>
        <c:axId val="99539584"/>
        <c:axId val="99881728"/>
      </c:lineChart>
      <c:dateAx>
        <c:axId val="99539584"/>
        <c:scaling>
          <c:orientation val="minMax"/>
        </c:scaling>
        <c:delete val="1"/>
        <c:axPos val="b"/>
        <c:numFmt formatCode="ge" sourceLinked="1"/>
        <c:majorTickMark val="none"/>
        <c:minorTickMark val="none"/>
        <c:tickLblPos val="none"/>
        <c:crossAx val="99881728"/>
        <c:crosses val="autoZero"/>
        <c:auto val="1"/>
        <c:lblOffset val="100"/>
        <c:baseTimeUnit val="years"/>
      </c:dateAx>
      <c:valAx>
        <c:axId val="9988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3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563-424B-864C-2694FEF3EAE1}"/>
            </c:ext>
          </c:extLst>
        </c:ser>
        <c:dLbls>
          <c:showLegendKey val="0"/>
          <c:showVal val="0"/>
          <c:showCatName val="0"/>
          <c:showSerName val="0"/>
          <c:showPercent val="0"/>
          <c:showBubbleSize val="0"/>
        </c:dLbls>
        <c:gapWidth val="150"/>
        <c:axId val="99900416"/>
        <c:axId val="9990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63-424B-864C-2694FEF3EAE1}"/>
            </c:ext>
          </c:extLst>
        </c:ser>
        <c:dLbls>
          <c:showLegendKey val="0"/>
          <c:showVal val="0"/>
          <c:showCatName val="0"/>
          <c:showSerName val="0"/>
          <c:showPercent val="0"/>
          <c:showBubbleSize val="0"/>
        </c:dLbls>
        <c:marker val="1"/>
        <c:smooth val="0"/>
        <c:axId val="99900416"/>
        <c:axId val="99906688"/>
      </c:lineChart>
      <c:dateAx>
        <c:axId val="99900416"/>
        <c:scaling>
          <c:orientation val="minMax"/>
        </c:scaling>
        <c:delete val="1"/>
        <c:axPos val="b"/>
        <c:numFmt formatCode="ge" sourceLinked="1"/>
        <c:majorTickMark val="none"/>
        <c:minorTickMark val="none"/>
        <c:tickLblPos val="none"/>
        <c:crossAx val="99906688"/>
        <c:crosses val="autoZero"/>
        <c:auto val="1"/>
        <c:lblOffset val="100"/>
        <c:baseTimeUnit val="years"/>
      </c:dateAx>
      <c:valAx>
        <c:axId val="9990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0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6DE-45FF-8037-AC2D8C9EF586}"/>
            </c:ext>
          </c:extLst>
        </c:ser>
        <c:dLbls>
          <c:showLegendKey val="0"/>
          <c:showVal val="0"/>
          <c:showCatName val="0"/>
          <c:showSerName val="0"/>
          <c:showPercent val="0"/>
          <c:showBubbleSize val="0"/>
        </c:dLbls>
        <c:gapWidth val="150"/>
        <c:axId val="100216832"/>
        <c:axId val="10021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DE-45FF-8037-AC2D8C9EF586}"/>
            </c:ext>
          </c:extLst>
        </c:ser>
        <c:dLbls>
          <c:showLegendKey val="0"/>
          <c:showVal val="0"/>
          <c:showCatName val="0"/>
          <c:showSerName val="0"/>
          <c:showPercent val="0"/>
          <c:showBubbleSize val="0"/>
        </c:dLbls>
        <c:marker val="1"/>
        <c:smooth val="0"/>
        <c:axId val="100216832"/>
        <c:axId val="100218752"/>
      </c:lineChart>
      <c:dateAx>
        <c:axId val="100216832"/>
        <c:scaling>
          <c:orientation val="minMax"/>
        </c:scaling>
        <c:delete val="1"/>
        <c:axPos val="b"/>
        <c:numFmt formatCode="ge" sourceLinked="1"/>
        <c:majorTickMark val="none"/>
        <c:minorTickMark val="none"/>
        <c:tickLblPos val="none"/>
        <c:crossAx val="100218752"/>
        <c:crosses val="autoZero"/>
        <c:auto val="1"/>
        <c:lblOffset val="100"/>
        <c:baseTimeUnit val="years"/>
      </c:dateAx>
      <c:valAx>
        <c:axId val="10021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4A0-4340-82D1-67CB74152248}"/>
            </c:ext>
          </c:extLst>
        </c:ser>
        <c:dLbls>
          <c:showLegendKey val="0"/>
          <c:showVal val="0"/>
          <c:showCatName val="0"/>
          <c:showSerName val="0"/>
          <c:showPercent val="0"/>
          <c:showBubbleSize val="0"/>
        </c:dLbls>
        <c:gapWidth val="150"/>
        <c:axId val="100269056"/>
        <c:axId val="9994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4A0-4340-82D1-67CB74152248}"/>
            </c:ext>
          </c:extLst>
        </c:ser>
        <c:dLbls>
          <c:showLegendKey val="0"/>
          <c:showVal val="0"/>
          <c:showCatName val="0"/>
          <c:showSerName val="0"/>
          <c:showPercent val="0"/>
          <c:showBubbleSize val="0"/>
        </c:dLbls>
        <c:marker val="1"/>
        <c:smooth val="0"/>
        <c:axId val="100269056"/>
        <c:axId val="99943168"/>
      </c:lineChart>
      <c:dateAx>
        <c:axId val="100269056"/>
        <c:scaling>
          <c:orientation val="minMax"/>
        </c:scaling>
        <c:delete val="1"/>
        <c:axPos val="b"/>
        <c:numFmt formatCode="ge" sourceLinked="1"/>
        <c:majorTickMark val="none"/>
        <c:minorTickMark val="none"/>
        <c:tickLblPos val="none"/>
        <c:crossAx val="99943168"/>
        <c:crosses val="autoZero"/>
        <c:auto val="1"/>
        <c:lblOffset val="100"/>
        <c:baseTimeUnit val="years"/>
      </c:dateAx>
      <c:valAx>
        <c:axId val="9994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893.19</c:v>
                </c:pt>
                <c:pt idx="1">
                  <c:v>436.33</c:v>
                </c:pt>
                <c:pt idx="2">
                  <c:v>977.66</c:v>
                </c:pt>
                <c:pt idx="3">
                  <c:v>1063.03</c:v>
                </c:pt>
                <c:pt idx="4">
                  <c:v>4152.3999999999996</c:v>
                </c:pt>
              </c:numCache>
            </c:numRef>
          </c:val>
          <c:extLst xmlns:c16r2="http://schemas.microsoft.com/office/drawing/2015/06/chart">
            <c:ext xmlns:c16="http://schemas.microsoft.com/office/drawing/2014/chart" uri="{C3380CC4-5D6E-409C-BE32-E72D297353CC}">
              <c16:uniqueId val="{00000000-E36F-413E-94DE-466F8E651FA2}"/>
            </c:ext>
          </c:extLst>
        </c:ser>
        <c:dLbls>
          <c:showLegendKey val="0"/>
          <c:showVal val="0"/>
          <c:showCatName val="0"/>
          <c:showSerName val="0"/>
          <c:showPercent val="0"/>
          <c:showBubbleSize val="0"/>
        </c:dLbls>
        <c:gapWidth val="150"/>
        <c:axId val="99981952"/>
        <c:axId val="9999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1853.46</c:v>
                </c:pt>
                <c:pt idx="1">
                  <c:v>1847.13</c:v>
                </c:pt>
                <c:pt idx="2">
                  <c:v>1862.51</c:v>
                </c:pt>
                <c:pt idx="3">
                  <c:v>1120.55</c:v>
                </c:pt>
                <c:pt idx="4">
                  <c:v>855.79</c:v>
                </c:pt>
              </c:numCache>
            </c:numRef>
          </c:val>
          <c:smooth val="0"/>
          <c:extLst xmlns:c16r2="http://schemas.microsoft.com/office/drawing/2015/06/chart">
            <c:ext xmlns:c16="http://schemas.microsoft.com/office/drawing/2014/chart" uri="{C3380CC4-5D6E-409C-BE32-E72D297353CC}">
              <c16:uniqueId val="{00000001-E36F-413E-94DE-466F8E651FA2}"/>
            </c:ext>
          </c:extLst>
        </c:ser>
        <c:dLbls>
          <c:showLegendKey val="0"/>
          <c:showVal val="0"/>
          <c:showCatName val="0"/>
          <c:showSerName val="0"/>
          <c:showPercent val="0"/>
          <c:showBubbleSize val="0"/>
        </c:dLbls>
        <c:marker val="1"/>
        <c:smooth val="0"/>
        <c:axId val="99981952"/>
        <c:axId val="99992320"/>
      </c:lineChart>
      <c:dateAx>
        <c:axId val="99981952"/>
        <c:scaling>
          <c:orientation val="minMax"/>
        </c:scaling>
        <c:delete val="1"/>
        <c:axPos val="b"/>
        <c:numFmt formatCode="ge" sourceLinked="1"/>
        <c:majorTickMark val="none"/>
        <c:minorTickMark val="none"/>
        <c:tickLblPos val="none"/>
        <c:crossAx val="99992320"/>
        <c:crosses val="autoZero"/>
        <c:auto val="1"/>
        <c:lblOffset val="100"/>
        <c:baseTimeUnit val="years"/>
      </c:dateAx>
      <c:valAx>
        <c:axId val="999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81.150000000000006</c:v>
                </c:pt>
                <c:pt idx="1">
                  <c:v>74.78</c:v>
                </c:pt>
                <c:pt idx="2">
                  <c:v>68.2</c:v>
                </c:pt>
                <c:pt idx="3">
                  <c:v>68.75</c:v>
                </c:pt>
                <c:pt idx="4">
                  <c:v>66.31</c:v>
                </c:pt>
              </c:numCache>
            </c:numRef>
          </c:val>
          <c:extLst xmlns:c16r2="http://schemas.microsoft.com/office/drawing/2015/06/chart">
            <c:ext xmlns:c16="http://schemas.microsoft.com/office/drawing/2014/chart" uri="{C3380CC4-5D6E-409C-BE32-E72D297353CC}">
              <c16:uniqueId val="{00000000-039C-49AE-9576-A64BE2CD257A}"/>
            </c:ext>
          </c:extLst>
        </c:ser>
        <c:dLbls>
          <c:showLegendKey val="0"/>
          <c:showVal val="0"/>
          <c:showCatName val="0"/>
          <c:showSerName val="0"/>
          <c:showPercent val="0"/>
          <c:showBubbleSize val="0"/>
        </c:dLbls>
        <c:gapWidth val="150"/>
        <c:axId val="100006912"/>
        <c:axId val="10008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45.22</c:v>
                </c:pt>
                <c:pt idx="1">
                  <c:v>42.22</c:v>
                </c:pt>
                <c:pt idx="2">
                  <c:v>53.03</c:v>
                </c:pt>
                <c:pt idx="3">
                  <c:v>73.28</c:v>
                </c:pt>
                <c:pt idx="4">
                  <c:v>82.82</c:v>
                </c:pt>
              </c:numCache>
            </c:numRef>
          </c:val>
          <c:smooth val="0"/>
          <c:extLst xmlns:c16r2="http://schemas.microsoft.com/office/drawing/2015/06/chart">
            <c:ext xmlns:c16="http://schemas.microsoft.com/office/drawing/2014/chart" uri="{C3380CC4-5D6E-409C-BE32-E72D297353CC}">
              <c16:uniqueId val="{00000001-039C-49AE-9576-A64BE2CD257A}"/>
            </c:ext>
          </c:extLst>
        </c:ser>
        <c:dLbls>
          <c:showLegendKey val="0"/>
          <c:showVal val="0"/>
          <c:showCatName val="0"/>
          <c:showSerName val="0"/>
          <c:showPercent val="0"/>
          <c:showBubbleSize val="0"/>
        </c:dLbls>
        <c:marker val="1"/>
        <c:smooth val="0"/>
        <c:axId val="100006912"/>
        <c:axId val="100086912"/>
      </c:lineChart>
      <c:dateAx>
        <c:axId val="100006912"/>
        <c:scaling>
          <c:orientation val="minMax"/>
        </c:scaling>
        <c:delete val="1"/>
        <c:axPos val="b"/>
        <c:numFmt formatCode="ge" sourceLinked="1"/>
        <c:majorTickMark val="none"/>
        <c:minorTickMark val="none"/>
        <c:tickLblPos val="none"/>
        <c:crossAx val="100086912"/>
        <c:crosses val="autoZero"/>
        <c:auto val="1"/>
        <c:lblOffset val="100"/>
        <c:baseTimeUnit val="years"/>
      </c:dateAx>
      <c:valAx>
        <c:axId val="10008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0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172.86</c:v>
                </c:pt>
                <c:pt idx="1">
                  <c:v>191.08</c:v>
                </c:pt>
                <c:pt idx="2">
                  <c:v>210.19</c:v>
                </c:pt>
                <c:pt idx="3">
                  <c:v>208.23</c:v>
                </c:pt>
                <c:pt idx="4">
                  <c:v>215.31</c:v>
                </c:pt>
              </c:numCache>
            </c:numRef>
          </c:val>
          <c:extLst xmlns:c16r2="http://schemas.microsoft.com/office/drawing/2015/06/chart">
            <c:ext xmlns:c16="http://schemas.microsoft.com/office/drawing/2014/chart" uri="{C3380CC4-5D6E-409C-BE32-E72D297353CC}">
              <c16:uniqueId val="{00000000-E17A-4F68-8DDC-FFC959BBA1E6}"/>
            </c:ext>
          </c:extLst>
        </c:ser>
        <c:dLbls>
          <c:showLegendKey val="0"/>
          <c:showVal val="0"/>
          <c:showCatName val="0"/>
          <c:showSerName val="0"/>
          <c:showPercent val="0"/>
          <c:showBubbleSize val="0"/>
        </c:dLbls>
        <c:gapWidth val="150"/>
        <c:axId val="100107776"/>
        <c:axId val="10010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290.39999999999998</c:v>
                </c:pt>
                <c:pt idx="1">
                  <c:v>300.07</c:v>
                </c:pt>
                <c:pt idx="2">
                  <c:v>250.86</c:v>
                </c:pt>
                <c:pt idx="3">
                  <c:v>193.1</c:v>
                </c:pt>
                <c:pt idx="4">
                  <c:v>165.76</c:v>
                </c:pt>
              </c:numCache>
            </c:numRef>
          </c:val>
          <c:smooth val="0"/>
          <c:extLst xmlns:c16r2="http://schemas.microsoft.com/office/drawing/2015/06/chart">
            <c:ext xmlns:c16="http://schemas.microsoft.com/office/drawing/2014/chart" uri="{C3380CC4-5D6E-409C-BE32-E72D297353CC}">
              <c16:uniqueId val="{00000001-E17A-4F68-8DDC-FFC959BBA1E6}"/>
            </c:ext>
          </c:extLst>
        </c:ser>
        <c:dLbls>
          <c:showLegendKey val="0"/>
          <c:showVal val="0"/>
          <c:showCatName val="0"/>
          <c:showSerName val="0"/>
          <c:showPercent val="0"/>
          <c:showBubbleSize val="0"/>
        </c:dLbls>
        <c:marker val="1"/>
        <c:smooth val="0"/>
        <c:axId val="100107776"/>
        <c:axId val="100109696"/>
      </c:lineChart>
      <c:dateAx>
        <c:axId val="100107776"/>
        <c:scaling>
          <c:orientation val="minMax"/>
        </c:scaling>
        <c:delete val="1"/>
        <c:axPos val="b"/>
        <c:numFmt formatCode="ge" sourceLinked="1"/>
        <c:majorTickMark val="none"/>
        <c:minorTickMark val="none"/>
        <c:tickLblPos val="none"/>
        <c:crossAx val="100109696"/>
        <c:crosses val="autoZero"/>
        <c:auto val="1"/>
        <c:lblOffset val="100"/>
        <c:baseTimeUnit val="years"/>
      </c:dateAx>
      <c:valAx>
        <c:axId val="10010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1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愛媛県　松前町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Cb2</v>
      </c>
      <c r="X8" s="47"/>
      <c r="Y8" s="47"/>
      <c r="Z8" s="47"/>
      <c r="AA8" s="47"/>
      <c r="AB8" s="47"/>
      <c r="AC8" s="47"/>
      <c r="AD8" s="48" t="str">
        <f>データ!$M$6</f>
        <v>非設置</v>
      </c>
      <c r="AE8" s="48"/>
      <c r="AF8" s="48"/>
      <c r="AG8" s="48"/>
      <c r="AH8" s="48"/>
      <c r="AI8" s="48"/>
      <c r="AJ8" s="48"/>
      <c r="AK8" s="3"/>
      <c r="AL8" s="49">
        <f>データ!S6</f>
        <v>30907</v>
      </c>
      <c r="AM8" s="49"/>
      <c r="AN8" s="49"/>
      <c r="AO8" s="49"/>
      <c r="AP8" s="49"/>
      <c r="AQ8" s="49"/>
      <c r="AR8" s="49"/>
      <c r="AS8" s="49"/>
      <c r="AT8" s="44">
        <f>データ!T6</f>
        <v>20.41</v>
      </c>
      <c r="AU8" s="44"/>
      <c r="AV8" s="44"/>
      <c r="AW8" s="44"/>
      <c r="AX8" s="44"/>
      <c r="AY8" s="44"/>
      <c r="AZ8" s="44"/>
      <c r="BA8" s="44"/>
      <c r="BB8" s="44">
        <f>データ!U6</f>
        <v>1514.31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30.01</v>
      </c>
      <c r="Q10" s="44"/>
      <c r="R10" s="44"/>
      <c r="S10" s="44"/>
      <c r="T10" s="44"/>
      <c r="U10" s="44"/>
      <c r="V10" s="44"/>
      <c r="W10" s="44">
        <f>データ!Q6</f>
        <v>94.99</v>
      </c>
      <c r="X10" s="44"/>
      <c r="Y10" s="44"/>
      <c r="Z10" s="44"/>
      <c r="AA10" s="44"/>
      <c r="AB10" s="44"/>
      <c r="AC10" s="44"/>
      <c r="AD10" s="49">
        <f>データ!R6</f>
        <v>2268</v>
      </c>
      <c r="AE10" s="49"/>
      <c r="AF10" s="49"/>
      <c r="AG10" s="49"/>
      <c r="AH10" s="49"/>
      <c r="AI10" s="49"/>
      <c r="AJ10" s="49"/>
      <c r="AK10" s="2"/>
      <c r="AL10" s="49">
        <f>データ!V6</f>
        <v>9257</v>
      </c>
      <c r="AM10" s="49"/>
      <c r="AN10" s="49"/>
      <c r="AO10" s="49"/>
      <c r="AP10" s="49"/>
      <c r="AQ10" s="49"/>
      <c r="AR10" s="49"/>
      <c r="AS10" s="49"/>
      <c r="AT10" s="44">
        <f>データ!W6</f>
        <v>1.56</v>
      </c>
      <c r="AU10" s="44"/>
      <c r="AV10" s="44"/>
      <c r="AW10" s="44"/>
      <c r="AX10" s="44"/>
      <c r="AY10" s="44"/>
      <c r="AZ10" s="44"/>
      <c r="BA10" s="44"/>
      <c r="BB10" s="44">
        <f>データ!X6</f>
        <v>5933.97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t="13.15"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t="13.15" hidden="1" x14ac:dyDescent="0.2">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4OdfZMrJR/zUJQwsdACnSmsQcx9MBOOpMxJmgI1eJsKwCVJiIwKZwZCnVu7M3l2g8FcgoZ41D/RPBo5DUwPtFA==" saltValue="pAFAKWi8UGmYJsw84kFyD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BB1" workbookViewId="0">
      <selection activeCell="BI8" sqref="BI8"/>
    </sheetView>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384011</v>
      </c>
      <c r="D6" s="32">
        <f t="shared" si="3"/>
        <v>47</v>
      </c>
      <c r="E6" s="32">
        <f t="shared" si="3"/>
        <v>17</v>
      </c>
      <c r="F6" s="32">
        <f t="shared" si="3"/>
        <v>1</v>
      </c>
      <c r="G6" s="32">
        <f t="shared" si="3"/>
        <v>0</v>
      </c>
      <c r="H6" s="32" t="str">
        <f t="shared" si="3"/>
        <v>愛媛県　松前町</v>
      </c>
      <c r="I6" s="32" t="str">
        <f t="shared" si="3"/>
        <v>法非適用</v>
      </c>
      <c r="J6" s="32" t="str">
        <f t="shared" si="3"/>
        <v>下水道事業</v>
      </c>
      <c r="K6" s="32" t="str">
        <f t="shared" si="3"/>
        <v>公共下水道</v>
      </c>
      <c r="L6" s="32" t="str">
        <f t="shared" si="3"/>
        <v>Cb2</v>
      </c>
      <c r="M6" s="32" t="str">
        <f t="shared" si="3"/>
        <v>非設置</v>
      </c>
      <c r="N6" s="33" t="str">
        <f t="shared" si="3"/>
        <v>-</v>
      </c>
      <c r="O6" s="33" t="str">
        <f t="shared" si="3"/>
        <v>該当数値なし</v>
      </c>
      <c r="P6" s="33">
        <f t="shared" si="3"/>
        <v>30.01</v>
      </c>
      <c r="Q6" s="33">
        <f t="shared" si="3"/>
        <v>94.99</v>
      </c>
      <c r="R6" s="33">
        <f t="shared" si="3"/>
        <v>2268</v>
      </c>
      <c r="S6" s="33">
        <f t="shared" si="3"/>
        <v>30907</v>
      </c>
      <c r="T6" s="33">
        <f t="shared" si="3"/>
        <v>20.41</v>
      </c>
      <c r="U6" s="33">
        <f t="shared" si="3"/>
        <v>1514.31</v>
      </c>
      <c r="V6" s="33">
        <f t="shared" si="3"/>
        <v>9257</v>
      </c>
      <c r="W6" s="33">
        <f t="shared" si="3"/>
        <v>1.56</v>
      </c>
      <c r="X6" s="33">
        <f t="shared" si="3"/>
        <v>5933.97</v>
      </c>
      <c r="Y6" s="34">
        <f>IF(Y7="",NA(),Y7)</f>
        <v>90.62</v>
      </c>
      <c r="Z6" s="34">
        <f t="shared" ref="Z6:AH6" si="4">IF(Z7="",NA(),Z7)</f>
        <v>90.67</v>
      </c>
      <c r="AA6" s="34">
        <f t="shared" si="4"/>
        <v>83.58</v>
      </c>
      <c r="AB6" s="34">
        <f t="shared" si="4"/>
        <v>83.77</v>
      </c>
      <c r="AC6" s="34">
        <f t="shared" si="4"/>
        <v>77.650000000000006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893.19</v>
      </c>
      <c r="BG6" s="34">
        <f t="shared" ref="BG6:BO6" si="7">IF(BG7="",NA(),BG7)</f>
        <v>436.33</v>
      </c>
      <c r="BH6" s="34">
        <f t="shared" si="7"/>
        <v>977.66</v>
      </c>
      <c r="BI6" s="34">
        <f t="shared" si="7"/>
        <v>1063.03</v>
      </c>
      <c r="BJ6" s="34">
        <f t="shared" si="7"/>
        <v>4152.3999999999996</v>
      </c>
      <c r="BK6" s="34">
        <f t="shared" si="7"/>
        <v>1853.46</v>
      </c>
      <c r="BL6" s="34">
        <f t="shared" si="7"/>
        <v>1847.13</v>
      </c>
      <c r="BM6" s="34">
        <f t="shared" si="7"/>
        <v>1862.51</v>
      </c>
      <c r="BN6" s="34">
        <f t="shared" si="7"/>
        <v>1120.55</v>
      </c>
      <c r="BO6" s="34">
        <f t="shared" si="7"/>
        <v>855.79</v>
      </c>
      <c r="BP6" s="33" t="str">
        <f>IF(BP7="","",IF(BP7="-","【-】","【"&amp;SUBSTITUTE(TEXT(BP7,"#,##0.00"),"-","△")&amp;"】"))</f>
        <v>【707.33】</v>
      </c>
      <c r="BQ6" s="34">
        <f>IF(BQ7="",NA(),BQ7)</f>
        <v>81.150000000000006</v>
      </c>
      <c r="BR6" s="34">
        <f t="shared" ref="BR6:BZ6" si="8">IF(BR7="",NA(),BR7)</f>
        <v>74.78</v>
      </c>
      <c r="BS6" s="34">
        <f t="shared" si="8"/>
        <v>68.2</v>
      </c>
      <c r="BT6" s="34">
        <f t="shared" si="8"/>
        <v>68.75</v>
      </c>
      <c r="BU6" s="34">
        <f t="shared" si="8"/>
        <v>66.31</v>
      </c>
      <c r="BV6" s="34">
        <f t="shared" si="8"/>
        <v>45.22</v>
      </c>
      <c r="BW6" s="34">
        <f t="shared" si="8"/>
        <v>42.22</v>
      </c>
      <c r="BX6" s="34">
        <f t="shared" si="8"/>
        <v>53.03</v>
      </c>
      <c r="BY6" s="34">
        <f t="shared" si="8"/>
        <v>73.28</v>
      </c>
      <c r="BZ6" s="34">
        <f t="shared" si="8"/>
        <v>82.82</v>
      </c>
      <c r="CA6" s="33" t="str">
        <f>IF(CA7="","",IF(CA7="-","【-】","【"&amp;SUBSTITUTE(TEXT(CA7,"#,##0.00"),"-","△")&amp;"】"))</f>
        <v>【101.26】</v>
      </c>
      <c r="CB6" s="34">
        <f>IF(CB7="",NA(),CB7)</f>
        <v>172.86</v>
      </c>
      <c r="CC6" s="34">
        <f t="shared" ref="CC6:CK6" si="9">IF(CC7="",NA(),CC7)</f>
        <v>191.08</v>
      </c>
      <c r="CD6" s="34">
        <f t="shared" si="9"/>
        <v>210.19</v>
      </c>
      <c r="CE6" s="34">
        <f t="shared" si="9"/>
        <v>208.23</v>
      </c>
      <c r="CF6" s="34">
        <f t="shared" si="9"/>
        <v>215.31</v>
      </c>
      <c r="CG6" s="34">
        <f t="shared" si="9"/>
        <v>290.39999999999998</v>
      </c>
      <c r="CH6" s="34">
        <f t="shared" si="9"/>
        <v>300.07</v>
      </c>
      <c r="CI6" s="34">
        <f t="shared" si="9"/>
        <v>250.86</v>
      </c>
      <c r="CJ6" s="34">
        <f t="shared" si="9"/>
        <v>193.1</v>
      </c>
      <c r="CK6" s="34">
        <f t="shared" si="9"/>
        <v>165.76</v>
      </c>
      <c r="CL6" s="33" t="str">
        <f>IF(CL7="","",IF(CL7="-","【-】","【"&amp;SUBSTITUTE(TEXT(CL7,"#,##0.00"),"-","△")&amp;"】"))</f>
        <v>【136.39】</v>
      </c>
      <c r="CM6" s="34">
        <f>IF(CM7="",NA(),CM7)</f>
        <v>41.67</v>
      </c>
      <c r="CN6" s="34">
        <f t="shared" ref="CN6:CV6" si="10">IF(CN7="",NA(),CN7)</f>
        <v>42.55</v>
      </c>
      <c r="CO6" s="34">
        <f t="shared" si="10"/>
        <v>42.45</v>
      </c>
      <c r="CP6" s="34">
        <f t="shared" si="10"/>
        <v>43.57</v>
      </c>
      <c r="CQ6" s="34">
        <f t="shared" si="10"/>
        <v>44.24</v>
      </c>
      <c r="CR6" s="34">
        <f t="shared" si="10"/>
        <v>37.36</v>
      </c>
      <c r="CS6" s="34">
        <f t="shared" si="10"/>
        <v>42.07</v>
      </c>
      <c r="CT6" s="34">
        <f t="shared" si="10"/>
        <v>37.950000000000003</v>
      </c>
      <c r="CU6" s="34">
        <f t="shared" si="10"/>
        <v>51.05</v>
      </c>
      <c r="CV6" s="34">
        <f t="shared" si="10"/>
        <v>50.12</v>
      </c>
      <c r="CW6" s="33" t="str">
        <f>IF(CW7="","",IF(CW7="-","【-】","【"&amp;SUBSTITUTE(TEXT(CW7,"#,##0.00"),"-","△")&amp;"】"))</f>
        <v>【60.13】</v>
      </c>
      <c r="CX6" s="34">
        <f>IF(CX7="",NA(),CX7)</f>
        <v>74.19</v>
      </c>
      <c r="CY6" s="34">
        <f t="shared" ref="CY6:DG6" si="11">IF(CY7="",NA(),CY7)</f>
        <v>75.39</v>
      </c>
      <c r="CZ6" s="34">
        <f t="shared" si="11"/>
        <v>77</v>
      </c>
      <c r="DA6" s="34">
        <f t="shared" si="11"/>
        <v>77.239999999999995</v>
      </c>
      <c r="DB6" s="34">
        <f t="shared" si="11"/>
        <v>80.17</v>
      </c>
      <c r="DC6" s="34">
        <f t="shared" si="11"/>
        <v>61.85</v>
      </c>
      <c r="DD6" s="34">
        <f t="shared" si="11"/>
        <v>63.92</v>
      </c>
      <c r="DE6" s="34">
        <f t="shared" si="11"/>
        <v>63.25</v>
      </c>
      <c r="DF6" s="34">
        <f t="shared" si="11"/>
        <v>87.52</v>
      </c>
      <c r="DG6" s="34">
        <f t="shared" si="11"/>
        <v>86.63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0.74</v>
      </c>
      <c r="EK6" s="34">
        <f t="shared" si="14"/>
        <v>0.57999999999999996</v>
      </c>
      <c r="EL6" s="34">
        <f t="shared" si="14"/>
        <v>0.01</v>
      </c>
      <c r="EM6" s="34">
        <f t="shared" si="14"/>
        <v>0.19</v>
      </c>
      <c r="EN6" s="34">
        <f t="shared" si="14"/>
        <v>0.16</v>
      </c>
      <c r="EO6" s="33" t="str">
        <f>IF(EO7="","",IF(EO7="-","【-】","【"&amp;SUBSTITUTE(TEXT(EO7,"#,##0.00"),"-","△")&amp;"】"))</f>
        <v>【0.23】</v>
      </c>
    </row>
    <row r="7" spans="1:145" s="35" customFormat="1" x14ac:dyDescent="0.15">
      <c r="A7" s="27"/>
      <c r="B7" s="36">
        <v>2017</v>
      </c>
      <c r="C7" s="36">
        <v>384011</v>
      </c>
      <c r="D7" s="36">
        <v>47</v>
      </c>
      <c r="E7" s="36">
        <v>17</v>
      </c>
      <c r="F7" s="36">
        <v>1</v>
      </c>
      <c r="G7" s="36">
        <v>0</v>
      </c>
      <c r="H7" s="36" t="s">
        <v>110</v>
      </c>
      <c r="I7" s="36" t="s">
        <v>111</v>
      </c>
      <c r="J7" s="36" t="s">
        <v>112</v>
      </c>
      <c r="K7" s="36" t="s">
        <v>113</v>
      </c>
      <c r="L7" s="36" t="s">
        <v>114</v>
      </c>
      <c r="M7" s="36" t="s">
        <v>115</v>
      </c>
      <c r="N7" s="37" t="s">
        <v>116</v>
      </c>
      <c r="O7" s="37" t="s">
        <v>117</v>
      </c>
      <c r="P7" s="37">
        <v>30.01</v>
      </c>
      <c r="Q7" s="37">
        <v>94.99</v>
      </c>
      <c r="R7" s="37">
        <v>2268</v>
      </c>
      <c r="S7" s="37">
        <v>30907</v>
      </c>
      <c r="T7" s="37">
        <v>20.41</v>
      </c>
      <c r="U7" s="37">
        <v>1514.31</v>
      </c>
      <c r="V7" s="37">
        <v>9257</v>
      </c>
      <c r="W7" s="37">
        <v>1.56</v>
      </c>
      <c r="X7" s="37">
        <v>5933.97</v>
      </c>
      <c r="Y7" s="37">
        <v>90.62</v>
      </c>
      <c r="Z7" s="37">
        <v>90.67</v>
      </c>
      <c r="AA7" s="37">
        <v>83.58</v>
      </c>
      <c r="AB7" s="37">
        <v>83.77</v>
      </c>
      <c r="AC7" s="37">
        <v>77.650000000000006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893.19</v>
      </c>
      <c r="BG7" s="37">
        <v>436.33</v>
      </c>
      <c r="BH7" s="37">
        <v>977.66</v>
      </c>
      <c r="BI7" s="37">
        <v>1063.03</v>
      </c>
      <c r="BJ7" s="37">
        <v>4152.3999999999996</v>
      </c>
      <c r="BK7" s="37">
        <v>1853.46</v>
      </c>
      <c r="BL7" s="37">
        <v>1847.13</v>
      </c>
      <c r="BM7" s="37">
        <v>1862.51</v>
      </c>
      <c r="BN7" s="37">
        <v>1120.55</v>
      </c>
      <c r="BO7" s="37">
        <v>855.79</v>
      </c>
      <c r="BP7" s="37">
        <v>707.33</v>
      </c>
      <c r="BQ7" s="37">
        <v>81.150000000000006</v>
      </c>
      <c r="BR7" s="37">
        <v>74.78</v>
      </c>
      <c r="BS7" s="37">
        <v>68.2</v>
      </c>
      <c r="BT7" s="37">
        <v>68.75</v>
      </c>
      <c r="BU7" s="37">
        <v>66.31</v>
      </c>
      <c r="BV7" s="37">
        <v>45.22</v>
      </c>
      <c r="BW7" s="37">
        <v>42.22</v>
      </c>
      <c r="BX7" s="37">
        <v>53.03</v>
      </c>
      <c r="BY7" s="37">
        <v>73.28</v>
      </c>
      <c r="BZ7" s="37">
        <v>82.82</v>
      </c>
      <c r="CA7" s="37">
        <v>101.26</v>
      </c>
      <c r="CB7" s="37">
        <v>172.86</v>
      </c>
      <c r="CC7" s="37">
        <v>191.08</v>
      </c>
      <c r="CD7" s="37">
        <v>210.19</v>
      </c>
      <c r="CE7" s="37">
        <v>208.23</v>
      </c>
      <c r="CF7" s="37">
        <v>215.31</v>
      </c>
      <c r="CG7" s="37">
        <v>290.39999999999998</v>
      </c>
      <c r="CH7" s="37">
        <v>300.07</v>
      </c>
      <c r="CI7" s="37">
        <v>250.86</v>
      </c>
      <c r="CJ7" s="37">
        <v>193.1</v>
      </c>
      <c r="CK7" s="37">
        <v>165.76</v>
      </c>
      <c r="CL7" s="37">
        <v>136.38999999999999</v>
      </c>
      <c r="CM7" s="37">
        <v>41.67</v>
      </c>
      <c r="CN7" s="37">
        <v>42.55</v>
      </c>
      <c r="CO7" s="37">
        <v>42.45</v>
      </c>
      <c r="CP7" s="37">
        <v>43.57</v>
      </c>
      <c r="CQ7" s="37">
        <v>44.24</v>
      </c>
      <c r="CR7" s="37">
        <v>37.36</v>
      </c>
      <c r="CS7" s="37">
        <v>42.07</v>
      </c>
      <c r="CT7" s="37">
        <v>37.950000000000003</v>
      </c>
      <c r="CU7" s="37">
        <v>51.05</v>
      </c>
      <c r="CV7" s="37">
        <v>50.12</v>
      </c>
      <c r="CW7" s="37">
        <v>60.13</v>
      </c>
      <c r="CX7" s="37">
        <v>74.19</v>
      </c>
      <c r="CY7" s="37">
        <v>75.39</v>
      </c>
      <c r="CZ7" s="37">
        <v>77</v>
      </c>
      <c r="DA7" s="37">
        <v>77.239999999999995</v>
      </c>
      <c r="DB7" s="37">
        <v>80.17</v>
      </c>
      <c r="DC7" s="37">
        <v>61.85</v>
      </c>
      <c r="DD7" s="37">
        <v>63.92</v>
      </c>
      <c r="DE7" s="37">
        <v>63.25</v>
      </c>
      <c r="DF7" s="37">
        <v>87.52</v>
      </c>
      <c r="DG7" s="37">
        <v>86.63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0.74</v>
      </c>
      <c r="EK7" s="37">
        <v>0.57999999999999996</v>
      </c>
      <c r="EL7" s="37">
        <v>0.01</v>
      </c>
      <c r="EM7" s="37">
        <v>0.19</v>
      </c>
      <c r="EN7" s="37">
        <v>0.16</v>
      </c>
      <c r="EO7" s="37">
        <v>0.23</v>
      </c>
    </row>
    <row r="8" spans="1:145" ht="13.1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濱崎 庄二</cp:lastModifiedBy>
  <cp:lastPrinted>2019-02-06T04:56:27Z</cp:lastPrinted>
  <dcterms:created xsi:type="dcterms:W3CDTF">2018-12-03T09:07:49Z</dcterms:created>
  <dcterms:modified xsi:type="dcterms:W3CDTF">2019-02-06T04:56:29Z</dcterms:modified>
</cp:coreProperties>
</file>