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ty4mnVAbbDI5AIt9QH+qePuv3ZY0bos40l7CWuw+mcBKao7LsLNMUguPS3ST1zFBNWP7ZaPg0Mt0vAwptkh+Q==" workbookSaltValue="YVk7UkBPGRqhH0FqCag7ug==" workbookSpinCount="100000" lockStructure="1"/>
  <bookViews>
    <workbookView xWindow="0" yWindow="15" windowWidth="15360" windowHeight="762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 r="D10" i="5" l="1"/>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<sst xmlns="http://schemas.openxmlformats.org/spreadsheetml/2006/main" count="240" uniqueCount="126">
  <si>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</si>
  <si>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</si>
  <si>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</si>
  <si>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</si>
  <si>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</si>
  <si>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</si>
  <si>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</si>
  <si>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</si>
  <si>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</si>
  <si>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</si>
  <si>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</si>
  <si>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</si>
  <si>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</si>
  <si>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</si>
  <si>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</si>
  <si>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</si>
  <si>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</si>
  <si>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</si>
  <si>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</si>
  <si>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</si>
  <si>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</si>
  <si>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</si>
  <si>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</si>
  <si>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</si>
  <si>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</si>
  <si>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</si>
  <si>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</si>
  <si>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</si>
  <si>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</si>
  <si>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</si>
  <si>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</si>
  <si>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</si>
  <si>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</si>
  <si>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</si>
  <si>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</si>
  <si>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</si>
  <si>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</si>
  <si>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</si>
  <si>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</si>
  <si>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</si>
  <si>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</si>
  <si>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</si>
  <si>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</si>
  <si>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</si>
  <si>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</si>
  <si>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</si>
  <si>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</si>
  <si>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</si>
  <si>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</si>
  <si>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</si>
  <si>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</si>
  <si>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</si>
  <si>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</si>
  <si>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</si>
  <si>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</si>
  <si>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</si>
  <si>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</si>
  <si>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</si>
  <si>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</si>
  <si>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</si>
  <si>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</si>
  <si>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</si>
  <si>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</si>
  <si>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</si>
  <si>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</si>
  <si>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</si>
  <si>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</si>
  <si>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</si>
  <si>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</si>
  <si>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</si>
  <si>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</si>
  <si>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</si>
  <si>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</si>
  <si>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</si>
  <si>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</si>
  <si>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</si>
  <si>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</si>
  <si>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</si>
  <si>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</si>
  <si>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</si>
  <si>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</si>
  <si>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</si>
  <si>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</si>
  <si>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</si>
  <si>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</si>
  <si>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</si>
  <si>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</si>
  <si>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</si>
  <si>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</si>
  <si>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</si>
  <si>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</si>
  <si>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</si>
  <si>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</si>
  <si>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</si>
  <si>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</si>
  <si>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</si>
  <si>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</si>
  <si>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</si>
  <si>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</si>
  <si>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</si>
  <si>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</si>
  <si>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</si>
  <si>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</si>
  <si>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</si>
  <si>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</si>
  <si>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</si>
  <si>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</si>
  <si>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</si>
  <si>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</si>
  <si>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</si>
  <si>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</si>
  <si>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</si>
  <si>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</si>
  <si>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</si>
  <si>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</si>
  <si>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</si>
  <si>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</si>
  <si>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</si>
  <si>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</si>
  <si>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</si>
  <si>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</si>
  <si>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</si>
  <si>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</si>
  <si>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使用料収入のみでの経営が困難なため、一般会計からの繰入等で賄っている状況である。
今後、加入率の上昇により料金収入の増加が期待されるが、少子高齢化等により処理区内の人口減少が懸念され、大幅な収入増は見込めない。また、施設については老朽化が進むため維持管理費が増高することが予想される。このような状況下で下水道事業を安定して経営していくためには、施設の長寿命化を実施し、維持管理費を抑制していくこと及び経費回収率の引上げのために料金改定が必要であるため、平成29年度に料金改定を行った。その結果、料金収入の増加が見込まれるが、依然として経営状況は厳しいため計画的に機器類の修繕・更新を実施し維持管理費を抑制していき健全な経営を目指していきたい。</t>
    <rPh sb="252" eb="254">
      <t>ゾウカ</t>
    </rPh>
    <rPh sb="255" eb="257">
      <t>ミコ</t>
    </rPh>
    <rPh sb="277" eb="280">
      <t>ケイカクテキ</t>
    </rPh>
    <rPh sb="281" eb="284">
      <t>キキルイ</t>
    </rPh>
    <rPh sb="285" eb="287">
      <t>シュウゼン</t>
    </rPh>
    <rPh sb="288" eb="290">
      <t>コウシン</t>
    </rPh>
    <rPh sb="291" eb="293">
      <t>ジッシ</t>
    </rPh>
    <rPh sb="294" eb="296">
      <t>イジ</t>
    </rPh>
    <rPh sb="296" eb="299">
      <t>カンリヒ</t>
    </rPh>
    <rPh sb="300" eb="302">
      <t>ヨクセイ</t>
    </rPh>
    <phoneticPr fontId="4"/>
  </si>
  <si>
    <t>収益的収支比率においては使用料収入のみでの経営が困難であるため一般会計からの繰入等により、施設の維持管理や起債償還金、利息等を賄っている状況である。
　平成23年に小規模下水道整備事業が完了し、今後、大規模な面的整備を行う予定はないことから企業債償還残高は減少していくと考えられる。
　汚水処理原価については類似団体と同水準であるが使用料収入が少ないため、維持管理費は割高になり、経費回収率は100％を下回っている。
　施設使用率については使用率が30%以下の状態となっているが、処理場の計画人口に対して接続率が低迷していること、現在の水洗化人口が年々減少していること、節水意識の向上及び節水機器の普及により処理水量が減少していることが要因と考えられる。
　</t>
    <rPh sb="227" eb="229">
      <t>イカ</t>
    </rPh>
    <rPh sb="252" eb="254">
      <t>セツゾク</t>
    </rPh>
    <rPh sb="254" eb="255">
      <t>リツ</t>
    </rPh>
    <rPh sb="256" eb="258">
      <t>テイメイ</t>
    </rPh>
    <phoneticPr fontId="4"/>
  </si>
  <si>
    <t>現在、管渠の更新等は行っていないが、平成15年度に供用開始した田之浦処理場において平成27年度に施設の長寿命化計画等を策定し、経年劣化が進んだ施設の機器の更新を平成28年度から順次行っており、平成29年度に田之浦処理場の機能保全工事が完了した。その他処理場については経年劣化により長寿命化の必要性があると判明した場合は順次、長寿命化計画を策定予定としている。また不明水が流入している区域については流入箇所を特定し管更生又は下水道管の敷設替えを実施し処理場の機器類の負荷を抑制する必要がある。</t>
    <rPh sb="171" eb="173">
      <t>ヨテイ</t>
    </rPh>
    <rPh sb="181" eb="183">
      <t>フメイ</t>
    </rPh>
    <rPh sb="183" eb="184">
      <t>スイ</t>
    </rPh>
    <rPh sb="185" eb="187">
      <t>リュウニュウ</t>
    </rPh>
    <rPh sb="191" eb="193">
      <t>クイキ</t>
    </rPh>
    <rPh sb="198" eb="200">
      <t>リュウニュウ</t>
    </rPh>
    <rPh sb="200" eb="202">
      <t>カショ</t>
    </rPh>
    <rPh sb="203" eb="205">
      <t>トクテイ</t>
    </rPh>
    <rPh sb="206" eb="207">
      <t>カン</t>
    </rPh>
    <rPh sb="207" eb="209">
      <t>コウセイ</t>
    </rPh>
    <rPh sb="209" eb="210">
      <t>マタ</t>
    </rPh>
    <rPh sb="211" eb="214">
      <t>ゲスイドウ</t>
    </rPh>
    <rPh sb="214" eb="215">
      <t>カン</t>
    </rPh>
    <rPh sb="216" eb="218">
      <t>フセツ</t>
    </rPh>
    <rPh sb="218" eb="219">
      <t>ガ</t>
    </rPh>
    <rPh sb="221" eb="223">
      <t>ジッシ</t>
    </rPh>
    <rPh sb="224" eb="227">
      <t>ショリジョウ</t>
    </rPh>
    <rPh sb="228" eb="230">
      <t>キキ</t>
    </rPh>
    <rPh sb="230" eb="231">
      <t>ルイ</t>
    </rPh>
    <rPh sb="232" eb="234">
      <t>フカ</t>
    </rPh>
    <rPh sb="235" eb="237">
      <t>ヨクセイ</t>
    </rPh>
    <rPh sb="239" eb="24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</si>
</sst>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09E-4EF8-9EF2-2C05919E0EF6}"/>
            </c:ext>
          </c:extLst>
        </c:ser>
        <c:dLbls>
          <c:showLegendKey val="0"/>
          <c:showVal val="0"/>
          <c:showCatName val="0"/>
          <c:showSerName val="0"/>
          <c:showPercent val="0"/>
          <c:showBubbleSize val="0"/>
        </c:dLbls>
        <c:gapWidth val="150"/>
        <c:axId val="159742592"/>
        <c:axId val="15975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0.31</c:v>
                </c:pt>
                <c:pt idx="2">
                  <c:v>0.1</c:v>
                </c:pt>
                <c:pt idx="3" formatCode="#,##0.00;&quot;△&quot;#,##0.00">
                  <c:v>0</c:v>
                </c:pt>
                <c:pt idx="4">
                  <c:v>0.09</c:v>
                </c:pt>
              </c:numCache>
            </c:numRef>
          </c:val>
          <c:smooth val="0"/>
          <c:extLst xmlns:c16r2="http://schemas.microsoft.com/office/drawing/2015/06/chart">
            <c:ext xmlns:c16="http://schemas.microsoft.com/office/drawing/2014/chart" uri="{C3380CC4-5D6E-409C-BE32-E72D297353CC}">
              <c16:uniqueId val="{00000001-809E-4EF8-9EF2-2C05919E0EF6}"/>
            </c:ext>
          </c:extLst>
        </c:ser>
        <c:dLbls>
          <c:showLegendKey val="0"/>
          <c:showVal val="0"/>
          <c:showCatName val="0"/>
          <c:showSerName val="0"/>
          <c:showPercent val="0"/>
          <c:showBubbleSize val="0"/>
        </c:dLbls>
        <c:marker val="1"/>
        <c:smooth val="0"/>
        <c:axId val="159742592"/>
        <c:axId val="159752960"/>
      </c:lineChart>
      <c:dateAx>
        <c:axId val="159742592"/>
        <c:scaling>
          <c:orientation val="minMax"/>
        </c:scaling>
        <c:delete val="1"/>
        <c:axPos val="b"/>
        <c:numFmt formatCode="ge" sourceLinked="1"/>
        <c:majorTickMark val="none"/>
        <c:minorTickMark val="none"/>
        <c:tickLblPos val="none"/>
        <c:crossAx val="159752960"/>
        <c:crosses val="autoZero"/>
        <c:auto val="1"/>
        <c:lblOffset val="100"/>
        <c:baseTimeUnit val="years"/>
      </c:dateAx>
      <c:valAx>
        <c:axId val="15975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4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29.03</c:v>
                </c:pt>
                <c:pt idx="1">
                  <c:v>29.03</c:v>
                </c:pt>
                <c:pt idx="2">
                  <c:v>29.49</c:v>
                </c:pt>
                <c:pt idx="3">
                  <c:v>31.11</c:v>
                </c:pt>
                <c:pt idx="4">
                  <c:v>25.35</c:v>
                </c:pt>
              </c:numCache>
            </c:numRef>
          </c:val>
          <c:extLst xmlns:c16r2="http://schemas.microsoft.com/office/drawing/2015/06/chart">
            <c:ext xmlns:c16="http://schemas.microsoft.com/office/drawing/2014/chart" uri="{C3380CC4-5D6E-409C-BE32-E72D297353CC}">
              <c16:uniqueId val="{00000000-80D7-47C8-8C57-6FF77001D50C}"/>
            </c:ext>
          </c:extLst>
        </c:ser>
        <c:dLbls>
          <c:showLegendKey val="0"/>
          <c:showVal val="0"/>
          <c:showCatName val="0"/>
          <c:showSerName val="0"/>
          <c:showPercent val="0"/>
          <c:showBubbleSize val="0"/>
        </c:dLbls>
        <c:gapWidth val="150"/>
        <c:axId val="163399936"/>
        <c:axId val="16340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31.37</c:v>
                </c:pt>
                <c:pt idx="1">
                  <c:v>29.86</c:v>
                </c:pt>
                <c:pt idx="2">
                  <c:v>29.28</c:v>
                </c:pt>
                <c:pt idx="3">
                  <c:v>29.4</c:v>
                </c:pt>
                <c:pt idx="4">
                  <c:v>33.21</c:v>
                </c:pt>
              </c:numCache>
            </c:numRef>
          </c:val>
          <c:smooth val="0"/>
          <c:extLst xmlns:c16r2="http://schemas.microsoft.com/office/drawing/2015/06/chart">
            <c:ext xmlns:c16="http://schemas.microsoft.com/office/drawing/2014/chart" uri="{C3380CC4-5D6E-409C-BE32-E72D297353CC}">
              <c16:uniqueId val="{00000001-80D7-47C8-8C57-6FF77001D50C}"/>
            </c:ext>
          </c:extLst>
        </c:ser>
        <c:dLbls>
          <c:showLegendKey val="0"/>
          <c:showVal val="0"/>
          <c:showCatName val="0"/>
          <c:showSerName val="0"/>
          <c:showPercent val="0"/>
          <c:showBubbleSize val="0"/>
        </c:dLbls>
        <c:marker val="1"/>
        <c:smooth val="0"/>
        <c:axId val="163399936"/>
        <c:axId val="163406208"/>
      </c:lineChart>
      <c:dateAx>
        <c:axId val="163399936"/>
        <c:scaling>
          <c:orientation val="minMax"/>
        </c:scaling>
        <c:delete val="1"/>
        <c:axPos val="b"/>
        <c:numFmt formatCode="ge" sourceLinked="1"/>
        <c:majorTickMark val="none"/>
        <c:minorTickMark val="none"/>
        <c:tickLblPos val="none"/>
        <c:crossAx val="163406208"/>
        <c:crosses val="autoZero"/>
        <c:auto val="1"/>
        <c:lblOffset val="100"/>
        <c:baseTimeUnit val="years"/>
      </c:dateAx>
      <c:valAx>
        <c:axId val="16340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39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61.3</c:v>
                </c:pt>
                <c:pt idx="1">
                  <c:v>57.4</c:v>
                </c:pt>
                <c:pt idx="2">
                  <c:v>58.44</c:v>
                </c:pt>
                <c:pt idx="3">
                  <c:v>60.99</c:v>
                </c:pt>
                <c:pt idx="4">
                  <c:v>57.84</c:v>
                </c:pt>
              </c:numCache>
            </c:numRef>
          </c:val>
          <c:extLst xmlns:c16r2="http://schemas.microsoft.com/office/drawing/2015/06/chart">
            <c:ext xmlns:c16="http://schemas.microsoft.com/office/drawing/2014/chart" uri="{C3380CC4-5D6E-409C-BE32-E72D297353CC}">
              <c16:uniqueId val="{00000000-9FFF-4822-8EEF-39165E20BFF1}"/>
            </c:ext>
          </c:extLst>
        </c:ser>
        <c:dLbls>
          <c:showLegendKey val="0"/>
          <c:showVal val="0"/>
          <c:showCatName val="0"/>
          <c:showSerName val="0"/>
          <c:showPercent val="0"/>
          <c:showBubbleSize val="0"/>
        </c:dLbls>
        <c:gapWidth val="150"/>
        <c:axId val="163424896"/>
        <c:axId val="163439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67.38</c:v>
                </c:pt>
                <c:pt idx="1">
                  <c:v>65.95</c:v>
                </c:pt>
                <c:pt idx="2">
                  <c:v>66.819999999999993</c:v>
                </c:pt>
                <c:pt idx="3">
                  <c:v>63.77</c:v>
                </c:pt>
                <c:pt idx="4">
                  <c:v>79.98</c:v>
                </c:pt>
              </c:numCache>
            </c:numRef>
          </c:val>
          <c:smooth val="0"/>
          <c:extLst xmlns:c16r2="http://schemas.microsoft.com/office/drawing/2015/06/chart">
            <c:ext xmlns:c16="http://schemas.microsoft.com/office/drawing/2014/chart" uri="{C3380CC4-5D6E-409C-BE32-E72D297353CC}">
              <c16:uniqueId val="{00000001-9FFF-4822-8EEF-39165E20BFF1}"/>
            </c:ext>
          </c:extLst>
        </c:ser>
        <c:dLbls>
          <c:showLegendKey val="0"/>
          <c:showVal val="0"/>
          <c:showCatName val="0"/>
          <c:showSerName val="0"/>
          <c:showPercent val="0"/>
          <c:showBubbleSize val="0"/>
        </c:dLbls>
        <c:marker val="1"/>
        <c:smooth val="0"/>
        <c:axId val="163424896"/>
        <c:axId val="163439360"/>
      </c:lineChart>
      <c:dateAx>
        <c:axId val="163424896"/>
        <c:scaling>
          <c:orientation val="minMax"/>
        </c:scaling>
        <c:delete val="1"/>
        <c:axPos val="b"/>
        <c:numFmt formatCode="ge" sourceLinked="1"/>
        <c:majorTickMark val="none"/>
        <c:minorTickMark val="none"/>
        <c:tickLblPos val="none"/>
        <c:crossAx val="163439360"/>
        <c:crosses val="autoZero"/>
        <c:auto val="1"/>
        <c:lblOffset val="100"/>
        <c:baseTimeUnit val="years"/>
      </c:dateAx>
      <c:valAx>
        <c:axId val="16343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42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61.39</c:v>
                </c:pt>
                <c:pt idx="1">
                  <c:v>63.8</c:v>
                </c:pt>
                <c:pt idx="2">
                  <c:v>52.09</c:v>
                </c:pt>
                <c:pt idx="3">
                  <c:v>99.99</c:v>
                </c:pt>
                <c:pt idx="4">
                  <c:v>99.99</c:v>
                </c:pt>
              </c:numCache>
            </c:numRef>
          </c:val>
          <c:extLst xmlns:c16r2="http://schemas.microsoft.com/office/drawing/2015/06/chart">
            <c:ext xmlns:c16="http://schemas.microsoft.com/office/drawing/2014/chart" uri="{C3380CC4-5D6E-409C-BE32-E72D297353CC}">
              <c16:uniqueId val="{00000000-5ED1-4BEE-8826-66F84DC212B6}"/>
            </c:ext>
          </c:extLst>
        </c:ser>
        <c:dLbls>
          <c:showLegendKey val="0"/>
          <c:showVal val="0"/>
          <c:showCatName val="0"/>
          <c:showSerName val="0"/>
          <c:showPercent val="0"/>
          <c:showBubbleSize val="0"/>
        </c:dLbls>
        <c:gapWidth val="150"/>
        <c:axId val="162995200"/>
        <c:axId val="16299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ED1-4BEE-8826-66F84DC212B6}"/>
            </c:ext>
          </c:extLst>
        </c:ser>
        <c:dLbls>
          <c:showLegendKey val="0"/>
          <c:showVal val="0"/>
          <c:showCatName val="0"/>
          <c:showSerName val="0"/>
          <c:showPercent val="0"/>
          <c:showBubbleSize val="0"/>
        </c:dLbls>
        <c:marker val="1"/>
        <c:smooth val="0"/>
        <c:axId val="162995200"/>
        <c:axId val="162997376"/>
      </c:lineChart>
      <c:dateAx>
        <c:axId val="162995200"/>
        <c:scaling>
          <c:orientation val="minMax"/>
        </c:scaling>
        <c:delete val="1"/>
        <c:axPos val="b"/>
        <c:numFmt formatCode="ge" sourceLinked="1"/>
        <c:majorTickMark val="none"/>
        <c:minorTickMark val="none"/>
        <c:tickLblPos val="none"/>
        <c:crossAx val="162997376"/>
        <c:crosses val="autoZero"/>
        <c:auto val="1"/>
        <c:lblOffset val="100"/>
        <c:baseTimeUnit val="years"/>
      </c:dateAx>
      <c:valAx>
        <c:axId val="16299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99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D34-4EE5-9145-6810D180DFD5}"/>
            </c:ext>
          </c:extLst>
        </c:ser>
        <c:dLbls>
          <c:showLegendKey val="0"/>
          <c:showVal val="0"/>
          <c:showCatName val="0"/>
          <c:showSerName val="0"/>
          <c:showPercent val="0"/>
          <c:showBubbleSize val="0"/>
        </c:dLbls>
        <c:gapWidth val="150"/>
        <c:axId val="163034240"/>
        <c:axId val="16303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D34-4EE5-9145-6810D180DFD5}"/>
            </c:ext>
          </c:extLst>
        </c:ser>
        <c:dLbls>
          <c:showLegendKey val="0"/>
          <c:showVal val="0"/>
          <c:showCatName val="0"/>
          <c:showSerName val="0"/>
          <c:showPercent val="0"/>
          <c:showBubbleSize val="0"/>
        </c:dLbls>
        <c:marker val="1"/>
        <c:smooth val="0"/>
        <c:axId val="163034240"/>
        <c:axId val="163036160"/>
      </c:lineChart>
      <c:dateAx>
        <c:axId val="163034240"/>
        <c:scaling>
          <c:orientation val="minMax"/>
        </c:scaling>
        <c:delete val="1"/>
        <c:axPos val="b"/>
        <c:numFmt formatCode="ge" sourceLinked="1"/>
        <c:majorTickMark val="none"/>
        <c:minorTickMark val="none"/>
        <c:tickLblPos val="none"/>
        <c:crossAx val="163036160"/>
        <c:crosses val="autoZero"/>
        <c:auto val="1"/>
        <c:lblOffset val="100"/>
        <c:baseTimeUnit val="years"/>
      </c:dateAx>
      <c:valAx>
        <c:axId val="16303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03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7C1-4B04-905E-2809A2902E55}"/>
            </c:ext>
          </c:extLst>
        </c:ser>
        <c:dLbls>
          <c:showLegendKey val="0"/>
          <c:showVal val="0"/>
          <c:showCatName val="0"/>
          <c:showSerName val="0"/>
          <c:showPercent val="0"/>
          <c:showBubbleSize val="0"/>
        </c:dLbls>
        <c:gapWidth val="150"/>
        <c:axId val="162932608"/>
        <c:axId val="16294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7C1-4B04-905E-2809A2902E55}"/>
            </c:ext>
          </c:extLst>
        </c:ser>
        <c:dLbls>
          <c:showLegendKey val="0"/>
          <c:showVal val="0"/>
          <c:showCatName val="0"/>
          <c:showSerName val="0"/>
          <c:showPercent val="0"/>
          <c:showBubbleSize val="0"/>
        </c:dLbls>
        <c:marker val="1"/>
        <c:smooth val="0"/>
        <c:axId val="162932608"/>
        <c:axId val="162947072"/>
      </c:lineChart>
      <c:dateAx>
        <c:axId val="162932608"/>
        <c:scaling>
          <c:orientation val="minMax"/>
        </c:scaling>
        <c:delete val="1"/>
        <c:axPos val="b"/>
        <c:numFmt formatCode="ge" sourceLinked="1"/>
        <c:majorTickMark val="none"/>
        <c:minorTickMark val="none"/>
        <c:tickLblPos val="none"/>
        <c:crossAx val="162947072"/>
        <c:crosses val="autoZero"/>
        <c:auto val="1"/>
        <c:lblOffset val="100"/>
        <c:baseTimeUnit val="years"/>
      </c:dateAx>
      <c:valAx>
        <c:axId val="16294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93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79E-4751-98E0-4DA972D7AA98}"/>
            </c:ext>
          </c:extLst>
        </c:ser>
        <c:dLbls>
          <c:showLegendKey val="0"/>
          <c:showVal val="0"/>
          <c:showCatName val="0"/>
          <c:showSerName val="0"/>
          <c:showPercent val="0"/>
          <c:showBubbleSize val="0"/>
        </c:dLbls>
        <c:gapWidth val="150"/>
        <c:axId val="163127680"/>
        <c:axId val="16312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79E-4751-98E0-4DA972D7AA98}"/>
            </c:ext>
          </c:extLst>
        </c:ser>
        <c:dLbls>
          <c:showLegendKey val="0"/>
          <c:showVal val="0"/>
          <c:showCatName val="0"/>
          <c:showSerName val="0"/>
          <c:showPercent val="0"/>
          <c:showBubbleSize val="0"/>
        </c:dLbls>
        <c:marker val="1"/>
        <c:smooth val="0"/>
        <c:axId val="163127680"/>
        <c:axId val="163129600"/>
      </c:lineChart>
      <c:dateAx>
        <c:axId val="163127680"/>
        <c:scaling>
          <c:orientation val="minMax"/>
        </c:scaling>
        <c:delete val="1"/>
        <c:axPos val="b"/>
        <c:numFmt formatCode="ge" sourceLinked="1"/>
        <c:majorTickMark val="none"/>
        <c:minorTickMark val="none"/>
        <c:tickLblPos val="none"/>
        <c:crossAx val="163129600"/>
        <c:crosses val="autoZero"/>
        <c:auto val="1"/>
        <c:lblOffset val="100"/>
        <c:baseTimeUnit val="years"/>
      </c:dateAx>
      <c:valAx>
        <c:axId val="16312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12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E97-487D-A7D5-5CA0C03CA0F2}"/>
            </c:ext>
          </c:extLst>
        </c:ser>
        <c:dLbls>
          <c:showLegendKey val="0"/>
          <c:showVal val="0"/>
          <c:showCatName val="0"/>
          <c:showSerName val="0"/>
          <c:showPercent val="0"/>
          <c:showBubbleSize val="0"/>
        </c:dLbls>
        <c:gapWidth val="150"/>
        <c:axId val="163169024"/>
        <c:axId val="16317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E97-487D-A7D5-5CA0C03CA0F2}"/>
            </c:ext>
          </c:extLst>
        </c:ser>
        <c:dLbls>
          <c:showLegendKey val="0"/>
          <c:showVal val="0"/>
          <c:showCatName val="0"/>
          <c:showSerName val="0"/>
          <c:showPercent val="0"/>
          <c:showBubbleSize val="0"/>
        </c:dLbls>
        <c:marker val="1"/>
        <c:smooth val="0"/>
        <c:axId val="163169024"/>
        <c:axId val="163170944"/>
      </c:lineChart>
      <c:dateAx>
        <c:axId val="163169024"/>
        <c:scaling>
          <c:orientation val="minMax"/>
        </c:scaling>
        <c:delete val="1"/>
        <c:axPos val="b"/>
        <c:numFmt formatCode="ge" sourceLinked="1"/>
        <c:majorTickMark val="none"/>
        <c:minorTickMark val="none"/>
        <c:tickLblPos val="none"/>
        <c:crossAx val="163170944"/>
        <c:crosses val="autoZero"/>
        <c:auto val="1"/>
        <c:lblOffset val="100"/>
        <c:baseTimeUnit val="years"/>
      </c:dateAx>
      <c:valAx>
        <c:axId val="16317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16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3351.08</c:v>
                </c:pt>
                <c:pt idx="3" formatCode="#,##0.00;&quot;△&quot;#,##0.00;&quot;-&quot;">
                  <c:v>0.02</c:v>
                </c:pt>
                <c:pt idx="4">
                  <c:v>0</c:v>
                </c:pt>
              </c:numCache>
            </c:numRef>
          </c:val>
          <c:extLst xmlns:c16r2="http://schemas.microsoft.com/office/drawing/2015/06/chart">
            <c:ext xmlns:c16="http://schemas.microsoft.com/office/drawing/2014/chart" uri="{C3380CC4-5D6E-409C-BE32-E72D297353CC}">
              <c16:uniqueId val="{00000000-991F-44F0-8F79-D695D55D3382}"/>
            </c:ext>
          </c:extLst>
        </c:ser>
        <c:dLbls>
          <c:showLegendKey val="0"/>
          <c:showVal val="0"/>
          <c:showCatName val="0"/>
          <c:showSerName val="0"/>
          <c:showPercent val="0"/>
          <c:showBubbleSize val="0"/>
        </c:dLbls>
        <c:gapWidth val="150"/>
        <c:axId val="163198080"/>
        <c:axId val="163200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1716.47</c:v>
                </c:pt>
                <c:pt idx="1">
                  <c:v>1741.94</c:v>
                </c:pt>
                <c:pt idx="2">
                  <c:v>1451.54</c:v>
                </c:pt>
                <c:pt idx="3">
                  <c:v>1700.42</c:v>
                </c:pt>
                <c:pt idx="4">
                  <c:v>1060.8599999999999</c:v>
                </c:pt>
              </c:numCache>
            </c:numRef>
          </c:val>
          <c:smooth val="0"/>
          <c:extLst xmlns:c16r2="http://schemas.microsoft.com/office/drawing/2015/06/chart">
            <c:ext xmlns:c16="http://schemas.microsoft.com/office/drawing/2014/chart" uri="{C3380CC4-5D6E-409C-BE32-E72D297353CC}">
              <c16:uniqueId val="{00000001-991F-44F0-8F79-D695D55D3382}"/>
            </c:ext>
          </c:extLst>
        </c:ser>
        <c:dLbls>
          <c:showLegendKey val="0"/>
          <c:showVal val="0"/>
          <c:showCatName val="0"/>
          <c:showSerName val="0"/>
          <c:showPercent val="0"/>
          <c:showBubbleSize val="0"/>
        </c:dLbls>
        <c:marker val="1"/>
        <c:smooth val="0"/>
        <c:axId val="163198080"/>
        <c:axId val="163200000"/>
      </c:lineChart>
      <c:dateAx>
        <c:axId val="163198080"/>
        <c:scaling>
          <c:orientation val="minMax"/>
        </c:scaling>
        <c:delete val="1"/>
        <c:axPos val="b"/>
        <c:numFmt formatCode="ge" sourceLinked="1"/>
        <c:majorTickMark val="none"/>
        <c:minorTickMark val="none"/>
        <c:tickLblPos val="none"/>
        <c:crossAx val="163200000"/>
        <c:crosses val="autoZero"/>
        <c:auto val="1"/>
        <c:lblOffset val="100"/>
        <c:baseTimeUnit val="years"/>
      </c:dateAx>
      <c:valAx>
        <c:axId val="16320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19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35.049999999999997</c:v>
                </c:pt>
                <c:pt idx="1">
                  <c:v>28.04</c:v>
                </c:pt>
                <c:pt idx="2">
                  <c:v>33.26</c:v>
                </c:pt>
                <c:pt idx="3">
                  <c:v>32.409999999999997</c:v>
                </c:pt>
                <c:pt idx="4">
                  <c:v>31.77</c:v>
                </c:pt>
              </c:numCache>
            </c:numRef>
          </c:val>
          <c:extLst xmlns:c16r2="http://schemas.microsoft.com/office/drawing/2015/06/chart">
            <c:ext xmlns:c16="http://schemas.microsoft.com/office/drawing/2014/chart" uri="{C3380CC4-5D6E-409C-BE32-E72D297353CC}">
              <c16:uniqueId val="{00000000-7535-458E-958A-8E23FF6601DC}"/>
            </c:ext>
          </c:extLst>
        </c:ser>
        <c:dLbls>
          <c:showLegendKey val="0"/>
          <c:showVal val="0"/>
          <c:showCatName val="0"/>
          <c:showSerName val="0"/>
          <c:showPercent val="0"/>
          <c:showBubbleSize val="0"/>
        </c:dLbls>
        <c:gapWidth val="150"/>
        <c:axId val="163247616"/>
        <c:axId val="163249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35.049999999999997</c:v>
                </c:pt>
                <c:pt idx="1">
                  <c:v>33.86</c:v>
                </c:pt>
                <c:pt idx="2">
                  <c:v>33.58</c:v>
                </c:pt>
                <c:pt idx="3">
                  <c:v>34.51</c:v>
                </c:pt>
                <c:pt idx="4">
                  <c:v>45.81</c:v>
                </c:pt>
              </c:numCache>
            </c:numRef>
          </c:val>
          <c:smooth val="0"/>
          <c:extLst xmlns:c16r2="http://schemas.microsoft.com/office/drawing/2015/06/chart">
            <c:ext xmlns:c16="http://schemas.microsoft.com/office/drawing/2014/chart" uri="{C3380CC4-5D6E-409C-BE32-E72D297353CC}">
              <c16:uniqueId val="{00000001-7535-458E-958A-8E23FF6601DC}"/>
            </c:ext>
          </c:extLst>
        </c:ser>
        <c:dLbls>
          <c:showLegendKey val="0"/>
          <c:showVal val="0"/>
          <c:showCatName val="0"/>
          <c:showSerName val="0"/>
          <c:showPercent val="0"/>
          <c:showBubbleSize val="0"/>
        </c:dLbls>
        <c:marker val="1"/>
        <c:smooth val="0"/>
        <c:axId val="163247616"/>
        <c:axId val="163249536"/>
      </c:lineChart>
      <c:dateAx>
        <c:axId val="163247616"/>
        <c:scaling>
          <c:orientation val="minMax"/>
        </c:scaling>
        <c:delete val="1"/>
        <c:axPos val="b"/>
        <c:numFmt formatCode="ge" sourceLinked="1"/>
        <c:majorTickMark val="none"/>
        <c:minorTickMark val="none"/>
        <c:tickLblPos val="none"/>
        <c:crossAx val="163249536"/>
        <c:crosses val="autoZero"/>
        <c:auto val="1"/>
        <c:lblOffset val="100"/>
        <c:baseTimeUnit val="years"/>
      </c:dateAx>
      <c:valAx>
        <c:axId val="16324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24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393.76</c:v>
                </c:pt>
                <c:pt idx="1">
                  <c:v>496.19</c:v>
                </c:pt>
                <c:pt idx="2">
                  <c:v>434.92</c:v>
                </c:pt>
                <c:pt idx="3">
                  <c:v>433.81</c:v>
                </c:pt>
                <c:pt idx="4">
                  <c:v>449.55</c:v>
                </c:pt>
              </c:numCache>
            </c:numRef>
          </c:val>
          <c:extLst xmlns:c16r2="http://schemas.microsoft.com/office/drawing/2015/06/chart">
            <c:ext xmlns:c16="http://schemas.microsoft.com/office/drawing/2014/chart" uri="{C3380CC4-5D6E-409C-BE32-E72D297353CC}">
              <c16:uniqueId val="{00000000-4756-43CE-8690-3CC4D301AF8E}"/>
            </c:ext>
          </c:extLst>
        </c:ser>
        <c:dLbls>
          <c:showLegendKey val="0"/>
          <c:showVal val="0"/>
          <c:showCatName val="0"/>
          <c:showSerName val="0"/>
          <c:showPercent val="0"/>
          <c:showBubbleSize val="0"/>
        </c:dLbls>
        <c:gapWidth val="150"/>
        <c:axId val="163547008"/>
        <c:axId val="16355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463.38</c:v>
                </c:pt>
                <c:pt idx="1">
                  <c:v>510.15</c:v>
                </c:pt>
                <c:pt idx="2">
                  <c:v>514.39</c:v>
                </c:pt>
                <c:pt idx="3">
                  <c:v>476.11</c:v>
                </c:pt>
                <c:pt idx="4">
                  <c:v>383.92</c:v>
                </c:pt>
              </c:numCache>
            </c:numRef>
          </c:val>
          <c:smooth val="0"/>
          <c:extLst xmlns:c16r2="http://schemas.microsoft.com/office/drawing/2015/06/chart">
            <c:ext xmlns:c16="http://schemas.microsoft.com/office/drawing/2014/chart" uri="{C3380CC4-5D6E-409C-BE32-E72D297353CC}">
              <c16:uniqueId val="{00000001-4756-43CE-8690-3CC4D301AF8E}"/>
            </c:ext>
          </c:extLst>
        </c:ser>
        <c:dLbls>
          <c:showLegendKey val="0"/>
          <c:showVal val="0"/>
          <c:showCatName val="0"/>
          <c:showSerName val="0"/>
          <c:showPercent val="0"/>
          <c:showBubbleSize val="0"/>
        </c:dLbls>
        <c:marker val="1"/>
        <c:smooth val="0"/>
        <c:axId val="163547008"/>
        <c:axId val="163557376"/>
      </c:lineChart>
      <c:dateAx>
        <c:axId val="163547008"/>
        <c:scaling>
          <c:orientation val="minMax"/>
        </c:scaling>
        <c:delete val="1"/>
        <c:axPos val="b"/>
        <c:numFmt formatCode="ge" sourceLinked="1"/>
        <c:majorTickMark val="none"/>
        <c:minorTickMark val="none"/>
        <c:tickLblPos val="none"/>
        <c:crossAx val="163557376"/>
        <c:crosses val="autoZero"/>
        <c:auto val="1"/>
        <c:lblOffset val="100"/>
        <c:baseTimeUnit val="years"/>
      </c:dateAx>
      <c:valAx>
        <c:axId val="16355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54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E37" zoomScale="90" zoomScaleNormal="90" workbookViewId="0">
      <selection activeCell="B16" sqref="B16:AJ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伊方町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8">
        <f>データ!S6</f>
        <v>9645</v>
      </c>
      <c r="AM8" s="68"/>
      <c r="AN8" s="68"/>
      <c r="AO8" s="68"/>
      <c r="AP8" s="68"/>
      <c r="AQ8" s="68"/>
      <c r="AR8" s="68"/>
      <c r="AS8" s="68"/>
      <c r="AT8" s="67">
        <f>データ!T6</f>
        <v>93.98</v>
      </c>
      <c r="AU8" s="67"/>
      <c r="AV8" s="67"/>
      <c r="AW8" s="67"/>
      <c r="AX8" s="67"/>
      <c r="AY8" s="67"/>
      <c r="AZ8" s="67"/>
      <c r="BA8" s="67"/>
      <c r="BB8" s="67">
        <f>データ!U6</f>
        <v>102.63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8.42</v>
      </c>
      <c r="Q10" s="67"/>
      <c r="R10" s="67"/>
      <c r="S10" s="67"/>
      <c r="T10" s="67"/>
      <c r="U10" s="67"/>
      <c r="V10" s="67"/>
      <c r="W10" s="67">
        <f>データ!Q6</f>
        <v>103.57</v>
      </c>
      <c r="X10" s="67"/>
      <c r="Y10" s="67"/>
      <c r="Z10" s="67"/>
      <c r="AA10" s="67"/>
      <c r="AB10" s="67"/>
      <c r="AC10" s="67"/>
      <c r="AD10" s="68">
        <f>データ!R6</f>
        <v>2300</v>
      </c>
      <c r="AE10" s="68"/>
      <c r="AF10" s="68"/>
      <c r="AG10" s="68"/>
      <c r="AH10" s="68"/>
      <c r="AI10" s="68"/>
      <c r="AJ10" s="68"/>
      <c r="AK10" s="2"/>
      <c r="AL10" s="68">
        <f>データ!V6</f>
        <v>804</v>
      </c>
      <c r="AM10" s="68"/>
      <c r="AN10" s="68"/>
      <c r="AO10" s="68"/>
      <c r="AP10" s="68"/>
      <c r="AQ10" s="68"/>
      <c r="AR10" s="68"/>
      <c r="AS10" s="68"/>
      <c r="AT10" s="67">
        <f>データ!W6</f>
        <v>0.3</v>
      </c>
      <c r="AU10" s="67"/>
      <c r="AV10" s="67"/>
      <c r="AW10" s="67"/>
      <c r="AX10" s="67"/>
      <c r="AY10" s="67"/>
      <c r="AZ10" s="67"/>
      <c r="BA10" s="67"/>
      <c r="BB10" s="67">
        <f>データ!X6</f>
        <v>2680</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【920.42】</v>
      </c>
      <c r="I86" s="25" t="str">
        <f>データ!CA6</f>
        <v>【47.34】</v>
      </c>
      <c r="J86" s="25" t="str">
        <f>データ!CL6</f>
        <v>【360.30】</v>
      </c>
      <c r="K86" s="25" t="str">
        <f>データ!CW6</f>
        <v>【34.06】</v>
      </c>
      <c r="L86" s="25" t="str">
        <f>データ!DH6</f>
        <v>【79.14】</v>
      </c>
      <c r="M86" s="25" t="s">
        <v>56</v>
      </c>
      <c r="N86" s="25" t="s">
        <v>56</v>
      </c>
      <c r="O86" s="25" t="str">
        <f>データ!EO6</f>
        <v>【0.01】</v>
      </c>
    </row>
  </sheetData>
  <sheetProtection algorithmName="SHA-512" hashValue="HaEPLkIAtDENhcrUdZCy7Nu1L1WhKwydCip1iy7tDaEdsUMAaNJRGOdA2IP/SkEvwpDAaziQxW3H+jgAxeeVpw==" saltValue="bREj2Xjx/yIJ5pElop0s3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384429</v>
      </c>
      <c r="D6" s="32">
        <f t="shared" si="3"/>
        <v>47</v>
      </c>
      <c r="E6" s="32">
        <f t="shared" si="3"/>
        <v>17</v>
      </c>
      <c r="F6" s="32">
        <f t="shared" si="3"/>
        <v>6</v>
      </c>
      <c r="G6" s="32">
        <f t="shared" si="3"/>
        <v>0</v>
      </c>
      <c r="H6" s="32" t="str">
        <f t="shared" si="3"/>
        <v>愛媛県　伊方町</v>
      </c>
      <c r="I6" s="32" t="str">
        <f t="shared" si="3"/>
        <v>法非適用</v>
      </c>
      <c r="J6" s="32" t="str">
        <f t="shared" si="3"/>
        <v>下水道事業</v>
      </c>
      <c r="K6" s="32" t="str">
        <f t="shared" si="3"/>
        <v>漁業集落排水</v>
      </c>
      <c r="L6" s="32" t="str">
        <f t="shared" si="3"/>
        <v>H2</v>
      </c>
      <c r="M6" s="32" t="str">
        <f t="shared" si="3"/>
        <v>非設置</v>
      </c>
      <c r="N6" s="33" t="str">
        <f t="shared" si="3"/>
        <v>-</v>
      </c>
      <c r="O6" s="33" t="str">
        <f t="shared" si="3"/>
        <v>該当数値なし</v>
      </c>
      <c r="P6" s="33">
        <f t="shared" si="3"/>
        <v>8.42</v>
      </c>
      <c r="Q6" s="33">
        <f t="shared" si="3"/>
        <v>103.57</v>
      </c>
      <c r="R6" s="33">
        <f t="shared" si="3"/>
        <v>2300</v>
      </c>
      <c r="S6" s="33">
        <f t="shared" si="3"/>
        <v>9645</v>
      </c>
      <c r="T6" s="33">
        <f t="shared" si="3"/>
        <v>93.98</v>
      </c>
      <c r="U6" s="33">
        <f t="shared" si="3"/>
        <v>102.63</v>
      </c>
      <c r="V6" s="33">
        <f t="shared" si="3"/>
        <v>804</v>
      </c>
      <c r="W6" s="33">
        <f t="shared" si="3"/>
        <v>0.3</v>
      </c>
      <c r="X6" s="33">
        <f t="shared" si="3"/>
        <v>2680</v>
      </c>
      <c r="Y6" s="34">
        <f>IF(Y7="",NA(),Y7)</f>
        <v>61.39</v>
      </c>
      <c r="Z6" s="34">
        <f t="shared" ref="Z6:AH6" si="4">IF(Z7="",NA(),Z7)</f>
        <v>63.8</v>
      </c>
      <c r="AA6" s="34">
        <f t="shared" si="4"/>
        <v>52.09</v>
      </c>
      <c r="AB6" s="34">
        <f t="shared" si="4"/>
        <v>99.99</v>
      </c>
      <c r="AC6" s="34">
        <f t="shared" si="4"/>
        <v>99.99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3351.08</v>
      </c>
      <c r="BI6" s="34">
        <f t="shared" si="7"/>
        <v>0.02</v>
      </c>
      <c r="BJ6" s="33">
        <f t="shared" si="7"/>
        <v>0</v>
      </c>
      <c r="BK6" s="34">
        <f t="shared" si="7"/>
        <v>1716.47</v>
      </c>
      <c r="BL6" s="34">
        <f t="shared" si="7"/>
        <v>1741.94</v>
      </c>
      <c r="BM6" s="34">
        <f t="shared" si="7"/>
        <v>1451.54</v>
      </c>
      <c r="BN6" s="34">
        <f t="shared" si="7"/>
        <v>1700.42</v>
      </c>
      <c r="BO6" s="34">
        <f t="shared" si="7"/>
        <v>1060.8599999999999</v>
      </c>
      <c r="BP6" s="33" t="str">
        <f>IF(BP7="","",IF(BP7="-","【-】","【"&amp;SUBSTITUTE(TEXT(BP7,"#,##0.00"),"-","△")&amp;"】"))</f>
        <v>【920.42】</v>
      </c>
      <c r="BQ6" s="34">
        <f>IF(BQ7="",NA(),BQ7)</f>
        <v>35.049999999999997</v>
      </c>
      <c r="BR6" s="34">
        <f t="shared" ref="BR6:BZ6" si="8">IF(BR7="",NA(),BR7)</f>
        <v>28.04</v>
      </c>
      <c r="BS6" s="34">
        <f t="shared" si="8"/>
        <v>33.26</v>
      </c>
      <c r="BT6" s="34">
        <f t="shared" si="8"/>
        <v>32.409999999999997</v>
      </c>
      <c r="BU6" s="34">
        <f t="shared" si="8"/>
        <v>31.77</v>
      </c>
      <c r="BV6" s="34">
        <f t="shared" si="8"/>
        <v>35.049999999999997</v>
      </c>
      <c r="BW6" s="34">
        <f t="shared" si="8"/>
        <v>33.86</v>
      </c>
      <c r="BX6" s="34">
        <f t="shared" si="8"/>
        <v>33.58</v>
      </c>
      <c r="BY6" s="34">
        <f t="shared" si="8"/>
        <v>34.51</v>
      </c>
      <c r="BZ6" s="34">
        <f t="shared" si="8"/>
        <v>45.81</v>
      </c>
      <c r="CA6" s="33" t="str">
        <f>IF(CA7="","",IF(CA7="-","【-】","【"&amp;SUBSTITUTE(TEXT(CA7,"#,##0.00"),"-","△")&amp;"】"))</f>
        <v>【47.34】</v>
      </c>
      <c r="CB6" s="34">
        <f>IF(CB7="",NA(),CB7)</f>
        <v>393.76</v>
      </c>
      <c r="CC6" s="34">
        <f t="shared" ref="CC6:CK6" si="9">IF(CC7="",NA(),CC7)</f>
        <v>496.19</v>
      </c>
      <c r="CD6" s="34">
        <f t="shared" si="9"/>
        <v>434.92</v>
      </c>
      <c r="CE6" s="34">
        <f t="shared" si="9"/>
        <v>433.81</v>
      </c>
      <c r="CF6" s="34">
        <f t="shared" si="9"/>
        <v>449.55</v>
      </c>
      <c r="CG6" s="34">
        <f t="shared" si="9"/>
        <v>463.38</v>
      </c>
      <c r="CH6" s="34">
        <f t="shared" si="9"/>
        <v>510.15</v>
      </c>
      <c r="CI6" s="34">
        <f t="shared" si="9"/>
        <v>514.39</v>
      </c>
      <c r="CJ6" s="34">
        <f t="shared" si="9"/>
        <v>476.11</v>
      </c>
      <c r="CK6" s="34">
        <f t="shared" si="9"/>
        <v>383.92</v>
      </c>
      <c r="CL6" s="33" t="str">
        <f>IF(CL7="","",IF(CL7="-","【-】","【"&amp;SUBSTITUTE(TEXT(CL7,"#,##0.00"),"-","△")&amp;"】"))</f>
        <v>【360.30】</v>
      </c>
      <c r="CM6" s="34">
        <f>IF(CM7="",NA(),CM7)</f>
        <v>29.03</v>
      </c>
      <c r="CN6" s="34">
        <f t="shared" ref="CN6:CV6" si="10">IF(CN7="",NA(),CN7)</f>
        <v>29.03</v>
      </c>
      <c r="CO6" s="34">
        <f t="shared" si="10"/>
        <v>29.49</v>
      </c>
      <c r="CP6" s="34">
        <f t="shared" si="10"/>
        <v>31.11</v>
      </c>
      <c r="CQ6" s="34">
        <f t="shared" si="10"/>
        <v>25.35</v>
      </c>
      <c r="CR6" s="34">
        <f t="shared" si="10"/>
        <v>31.37</v>
      </c>
      <c r="CS6" s="34">
        <f t="shared" si="10"/>
        <v>29.86</v>
      </c>
      <c r="CT6" s="34">
        <f t="shared" si="10"/>
        <v>29.28</v>
      </c>
      <c r="CU6" s="34">
        <f t="shared" si="10"/>
        <v>29.4</v>
      </c>
      <c r="CV6" s="34">
        <f t="shared" si="10"/>
        <v>33.21</v>
      </c>
      <c r="CW6" s="33" t="str">
        <f>IF(CW7="","",IF(CW7="-","【-】","【"&amp;SUBSTITUTE(TEXT(CW7,"#,##0.00"),"-","△")&amp;"】"))</f>
        <v>【34.06】</v>
      </c>
      <c r="CX6" s="34">
        <f>IF(CX7="",NA(),CX7)</f>
        <v>61.3</v>
      </c>
      <c r="CY6" s="34">
        <f t="shared" ref="CY6:DG6" si="11">IF(CY7="",NA(),CY7)</f>
        <v>57.4</v>
      </c>
      <c r="CZ6" s="34">
        <f t="shared" si="11"/>
        <v>58.44</v>
      </c>
      <c r="DA6" s="34">
        <f t="shared" si="11"/>
        <v>60.99</v>
      </c>
      <c r="DB6" s="34">
        <f t="shared" si="11"/>
        <v>57.84</v>
      </c>
      <c r="DC6" s="34">
        <f t="shared" si="11"/>
        <v>67.38</v>
      </c>
      <c r="DD6" s="34">
        <f t="shared" si="11"/>
        <v>65.95</v>
      </c>
      <c r="DE6" s="34">
        <f t="shared" si="11"/>
        <v>66.819999999999993</v>
      </c>
      <c r="DF6" s="34">
        <f t="shared" si="11"/>
        <v>63.77</v>
      </c>
      <c r="DG6" s="34">
        <f t="shared" si="11"/>
        <v>79.98</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0.25</v>
      </c>
      <c r="EK6" s="34">
        <f t="shared" si="14"/>
        <v>0.31</v>
      </c>
      <c r="EL6" s="34">
        <f t="shared" si="14"/>
        <v>0.1</v>
      </c>
      <c r="EM6" s="33">
        <f t="shared" si="14"/>
        <v>0</v>
      </c>
      <c r="EN6" s="34">
        <f t="shared" si="14"/>
        <v>0.09</v>
      </c>
      <c r="EO6" s="33" t="str">
        <f>IF(EO7="","",IF(EO7="-","【-】","【"&amp;SUBSTITUTE(TEXT(EO7,"#,##0.00"),"-","△")&amp;"】"))</f>
        <v>【0.01】</v>
      </c>
    </row>
    <row r="7" spans="1:145" s="35" customFormat="1" x14ac:dyDescent="0.15">
      <c r="A7" s="27"/>
      <c r="B7" s="36">
        <v>2017</v>
      </c>
      <c r="C7" s="36">
        <v>384429</v>
      </c>
      <c r="D7" s="36">
        <v>47</v>
      </c>
      <c r="E7" s="36">
        <v>17</v>
      </c>
      <c r="F7" s="36">
        <v>6</v>
      </c>
      <c r="G7" s="36">
        <v>0</v>
      </c>
      <c r="H7" s="36" t="s">
        <v>110</v>
      </c>
      <c r="I7" s="36" t="s">
        <v>111</v>
      </c>
      <c r="J7" s="36" t="s">
        <v>112</v>
      </c>
      <c r="K7" s="36" t="s">
        <v>113</v>
      </c>
      <c r="L7" s="36" t="s">
        <v>114</v>
      </c>
      <c r="M7" s="36" t="s">
        <v>115</v>
      </c>
      <c r="N7" s="37" t="s">
        <v>116</v>
      </c>
      <c r="O7" s="37" t="s">
        <v>117</v>
      </c>
      <c r="P7" s="37">
        <v>8.42</v>
      </c>
      <c r="Q7" s="37">
        <v>103.57</v>
      </c>
      <c r="R7" s="37">
        <v>2300</v>
      </c>
      <c r="S7" s="37">
        <v>9645</v>
      </c>
      <c r="T7" s="37">
        <v>93.98</v>
      </c>
      <c r="U7" s="37">
        <v>102.63</v>
      </c>
      <c r="V7" s="37">
        <v>804</v>
      </c>
      <c r="W7" s="37">
        <v>0.3</v>
      </c>
      <c r="X7" s="37">
        <v>2680</v>
      </c>
      <c r="Y7" s="37">
        <v>61.39</v>
      </c>
      <c r="Z7" s="37">
        <v>63.8</v>
      </c>
      <c r="AA7" s="37">
        <v>52.09</v>
      </c>
      <c r="AB7" s="37">
        <v>99.99</v>
      </c>
      <c r="AC7" s="37">
        <v>99.99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3351.08</v>
      </c>
      <c r="BI7" s="37">
        <v>0.02</v>
      </c>
      <c r="BJ7" s="37">
        <v>0</v>
      </c>
      <c r="BK7" s="37">
        <v>1716.47</v>
      </c>
      <c r="BL7" s="37">
        <v>1741.94</v>
      </c>
      <c r="BM7" s="37">
        <v>1451.54</v>
      </c>
      <c r="BN7" s="37">
        <v>1700.42</v>
      </c>
      <c r="BO7" s="37">
        <v>1060.8599999999999</v>
      </c>
      <c r="BP7" s="37">
        <v>920.42</v>
      </c>
      <c r="BQ7" s="37">
        <v>35.049999999999997</v>
      </c>
      <c r="BR7" s="37">
        <v>28.04</v>
      </c>
      <c r="BS7" s="37">
        <v>33.26</v>
      </c>
      <c r="BT7" s="37">
        <v>32.409999999999997</v>
      </c>
      <c r="BU7" s="37">
        <v>31.77</v>
      </c>
      <c r="BV7" s="37">
        <v>35.049999999999997</v>
      </c>
      <c r="BW7" s="37">
        <v>33.86</v>
      </c>
      <c r="BX7" s="37">
        <v>33.58</v>
      </c>
      <c r="BY7" s="37">
        <v>34.51</v>
      </c>
      <c r="BZ7" s="37">
        <v>45.81</v>
      </c>
      <c r="CA7" s="37">
        <v>47.34</v>
      </c>
      <c r="CB7" s="37">
        <v>393.76</v>
      </c>
      <c r="CC7" s="37">
        <v>496.19</v>
      </c>
      <c r="CD7" s="37">
        <v>434.92</v>
      </c>
      <c r="CE7" s="37">
        <v>433.81</v>
      </c>
      <c r="CF7" s="37">
        <v>449.55</v>
      </c>
      <c r="CG7" s="37">
        <v>463.38</v>
      </c>
      <c r="CH7" s="37">
        <v>510.15</v>
      </c>
      <c r="CI7" s="37">
        <v>514.39</v>
      </c>
      <c r="CJ7" s="37">
        <v>476.11</v>
      </c>
      <c r="CK7" s="37">
        <v>383.92</v>
      </c>
      <c r="CL7" s="37">
        <v>360.3</v>
      </c>
      <c r="CM7" s="37">
        <v>29.03</v>
      </c>
      <c r="CN7" s="37">
        <v>29.03</v>
      </c>
      <c r="CO7" s="37">
        <v>29.49</v>
      </c>
      <c r="CP7" s="37">
        <v>31.11</v>
      </c>
      <c r="CQ7" s="37">
        <v>25.35</v>
      </c>
      <c r="CR7" s="37">
        <v>31.37</v>
      </c>
      <c r="CS7" s="37">
        <v>29.86</v>
      </c>
      <c r="CT7" s="37">
        <v>29.28</v>
      </c>
      <c r="CU7" s="37">
        <v>29.4</v>
      </c>
      <c r="CV7" s="37">
        <v>33.21</v>
      </c>
      <c r="CW7" s="37">
        <v>34.06</v>
      </c>
      <c r="CX7" s="37">
        <v>61.3</v>
      </c>
      <c r="CY7" s="37">
        <v>57.4</v>
      </c>
      <c r="CZ7" s="37">
        <v>58.44</v>
      </c>
      <c r="DA7" s="37">
        <v>60.99</v>
      </c>
      <c r="DB7" s="37">
        <v>57.84</v>
      </c>
      <c r="DC7" s="37">
        <v>67.38</v>
      </c>
      <c r="DD7" s="37">
        <v>65.95</v>
      </c>
      <c r="DE7" s="37">
        <v>66.819999999999993</v>
      </c>
      <c r="DF7" s="37">
        <v>63.77</v>
      </c>
      <c r="DG7" s="37">
        <v>79.98</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0.25</v>
      </c>
      <c r="EK7" s="37">
        <v>0.31</v>
      </c>
      <c r="EL7" s="37">
        <v>0.1</v>
      </c>
      <c r="EM7" s="37">
        <v>0</v>
      </c>
      <c r="EN7" s="37">
        <v>0.09</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2019-02-07T06:04:59Z</cp:lastPrinted>
  <dcterms:modified xsi:type="dcterms:W3CDTF">2019-02-07T06:44:26Z</dcterms:modified>
</cp:coreProperties>
</file>