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shinozaki\Desktop\20190208公営企業に係る経営比較分析表（平成29年度決算）の分析等について\18 松野町\"/>
    </mc:Choice>
  </mc:AlternateContent>
  <workbookProtection workbookAlgorithmName="SHA-512" workbookHashValue="aur2yJk6R/c48bbsutrKebu+HTyUE9oNvbz9i2QFrSKkjqPCvi47AO65VeSbMu36SSS9gBhDAF0xUiD2zq8e6g==" workbookSaltValue="XfsZLjJVP/OuISTj4li5S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<sst xmlns="http://schemas.openxmlformats.org/spreadsheetml/2006/main" count="237" uniqueCount="124">
  <si>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</si>
  <si>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</si>
  <si>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</si>
  <si>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</si>
  <si>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</si>
  <si>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</si>
  <si>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</si>
  <si>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</si>
  <si>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</si>
  <si>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</si>
  <si>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</si>
  <si>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</si>
  <si>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</si>
  <si>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</si>
  <si>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</si>
  <si>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</si>
  <si>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</si>
  <si>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</si>
  <si>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</si>
  <si>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</si>
  <si>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</si>
  <si>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</si>
  <si>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</si>
  <si>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</si>
  <si>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</si>
  <si>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</si>
  <si>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</si>
  <si>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</si>
  <si>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</si>
  <si>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</si>
  <si>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</si>
  <si>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</si>
  <si>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</si>
  <si>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</si>
  <si>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</si>
  <si>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</si>
  <si>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</si>
  <si>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</si>
  <si>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</si>
  <si>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</si>
  <si>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</si>
  <si>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</si>
  <si>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</si>
  <si>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</si>
  <si>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</si>
  <si>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</si>
  <si>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</si>
  <si>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</si>
  <si>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</si>
  <si>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</si>
  <si>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</si>
  <si>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</si>
  <si>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</si>
  <si>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</si>
  <si>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</si>
  <si>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</si>
  <si>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</si>
  <si>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</si>
  <si>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</si>
  <si>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</si>
  <si>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</si>
  <si>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</si>
  <si>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</si>
  <si>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</si>
  <si>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</si>
  <si>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</si>
  <si>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</si>
  <si>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</si>
  <si>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</si>
  <si>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</si>
  <si>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</si>
  <si>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</si>
  <si>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</si>
  <si>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</si>
  <si>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</si>
  <si>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</si>
  <si>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</si>
  <si>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</si>
  <si>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</si>
  <si>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</si>
  <si>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</si>
  <si>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</si>
  <si>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</si>
  <si>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</si>
  <si>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</si>
  <si>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</si>
  <si>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</si>
  <si>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</si>
  <si>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</si>
  <si>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</si>
  <si>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</si>
  <si>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</si>
  <si>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</si>
  <si>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</si>
  <si>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</si>
  <si>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</si>
  <si>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</si>
  <si>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</si>
  <si>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</si>
  <si>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</si>
  <si>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</si>
  <si>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</si>
  <si>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</si>
  <si>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</si>
  <si>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</si>
  <si>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</si>
  <si>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</si>
  <si>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</si>
  <si>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</si>
  <si>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</si>
  <si>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</si>
  <si>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</si>
  <si>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</si>
  <si>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</si>
  <si>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</si>
  <si>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</si>
  <si>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</si>
  <si>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</si>
  <si>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</si>
  <si>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</si>
  <si>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</si>
  <si>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利用率が100％を超えており、これをせめて60％前後に下げるには、まず老朽化の進んだ地域の漏水調査等を行い配水管の漏水をなくすることが考えられる。本町の配水管は、耐用年数が経過するなど、広い範囲で老朽化が著しく進んでいるため、早急な対応が必要である。しかし、一部の地域においては、すでに耐震の配水管を埋設して10年ほど経過しているが、現在のところ大きな漏水は見受けられていない。
　また、管路更新事業を施行するためには、莫大な費用がかかる見込みであるため、水道料金の改定を視野に入れた計画を作成する必要性がある。</t>
    <rPh sb="13" eb="14">
      <t>コ</t>
    </rPh>
    <rPh sb="39" eb="42">
      <t>ロウキュウカ</t>
    </rPh>
    <rPh sb="43" eb="44">
      <t>スス</t>
    </rPh>
    <rPh sb="46" eb="48">
      <t>チイキ</t>
    </rPh>
    <rPh sb="49" eb="51">
      <t>ロウスイ</t>
    </rPh>
    <rPh sb="51" eb="53">
      <t>チョウサ</t>
    </rPh>
    <rPh sb="53" eb="54">
      <t>トウ</t>
    </rPh>
    <rPh sb="55" eb="56">
      <t>オコナ</t>
    </rPh>
    <rPh sb="97" eb="98">
      <t>ヒロ</t>
    </rPh>
    <rPh sb="99" eb="101">
      <t>ハンイ</t>
    </rPh>
    <rPh sb="177" eb="178">
      <t>オオ</t>
    </rPh>
    <rPh sb="249" eb="251">
      <t>サクセイ</t>
    </rPh>
    <rPh sb="255" eb="256">
      <t>セイ</t>
    </rPh>
    <phoneticPr fontId="16"/>
  </si>
  <si>
    <t>　収益的収支については、過去5年間、収支比率が100％以上となっており、黒字経営となっている。起債償還金については、償還最大のピーク時が過ぎ少しずつではあるが減少している。また、人口は年々減少傾向であるが水道料金の収入額は最近横ばいとなっている。この理由としては、老人ホーム等の施設が建設され、水道使用量が増加しているためである。現在の状況がしばらくは続くようであれば、当分の間は、水道料金の改定はしなくてもいいのではないかと考えているが、今後、管路更新事業を実施することとなれば、水道料金の改定も視野にいれ計画する必要がある。</t>
    <rPh sb="12" eb="14">
      <t>カコ</t>
    </rPh>
    <rPh sb="15" eb="17">
      <t>ネンカン</t>
    </rPh>
    <rPh sb="92" eb="94">
      <t>ネンネン</t>
    </rPh>
    <rPh sb="96" eb="98">
      <t>ケイコウ</t>
    </rPh>
    <rPh sb="142" eb="144">
      <t>ケンセツ</t>
    </rPh>
    <rPh sb="153" eb="155">
      <t>ゾウカ</t>
    </rPh>
    <rPh sb="165" eb="167">
      <t>ゲンザイ</t>
    </rPh>
    <rPh sb="220" eb="222">
      <t>コンゴ</t>
    </rPh>
    <phoneticPr fontId="16"/>
  </si>
  <si>
    <t xml:space="preserve">　本町の水道施設は老朽化が多く見られ、管路更新を視野に入れた事業を検討する必要性がある。しかしながら、財源の確保、水道料金等の見直しなど検討課題が多く、事業の実施までにはかなりの時間を有するため、大規模な漏水調査での修繕対応も視野に入れた対応の検討が早急に必要となっている。
</t>
    <rPh sb="4" eb="6">
      <t>スイドウ</t>
    </rPh>
    <rPh sb="6" eb="8">
      <t>シセツ</t>
    </rPh>
    <rPh sb="13" eb="14">
      <t>オオ</t>
    </rPh>
    <rPh sb="15" eb="16">
      <t>ミ</t>
    </rPh>
    <rPh sb="19" eb="21">
      <t>カンロ</t>
    </rPh>
    <rPh sb="21" eb="23">
      <t>コウシン</t>
    </rPh>
    <rPh sb="24" eb="26">
      <t>シヤ</t>
    </rPh>
    <rPh sb="27" eb="28">
      <t>イ</t>
    </rPh>
    <rPh sb="30" eb="32">
      <t>ジギョウ</t>
    </rPh>
    <rPh sb="33" eb="35">
      <t>ケントウ</t>
    </rPh>
    <rPh sb="37" eb="40">
      <t>ヒツヨウセイ</t>
    </rPh>
    <rPh sb="68" eb="70">
      <t>ケントウ</t>
    </rPh>
    <rPh sb="70" eb="72">
      <t>カダイ</t>
    </rPh>
    <rPh sb="73" eb="74">
      <t>オオ</t>
    </rPh>
    <rPh sb="76" eb="78">
      <t>ジギョウ</t>
    </rPh>
    <rPh sb="79" eb="81">
      <t>ジッシ</t>
    </rPh>
    <rPh sb="89" eb="91">
      <t>ジカン</t>
    </rPh>
    <rPh sb="92" eb="93">
      <t>ユウ</t>
    </rPh>
    <rPh sb="113" eb="115">
      <t>シヤ</t>
    </rPh>
    <rPh sb="116" eb="117">
      <t>イ</t>
    </rPh>
    <rPh sb="119" eb="121">
      <t>タイオウ</t>
    </rPh>
    <rPh sb="122" eb="124">
      <t>ケントウ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</si>
</sst>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79-47CD-8C88-34A3BCC327B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c:ext xmlns:c16="http://schemas.microsoft.com/office/drawing/2014/chart" uri="{C3380CC4-5D6E-409C-BE32-E72D297353CC}">
              <c16:uniqueId val="{00000001-5F79-47CD-8C88-34A3BCC327B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99.4</c:v>
                </c:pt>
                <c:pt idx="1">
                  <c:v>99.31</c:v>
                </c:pt>
                <c:pt idx="2">
                  <c:v>96.42</c:v>
                </c:pt>
                <c:pt idx="3">
                  <c:v>94.49</c:v>
                </c:pt>
                <c:pt idx="4">
                  <c:v>103.41</c:v>
                </c:pt>
              </c:numCache>
            </c:numRef>
          </c:val>
          <c:extLst>
            <c:ext xmlns:c16="http://schemas.microsoft.com/office/drawing/2014/chart" uri="{C3380CC4-5D6E-409C-BE32-E72D297353CC}">
              <c16:uniqueId val="{00000000-033D-4B3B-A46D-B0D7A3F249D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c:ext xmlns:c16="http://schemas.microsoft.com/office/drawing/2014/chart" uri="{C3380CC4-5D6E-409C-BE32-E72D297353CC}">
              <c16:uniqueId val="{00000001-033D-4B3B-A46D-B0D7A3F249D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71.3</c:v>
                </c:pt>
                <c:pt idx="1">
                  <c:v>71.69</c:v>
                </c:pt>
                <c:pt idx="2">
                  <c:v>72.11</c:v>
                </c:pt>
                <c:pt idx="3">
                  <c:v>73.84</c:v>
                </c:pt>
                <c:pt idx="4">
                  <c:v>70.959999999999994</c:v>
                </c:pt>
              </c:numCache>
            </c:numRef>
          </c:val>
          <c:extLst>
            <c:ext xmlns:c16="http://schemas.microsoft.com/office/drawing/2014/chart" uri="{C3380CC4-5D6E-409C-BE32-E72D297353CC}">
              <c16:uniqueId val="{00000000-28A0-4C37-9CB2-DFBFA8E1E90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c:ext xmlns:c16="http://schemas.microsoft.com/office/drawing/2014/chart" uri="{C3380CC4-5D6E-409C-BE32-E72D297353CC}">
              <c16:uniqueId val="{00000001-28A0-4C37-9CB2-DFBFA8E1E90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108.85</c:v>
                </c:pt>
                <c:pt idx="1">
                  <c:v>117.7</c:v>
                </c:pt>
                <c:pt idx="2">
                  <c:v>114.23</c:v>
                </c:pt>
                <c:pt idx="3">
                  <c:v>115.73</c:v>
                </c:pt>
                <c:pt idx="4">
                  <c:v>117.04</c:v>
                </c:pt>
              </c:numCache>
            </c:numRef>
          </c:val>
          <c:extLst>
            <c:ext xmlns:c16="http://schemas.microsoft.com/office/drawing/2014/chart" uri="{C3380CC4-5D6E-409C-BE32-E72D297353CC}">
              <c16:uniqueId val="{00000000-BA55-40CE-AE29-F701FFD7521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c:ext xmlns:c16="http://schemas.microsoft.com/office/drawing/2014/chart" uri="{C3380CC4-5D6E-409C-BE32-E72D297353CC}">
              <c16:uniqueId val="{00000001-BA55-40CE-AE29-F701FFD7521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36-4B4D-9462-4B2F9BF1DFF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36-4B4D-9462-4B2F9BF1DFF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E9-426A-A086-6EBDA33B238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E9-426A-A086-6EBDA33B238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67-41CD-909B-44AA28E6D42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67-41CD-909B-44AA28E6D42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2F-483D-8C52-90F4B9E78B3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2F-483D-8C52-90F4B9E78B3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534.80999999999995</c:v>
                </c:pt>
                <c:pt idx="1">
                  <c:v>478.48</c:v>
                </c:pt>
                <c:pt idx="2">
                  <c:v>436.72</c:v>
                </c:pt>
                <c:pt idx="3">
                  <c:v>387.65</c:v>
                </c:pt>
                <c:pt idx="4">
                  <c:v>325.76</c:v>
                </c:pt>
              </c:numCache>
            </c:numRef>
          </c:val>
          <c:extLst>
            <c:ext xmlns:c16="http://schemas.microsoft.com/office/drawing/2014/chart" uri="{C3380CC4-5D6E-409C-BE32-E72D297353CC}">
              <c16:uniqueId val="{00000000-923D-48A8-8035-9FF8DD4A76D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c:ext xmlns:c16="http://schemas.microsoft.com/office/drawing/2014/chart" uri="{C3380CC4-5D6E-409C-BE32-E72D297353CC}">
              <c16:uniqueId val="{00000001-923D-48A8-8035-9FF8DD4A76D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108.72</c:v>
                </c:pt>
                <c:pt idx="1">
                  <c:v>116.8</c:v>
                </c:pt>
                <c:pt idx="2">
                  <c:v>113.36</c:v>
                </c:pt>
                <c:pt idx="3">
                  <c:v>115.51</c:v>
                </c:pt>
                <c:pt idx="4">
                  <c:v>116.92</c:v>
                </c:pt>
              </c:numCache>
            </c:numRef>
          </c:val>
          <c:extLst>
            <c:ext xmlns:c16="http://schemas.microsoft.com/office/drawing/2014/chart" uri="{C3380CC4-5D6E-409C-BE32-E72D297353CC}">
              <c16:uniqueId val="{00000000-147E-4021-A9C0-583A97B3AE8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c:ext xmlns:c16="http://schemas.microsoft.com/office/drawing/2014/chart" uri="{C3380CC4-5D6E-409C-BE32-E72D297353CC}">
              <c16:uniqueId val="{00000001-147E-4021-A9C0-583A97B3AE8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155.88</c:v>
                </c:pt>
                <c:pt idx="1">
                  <c:v>147.62</c:v>
                </c:pt>
                <c:pt idx="2">
                  <c:v>153.94</c:v>
                </c:pt>
                <c:pt idx="3">
                  <c:v>151.79</c:v>
                </c:pt>
                <c:pt idx="4">
                  <c:v>148.86000000000001</c:v>
                </c:pt>
              </c:numCache>
            </c:numRef>
          </c:val>
          <c:extLst>
            <c:ext xmlns:c16="http://schemas.microsoft.com/office/drawing/2014/chart" uri="{C3380CC4-5D6E-409C-BE32-E72D297353CC}">
              <c16:uniqueId val="{00000000-58AB-457F-9B92-B44E8A161F7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c:ext xmlns:c16="http://schemas.microsoft.com/office/drawing/2014/chart" uri="{C3380CC4-5D6E-409C-BE32-E72D297353CC}">
              <c16:uniqueId val="{00000001-58AB-457F-9B92-B44E8A161F7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5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松野町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60">
        <f>データ!$R$6</f>
        <v>4093</v>
      </c>
      <c r="AM8" s="60"/>
      <c r="AN8" s="60"/>
      <c r="AO8" s="60"/>
      <c r="AP8" s="60"/>
      <c r="AQ8" s="60"/>
      <c r="AR8" s="60"/>
      <c r="AS8" s="60"/>
      <c r="AT8" s="59">
        <f>データ!$S$6</f>
        <v>98.45</v>
      </c>
      <c r="AU8" s="59"/>
      <c r="AV8" s="59"/>
      <c r="AW8" s="59"/>
      <c r="AX8" s="59"/>
      <c r="AY8" s="59"/>
      <c r="AZ8" s="59"/>
      <c r="BA8" s="59"/>
      <c r="BB8" s="59">
        <f>データ!$T$6</f>
        <v>41.57</v>
      </c>
      <c r="BC8" s="59"/>
      <c r="BD8" s="59"/>
      <c r="BE8" s="59"/>
      <c r="BF8" s="59"/>
      <c r="BG8" s="59"/>
      <c r="BH8" s="59"/>
      <c r="BI8" s="59"/>
      <c r="BJ8" s="3"/>
      <c r="BK8" s="3"/>
      <c r="BL8" s="63" t="s">
        <v>10</v>
      </c>
      <c r="BM8" s="64"/>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2"/>
      <c r="AE9" s="2"/>
      <c r="AF9" s="2"/>
      <c r="AG9" s="2"/>
      <c r="AH9" s="3"/>
      <c r="AI9" s="2"/>
      <c r="AJ9" s="2"/>
      <c r="AK9" s="2"/>
      <c r="AL9" s="65" t="s">
        <v>16</v>
      </c>
      <c r="AM9" s="65"/>
      <c r="AN9" s="65"/>
      <c r="AO9" s="65"/>
      <c r="AP9" s="65"/>
      <c r="AQ9" s="65"/>
      <c r="AR9" s="65"/>
      <c r="AS9" s="65"/>
      <c r="AT9" s="65" t="s">
        <v>17</v>
      </c>
      <c r="AU9" s="65"/>
      <c r="AV9" s="65"/>
      <c r="AW9" s="65"/>
      <c r="AX9" s="65"/>
      <c r="AY9" s="65"/>
      <c r="AZ9" s="65"/>
      <c r="BA9" s="65"/>
      <c r="BB9" s="65" t="s">
        <v>18</v>
      </c>
      <c r="BC9" s="65"/>
      <c r="BD9" s="65"/>
      <c r="BE9" s="65"/>
      <c r="BF9" s="65"/>
      <c r="BG9" s="65"/>
      <c r="BH9" s="65"/>
      <c r="BI9" s="65"/>
      <c r="BJ9" s="3"/>
      <c r="BK9" s="3"/>
      <c r="BL9" s="57" t="s">
        <v>19</v>
      </c>
      <c r="BM9" s="58"/>
      <c r="BN9" s="10" t="s">
        <v>20</v>
      </c>
      <c r="BO9" s="11"/>
      <c r="BP9" s="11"/>
      <c r="BQ9" s="11"/>
      <c r="BR9" s="11"/>
      <c r="BS9" s="11"/>
      <c r="BT9" s="11"/>
      <c r="BU9" s="11"/>
      <c r="BV9" s="11"/>
      <c r="BW9" s="11"/>
      <c r="BX9" s="11"/>
      <c r="BY9" s="12"/>
    </row>
    <row r="10" spans="1:78" ht="18.75" customHeight="1" x14ac:dyDescent="0.15">
      <c r="A10" s="2"/>
      <c r="B10" s="59" t="str">
        <f>データ!$N$6</f>
        <v>-</v>
      </c>
      <c r="C10" s="59"/>
      <c r="D10" s="59"/>
      <c r="E10" s="59"/>
      <c r="F10" s="59"/>
      <c r="G10" s="59"/>
      <c r="H10" s="59"/>
      <c r="I10" s="59" t="str">
        <f>データ!$O$6</f>
        <v>該当数値なし</v>
      </c>
      <c r="J10" s="59"/>
      <c r="K10" s="59"/>
      <c r="L10" s="59"/>
      <c r="M10" s="59"/>
      <c r="N10" s="59"/>
      <c r="O10" s="59"/>
      <c r="P10" s="59">
        <f>データ!$P$6</f>
        <v>99.78</v>
      </c>
      <c r="Q10" s="59"/>
      <c r="R10" s="59"/>
      <c r="S10" s="59"/>
      <c r="T10" s="59"/>
      <c r="U10" s="59"/>
      <c r="V10" s="59"/>
      <c r="W10" s="60">
        <f>データ!$Q$6</f>
        <v>3260</v>
      </c>
      <c r="X10" s="60"/>
      <c r="Y10" s="60"/>
      <c r="Z10" s="60"/>
      <c r="AA10" s="60"/>
      <c r="AB10" s="60"/>
      <c r="AC10" s="60"/>
      <c r="AD10" s="2"/>
      <c r="AE10" s="2"/>
      <c r="AF10" s="2"/>
      <c r="AG10" s="2"/>
      <c r="AH10" s="2"/>
      <c r="AI10" s="2"/>
      <c r="AJ10" s="2"/>
      <c r="AK10" s="2"/>
      <c r="AL10" s="60">
        <f>データ!$U$6</f>
        <v>4028</v>
      </c>
      <c r="AM10" s="60"/>
      <c r="AN10" s="60"/>
      <c r="AO10" s="60"/>
      <c r="AP10" s="60"/>
      <c r="AQ10" s="60"/>
      <c r="AR10" s="60"/>
      <c r="AS10" s="60"/>
      <c r="AT10" s="59">
        <f>データ!$V$6</f>
        <v>80.239999999999995</v>
      </c>
      <c r="AU10" s="59"/>
      <c r="AV10" s="59"/>
      <c r="AW10" s="59"/>
      <c r="AX10" s="59"/>
      <c r="AY10" s="59"/>
      <c r="AZ10" s="59"/>
      <c r="BA10" s="59"/>
      <c r="BB10" s="59">
        <f>データ!$W$6</f>
        <v>50.2</v>
      </c>
      <c r="BC10" s="59"/>
      <c r="BD10" s="59"/>
      <c r="BE10" s="59"/>
      <c r="BF10" s="59"/>
      <c r="BG10" s="59"/>
      <c r="BH10" s="59"/>
      <c r="BI10" s="59"/>
      <c r="BJ10" s="2"/>
      <c r="BK10" s="2"/>
      <c r="BL10" s="61" t="s">
        <v>21</v>
      </c>
      <c r="BM10" s="62"/>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25</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122</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8" t="s">
        <v>26</v>
      </c>
      <c r="D34" s="48"/>
      <c r="E34" s="48"/>
      <c r="F34" s="48"/>
      <c r="G34" s="48"/>
      <c r="H34" s="48"/>
      <c r="I34" s="48"/>
      <c r="J34" s="48"/>
      <c r="K34" s="48"/>
      <c r="L34" s="48"/>
      <c r="M34" s="48"/>
      <c r="N34" s="48"/>
      <c r="O34" s="48"/>
      <c r="P34" s="48"/>
      <c r="Q34" s="19"/>
      <c r="R34" s="48" t="s">
        <v>27</v>
      </c>
      <c r="S34" s="48"/>
      <c r="T34" s="48"/>
      <c r="U34" s="48"/>
      <c r="V34" s="48"/>
      <c r="W34" s="48"/>
      <c r="X34" s="48"/>
      <c r="Y34" s="48"/>
      <c r="Z34" s="48"/>
      <c r="AA34" s="48"/>
      <c r="AB34" s="48"/>
      <c r="AC34" s="48"/>
      <c r="AD34" s="48"/>
      <c r="AE34" s="48"/>
      <c r="AF34" s="19"/>
      <c r="AG34" s="48" t="s">
        <v>28</v>
      </c>
      <c r="AH34" s="48"/>
      <c r="AI34" s="48"/>
      <c r="AJ34" s="48"/>
      <c r="AK34" s="48"/>
      <c r="AL34" s="48"/>
      <c r="AM34" s="48"/>
      <c r="AN34" s="48"/>
      <c r="AO34" s="48"/>
      <c r="AP34" s="48"/>
      <c r="AQ34" s="48"/>
      <c r="AR34" s="48"/>
      <c r="AS34" s="48"/>
      <c r="AT34" s="48"/>
      <c r="AU34" s="19"/>
      <c r="AV34" s="48" t="s">
        <v>29</v>
      </c>
      <c r="AW34" s="48"/>
      <c r="AX34" s="48"/>
      <c r="AY34" s="48"/>
      <c r="AZ34" s="48"/>
      <c r="BA34" s="48"/>
      <c r="BB34" s="48"/>
      <c r="BC34" s="48"/>
      <c r="BD34" s="48"/>
      <c r="BE34" s="48"/>
      <c r="BF34" s="48"/>
      <c r="BG34" s="48"/>
      <c r="BH34" s="48"/>
      <c r="BI34" s="4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8"/>
      <c r="D35" s="48"/>
      <c r="E35" s="48"/>
      <c r="F35" s="48"/>
      <c r="G35" s="48"/>
      <c r="H35" s="48"/>
      <c r="I35" s="48"/>
      <c r="J35" s="48"/>
      <c r="K35" s="48"/>
      <c r="L35" s="48"/>
      <c r="M35" s="48"/>
      <c r="N35" s="48"/>
      <c r="O35" s="48"/>
      <c r="P35" s="48"/>
      <c r="Q35" s="19"/>
      <c r="R35" s="48"/>
      <c r="S35" s="48"/>
      <c r="T35" s="48"/>
      <c r="U35" s="48"/>
      <c r="V35" s="48"/>
      <c r="W35" s="48"/>
      <c r="X35" s="48"/>
      <c r="Y35" s="48"/>
      <c r="Z35" s="48"/>
      <c r="AA35" s="48"/>
      <c r="AB35" s="48"/>
      <c r="AC35" s="48"/>
      <c r="AD35" s="48"/>
      <c r="AE35" s="48"/>
      <c r="AF35" s="19"/>
      <c r="AG35" s="48"/>
      <c r="AH35" s="48"/>
      <c r="AI35" s="48"/>
      <c r="AJ35" s="48"/>
      <c r="AK35" s="48"/>
      <c r="AL35" s="48"/>
      <c r="AM35" s="48"/>
      <c r="AN35" s="48"/>
      <c r="AO35" s="48"/>
      <c r="AP35" s="48"/>
      <c r="AQ35" s="48"/>
      <c r="AR35" s="48"/>
      <c r="AS35" s="48"/>
      <c r="AT35" s="48"/>
      <c r="AU35" s="19"/>
      <c r="AV35" s="48"/>
      <c r="AW35" s="48"/>
      <c r="AX35" s="48"/>
      <c r="AY35" s="48"/>
      <c r="AZ35" s="48"/>
      <c r="BA35" s="48"/>
      <c r="BB35" s="48"/>
      <c r="BC35" s="48"/>
      <c r="BD35" s="48"/>
      <c r="BE35" s="48"/>
      <c r="BF35" s="48"/>
      <c r="BG35" s="48"/>
      <c r="BH35" s="48"/>
      <c r="BI35" s="4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121</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8" t="s">
        <v>31</v>
      </c>
      <c r="D56" s="48"/>
      <c r="E56" s="48"/>
      <c r="F56" s="48"/>
      <c r="G56" s="48"/>
      <c r="H56" s="48"/>
      <c r="I56" s="48"/>
      <c r="J56" s="48"/>
      <c r="K56" s="48"/>
      <c r="L56" s="48"/>
      <c r="M56" s="48"/>
      <c r="N56" s="48"/>
      <c r="O56" s="48"/>
      <c r="P56" s="48"/>
      <c r="Q56" s="19"/>
      <c r="R56" s="48" t="s">
        <v>32</v>
      </c>
      <c r="S56" s="48"/>
      <c r="T56" s="48"/>
      <c r="U56" s="48"/>
      <c r="V56" s="48"/>
      <c r="W56" s="48"/>
      <c r="X56" s="48"/>
      <c r="Y56" s="48"/>
      <c r="Z56" s="48"/>
      <c r="AA56" s="48"/>
      <c r="AB56" s="48"/>
      <c r="AC56" s="48"/>
      <c r="AD56" s="48"/>
      <c r="AE56" s="48"/>
      <c r="AF56" s="19"/>
      <c r="AG56" s="48" t="s">
        <v>33</v>
      </c>
      <c r="AH56" s="48"/>
      <c r="AI56" s="48"/>
      <c r="AJ56" s="48"/>
      <c r="AK56" s="48"/>
      <c r="AL56" s="48"/>
      <c r="AM56" s="48"/>
      <c r="AN56" s="48"/>
      <c r="AO56" s="48"/>
      <c r="AP56" s="48"/>
      <c r="AQ56" s="48"/>
      <c r="AR56" s="48"/>
      <c r="AS56" s="48"/>
      <c r="AT56" s="48"/>
      <c r="AU56" s="19"/>
      <c r="AV56" s="48" t="s">
        <v>34</v>
      </c>
      <c r="AW56" s="48"/>
      <c r="AX56" s="48"/>
      <c r="AY56" s="48"/>
      <c r="AZ56" s="48"/>
      <c r="BA56" s="48"/>
      <c r="BB56" s="48"/>
      <c r="BC56" s="48"/>
      <c r="BD56" s="48"/>
      <c r="BE56" s="48"/>
      <c r="BF56" s="48"/>
      <c r="BG56" s="48"/>
      <c r="BH56" s="48"/>
      <c r="BI56" s="48"/>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8"/>
      <c r="D57" s="48"/>
      <c r="E57" s="48"/>
      <c r="F57" s="48"/>
      <c r="G57" s="48"/>
      <c r="H57" s="48"/>
      <c r="I57" s="48"/>
      <c r="J57" s="48"/>
      <c r="K57" s="48"/>
      <c r="L57" s="48"/>
      <c r="M57" s="48"/>
      <c r="N57" s="48"/>
      <c r="O57" s="48"/>
      <c r="P57" s="48"/>
      <c r="Q57" s="19"/>
      <c r="R57" s="48"/>
      <c r="S57" s="48"/>
      <c r="T57" s="48"/>
      <c r="U57" s="48"/>
      <c r="V57" s="48"/>
      <c r="W57" s="48"/>
      <c r="X57" s="48"/>
      <c r="Y57" s="48"/>
      <c r="Z57" s="48"/>
      <c r="AA57" s="48"/>
      <c r="AB57" s="48"/>
      <c r="AC57" s="48"/>
      <c r="AD57" s="48"/>
      <c r="AE57" s="48"/>
      <c r="AF57" s="19"/>
      <c r="AG57" s="48"/>
      <c r="AH57" s="48"/>
      <c r="AI57" s="48"/>
      <c r="AJ57" s="48"/>
      <c r="AK57" s="48"/>
      <c r="AL57" s="48"/>
      <c r="AM57" s="48"/>
      <c r="AN57" s="48"/>
      <c r="AO57" s="48"/>
      <c r="AP57" s="48"/>
      <c r="AQ57" s="48"/>
      <c r="AR57" s="48"/>
      <c r="AS57" s="48"/>
      <c r="AT57" s="48"/>
      <c r="AU57" s="19"/>
      <c r="AV57" s="48"/>
      <c r="AW57" s="48"/>
      <c r="AX57" s="48"/>
      <c r="AY57" s="48"/>
      <c r="AZ57" s="48"/>
      <c r="BA57" s="48"/>
      <c r="BB57" s="48"/>
      <c r="BC57" s="48"/>
      <c r="BD57" s="48"/>
      <c r="BE57" s="48"/>
      <c r="BF57" s="48"/>
      <c r="BG57" s="48"/>
      <c r="BH57" s="48"/>
      <c r="BI57" s="48"/>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9" t="s">
        <v>35</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7"/>
      <c r="BM60" s="78"/>
      <c r="BN60" s="78"/>
      <c r="BO60" s="78"/>
      <c r="BP60" s="78"/>
      <c r="BQ60" s="78"/>
      <c r="BR60" s="78"/>
      <c r="BS60" s="78"/>
      <c r="BT60" s="78"/>
      <c r="BU60" s="78"/>
      <c r="BV60" s="78"/>
      <c r="BW60" s="78"/>
      <c r="BX60" s="78"/>
      <c r="BY60" s="78"/>
      <c r="BZ60" s="79"/>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123</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8" t="s">
        <v>37</v>
      </c>
      <c r="D79" s="48"/>
      <c r="E79" s="48"/>
      <c r="F79" s="48"/>
      <c r="G79" s="48"/>
      <c r="H79" s="48"/>
      <c r="I79" s="48"/>
      <c r="J79" s="48"/>
      <c r="K79" s="48"/>
      <c r="L79" s="48"/>
      <c r="M79" s="48"/>
      <c r="N79" s="48"/>
      <c r="O79" s="48"/>
      <c r="P79" s="48"/>
      <c r="Q79" s="48"/>
      <c r="R79" s="48"/>
      <c r="S79" s="48"/>
      <c r="T79" s="48"/>
      <c r="U79" s="19"/>
      <c r="V79" s="19"/>
      <c r="W79" s="48" t="s">
        <v>38</v>
      </c>
      <c r="X79" s="48"/>
      <c r="Y79" s="48"/>
      <c r="Z79" s="48"/>
      <c r="AA79" s="48"/>
      <c r="AB79" s="48"/>
      <c r="AC79" s="48"/>
      <c r="AD79" s="48"/>
      <c r="AE79" s="48"/>
      <c r="AF79" s="48"/>
      <c r="AG79" s="48"/>
      <c r="AH79" s="48"/>
      <c r="AI79" s="48"/>
      <c r="AJ79" s="48"/>
      <c r="AK79" s="48"/>
      <c r="AL79" s="48"/>
      <c r="AM79" s="48"/>
      <c r="AN79" s="48"/>
      <c r="AO79" s="19"/>
      <c r="AP79" s="19"/>
      <c r="AQ79" s="48" t="s">
        <v>39</v>
      </c>
      <c r="AR79" s="48"/>
      <c r="AS79" s="48"/>
      <c r="AT79" s="48"/>
      <c r="AU79" s="48"/>
      <c r="AV79" s="48"/>
      <c r="AW79" s="48"/>
      <c r="AX79" s="48"/>
      <c r="AY79" s="48"/>
      <c r="AZ79" s="48"/>
      <c r="BA79" s="48"/>
      <c r="BB79" s="48"/>
      <c r="BC79" s="48"/>
      <c r="BD79" s="48"/>
      <c r="BE79" s="48"/>
      <c r="BF79" s="48"/>
      <c r="BG79" s="48"/>
      <c r="BH79" s="48"/>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8"/>
      <c r="D80" s="48"/>
      <c r="E80" s="48"/>
      <c r="F80" s="48"/>
      <c r="G80" s="48"/>
      <c r="H80" s="48"/>
      <c r="I80" s="48"/>
      <c r="J80" s="48"/>
      <c r="K80" s="48"/>
      <c r="L80" s="48"/>
      <c r="M80" s="48"/>
      <c r="N80" s="48"/>
      <c r="O80" s="48"/>
      <c r="P80" s="48"/>
      <c r="Q80" s="48"/>
      <c r="R80" s="48"/>
      <c r="S80" s="48"/>
      <c r="T80" s="48"/>
      <c r="U80" s="19"/>
      <c r="V80" s="19"/>
      <c r="W80" s="48"/>
      <c r="X80" s="48"/>
      <c r="Y80" s="48"/>
      <c r="Z80" s="48"/>
      <c r="AA80" s="48"/>
      <c r="AB80" s="48"/>
      <c r="AC80" s="48"/>
      <c r="AD80" s="48"/>
      <c r="AE80" s="48"/>
      <c r="AF80" s="48"/>
      <c r="AG80" s="48"/>
      <c r="AH80" s="48"/>
      <c r="AI80" s="48"/>
      <c r="AJ80" s="48"/>
      <c r="AK80" s="48"/>
      <c r="AL80" s="48"/>
      <c r="AM80" s="48"/>
      <c r="AN80" s="48"/>
      <c r="AO80" s="19"/>
      <c r="AP80" s="19"/>
      <c r="AQ80" s="48"/>
      <c r="AR80" s="48"/>
      <c r="AS80" s="48"/>
      <c r="AT80" s="48"/>
      <c r="AU80" s="48"/>
      <c r="AV80" s="48"/>
      <c r="AW80" s="48"/>
      <c r="AX80" s="48"/>
      <c r="AY80" s="48"/>
      <c r="AZ80" s="48"/>
      <c r="BA80" s="48"/>
      <c r="BB80" s="48"/>
      <c r="BC80" s="48"/>
      <c r="BD80" s="48"/>
      <c r="BE80" s="48"/>
      <c r="BF80" s="48"/>
      <c r="BG80" s="48"/>
      <c r="BH80" s="48"/>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8Av1cDLKQTuH+c/l7HTuqXZ/zBccVdvfSWH6fBwI//aJdTb7cWfP+wWBK8LDbnPyb3RKefee6TM4eWkLL4u8/w==" saltValue="kSSyFWqzKRskxBXy7YxHk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0" t="s">
        <v>64</v>
      </c>
      <c r="I3" s="71"/>
      <c r="J3" s="71"/>
      <c r="K3" s="71"/>
      <c r="L3" s="71"/>
      <c r="M3" s="71"/>
      <c r="N3" s="71"/>
      <c r="O3" s="71"/>
      <c r="P3" s="71"/>
      <c r="Q3" s="71"/>
      <c r="R3" s="71"/>
      <c r="S3" s="71"/>
      <c r="T3" s="71"/>
      <c r="U3" s="71"/>
      <c r="V3" s="71"/>
      <c r="W3" s="72"/>
      <c r="X3" s="76" t="s">
        <v>65</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66</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4" x14ac:dyDescent="0.15">
      <c r="A4" s="28" t="s">
        <v>67</v>
      </c>
      <c r="B4" s="30"/>
      <c r="C4" s="30"/>
      <c r="D4" s="30"/>
      <c r="E4" s="30"/>
      <c r="F4" s="30"/>
      <c r="G4" s="30"/>
      <c r="H4" s="73"/>
      <c r="I4" s="74"/>
      <c r="J4" s="74"/>
      <c r="K4" s="74"/>
      <c r="L4" s="74"/>
      <c r="M4" s="74"/>
      <c r="N4" s="74"/>
      <c r="O4" s="74"/>
      <c r="P4" s="74"/>
      <c r="Q4" s="74"/>
      <c r="R4" s="74"/>
      <c r="S4" s="74"/>
      <c r="T4" s="74"/>
      <c r="U4" s="74"/>
      <c r="V4" s="74"/>
      <c r="W4" s="75"/>
      <c r="X4" s="69" t="s">
        <v>68</v>
      </c>
      <c r="Y4" s="69"/>
      <c r="Z4" s="69"/>
      <c r="AA4" s="69"/>
      <c r="AB4" s="69"/>
      <c r="AC4" s="69"/>
      <c r="AD4" s="69"/>
      <c r="AE4" s="69"/>
      <c r="AF4" s="69"/>
      <c r="AG4" s="69"/>
      <c r="AH4" s="69"/>
      <c r="AI4" s="69" t="s">
        <v>69</v>
      </c>
      <c r="AJ4" s="69"/>
      <c r="AK4" s="69"/>
      <c r="AL4" s="69"/>
      <c r="AM4" s="69"/>
      <c r="AN4" s="69"/>
      <c r="AO4" s="69"/>
      <c r="AP4" s="69"/>
      <c r="AQ4" s="69"/>
      <c r="AR4" s="69"/>
      <c r="AS4" s="69"/>
      <c r="AT4" s="69" t="s">
        <v>70</v>
      </c>
      <c r="AU4" s="69"/>
      <c r="AV4" s="69"/>
      <c r="AW4" s="69"/>
      <c r="AX4" s="69"/>
      <c r="AY4" s="69"/>
      <c r="AZ4" s="69"/>
      <c r="BA4" s="69"/>
      <c r="BB4" s="69"/>
      <c r="BC4" s="69"/>
      <c r="BD4" s="69"/>
      <c r="BE4" s="69" t="s">
        <v>71</v>
      </c>
      <c r="BF4" s="69"/>
      <c r="BG4" s="69"/>
      <c r="BH4" s="69"/>
      <c r="BI4" s="69"/>
      <c r="BJ4" s="69"/>
      <c r="BK4" s="69"/>
      <c r="BL4" s="69"/>
      <c r="BM4" s="69"/>
      <c r="BN4" s="69"/>
      <c r="BO4" s="69"/>
      <c r="BP4" s="69" t="s">
        <v>72</v>
      </c>
      <c r="BQ4" s="69"/>
      <c r="BR4" s="69"/>
      <c r="BS4" s="69"/>
      <c r="BT4" s="69"/>
      <c r="BU4" s="69"/>
      <c r="BV4" s="69"/>
      <c r="BW4" s="69"/>
      <c r="BX4" s="69"/>
      <c r="BY4" s="69"/>
      <c r="BZ4" s="69"/>
      <c r="CA4" s="69" t="s">
        <v>73</v>
      </c>
      <c r="CB4" s="69"/>
      <c r="CC4" s="69"/>
      <c r="CD4" s="69"/>
      <c r="CE4" s="69"/>
      <c r="CF4" s="69"/>
      <c r="CG4" s="69"/>
      <c r="CH4" s="69"/>
      <c r="CI4" s="69"/>
      <c r="CJ4" s="69"/>
      <c r="CK4" s="69"/>
      <c r="CL4" s="69" t="s">
        <v>74</v>
      </c>
      <c r="CM4" s="69"/>
      <c r="CN4" s="69"/>
      <c r="CO4" s="69"/>
      <c r="CP4" s="69"/>
      <c r="CQ4" s="69"/>
      <c r="CR4" s="69"/>
      <c r="CS4" s="69"/>
      <c r="CT4" s="69"/>
      <c r="CU4" s="69"/>
      <c r="CV4" s="69"/>
      <c r="CW4" s="69" t="s">
        <v>75</v>
      </c>
      <c r="CX4" s="69"/>
      <c r="CY4" s="69"/>
      <c r="CZ4" s="69"/>
      <c r="DA4" s="69"/>
      <c r="DB4" s="69"/>
      <c r="DC4" s="69"/>
      <c r="DD4" s="69"/>
      <c r="DE4" s="69"/>
      <c r="DF4" s="69"/>
      <c r="DG4" s="69"/>
      <c r="DH4" s="69" t="s">
        <v>76</v>
      </c>
      <c r="DI4" s="69"/>
      <c r="DJ4" s="69"/>
      <c r="DK4" s="69"/>
      <c r="DL4" s="69"/>
      <c r="DM4" s="69"/>
      <c r="DN4" s="69"/>
      <c r="DO4" s="69"/>
      <c r="DP4" s="69"/>
      <c r="DQ4" s="69"/>
      <c r="DR4" s="69"/>
      <c r="DS4" s="69" t="s">
        <v>77</v>
      </c>
      <c r="DT4" s="69"/>
      <c r="DU4" s="69"/>
      <c r="DV4" s="69"/>
      <c r="DW4" s="69"/>
      <c r="DX4" s="69"/>
      <c r="DY4" s="69"/>
      <c r="DZ4" s="69"/>
      <c r="EA4" s="69"/>
      <c r="EB4" s="69"/>
      <c r="EC4" s="69"/>
      <c r="ED4" s="69" t="s">
        <v>78</v>
      </c>
      <c r="EE4" s="69"/>
      <c r="EF4" s="69"/>
      <c r="EG4" s="69"/>
      <c r="EH4" s="69"/>
      <c r="EI4" s="69"/>
      <c r="EJ4" s="69"/>
      <c r="EK4" s="69"/>
      <c r="EL4" s="69"/>
      <c r="EM4" s="69"/>
      <c r="EN4" s="69"/>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384844</v>
      </c>
      <c r="D6" s="33">
        <f t="shared" si="3"/>
        <v>47</v>
      </c>
      <c r="E6" s="33">
        <f t="shared" si="3"/>
        <v>1</v>
      </c>
      <c r="F6" s="33">
        <f t="shared" si="3"/>
        <v>0</v>
      </c>
      <c r="G6" s="33">
        <f t="shared" si="3"/>
        <v>0</v>
      </c>
      <c r="H6" s="33" t="str">
        <f t="shared" si="3"/>
        <v>愛媛県　松野町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99.78</v>
      </c>
      <c r="Q6" s="34">
        <f t="shared" si="3"/>
        <v>3260</v>
      </c>
      <c r="R6" s="34">
        <f t="shared" si="3"/>
        <v>4093</v>
      </c>
      <c r="S6" s="34">
        <f t="shared" si="3"/>
        <v>98.45</v>
      </c>
      <c r="T6" s="34">
        <f t="shared" si="3"/>
        <v>41.57</v>
      </c>
      <c r="U6" s="34">
        <f t="shared" si="3"/>
        <v>4028</v>
      </c>
      <c r="V6" s="34">
        <f t="shared" si="3"/>
        <v>80.239999999999995</v>
      </c>
      <c r="W6" s="34">
        <f t="shared" si="3"/>
        <v>50.2</v>
      </c>
      <c r="X6" s="35">
        <f>IF(X7="",NA(),X7)</f>
        <v>108.85</v>
      </c>
      <c r="Y6" s="35">
        <f t="shared" ref="Y6:AG6" si="4">IF(Y7="",NA(),Y7)</f>
        <v>117.7</v>
      </c>
      <c r="Z6" s="35">
        <f t="shared" si="4"/>
        <v>114.23</v>
      </c>
      <c r="AA6" s="35">
        <f t="shared" si="4"/>
        <v>115.73</v>
      </c>
      <c r="AB6" s="35">
        <f t="shared" si="4"/>
        <v>117.04</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534.80999999999995</v>
      </c>
      <c r="BF6" s="35">
        <f t="shared" ref="BF6:BN6" si="7">IF(BF7="",NA(),BF7)</f>
        <v>478.48</v>
      </c>
      <c r="BG6" s="35">
        <f t="shared" si="7"/>
        <v>436.72</v>
      </c>
      <c r="BH6" s="35">
        <f t="shared" si="7"/>
        <v>387.65</v>
      </c>
      <c r="BI6" s="35">
        <f t="shared" si="7"/>
        <v>325.76</v>
      </c>
      <c r="BJ6" s="35">
        <f t="shared" si="7"/>
        <v>1113.76</v>
      </c>
      <c r="BK6" s="35">
        <f t="shared" si="7"/>
        <v>1125.69</v>
      </c>
      <c r="BL6" s="35">
        <f t="shared" si="7"/>
        <v>1134.67</v>
      </c>
      <c r="BM6" s="35">
        <f t="shared" si="7"/>
        <v>1144.79</v>
      </c>
      <c r="BN6" s="35">
        <f t="shared" si="7"/>
        <v>1061.58</v>
      </c>
      <c r="BO6" s="34" t="str">
        <f>IF(BO7="","",IF(BO7="-","【-】","【"&amp;SUBSTITUTE(TEXT(BO7,"#,##0.00"),"-","△")&amp;"】"))</f>
        <v>【1,141.75】</v>
      </c>
      <c r="BP6" s="35">
        <f>IF(BP7="",NA(),BP7)</f>
        <v>108.72</v>
      </c>
      <c r="BQ6" s="35">
        <f t="shared" ref="BQ6:BY6" si="8">IF(BQ7="",NA(),BQ7)</f>
        <v>116.8</v>
      </c>
      <c r="BR6" s="35">
        <f t="shared" si="8"/>
        <v>113.36</v>
      </c>
      <c r="BS6" s="35">
        <f t="shared" si="8"/>
        <v>115.51</v>
      </c>
      <c r="BT6" s="35">
        <f t="shared" si="8"/>
        <v>116.92</v>
      </c>
      <c r="BU6" s="35">
        <f t="shared" si="8"/>
        <v>34.25</v>
      </c>
      <c r="BV6" s="35">
        <f t="shared" si="8"/>
        <v>46.48</v>
      </c>
      <c r="BW6" s="35">
        <f t="shared" si="8"/>
        <v>40.6</v>
      </c>
      <c r="BX6" s="35">
        <f t="shared" si="8"/>
        <v>56.04</v>
      </c>
      <c r="BY6" s="35">
        <f t="shared" si="8"/>
        <v>58.52</v>
      </c>
      <c r="BZ6" s="34" t="str">
        <f>IF(BZ7="","",IF(BZ7="-","【-】","【"&amp;SUBSTITUTE(TEXT(BZ7,"#,##0.00"),"-","△")&amp;"】"))</f>
        <v>【54.93】</v>
      </c>
      <c r="CA6" s="35">
        <f>IF(CA7="",NA(),CA7)</f>
        <v>155.88</v>
      </c>
      <c r="CB6" s="35">
        <f t="shared" ref="CB6:CJ6" si="9">IF(CB7="",NA(),CB7)</f>
        <v>147.62</v>
      </c>
      <c r="CC6" s="35">
        <f t="shared" si="9"/>
        <v>153.94</v>
      </c>
      <c r="CD6" s="35">
        <f t="shared" si="9"/>
        <v>151.79</v>
      </c>
      <c r="CE6" s="35">
        <f t="shared" si="9"/>
        <v>148.86000000000001</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99.4</v>
      </c>
      <c r="CM6" s="35">
        <f t="shared" ref="CM6:CU6" si="10">IF(CM7="",NA(),CM7)</f>
        <v>99.31</v>
      </c>
      <c r="CN6" s="35">
        <f t="shared" si="10"/>
        <v>96.42</v>
      </c>
      <c r="CO6" s="35">
        <f t="shared" si="10"/>
        <v>94.49</v>
      </c>
      <c r="CP6" s="35">
        <f t="shared" si="10"/>
        <v>103.41</v>
      </c>
      <c r="CQ6" s="35">
        <f t="shared" si="10"/>
        <v>57.55</v>
      </c>
      <c r="CR6" s="35">
        <f t="shared" si="10"/>
        <v>57.43</v>
      </c>
      <c r="CS6" s="35">
        <f t="shared" si="10"/>
        <v>57.29</v>
      </c>
      <c r="CT6" s="35">
        <f t="shared" si="10"/>
        <v>55.9</v>
      </c>
      <c r="CU6" s="35">
        <f t="shared" si="10"/>
        <v>57.3</v>
      </c>
      <c r="CV6" s="34" t="str">
        <f>IF(CV7="","",IF(CV7="-","【-】","【"&amp;SUBSTITUTE(TEXT(CV7,"#,##0.00"),"-","△")&amp;"】"))</f>
        <v>【56.91】</v>
      </c>
      <c r="CW6" s="35">
        <f>IF(CW7="",NA(),CW7)</f>
        <v>71.3</v>
      </c>
      <c r="CX6" s="35">
        <f t="shared" ref="CX6:DF6" si="11">IF(CX7="",NA(),CX7)</f>
        <v>71.69</v>
      </c>
      <c r="CY6" s="35">
        <f t="shared" si="11"/>
        <v>72.11</v>
      </c>
      <c r="CZ6" s="35">
        <f t="shared" si="11"/>
        <v>73.84</v>
      </c>
      <c r="DA6" s="35">
        <f t="shared" si="11"/>
        <v>70.959999999999994</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384844</v>
      </c>
      <c r="D7" s="37">
        <v>47</v>
      </c>
      <c r="E7" s="37">
        <v>1</v>
      </c>
      <c r="F7" s="37">
        <v>0</v>
      </c>
      <c r="G7" s="37">
        <v>0</v>
      </c>
      <c r="H7" s="37" t="s">
        <v>108</v>
      </c>
      <c r="I7" s="37" t="s">
        <v>109</v>
      </c>
      <c r="J7" s="37" t="s">
        <v>110</v>
      </c>
      <c r="K7" s="37" t="s">
        <v>111</v>
      </c>
      <c r="L7" s="37" t="s">
        <v>112</v>
      </c>
      <c r="M7" s="37" t="s">
        <v>113</v>
      </c>
      <c r="N7" s="38" t="s">
        <v>114</v>
      </c>
      <c r="O7" s="38" t="s">
        <v>115</v>
      </c>
      <c r="P7" s="38">
        <v>99.78</v>
      </c>
      <c r="Q7" s="38">
        <v>3260</v>
      </c>
      <c r="R7" s="38">
        <v>4093</v>
      </c>
      <c r="S7" s="38">
        <v>98.45</v>
      </c>
      <c r="T7" s="38">
        <v>41.57</v>
      </c>
      <c r="U7" s="38">
        <v>4028</v>
      </c>
      <c r="V7" s="38">
        <v>80.239999999999995</v>
      </c>
      <c r="W7" s="38">
        <v>50.2</v>
      </c>
      <c r="X7" s="38">
        <v>108.85</v>
      </c>
      <c r="Y7" s="38">
        <v>117.7</v>
      </c>
      <c r="Z7" s="38">
        <v>114.23</v>
      </c>
      <c r="AA7" s="38">
        <v>115.73</v>
      </c>
      <c r="AB7" s="38">
        <v>117.04</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534.80999999999995</v>
      </c>
      <c r="BF7" s="38">
        <v>478.48</v>
      </c>
      <c r="BG7" s="38">
        <v>436.72</v>
      </c>
      <c r="BH7" s="38">
        <v>387.65</v>
      </c>
      <c r="BI7" s="38">
        <v>325.76</v>
      </c>
      <c r="BJ7" s="38">
        <v>1113.76</v>
      </c>
      <c r="BK7" s="38">
        <v>1125.69</v>
      </c>
      <c r="BL7" s="38">
        <v>1134.67</v>
      </c>
      <c r="BM7" s="38">
        <v>1144.79</v>
      </c>
      <c r="BN7" s="38">
        <v>1061.58</v>
      </c>
      <c r="BO7" s="38">
        <v>1141.75</v>
      </c>
      <c r="BP7" s="38">
        <v>108.72</v>
      </c>
      <c r="BQ7" s="38">
        <v>116.8</v>
      </c>
      <c r="BR7" s="38">
        <v>113.36</v>
      </c>
      <c r="BS7" s="38">
        <v>115.51</v>
      </c>
      <c r="BT7" s="38">
        <v>116.92</v>
      </c>
      <c r="BU7" s="38">
        <v>34.25</v>
      </c>
      <c r="BV7" s="38">
        <v>46.48</v>
      </c>
      <c r="BW7" s="38">
        <v>40.6</v>
      </c>
      <c r="BX7" s="38">
        <v>56.04</v>
      </c>
      <c r="BY7" s="38">
        <v>58.52</v>
      </c>
      <c r="BZ7" s="38">
        <v>54.93</v>
      </c>
      <c r="CA7" s="38">
        <v>155.88</v>
      </c>
      <c r="CB7" s="38">
        <v>147.62</v>
      </c>
      <c r="CC7" s="38">
        <v>153.94</v>
      </c>
      <c r="CD7" s="38">
        <v>151.79</v>
      </c>
      <c r="CE7" s="38">
        <v>148.86000000000001</v>
      </c>
      <c r="CF7" s="38">
        <v>501.18</v>
      </c>
      <c r="CG7" s="38">
        <v>376.61</v>
      </c>
      <c r="CH7" s="38">
        <v>440.03</v>
      </c>
      <c r="CI7" s="38">
        <v>304.35000000000002</v>
      </c>
      <c r="CJ7" s="38">
        <v>296.3</v>
      </c>
      <c r="CK7" s="38">
        <v>292.18</v>
      </c>
      <c r="CL7" s="38">
        <v>99.4</v>
      </c>
      <c r="CM7" s="38">
        <v>99.31</v>
      </c>
      <c r="CN7" s="38">
        <v>96.42</v>
      </c>
      <c r="CO7" s="38">
        <v>94.49</v>
      </c>
      <c r="CP7" s="38">
        <v>103.41</v>
      </c>
      <c r="CQ7" s="38">
        <v>57.55</v>
      </c>
      <c r="CR7" s="38">
        <v>57.43</v>
      </c>
      <c r="CS7" s="38">
        <v>57.29</v>
      </c>
      <c r="CT7" s="38">
        <v>55.9</v>
      </c>
      <c r="CU7" s="38">
        <v>57.3</v>
      </c>
      <c r="CV7" s="38">
        <v>56.91</v>
      </c>
      <c r="CW7" s="38">
        <v>71.3</v>
      </c>
      <c r="CX7" s="38">
        <v>71.69</v>
      </c>
      <c r="CY7" s="38">
        <v>72.11</v>
      </c>
      <c r="CZ7" s="38">
        <v>73.84</v>
      </c>
      <c r="DA7" s="38">
        <v>70.959999999999994</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松野町</cp:lastModifiedBy>
  <cp:lastPrinted>2019-02-12T23:58:27Z</cp:lastPrinted>
  <dcterms:created xsi:type="dcterms:W3CDTF">2018-12-03T08:45:20Z</dcterms:created>
  <dcterms:modified xsi:type="dcterms:W3CDTF">2019-02-13T00:41:49Z</dcterms:modified>
  <cp:category/>
</cp:coreProperties>
</file>