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f6llXtRBdd12yelg8vkFaOdkS1GRKUXs/rob/UKT8odOyzzpnB54I4LyM5mqbVgycxe4JEsXrP/jPrQfJRwjA==" workbookSaltValue="YZ9J5C9F/nM7BW8meTjwR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<sst xmlns="http://schemas.openxmlformats.org/spreadsheetml/2006/main" count="240" uniqueCount="126">
  <si>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</si>
  <si>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</si>
  <si>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</si>
  <si>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</si>
  <si>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</si>
  <si>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</si>
  <si>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</si>
  <si>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</si>
  <si>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</si>
  <si>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</si>
  <si>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</si>
  <si>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</si>
  <si>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</si>
  <si>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</si>
  <si>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</si>
  <si>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</si>
  <si>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</si>
  <si>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</si>
  <si>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</si>
  <si>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</si>
  <si>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</si>
  <si>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</si>
  <si>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</si>
  <si>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</si>
  <si>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</si>
  <si>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</si>
  <si>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</si>
  <si>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</si>
  <si>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</si>
  <si>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</si>
  <si>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</si>
  <si>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</si>
  <si>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</si>
  <si>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</si>
  <si>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</si>
  <si>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</si>
  <si>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</si>
  <si>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</si>
  <si>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</si>
  <si>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</si>
  <si>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</si>
  <si>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</si>
  <si>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</si>
  <si>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</si>
  <si>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</si>
  <si>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</si>
  <si>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</si>
  <si>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</si>
  <si>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</si>
  <si>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</si>
  <si>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</si>
  <si>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</si>
  <si>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</si>
  <si>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</si>
  <si>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</si>
  <si>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</si>
  <si>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</si>
  <si>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</si>
  <si>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</si>
  <si>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</si>
  <si>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</si>
  <si>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</si>
  <si>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</si>
  <si>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</si>
  <si>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</si>
  <si>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</si>
  <si>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</si>
  <si>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</si>
  <si>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</si>
  <si>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</si>
  <si>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</si>
  <si>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</si>
  <si>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</si>
  <si>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</si>
  <si>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</si>
  <si>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</si>
  <si>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</si>
  <si>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</si>
  <si>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</si>
  <si>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</si>
  <si>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</si>
  <si>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</si>
  <si>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</si>
  <si>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</si>
  <si>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</si>
  <si>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</si>
  <si>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</si>
  <si>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</si>
  <si>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</si>
  <si>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</si>
  <si>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</si>
  <si>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</si>
  <si>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</si>
  <si>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</si>
  <si>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</si>
  <si>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</si>
  <si>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</si>
  <si>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</si>
  <si>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</si>
  <si>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</si>
  <si>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</si>
  <si>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</si>
  <si>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</si>
  <si>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</si>
  <si>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</si>
  <si>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</si>
  <si>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</si>
  <si>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</si>
  <si>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</si>
  <si>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</si>
  <si>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</si>
  <si>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</si>
  <si>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</si>
  <si>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</si>
  <si>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</si>
  <si>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</si>
  <si>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</si>
  <si>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</si>
  <si>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</si>
  <si>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</si>
  <si>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</si>
  <si>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</si>
  <si>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</si>
  <si>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28年度、29年度で機能診断調査を実施しております。絶縁抵抗値の低下や、コンクリートの強度が低下している箇所があきらかとなってきています。今まで未発見であった老朽化に対応していく必要が有ります。また、今後の整備状況やスペックダウン運転にあわせて、2重投資にならないよう配慮しつつこれまで以上のペースで整備を進める必要が有ります。</t>
    <phoneticPr fontId="4"/>
  </si>
  <si>
    <t>・使用人数の減少による使用料収入の減少と修繕料の増加がより大きくなり、経営を圧迫していくことが予想されます。使用料金の増加は、過疎化を加速させる危険をはらんでいる為避けたい。これらを総合的に考えると、処理場の改修時に、維持管理費の低減を図れる処理方式を導入すべきと考えるとともに、増加している空き家対策を他の部署と連携して実施していく必要が有ると考えます。節電に対しては、前年以上の対策を施し、年々徐々に効果が表れるように整備していきたい。</t>
    <phoneticPr fontId="4"/>
  </si>
  <si>
    <t>・収益的収支比率については、収支が均衡するように一般会計からの繰り入れを実施しております。一般会計からの繰入金が減少するよう経営努力を引き続き図ります。　　　　　　　　　　　　　　　　・企業債残高対事業規模比率については、起債の償還に伴い減少していくと推測されるが、今後更新整備の実施と共に再度増加する可能性がある。　　　・経費の回収率については、「汚水処理費」に対する「使用料収入」の割合を示したものです。使用人数の減少により、使用料収入が減少していくこと、機器の老朽化による修繕費用が増加することが推測されますが、低コストで持続可能な維持管理を模索し、平常時で80％以上になるよう努力します。今年度は、機能診断事業や、橋梁架け替えに伴う復旧工事に伴い汚水処理費が大きく増加したため、経費の回収率が低下しています。　　　　　　　　　　　　・汚水処理原価についても、機能診断事業や橋梁の架け替えに伴う復旧工事により汚水処理費が増加したため上昇しています。　　　　　　　　　　　　・施設利用率については、過疎化、少子化により低下している。過大なスペックとなっている処理場があることが推測される。改築の際に規模の見直しや規模に応じた機器の整備を実施し、再度型式認定を実施すること等の検討が必要である。　　　　　　　　　　　　　　　　　　・水洗化率については数件の新規接続があり微増であるが増加した。水洗化率は上昇しているが、処理区域内人口、水洗便所設置済み人口ともに減少している現状である。</t>
    <rPh sb="298" eb="301">
      <t>コンネンド</t>
    </rPh>
    <rPh sb="303" eb="305">
      <t>キノウ</t>
    </rPh>
    <rPh sb="305" eb="307">
      <t>シンダン</t>
    </rPh>
    <rPh sb="307" eb="309">
      <t>ジギョウ</t>
    </rPh>
    <rPh sb="311" eb="313">
      <t>キョウリョウ</t>
    </rPh>
    <rPh sb="313" eb="314">
      <t>カ</t>
    </rPh>
    <rPh sb="315" eb="316">
      <t>カ</t>
    </rPh>
    <rPh sb="318" eb="319">
      <t>トモナ</t>
    </rPh>
    <rPh sb="320" eb="322">
      <t>フッキュウ</t>
    </rPh>
    <rPh sb="322" eb="324">
      <t>コウジ</t>
    </rPh>
    <rPh sb="325" eb="326">
      <t>トモナ</t>
    </rPh>
    <rPh sb="327" eb="329">
      <t>オスイ</t>
    </rPh>
    <rPh sb="329" eb="331">
      <t>ショリ</t>
    </rPh>
    <rPh sb="331" eb="332">
      <t>ヒ</t>
    </rPh>
    <rPh sb="333" eb="334">
      <t>オオ</t>
    </rPh>
    <rPh sb="336" eb="338">
      <t>ゾウカ</t>
    </rPh>
    <rPh sb="343" eb="345">
      <t>ケイヒ</t>
    </rPh>
    <rPh sb="346" eb="348">
      <t>カイシュウ</t>
    </rPh>
    <rPh sb="348" eb="349">
      <t>リツ</t>
    </rPh>
    <rPh sb="350" eb="352">
      <t>テイカ</t>
    </rPh>
    <rPh sb="371" eb="373">
      <t>オスイ</t>
    </rPh>
    <rPh sb="373" eb="375">
      <t>ショリ</t>
    </rPh>
    <rPh sb="375" eb="377">
      <t>ゲンカ</t>
    </rPh>
    <rPh sb="383" eb="385">
      <t>キノウ</t>
    </rPh>
    <rPh sb="385" eb="387">
      <t>シンダン</t>
    </rPh>
    <rPh sb="387" eb="389">
      <t>ジギョウ</t>
    </rPh>
    <rPh sb="390" eb="392">
      <t>キョウリョウ</t>
    </rPh>
    <rPh sb="393" eb="394">
      <t>カ</t>
    </rPh>
    <rPh sb="395" eb="396">
      <t>カ</t>
    </rPh>
    <rPh sb="398" eb="399">
      <t>トモナ</t>
    </rPh>
    <rPh sb="400" eb="402">
      <t>フッキュウ</t>
    </rPh>
    <rPh sb="402" eb="404">
      <t>コウジ</t>
    </rPh>
    <rPh sb="407" eb="409">
      <t>オスイ</t>
    </rPh>
    <rPh sb="409" eb="411">
      <t>ショリ</t>
    </rPh>
    <rPh sb="411" eb="412">
      <t>ヒ</t>
    </rPh>
    <rPh sb="413" eb="415">
      <t>ゾウカ</t>
    </rPh>
    <rPh sb="419" eb="421">
      <t>ジョウショウ</t>
    </rPh>
    <rPh sb="499" eb="500">
      <t>サイ</t>
    </rPh>
    <rPh sb="501" eb="503">
      <t>キボ</t>
    </rPh>
    <rPh sb="504" eb="506">
      <t>ミナオ</t>
    </rPh>
    <rPh sb="508" eb="510">
      <t>キボ</t>
    </rPh>
    <rPh sb="511" eb="512">
      <t>オウ</t>
    </rPh>
    <rPh sb="514" eb="516">
      <t>キキ</t>
    </rPh>
    <rPh sb="517" eb="519">
      <t>セイビ</t>
    </rPh>
    <rPh sb="520" eb="522">
      <t>ジッシ</t>
    </rPh>
    <rPh sb="524" eb="526">
      <t>サイド</t>
    </rPh>
    <rPh sb="526" eb="528">
      <t>カタシキ</t>
    </rPh>
    <rPh sb="528" eb="530">
      <t>ニンテイ</t>
    </rPh>
    <rPh sb="531" eb="533">
      <t>ジッシ</t>
    </rPh>
    <rPh sb="537" eb="538">
      <t>トウ</t>
    </rPh>
    <rPh sb="539" eb="541">
      <t>ケントウ</t>
    </rPh>
    <rPh sb="542" eb="544">
      <t>ヒツヨウ</t>
    </rPh>
    <rPh sb="576" eb="578">
      <t>スウケン</t>
    </rPh>
    <rPh sb="579" eb="581">
      <t>シンキ</t>
    </rPh>
    <rPh sb="581" eb="583">
      <t>セツゾク</t>
    </rPh>
    <rPh sb="592" eb="594">
      <t>ゾウカ</t>
    </rPh>
    <rPh sb="597" eb="600">
      <t>スイセンカ</t>
    </rPh>
    <rPh sb="600" eb="601">
      <t>リツ</t>
    </rPh>
    <rPh sb="602" eb="604">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</si>
</sst>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0.11</c:v>
                </c:pt>
                <c:pt idx="2" formatCode="#,##0.00;&quot;△&quot;#,##0.00">
                  <c:v>0</c:v>
                </c:pt>
                <c:pt idx="3" formatCode="#,##0.00;&quot;△&quot;#,##0.00">
                  <c:v>0</c:v>
                </c:pt>
                <c:pt idx="4">
                  <c:v>0.08</c:v>
                </c:pt>
              </c:numCache>
            </c:numRef>
          </c:val>
          <c:extLst xmlns:c16r2="http://schemas.microsoft.com/office/drawing/2015/06/chart">
            <c:ext xmlns:c16="http://schemas.microsoft.com/office/drawing/2014/chart" uri="{C3380CC4-5D6E-409C-BE32-E72D297353CC}">
              <c16:uniqueId val="{00000000-F6C7-4477-9F83-394E7F36A2C6}"/>
            </c:ext>
          </c:extLst>
        </c:ser>
        <c:dLbls>
          <c:showLegendKey val="0"/>
          <c:showVal val="0"/>
          <c:showCatName val="0"/>
          <c:showSerName val="0"/>
          <c:showPercent val="0"/>
          <c:showBubbleSize val="0"/>
        </c:dLbls>
        <c:gapWidth val="150"/>
        <c:axId val="111952256"/>
        <c:axId val="11195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F6C7-4477-9F83-394E7F36A2C6}"/>
            </c:ext>
          </c:extLst>
        </c:ser>
        <c:dLbls>
          <c:showLegendKey val="0"/>
          <c:showVal val="0"/>
          <c:showCatName val="0"/>
          <c:showSerName val="0"/>
          <c:showPercent val="0"/>
          <c:showBubbleSize val="0"/>
        </c:dLbls>
        <c:marker val="1"/>
        <c:smooth val="0"/>
        <c:axId val="111952256"/>
        <c:axId val="111954176"/>
      </c:lineChart>
      <c:dateAx>
        <c:axId val="111952256"/>
        <c:scaling>
          <c:orientation val="minMax"/>
        </c:scaling>
        <c:delete val="1"/>
        <c:axPos val="b"/>
        <c:numFmt formatCode="ge" sourceLinked="1"/>
        <c:majorTickMark val="none"/>
        <c:minorTickMark val="none"/>
        <c:tickLblPos val="none"/>
        <c:crossAx val="111954176"/>
        <c:crosses val="autoZero"/>
        <c:auto val="1"/>
        <c:lblOffset val="100"/>
        <c:baseTimeUnit val="years"/>
      </c:dateAx>
      <c:valAx>
        <c:axId val="1119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9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41.32</c:v>
                </c:pt>
                <c:pt idx="1">
                  <c:v>40.25</c:v>
                </c:pt>
                <c:pt idx="2">
                  <c:v>39.18</c:v>
                </c:pt>
                <c:pt idx="3">
                  <c:v>38.1</c:v>
                </c:pt>
                <c:pt idx="4">
                  <c:v>40.880000000000003</c:v>
                </c:pt>
              </c:numCache>
            </c:numRef>
          </c:val>
          <c:extLst xmlns:c16r2="http://schemas.microsoft.com/office/drawing/2015/06/chart">
            <c:ext xmlns:c16="http://schemas.microsoft.com/office/drawing/2014/chart" uri="{C3380CC4-5D6E-409C-BE32-E72D297353CC}">
              <c16:uniqueId val="{00000000-02A5-422B-8720-9A7F353DDE9E}"/>
            </c:ext>
          </c:extLst>
        </c:ser>
        <c:dLbls>
          <c:showLegendKey val="0"/>
          <c:showVal val="0"/>
          <c:showCatName val="0"/>
          <c:showSerName val="0"/>
          <c:showPercent val="0"/>
          <c:showBubbleSize val="0"/>
        </c:dLbls>
        <c:gapWidth val="150"/>
        <c:axId val="113074176"/>
        <c:axId val="11307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02A5-422B-8720-9A7F353DDE9E}"/>
            </c:ext>
          </c:extLst>
        </c:ser>
        <c:dLbls>
          <c:showLegendKey val="0"/>
          <c:showVal val="0"/>
          <c:showCatName val="0"/>
          <c:showSerName val="0"/>
          <c:showPercent val="0"/>
          <c:showBubbleSize val="0"/>
        </c:dLbls>
        <c:marker val="1"/>
        <c:smooth val="0"/>
        <c:axId val="113074176"/>
        <c:axId val="113076096"/>
      </c:lineChart>
      <c:dateAx>
        <c:axId val="113074176"/>
        <c:scaling>
          <c:orientation val="minMax"/>
        </c:scaling>
        <c:delete val="1"/>
        <c:axPos val="b"/>
        <c:numFmt formatCode="ge" sourceLinked="1"/>
        <c:majorTickMark val="none"/>
        <c:minorTickMark val="none"/>
        <c:tickLblPos val="none"/>
        <c:crossAx val="113076096"/>
        <c:crosses val="autoZero"/>
        <c:auto val="1"/>
        <c:lblOffset val="100"/>
        <c:baseTimeUnit val="years"/>
      </c:dateAx>
      <c:valAx>
        <c:axId val="1130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0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81.91</c:v>
                </c:pt>
                <c:pt idx="1">
                  <c:v>82.08</c:v>
                </c:pt>
                <c:pt idx="2">
                  <c:v>82.23</c:v>
                </c:pt>
                <c:pt idx="3">
                  <c:v>82.42</c:v>
                </c:pt>
                <c:pt idx="4">
                  <c:v>83.54</c:v>
                </c:pt>
              </c:numCache>
            </c:numRef>
          </c:val>
          <c:extLst xmlns:c16r2="http://schemas.microsoft.com/office/drawing/2015/06/chart">
            <c:ext xmlns:c16="http://schemas.microsoft.com/office/drawing/2014/chart" uri="{C3380CC4-5D6E-409C-BE32-E72D297353CC}">
              <c16:uniqueId val="{00000000-A157-4455-B59E-ACD6E71CA4DE}"/>
            </c:ext>
          </c:extLst>
        </c:ser>
        <c:dLbls>
          <c:showLegendKey val="0"/>
          <c:showVal val="0"/>
          <c:showCatName val="0"/>
          <c:showSerName val="0"/>
          <c:showPercent val="0"/>
          <c:showBubbleSize val="0"/>
        </c:dLbls>
        <c:gapWidth val="150"/>
        <c:axId val="112865664"/>
        <c:axId val="11286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A157-4455-B59E-ACD6E71CA4DE}"/>
            </c:ext>
          </c:extLst>
        </c:ser>
        <c:dLbls>
          <c:showLegendKey val="0"/>
          <c:showVal val="0"/>
          <c:showCatName val="0"/>
          <c:showSerName val="0"/>
          <c:showPercent val="0"/>
          <c:showBubbleSize val="0"/>
        </c:dLbls>
        <c:marker val="1"/>
        <c:smooth val="0"/>
        <c:axId val="112865664"/>
        <c:axId val="112867584"/>
      </c:lineChart>
      <c:dateAx>
        <c:axId val="112865664"/>
        <c:scaling>
          <c:orientation val="minMax"/>
        </c:scaling>
        <c:delete val="1"/>
        <c:axPos val="b"/>
        <c:numFmt formatCode="ge" sourceLinked="1"/>
        <c:majorTickMark val="none"/>
        <c:minorTickMark val="none"/>
        <c:tickLblPos val="none"/>
        <c:crossAx val="112867584"/>
        <c:crosses val="autoZero"/>
        <c:auto val="1"/>
        <c:lblOffset val="100"/>
        <c:baseTimeUnit val="years"/>
      </c:dateAx>
      <c:valAx>
        <c:axId val="11286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6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99.74</c:v>
                </c:pt>
                <c:pt idx="1">
                  <c:v>99.7</c:v>
                </c:pt>
                <c:pt idx="2">
                  <c:v>99.67</c:v>
                </c:pt>
                <c:pt idx="3">
                  <c:v>99.66</c:v>
                </c:pt>
                <c:pt idx="4">
                  <c:v>98.97</c:v>
                </c:pt>
              </c:numCache>
            </c:numRef>
          </c:val>
          <c:extLst xmlns:c16r2="http://schemas.microsoft.com/office/drawing/2015/06/chart">
            <c:ext xmlns:c16="http://schemas.microsoft.com/office/drawing/2014/chart" uri="{C3380CC4-5D6E-409C-BE32-E72D297353CC}">
              <c16:uniqueId val="{00000000-4877-4F32-89EE-32835D40E4B1}"/>
            </c:ext>
          </c:extLst>
        </c:ser>
        <c:dLbls>
          <c:showLegendKey val="0"/>
          <c:showVal val="0"/>
          <c:showCatName val="0"/>
          <c:showSerName val="0"/>
          <c:showPercent val="0"/>
          <c:showBubbleSize val="0"/>
        </c:dLbls>
        <c:gapWidth val="150"/>
        <c:axId val="112059136"/>
        <c:axId val="11206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77-4F32-89EE-32835D40E4B1}"/>
            </c:ext>
          </c:extLst>
        </c:ser>
        <c:dLbls>
          <c:showLegendKey val="0"/>
          <c:showVal val="0"/>
          <c:showCatName val="0"/>
          <c:showSerName val="0"/>
          <c:showPercent val="0"/>
          <c:showBubbleSize val="0"/>
        </c:dLbls>
        <c:marker val="1"/>
        <c:smooth val="0"/>
        <c:axId val="112059136"/>
        <c:axId val="112061056"/>
      </c:lineChart>
      <c:dateAx>
        <c:axId val="112059136"/>
        <c:scaling>
          <c:orientation val="minMax"/>
        </c:scaling>
        <c:delete val="1"/>
        <c:axPos val="b"/>
        <c:numFmt formatCode="ge" sourceLinked="1"/>
        <c:majorTickMark val="none"/>
        <c:minorTickMark val="none"/>
        <c:tickLblPos val="none"/>
        <c:crossAx val="112061056"/>
        <c:crosses val="autoZero"/>
        <c:auto val="1"/>
        <c:lblOffset val="100"/>
        <c:baseTimeUnit val="years"/>
      </c:dateAx>
      <c:valAx>
        <c:axId val="1120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5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28-483A-96A4-9E0E9156F502}"/>
            </c:ext>
          </c:extLst>
        </c:ser>
        <c:dLbls>
          <c:showLegendKey val="0"/>
          <c:showVal val="0"/>
          <c:showCatName val="0"/>
          <c:showSerName val="0"/>
          <c:showPercent val="0"/>
          <c:showBubbleSize val="0"/>
        </c:dLbls>
        <c:gapWidth val="150"/>
        <c:axId val="112141440"/>
        <c:axId val="11214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28-483A-96A4-9E0E9156F502}"/>
            </c:ext>
          </c:extLst>
        </c:ser>
        <c:dLbls>
          <c:showLegendKey val="0"/>
          <c:showVal val="0"/>
          <c:showCatName val="0"/>
          <c:showSerName val="0"/>
          <c:showPercent val="0"/>
          <c:showBubbleSize val="0"/>
        </c:dLbls>
        <c:marker val="1"/>
        <c:smooth val="0"/>
        <c:axId val="112141440"/>
        <c:axId val="112143360"/>
      </c:lineChart>
      <c:dateAx>
        <c:axId val="112141440"/>
        <c:scaling>
          <c:orientation val="minMax"/>
        </c:scaling>
        <c:delete val="1"/>
        <c:axPos val="b"/>
        <c:numFmt formatCode="ge" sourceLinked="1"/>
        <c:majorTickMark val="none"/>
        <c:minorTickMark val="none"/>
        <c:tickLblPos val="none"/>
        <c:crossAx val="112143360"/>
        <c:crosses val="autoZero"/>
        <c:auto val="1"/>
        <c:lblOffset val="100"/>
        <c:baseTimeUnit val="years"/>
      </c:dateAx>
      <c:valAx>
        <c:axId val="11214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4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41-416C-97F5-23B6B8E444DB}"/>
            </c:ext>
          </c:extLst>
        </c:ser>
        <c:dLbls>
          <c:showLegendKey val="0"/>
          <c:showVal val="0"/>
          <c:showCatName val="0"/>
          <c:showSerName val="0"/>
          <c:showPercent val="0"/>
          <c:showBubbleSize val="0"/>
        </c:dLbls>
        <c:gapWidth val="150"/>
        <c:axId val="112195072"/>
        <c:axId val="11219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41-416C-97F5-23B6B8E444DB}"/>
            </c:ext>
          </c:extLst>
        </c:ser>
        <c:dLbls>
          <c:showLegendKey val="0"/>
          <c:showVal val="0"/>
          <c:showCatName val="0"/>
          <c:showSerName val="0"/>
          <c:showPercent val="0"/>
          <c:showBubbleSize val="0"/>
        </c:dLbls>
        <c:marker val="1"/>
        <c:smooth val="0"/>
        <c:axId val="112195072"/>
        <c:axId val="112196992"/>
      </c:lineChart>
      <c:dateAx>
        <c:axId val="112195072"/>
        <c:scaling>
          <c:orientation val="minMax"/>
        </c:scaling>
        <c:delete val="1"/>
        <c:axPos val="b"/>
        <c:numFmt formatCode="ge" sourceLinked="1"/>
        <c:majorTickMark val="none"/>
        <c:minorTickMark val="none"/>
        <c:tickLblPos val="none"/>
        <c:crossAx val="112196992"/>
        <c:crosses val="autoZero"/>
        <c:auto val="1"/>
        <c:lblOffset val="100"/>
        <c:baseTimeUnit val="years"/>
      </c:dateAx>
      <c:valAx>
        <c:axId val="1121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18A-40FD-82DD-7A7A76A5E900}"/>
            </c:ext>
          </c:extLst>
        </c:ser>
        <c:dLbls>
          <c:showLegendKey val="0"/>
          <c:showVal val="0"/>
          <c:showCatName val="0"/>
          <c:showSerName val="0"/>
          <c:showPercent val="0"/>
          <c:showBubbleSize val="0"/>
        </c:dLbls>
        <c:gapWidth val="150"/>
        <c:axId val="112236416"/>
        <c:axId val="1122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18A-40FD-82DD-7A7A76A5E900}"/>
            </c:ext>
          </c:extLst>
        </c:ser>
        <c:dLbls>
          <c:showLegendKey val="0"/>
          <c:showVal val="0"/>
          <c:showCatName val="0"/>
          <c:showSerName val="0"/>
          <c:showPercent val="0"/>
          <c:showBubbleSize val="0"/>
        </c:dLbls>
        <c:marker val="1"/>
        <c:smooth val="0"/>
        <c:axId val="112236416"/>
        <c:axId val="112242688"/>
      </c:lineChart>
      <c:dateAx>
        <c:axId val="112236416"/>
        <c:scaling>
          <c:orientation val="minMax"/>
        </c:scaling>
        <c:delete val="1"/>
        <c:axPos val="b"/>
        <c:numFmt formatCode="ge" sourceLinked="1"/>
        <c:majorTickMark val="none"/>
        <c:minorTickMark val="none"/>
        <c:tickLblPos val="none"/>
        <c:crossAx val="112242688"/>
        <c:crosses val="autoZero"/>
        <c:auto val="1"/>
        <c:lblOffset val="100"/>
        <c:baseTimeUnit val="years"/>
      </c:dateAx>
      <c:valAx>
        <c:axId val="1122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23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96F-4BB6-93DF-00D088F90C51}"/>
            </c:ext>
          </c:extLst>
        </c:ser>
        <c:dLbls>
          <c:showLegendKey val="0"/>
          <c:showVal val="0"/>
          <c:showCatName val="0"/>
          <c:showSerName val="0"/>
          <c:showPercent val="0"/>
          <c:showBubbleSize val="0"/>
        </c:dLbls>
        <c:gapWidth val="150"/>
        <c:axId val="112597248"/>
        <c:axId val="1126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96F-4BB6-93DF-00D088F90C51}"/>
            </c:ext>
          </c:extLst>
        </c:ser>
        <c:dLbls>
          <c:showLegendKey val="0"/>
          <c:showVal val="0"/>
          <c:showCatName val="0"/>
          <c:showSerName val="0"/>
          <c:showPercent val="0"/>
          <c:showBubbleSize val="0"/>
        </c:dLbls>
        <c:marker val="1"/>
        <c:smooth val="0"/>
        <c:axId val="112597248"/>
        <c:axId val="112603520"/>
      </c:lineChart>
      <c:dateAx>
        <c:axId val="112597248"/>
        <c:scaling>
          <c:orientation val="minMax"/>
        </c:scaling>
        <c:delete val="1"/>
        <c:axPos val="b"/>
        <c:numFmt formatCode="ge" sourceLinked="1"/>
        <c:majorTickMark val="none"/>
        <c:minorTickMark val="none"/>
        <c:tickLblPos val="none"/>
        <c:crossAx val="112603520"/>
        <c:crosses val="autoZero"/>
        <c:auto val="1"/>
        <c:lblOffset val="100"/>
        <c:baseTimeUnit val="years"/>
      </c:dateAx>
      <c:valAx>
        <c:axId val="11260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9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275.58999999999997</c:v>
                </c:pt>
                <c:pt idx="3" formatCode="#,##0.00;&quot;△&quot;#,##0.00;&quot;-&quot;">
                  <c:v>1301.8699999999999</c:v>
                </c:pt>
                <c:pt idx="4" formatCode="#,##0.00;&quot;△&quot;#,##0.00;&quot;-&quot;">
                  <c:v>1187.3</c:v>
                </c:pt>
              </c:numCache>
            </c:numRef>
          </c:val>
          <c:extLst xmlns:c16r2="http://schemas.microsoft.com/office/drawing/2015/06/chart">
            <c:ext xmlns:c16="http://schemas.microsoft.com/office/drawing/2014/chart" uri="{C3380CC4-5D6E-409C-BE32-E72D297353CC}">
              <c16:uniqueId val="{00000000-26D9-494F-A5E8-926F12D7ABF5}"/>
            </c:ext>
          </c:extLst>
        </c:ser>
        <c:dLbls>
          <c:showLegendKey val="0"/>
          <c:showVal val="0"/>
          <c:showCatName val="0"/>
          <c:showSerName val="0"/>
          <c:showPercent val="0"/>
          <c:showBubbleSize val="0"/>
        </c:dLbls>
        <c:gapWidth val="150"/>
        <c:axId val="112638592"/>
        <c:axId val="11264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26D9-494F-A5E8-926F12D7ABF5}"/>
            </c:ext>
          </c:extLst>
        </c:ser>
        <c:dLbls>
          <c:showLegendKey val="0"/>
          <c:showVal val="0"/>
          <c:showCatName val="0"/>
          <c:showSerName val="0"/>
          <c:showPercent val="0"/>
          <c:showBubbleSize val="0"/>
        </c:dLbls>
        <c:marker val="1"/>
        <c:smooth val="0"/>
        <c:axId val="112638592"/>
        <c:axId val="112644864"/>
      </c:lineChart>
      <c:dateAx>
        <c:axId val="112638592"/>
        <c:scaling>
          <c:orientation val="minMax"/>
        </c:scaling>
        <c:delete val="1"/>
        <c:axPos val="b"/>
        <c:numFmt formatCode="ge" sourceLinked="1"/>
        <c:majorTickMark val="none"/>
        <c:minorTickMark val="none"/>
        <c:tickLblPos val="none"/>
        <c:crossAx val="112644864"/>
        <c:crosses val="autoZero"/>
        <c:auto val="1"/>
        <c:lblOffset val="100"/>
        <c:baseTimeUnit val="years"/>
      </c:dateAx>
      <c:valAx>
        <c:axId val="11264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72.48</c:v>
                </c:pt>
                <c:pt idx="1">
                  <c:v>70.650000000000006</c:v>
                </c:pt>
                <c:pt idx="2">
                  <c:v>78.03</c:v>
                </c:pt>
                <c:pt idx="3">
                  <c:v>74.52</c:v>
                </c:pt>
                <c:pt idx="4">
                  <c:v>60.81</c:v>
                </c:pt>
              </c:numCache>
            </c:numRef>
          </c:val>
          <c:extLst xmlns:c16r2="http://schemas.microsoft.com/office/drawing/2015/06/chart">
            <c:ext xmlns:c16="http://schemas.microsoft.com/office/drawing/2014/chart" uri="{C3380CC4-5D6E-409C-BE32-E72D297353CC}">
              <c16:uniqueId val="{00000000-E68D-4845-822D-F253271261CD}"/>
            </c:ext>
          </c:extLst>
        </c:ser>
        <c:dLbls>
          <c:showLegendKey val="0"/>
          <c:showVal val="0"/>
          <c:showCatName val="0"/>
          <c:showSerName val="0"/>
          <c:showPercent val="0"/>
          <c:showBubbleSize val="0"/>
        </c:dLbls>
        <c:gapWidth val="150"/>
        <c:axId val="112741376"/>
        <c:axId val="11275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E68D-4845-822D-F253271261CD}"/>
            </c:ext>
          </c:extLst>
        </c:ser>
        <c:dLbls>
          <c:showLegendKey val="0"/>
          <c:showVal val="0"/>
          <c:showCatName val="0"/>
          <c:showSerName val="0"/>
          <c:showPercent val="0"/>
          <c:showBubbleSize val="0"/>
        </c:dLbls>
        <c:marker val="1"/>
        <c:smooth val="0"/>
        <c:axId val="112741376"/>
        <c:axId val="112751744"/>
      </c:lineChart>
      <c:dateAx>
        <c:axId val="112741376"/>
        <c:scaling>
          <c:orientation val="minMax"/>
        </c:scaling>
        <c:delete val="1"/>
        <c:axPos val="b"/>
        <c:numFmt formatCode="ge" sourceLinked="1"/>
        <c:majorTickMark val="none"/>
        <c:minorTickMark val="none"/>
        <c:tickLblPos val="none"/>
        <c:crossAx val="112751744"/>
        <c:crosses val="autoZero"/>
        <c:auto val="1"/>
        <c:lblOffset val="100"/>
        <c:baseTimeUnit val="years"/>
      </c:dateAx>
      <c:valAx>
        <c:axId val="11275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275.26</c:v>
                </c:pt>
                <c:pt idx="1">
                  <c:v>298.49</c:v>
                </c:pt>
                <c:pt idx="2">
                  <c:v>275.62</c:v>
                </c:pt>
                <c:pt idx="3">
                  <c:v>297.56</c:v>
                </c:pt>
                <c:pt idx="4">
                  <c:v>336.87</c:v>
                </c:pt>
              </c:numCache>
            </c:numRef>
          </c:val>
          <c:extLst xmlns:c16r2="http://schemas.microsoft.com/office/drawing/2015/06/chart">
            <c:ext xmlns:c16="http://schemas.microsoft.com/office/drawing/2014/chart" uri="{C3380CC4-5D6E-409C-BE32-E72D297353CC}">
              <c16:uniqueId val="{00000000-EDB2-4F24-A9D8-F44AF27ED2BC}"/>
            </c:ext>
          </c:extLst>
        </c:ser>
        <c:dLbls>
          <c:showLegendKey val="0"/>
          <c:showVal val="0"/>
          <c:showCatName val="0"/>
          <c:showSerName val="0"/>
          <c:showPercent val="0"/>
          <c:showBubbleSize val="0"/>
        </c:dLbls>
        <c:gapWidth val="150"/>
        <c:axId val="112762240"/>
        <c:axId val="11278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EDB2-4F24-A9D8-F44AF27ED2BC}"/>
            </c:ext>
          </c:extLst>
        </c:ser>
        <c:dLbls>
          <c:showLegendKey val="0"/>
          <c:showVal val="0"/>
          <c:showCatName val="0"/>
          <c:showSerName val="0"/>
          <c:showPercent val="0"/>
          <c:showBubbleSize val="0"/>
        </c:dLbls>
        <c:marker val="1"/>
        <c:smooth val="0"/>
        <c:axId val="112762240"/>
        <c:axId val="112780800"/>
      </c:lineChart>
      <c:dateAx>
        <c:axId val="112762240"/>
        <c:scaling>
          <c:orientation val="minMax"/>
        </c:scaling>
        <c:delete val="1"/>
        <c:axPos val="b"/>
        <c:numFmt formatCode="ge" sourceLinked="1"/>
        <c:majorTickMark val="none"/>
        <c:minorTickMark val="none"/>
        <c:tickLblPos val="none"/>
        <c:crossAx val="112780800"/>
        <c:crosses val="autoZero"/>
        <c:auto val="1"/>
        <c:lblOffset val="100"/>
        <c:baseTimeUnit val="years"/>
      </c:dateAx>
      <c:valAx>
        <c:axId val="1127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6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4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鬼北町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10618</v>
      </c>
      <c r="AM8" s="66"/>
      <c r="AN8" s="66"/>
      <c r="AO8" s="66"/>
      <c r="AP8" s="66"/>
      <c r="AQ8" s="66"/>
      <c r="AR8" s="66"/>
      <c r="AS8" s="66"/>
      <c r="AT8" s="65">
        <f>データ!T6</f>
        <v>241.88</v>
      </c>
      <c r="AU8" s="65"/>
      <c r="AV8" s="65"/>
      <c r="AW8" s="65"/>
      <c r="AX8" s="65"/>
      <c r="AY8" s="65"/>
      <c r="AZ8" s="65"/>
      <c r="BA8" s="65"/>
      <c r="BB8" s="65">
        <f>データ!U6</f>
        <v>43.9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21.84</v>
      </c>
      <c r="Q10" s="65"/>
      <c r="R10" s="65"/>
      <c r="S10" s="65"/>
      <c r="T10" s="65"/>
      <c r="U10" s="65"/>
      <c r="V10" s="65"/>
      <c r="W10" s="65">
        <f>データ!Q6</f>
        <v>100</v>
      </c>
      <c r="X10" s="65"/>
      <c r="Y10" s="65"/>
      <c r="Z10" s="65"/>
      <c r="AA10" s="65"/>
      <c r="AB10" s="65"/>
      <c r="AC10" s="65"/>
      <c r="AD10" s="66">
        <f>データ!R6</f>
        <v>3860</v>
      </c>
      <c r="AE10" s="66"/>
      <c r="AF10" s="66"/>
      <c r="AG10" s="66"/>
      <c r="AH10" s="66"/>
      <c r="AI10" s="66"/>
      <c r="AJ10" s="66"/>
      <c r="AK10" s="2"/>
      <c r="AL10" s="66">
        <f>データ!V6</f>
        <v>2302</v>
      </c>
      <c r="AM10" s="66"/>
      <c r="AN10" s="66"/>
      <c r="AO10" s="66"/>
      <c r="AP10" s="66"/>
      <c r="AQ10" s="66"/>
      <c r="AR10" s="66"/>
      <c r="AS10" s="66"/>
      <c r="AT10" s="65">
        <f>データ!W6</f>
        <v>1.58</v>
      </c>
      <c r="AU10" s="65"/>
      <c r="AV10" s="65"/>
      <c r="AW10" s="65"/>
      <c r="AX10" s="65"/>
      <c r="AY10" s="65"/>
      <c r="AZ10" s="65"/>
      <c r="BA10" s="65"/>
      <c r="BB10" s="65">
        <f>データ!X6</f>
        <v>1456.96</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fdyISCiW2K8iLmOIgqv0pNfo1gDOPHO2oseKzAvevxiFDTJygczdB6Zj76ZSSaX4ytOkiGbk1aMgv5e6gXurxQ==" saltValue="Z0+fRjJXmDgEbgoJje8bt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384887</v>
      </c>
      <c r="D6" s="32">
        <f t="shared" si="3"/>
        <v>47</v>
      </c>
      <c r="E6" s="32">
        <f t="shared" si="3"/>
        <v>17</v>
      </c>
      <c r="F6" s="32">
        <f t="shared" si="3"/>
        <v>5</v>
      </c>
      <c r="G6" s="32">
        <f t="shared" si="3"/>
        <v>0</v>
      </c>
      <c r="H6" s="32" t="str">
        <f t="shared" si="3"/>
        <v>愛媛県　鬼北町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21.84</v>
      </c>
      <c r="Q6" s="33">
        <f t="shared" si="3"/>
        <v>100</v>
      </c>
      <c r="R6" s="33">
        <f t="shared" si="3"/>
        <v>3860</v>
      </c>
      <c r="S6" s="33">
        <f t="shared" si="3"/>
        <v>10618</v>
      </c>
      <c r="T6" s="33">
        <f t="shared" si="3"/>
        <v>241.88</v>
      </c>
      <c r="U6" s="33">
        <f t="shared" si="3"/>
        <v>43.9</v>
      </c>
      <c r="V6" s="33">
        <f t="shared" si="3"/>
        <v>2302</v>
      </c>
      <c r="W6" s="33">
        <f t="shared" si="3"/>
        <v>1.58</v>
      </c>
      <c r="X6" s="33">
        <f t="shared" si="3"/>
        <v>1456.96</v>
      </c>
      <c r="Y6" s="34">
        <f>IF(Y7="",NA(),Y7)</f>
        <v>99.74</v>
      </c>
      <c r="Z6" s="34">
        <f t="shared" ref="Z6:AH6" si="4">IF(Z7="",NA(),Z7)</f>
        <v>99.7</v>
      </c>
      <c r="AA6" s="34">
        <f t="shared" si="4"/>
        <v>99.67</v>
      </c>
      <c r="AB6" s="34">
        <f t="shared" si="4"/>
        <v>99.66</v>
      </c>
      <c r="AC6" s="34">
        <f t="shared" si="4"/>
        <v>98.97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275.58999999999997</v>
      </c>
      <c r="BI6" s="34">
        <f t="shared" si="7"/>
        <v>1301.8699999999999</v>
      </c>
      <c r="BJ6" s="34">
        <f t="shared" si="7"/>
        <v>1187.3</v>
      </c>
      <c r="BK6" s="34">
        <f t="shared" si="7"/>
        <v>1126.77</v>
      </c>
      <c r="BL6" s="34">
        <f t="shared" si="7"/>
        <v>1044.8</v>
      </c>
      <c r="BM6" s="34">
        <f t="shared" si="7"/>
        <v>1081.8</v>
      </c>
      <c r="BN6" s="34">
        <f t="shared" si="7"/>
        <v>974.93</v>
      </c>
      <c r="BO6" s="34">
        <f t="shared" si="7"/>
        <v>855.8</v>
      </c>
      <c r="BP6" s="33" t="str">
        <f>IF(BP7="","",IF(BP7="-","【-】","【"&amp;SUBSTITUTE(TEXT(BP7,"#,##0.00"),"-","△")&amp;"】"))</f>
        <v>【814.89】</v>
      </c>
      <c r="BQ6" s="34">
        <f>IF(BQ7="",NA(),BQ7)</f>
        <v>72.48</v>
      </c>
      <c r="BR6" s="34">
        <f t="shared" ref="BR6:BZ6" si="8">IF(BR7="",NA(),BR7)</f>
        <v>70.650000000000006</v>
      </c>
      <c r="BS6" s="34">
        <f t="shared" si="8"/>
        <v>78.03</v>
      </c>
      <c r="BT6" s="34">
        <f t="shared" si="8"/>
        <v>74.52</v>
      </c>
      <c r="BU6" s="34">
        <f t="shared" si="8"/>
        <v>60.81</v>
      </c>
      <c r="BV6" s="34">
        <f t="shared" si="8"/>
        <v>50.9</v>
      </c>
      <c r="BW6" s="34">
        <f t="shared" si="8"/>
        <v>50.82</v>
      </c>
      <c r="BX6" s="34">
        <f t="shared" si="8"/>
        <v>52.19</v>
      </c>
      <c r="BY6" s="34">
        <f t="shared" si="8"/>
        <v>55.32</v>
      </c>
      <c r="BZ6" s="34">
        <f t="shared" si="8"/>
        <v>59.8</v>
      </c>
      <c r="CA6" s="33" t="str">
        <f>IF(CA7="","",IF(CA7="-","【-】","【"&amp;SUBSTITUTE(TEXT(CA7,"#,##0.00"),"-","△")&amp;"】"))</f>
        <v>【60.64】</v>
      </c>
      <c r="CB6" s="34">
        <f>IF(CB7="",NA(),CB7)</f>
        <v>275.26</v>
      </c>
      <c r="CC6" s="34">
        <f t="shared" ref="CC6:CK6" si="9">IF(CC7="",NA(),CC7)</f>
        <v>298.49</v>
      </c>
      <c r="CD6" s="34">
        <f t="shared" si="9"/>
        <v>275.62</v>
      </c>
      <c r="CE6" s="34">
        <f t="shared" si="9"/>
        <v>297.56</v>
      </c>
      <c r="CF6" s="34">
        <f t="shared" si="9"/>
        <v>336.87</v>
      </c>
      <c r="CG6" s="34">
        <f t="shared" si="9"/>
        <v>293.27</v>
      </c>
      <c r="CH6" s="34">
        <f t="shared" si="9"/>
        <v>300.52</v>
      </c>
      <c r="CI6" s="34">
        <f t="shared" si="9"/>
        <v>296.14</v>
      </c>
      <c r="CJ6" s="34">
        <f t="shared" si="9"/>
        <v>283.17</v>
      </c>
      <c r="CK6" s="34">
        <f t="shared" si="9"/>
        <v>263.76</v>
      </c>
      <c r="CL6" s="33" t="str">
        <f>IF(CL7="","",IF(CL7="-","【-】","【"&amp;SUBSTITUTE(TEXT(CL7,"#,##0.00"),"-","△")&amp;"】"))</f>
        <v>【255.52】</v>
      </c>
      <c r="CM6" s="34">
        <f>IF(CM7="",NA(),CM7)</f>
        <v>41.32</v>
      </c>
      <c r="CN6" s="34">
        <f t="shared" ref="CN6:CV6" si="10">IF(CN7="",NA(),CN7)</f>
        <v>40.25</v>
      </c>
      <c r="CO6" s="34">
        <f t="shared" si="10"/>
        <v>39.18</v>
      </c>
      <c r="CP6" s="34">
        <f t="shared" si="10"/>
        <v>38.1</v>
      </c>
      <c r="CQ6" s="34">
        <f t="shared" si="10"/>
        <v>40.880000000000003</v>
      </c>
      <c r="CR6" s="34">
        <f t="shared" si="10"/>
        <v>53.78</v>
      </c>
      <c r="CS6" s="34">
        <f t="shared" si="10"/>
        <v>53.24</v>
      </c>
      <c r="CT6" s="34">
        <f t="shared" si="10"/>
        <v>52.31</v>
      </c>
      <c r="CU6" s="34">
        <f t="shared" si="10"/>
        <v>60.65</v>
      </c>
      <c r="CV6" s="34">
        <f t="shared" si="10"/>
        <v>51.75</v>
      </c>
      <c r="CW6" s="33" t="str">
        <f>IF(CW7="","",IF(CW7="-","【-】","【"&amp;SUBSTITUTE(TEXT(CW7,"#,##0.00"),"-","△")&amp;"】"))</f>
        <v>【52.49】</v>
      </c>
      <c r="CX6" s="34">
        <f>IF(CX7="",NA(),CX7)</f>
        <v>81.91</v>
      </c>
      <c r="CY6" s="34">
        <f t="shared" ref="CY6:DG6" si="11">IF(CY7="",NA(),CY7)</f>
        <v>82.08</v>
      </c>
      <c r="CZ6" s="34">
        <f t="shared" si="11"/>
        <v>82.23</v>
      </c>
      <c r="DA6" s="34">
        <f t="shared" si="11"/>
        <v>82.42</v>
      </c>
      <c r="DB6" s="34">
        <f t="shared" si="11"/>
        <v>83.54</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4">
        <f t="shared" ref="EF6:EN6" si="14">IF(EF7="",NA(),EF7)</f>
        <v>0.11</v>
      </c>
      <c r="EG6" s="33">
        <f t="shared" si="14"/>
        <v>0</v>
      </c>
      <c r="EH6" s="33">
        <f t="shared" si="14"/>
        <v>0</v>
      </c>
      <c r="EI6" s="34">
        <f t="shared" si="14"/>
        <v>0.08</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384887</v>
      </c>
      <c r="D7" s="36">
        <v>47</v>
      </c>
      <c r="E7" s="36">
        <v>17</v>
      </c>
      <c r="F7" s="36">
        <v>5</v>
      </c>
      <c r="G7" s="36">
        <v>0</v>
      </c>
      <c r="H7" s="36" t="s">
        <v>110</v>
      </c>
      <c r="I7" s="36" t="s">
        <v>111</v>
      </c>
      <c r="J7" s="36" t="s">
        <v>112</v>
      </c>
      <c r="K7" s="36" t="s">
        <v>113</v>
      </c>
      <c r="L7" s="36" t="s">
        <v>114</v>
      </c>
      <c r="M7" s="36" t="s">
        <v>115</v>
      </c>
      <c r="N7" s="37" t="s">
        <v>116</v>
      </c>
      <c r="O7" s="37" t="s">
        <v>117</v>
      </c>
      <c r="P7" s="37">
        <v>21.84</v>
      </c>
      <c r="Q7" s="37">
        <v>100</v>
      </c>
      <c r="R7" s="37">
        <v>3860</v>
      </c>
      <c r="S7" s="37">
        <v>10618</v>
      </c>
      <c r="T7" s="37">
        <v>241.88</v>
      </c>
      <c r="U7" s="37">
        <v>43.9</v>
      </c>
      <c r="V7" s="37">
        <v>2302</v>
      </c>
      <c r="W7" s="37">
        <v>1.58</v>
      </c>
      <c r="X7" s="37">
        <v>1456.96</v>
      </c>
      <c r="Y7" s="37">
        <v>99.74</v>
      </c>
      <c r="Z7" s="37">
        <v>99.7</v>
      </c>
      <c r="AA7" s="37">
        <v>99.67</v>
      </c>
      <c r="AB7" s="37">
        <v>99.66</v>
      </c>
      <c r="AC7" s="37">
        <v>98.97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275.58999999999997</v>
      </c>
      <c r="BI7" s="37">
        <v>1301.8699999999999</v>
      </c>
      <c r="BJ7" s="37">
        <v>1187.3</v>
      </c>
      <c r="BK7" s="37">
        <v>1126.77</v>
      </c>
      <c r="BL7" s="37">
        <v>1044.8</v>
      </c>
      <c r="BM7" s="37">
        <v>1081.8</v>
      </c>
      <c r="BN7" s="37">
        <v>974.93</v>
      </c>
      <c r="BO7" s="37">
        <v>855.8</v>
      </c>
      <c r="BP7" s="37">
        <v>814.89</v>
      </c>
      <c r="BQ7" s="37">
        <v>72.48</v>
      </c>
      <c r="BR7" s="37">
        <v>70.650000000000006</v>
      </c>
      <c r="BS7" s="37">
        <v>78.03</v>
      </c>
      <c r="BT7" s="37">
        <v>74.52</v>
      </c>
      <c r="BU7" s="37">
        <v>60.81</v>
      </c>
      <c r="BV7" s="37">
        <v>50.9</v>
      </c>
      <c r="BW7" s="37">
        <v>50.82</v>
      </c>
      <c r="BX7" s="37">
        <v>52.19</v>
      </c>
      <c r="BY7" s="37">
        <v>55.32</v>
      </c>
      <c r="BZ7" s="37">
        <v>59.8</v>
      </c>
      <c r="CA7" s="37">
        <v>60.64</v>
      </c>
      <c r="CB7" s="37">
        <v>275.26</v>
      </c>
      <c r="CC7" s="37">
        <v>298.49</v>
      </c>
      <c r="CD7" s="37">
        <v>275.62</v>
      </c>
      <c r="CE7" s="37">
        <v>297.56</v>
      </c>
      <c r="CF7" s="37">
        <v>336.87</v>
      </c>
      <c r="CG7" s="37">
        <v>293.27</v>
      </c>
      <c r="CH7" s="37">
        <v>300.52</v>
      </c>
      <c r="CI7" s="37">
        <v>296.14</v>
      </c>
      <c r="CJ7" s="37">
        <v>283.17</v>
      </c>
      <c r="CK7" s="37">
        <v>263.76</v>
      </c>
      <c r="CL7" s="37">
        <v>255.52</v>
      </c>
      <c r="CM7" s="37">
        <v>41.32</v>
      </c>
      <c r="CN7" s="37">
        <v>40.25</v>
      </c>
      <c r="CO7" s="37">
        <v>39.18</v>
      </c>
      <c r="CP7" s="37">
        <v>38.1</v>
      </c>
      <c r="CQ7" s="37">
        <v>40.880000000000003</v>
      </c>
      <c r="CR7" s="37">
        <v>53.78</v>
      </c>
      <c r="CS7" s="37">
        <v>53.24</v>
      </c>
      <c r="CT7" s="37">
        <v>52.31</v>
      </c>
      <c r="CU7" s="37">
        <v>60.65</v>
      </c>
      <c r="CV7" s="37">
        <v>51.75</v>
      </c>
      <c r="CW7" s="37">
        <v>52.49</v>
      </c>
      <c r="CX7" s="37">
        <v>81.91</v>
      </c>
      <c r="CY7" s="37">
        <v>82.08</v>
      </c>
      <c r="CZ7" s="37">
        <v>82.23</v>
      </c>
      <c r="DA7" s="37">
        <v>82.42</v>
      </c>
      <c r="DB7" s="37">
        <v>83.54</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0.11</v>
      </c>
      <c r="EG7" s="37">
        <v>0</v>
      </c>
      <c r="EH7" s="37">
        <v>0</v>
      </c>
      <c r="EI7" s="37">
        <v>0.08</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2019-01-21T02:23:16Z</cp:lastPrinted>
  <dcterms:created xsi:type="dcterms:W3CDTF">2018-12-03T09:29:24Z</dcterms:created>
  <dcterms:modified xsi:type="dcterms:W3CDTF">2019-01-21T23:37:10Z</dcterms:modified>
  <cp:category/>
</cp:coreProperties>
</file>