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HvfAehGf/G13WO6zgmLg5Xytt7/wnUL+LK+zOTzQvrGmJ84QPdVeXo6SFzokYSqazh6x0S5O4jdsUGkpHb/mQ==" workbookSaltValue="BQcIUWm4ob3yykMdIqzVe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AD8" i="4"/>
  <c r="P8" i="4"/>
  <c r="I8" i="4"/>
  <c r="B8" i="4"/>
  <c r="C10" i="5" l="1"/>
  <c r="D10" i="5"/>
  <c r="E10" i="5"/>
  <c r="B10" i="5"/>
</calcChain>
</file>

<file path=xl/sharedStrings.xml><?xml version="1.0" encoding="utf-8"?>
<sst xmlns="http://schemas.openxmlformats.org/spreadsheetml/2006/main" count="251" uniqueCount="127">
  <si>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</si>
  <si>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</si>
  <si>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</si>
  <si>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</si>
  <si>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</si>
  <si>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</si>
  <si>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</si>
  <si>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</si>
  <si>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</si>
  <si>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</si>
  <si>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</si>
  <si>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</si>
  <si>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</si>
  <si>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</si>
  <si>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</si>
  <si>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</si>
  <si>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</si>
  <si>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</si>
  <si>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</si>
  <si>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</si>
  <si>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</si>
  <si>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</si>
  <si>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</si>
  <si>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</si>
  <si>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</si>
  <si>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</si>
  <si>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</si>
  <si>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</si>
  <si>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</si>
  <si>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</si>
  <si>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</si>
  <si>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</si>
  <si>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</si>
  <si>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</si>
  <si>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</si>
  <si>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</si>
  <si>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</si>
  <si>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</si>
  <si>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</si>
  <si>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</si>
  <si>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</si>
  <si>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</si>
  <si>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</si>
  <si>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</si>
  <si>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</si>
  <si>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</si>
  <si>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</si>
  <si>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</si>
  <si>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</si>
  <si>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</si>
  <si>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</si>
  <si>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</si>
  <si>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</si>
  <si>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</si>
  <si>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</si>
  <si>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</si>
  <si>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</si>
  <si>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</si>
  <si>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</si>
  <si>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</si>
  <si>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</si>
  <si>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</si>
  <si>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</si>
  <si>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</si>
  <si>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</si>
  <si>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</si>
  <si>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</si>
  <si>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</si>
  <si>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</si>
  <si>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</si>
  <si>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</si>
  <si>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</si>
  <si>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</si>
  <si>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</si>
  <si>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</si>
  <si>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</si>
  <si>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</si>
  <si>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</si>
  <si>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</si>
  <si>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</si>
  <si>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</si>
  <si>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</si>
  <si>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</si>
  <si>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</si>
  <si>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</si>
  <si>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</si>
  <si>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</si>
  <si>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</si>
  <si>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</si>
  <si>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</si>
  <si>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</si>
  <si>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</si>
  <si>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</si>
  <si>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</si>
  <si>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</si>
  <si>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</si>
  <si>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</si>
  <si>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</si>
  <si>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</si>
  <si>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</si>
  <si>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</si>
  <si>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</si>
  <si>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</si>
  <si>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</si>
  <si>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</si>
  <si>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</si>
  <si>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</si>
  <si>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</si>
  <si>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</si>
  <si>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</si>
  <si>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</si>
  <si>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</si>
  <si>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</si>
  <si>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</si>
  <si>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</si>
  <si>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</si>
  <si>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</si>
  <si>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</si>
  <si>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</si>
  <si>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</si>
  <si>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</si>
  <si>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</si>
  <si>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</si>
  <si>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</si>
  <si>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平成16年度より事業を開始し、現在までに老朽化による浄化槽本体の破損等は見られない。
　一般的に合併浄化槽の耐用年数は30年以上とされており、現状では老朽化の問題はないと考えられる。
しかしながら、本体以外のブロアなどの経常的な修繕に加え、設置後10年以上経過した浄化槽が多くなり、高額な修繕（ろ材の浮上、放流ポンプの交換等）が発生している。設置基数の増加に伴い、今後も修繕費用が増加すると予想される。
　浄化槽の適切な維持管理に努め、生活環境の保全及び公衆衛生の向上に努めたい。</t>
    <rPh sb="1" eb="3">
      <t>ヘイセイ</t>
    </rPh>
    <rPh sb="5" eb="7">
      <t>ネンド</t>
    </rPh>
    <rPh sb="9" eb="11">
      <t>ジギョウ</t>
    </rPh>
    <rPh sb="12" eb="14">
      <t>カイシ</t>
    </rPh>
    <rPh sb="16" eb="18">
      <t>ゲンザイ</t>
    </rPh>
    <rPh sb="21" eb="24">
      <t>ロウキュウカ</t>
    </rPh>
    <rPh sb="27" eb="30">
      <t>ジョウカソウ</t>
    </rPh>
    <rPh sb="30" eb="32">
      <t>ホンタイ</t>
    </rPh>
    <rPh sb="33" eb="35">
      <t>ハソン</t>
    </rPh>
    <rPh sb="35" eb="36">
      <t>トウ</t>
    </rPh>
    <rPh sb="37" eb="38">
      <t>ミ</t>
    </rPh>
    <rPh sb="46" eb="49">
      <t>イッパンテキ</t>
    </rPh>
    <rPh sb="50" eb="52">
      <t>ガッペイ</t>
    </rPh>
    <rPh sb="52" eb="55">
      <t>ジョウカソウ</t>
    </rPh>
    <rPh sb="56" eb="58">
      <t>タイヨウ</t>
    </rPh>
    <rPh sb="58" eb="60">
      <t>ネンスウ</t>
    </rPh>
    <rPh sb="63" eb="66">
      <t>ネンイジョウ</t>
    </rPh>
    <rPh sb="73" eb="75">
      <t>ゲンジョウ</t>
    </rPh>
    <rPh sb="77" eb="80">
      <t>ロウキュウカ</t>
    </rPh>
    <rPh sb="81" eb="83">
      <t>モンダイ</t>
    </rPh>
    <rPh sb="87" eb="88">
      <t>カンガ</t>
    </rPh>
    <rPh sb="101" eb="103">
      <t>ホンタイ</t>
    </rPh>
    <rPh sb="103" eb="105">
      <t>イガイ</t>
    </rPh>
    <rPh sb="112" eb="115">
      <t>ケイジョウテキ</t>
    </rPh>
    <rPh sb="116" eb="118">
      <t>シュウゼン</t>
    </rPh>
    <rPh sb="119" eb="120">
      <t>クワ</t>
    </rPh>
    <rPh sb="122" eb="124">
      <t>セッチ</t>
    </rPh>
    <rPh sb="124" eb="125">
      <t>ゴ</t>
    </rPh>
    <rPh sb="127" eb="130">
      <t>ネンイジョウ</t>
    </rPh>
    <rPh sb="130" eb="132">
      <t>ケイカ</t>
    </rPh>
    <rPh sb="134" eb="137">
      <t>ジョウカソウ</t>
    </rPh>
    <rPh sb="138" eb="139">
      <t>オオ</t>
    </rPh>
    <rPh sb="143" eb="145">
      <t>コウガク</t>
    </rPh>
    <rPh sb="146" eb="148">
      <t>シュウゼン</t>
    </rPh>
    <rPh sb="150" eb="151">
      <t>ザイ</t>
    </rPh>
    <rPh sb="152" eb="154">
      <t>フジョウ</t>
    </rPh>
    <rPh sb="155" eb="157">
      <t>ホウリュウ</t>
    </rPh>
    <rPh sb="161" eb="163">
      <t>コウカン</t>
    </rPh>
    <rPh sb="163" eb="164">
      <t>トウ</t>
    </rPh>
    <rPh sb="166" eb="168">
      <t>ハッセイ</t>
    </rPh>
    <rPh sb="173" eb="175">
      <t>セッチ</t>
    </rPh>
    <rPh sb="175" eb="177">
      <t>キスウ</t>
    </rPh>
    <rPh sb="178" eb="180">
      <t>ゾウカ</t>
    </rPh>
    <rPh sb="181" eb="182">
      <t>トモナ</t>
    </rPh>
    <rPh sb="184" eb="186">
      <t>コンゴ</t>
    </rPh>
    <rPh sb="187" eb="189">
      <t>シュウゼン</t>
    </rPh>
    <rPh sb="189" eb="191">
      <t>ヒヨウ</t>
    </rPh>
    <rPh sb="192" eb="194">
      <t>ゾウカ</t>
    </rPh>
    <rPh sb="197" eb="199">
      <t>ヨソウ</t>
    </rPh>
    <rPh sb="206" eb="209">
      <t>ジョウカソウ</t>
    </rPh>
    <rPh sb="210" eb="212">
      <t>テキセツ</t>
    </rPh>
    <rPh sb="213" eb="215">
      <t>イジ</t>
    </rPh>
    <rPh sb="215" eb="217">
      <t>カンリ</t>
    </rPh>
    <rPh sb="218" eb="219">
      <t>ツト</t>
    </rPh>
    <rPh sb="221" eb="223">
      <t>セイカツ</t>
    </rPh>
    <rPh sb="223" eb="225">
      <t>カンキョウ</t>
    </rPh>
    <rPh sb="226" eb="228">
      <t>ホゼン</t>
    </rPh>
    <rPh sb="228" eb="229">
      <t>オヨ</t>
    </rPh>
    <rPh sb="230" eb="232">
      <t>コウシュウ</t>
    </rPh>
    <rPh sb="232" eb="234">
      <t>エイセイ</t>
    </rPh>
    <rPh sb="235" eb="237">
      <t>コウジョウ</t>
    </rPh>
    <rPh sb="238" eb="239">
      <t>ツト</t>
    </rPh>
    <phoneticPr fontId="4"/>
  </si>
  <si>
    <t>　事業開始当初に比べると設置基数の増加により処理区域内人口も増加傾向にある。
　年間の設置基数は事業開始当初に比べると減少傾向にあることから新たな起債の借入額は減少し、企業債残高も今後は減少していくと予想される。
　また年度毎の償還額も事業開始当初に借入れした起債の償還が徐々に終了していることから、今後も減少していくことが予想される。
　今後もさらなる維持管理費の見直し、節減を図りながら、効率的な運営に努めたい。</t>
    <rPh sb="1" eb="3">
      <t>ジギョウ</t>
    </rPh>
    <rPh sb="3" eb="5">
      <t>カイシ</t>
    </rPh>
    <rPh sb="5" eb="7">
      <t>トウショ</t>
    </rPh>
    <rPh sb="8" eb="9">
      <t>クラ</t>
    </rPh>
    <rPh sb="12" eb="14">
      <t>セッチ</t>
    </rPh>
    <rPh sb="14" eb="16">
      <t>キスウ</t>
    </rPh>
    <rPh sb="17" eb="19">
      <t>ゾウカ</t>
    </rPh>
    <rPh sb="22" eb="24">
      <t>ショリ</t>
    </rPh>
    <rPh sb="24" eb="27">
      <t>クイキナイ</t>
    </rPh>
    <rPh sb="27" eb="29">
      <t>ジンコウ</t>
    </rPh>
    <rPh sb="30" eb="32">
      <t>ゾウカ</t>
    </rPh>
    <rPh sb="32" eb="34">
      <t>ケイコウ</t>
    </rPh>
    <rPh sb="41" eb="43">
      <t>ネンカン</t>
    </rPh>
    <rPh sb="44" eb="46">
      <t>セッチ</t>
    </rPh>
    <rPh sb="46" eb="48">
      <t>キスウ</t>
    </rPh>
    <rPh sb="49" eb="51">
      <t>ジギョウ</t>
    </rPh>
    <rPh sb="51" eb="53">
      <t>カイシ</t>
    </rPh>
    <rPh sb="53" eb="55">
      <t>トウショ</t>
    </rPh>
    <rPh sb="56" eb="57">
      <t>クラ</t>
    </rPh>
    <rPh sb="60" eb="62">
      <t>ゲンショウ</t>
    </rPh>
    <rPh sb="62" eb="64">
      <t>ケイコウ</t>
    </rPh>
    <rPh sb="71" eb="72">
      <t>アラ</t>
    </rPh>
    <rPh sb="74" eb="76">
      <t>キサイ</t>
    </rPh>
    <rPh sb="77" eb="79">
      <t>カリイレ</t>
    </rPh>
    <rPh sb="79" eb="80">
      <t>ガク</t>
    </rPh>
    <rPh sb="81" eb="83">
      <t>ゲンショウ</t>
    </rPh>
    <rPh sb="85" eb="87">
      <t>キギョウ</t>
    </rPh>
    <rPh sb="87" eb="88">
      <t>サイ</t>
    </rPh>
    <rPh sb="88" eb="90">
      <t>ザンダカ</t>
    </rPh>
    <rPh sb="91" eb="93">
      <t>コンゴ</t>
    </rPh>
    <rPh sb="94" eb="96">
      <t>ゲンショウ</t>
    </rPh>
    <rPh sb="101" eb="103">
      <t>ヨソウ</t>
    </rPh>
    <rPh sb="112" eb="114">
      <t>ネンド</t>
    </rPh>
    <rPh sb="114" eb="115">
      <t>ゴト</t>
    </rPh>
    <rPh sb="116" eb="118">
      <t>ショウカン</t>
    </rPh>
    <rPh sb="118" eb="119">
      <t>ガク</t>
    </rPh>
    <rPh sb="120" eb="122">
      <t>ジギョウ</t>
    </rPh>
    <rPh sb="122" eb="124">
      <t>カイシ</t>
    </rPh>
    <rPh sb="124" eb="126">
      <t>トウショ</t>
    </rPh>
    <rPh sb="127" eb="128">
      <t>シャク</t>
    </rPh>
    <rPh sb="128" eb="129">
      <t>イ</t>
    </rPh>
    <rPh sb="132" eb="134">
      <t>キサイ</t>
    </rPh>
    <rPh sb="135" eb="137">
      <t>ショウカン</t>
    </rPh>
    <rPh sb="138" eb="140">
      <t>ジョジョ</t>
    </rPh>
    <rPh sb="141" eb="143">
      <t>シュウリョウ</t>
    </rPh>
    <rPh sb="152" eb="154">
      <t>コンゴ</t>
    </rPh>
    <rPh sb="155" eb="157">
      <t>ゲンショウ</t>
    </rPh>
    <rPh sb="164" eb="166">
      <t>ヨソウ</t>
    </rPh>
    <rPh sb="173" eb="175">
      <t>コンゴ</t>
    </rPh>
    <rPh sb="180" eb="182">
      <t>イジ</t>
    </rPh>
    <rPh sb="182" eb="184">
      <t>カンリ</t>
    </rPh>
    <rPh sb="184" eb="185">
      <t>ヒ</t>
    </rPh>
    <rPh sb="186" eb="188">
      <t>ミナオ</t>
    </rPh>
    <rPh sb="190" eb="192">
      <t>セツゲン</t>
    </rPh>
    <rPh sb="193" eb="194">
      <t>ハカ</t>
    </rPh>
    <rPh sb="199" eb="202">
      <t>コウリツテキ</t>
    </rPh>
    <rPh sb="203" eb="205">
      <t>ウンエイ</t>
    </rPh>
    <rPh sb="206" eb="207">
      <t>ツト</t>
    </rPh>
    <phoneticPr fontId="4"/>
  </si>
  <si>
    <t>　公営企業会計は独立採算制の原則から使用料収入だけでの経営が望ましいが、現在は一般会計からの繰入金で補填している。
　設置基数の増加により維持管理費も増加しているが、住民に対し快適な生活環境を提供し続けるためにも今後も設備投資は行っていく。
　</t>
    <rPh sb="1" eb="3">
      <t>コウエイ</t>
    </rPh>
    <rPh sb="3" eb="5">
      <t>キギョウ</t>
    </rPh>
    <rPh sb="5" eb="7">
      <t>カイケイ</t>
    </rPh>
    <rPh sb="8" eb="10">
      <t>ドクリツ</t>
    </rPh>
    <rPh sb="10" eb="12">
      <t>サイサン</t>
    </rPh>
    <rPh sb="12" eb="13">
      <t>セイ</t>
    </rPh>
    <rPh sb="14" eb="16">
      <t>ゲンソク</t>
    </rPh>
    <rPh sb="18" eb="21">
      <t>シヨウリョウ</t>
    </rPh>
    <rPh sb="21" eb="23">
      <t>シュウニュウ</t>
    </rPh>
    <rPh sb="27" eb="29">
      <t>ケイエイ</t>
    </rPh>
    <rPh sb="30" eb="31">
      <t>ノゾ</t>
    </rPh>
    <rPh sb="36" eb="38">
      <t>ゲンザイ</t>
    </rPh>
    <rPh sb="39" eb="41">
      <t>イッパン</t>
    </rPh>
    <rPh sb="41" eb="43">
      <t>カイケイ</t>
    </rPh>
    <rPh sb="46" eb="48">
      <t>クリイレ</t>
    </rPh>
    <rPh sb="48" eb="49">
      <t>キン</t>
    </rPh>
    <rPh sb="50" eb="52">
      <t>ホテン</t>
    </rPh>
    <rPh sb="61" eb="63">
      <t>セッチ</t>
    </rPh>
    <rPh sb="63" eb="65">
      <t>キスウ</t>
    </rPh>
    <rPh sb="66" eb="68">
      <t>ゾウカ</t>
    </rPh>
    <rPh sb="71" eb="73">
      <t>イジ</t>
    </rPh>
    <rPh sb="73" eb="76">
      <t>カンリヒ</t>
    </rPh>
    <rPh sb="77" eb="79">
      <t>ゾウカ</t>
    </rPh>
    <rPh sb="85" eb="87">
      <t>ジュウミン</t>
    </rPh>
    <rPh sb="88" eb="89">
      <t>タイ</t>
    </rPh>
    <rPh sb="90" eb="92">
      <t>カイテキ</t>
    </rPh>
    <rPh sb="93" eb="95">
      <t>セイカツ</t>
    </rPh>
    <rPh sb="95" eb="97">
      <t>カンキョウ</t>
    </rPh>
    <rPh sb="98" eb="100">
      <t>テイキョウ</t>
    </rPh>
    <rPh sb="101" eb="102">
      <t>ツヅ</t>
    </rPh>
    <rPh sb="108" eb="110">
      <t>コンゴ</t>
    </rPh>
    <rPh sb="111" eb="113">
      <t>セツビ</t>
    </rPh>
    <rPh sb="113" eb="115">
      <t>トウシ</t>
    </rPh>
    <rPh sb="116" eb="11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</si>
</sst>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F40-407F-B431-D87AE5C66022}"/>
            </c:ext>
          </c:extLst>
        </c:ser>
        <c:dLbls>
          <c:showLegendKey val="0"/>
          <c:showVal val="0"/>
          <c:showCatName val="0"/>
          <c:showSerName val="0"/>
          <c:showPercent val="0"/>
          <c:showBubbleSize val="0"/>
        </c:dLbls>
        <c:gapWidth val="150"/>
        <c:axId val="93912064"/>
        <c:axId val="9405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DF40-407F-B431-D87AE5C66022}"/>
            </c:ext>
          </c:extLst>
        </c:ser>
        <c:dLbls>
          <c:showLegendKey val="0"/>
          <c:showVal val="0"/>
          <c:showCatName val="0"/>
          <c:showSerName val="0"/>
          <c:showPercent val="0"/>
          <c:showBubbleSize val="0"/>
        </c:dLbls>
        <c:marker val="1"/>
        <c:smooth val="0"/>
        <c:axId val="93912064"/>
        <c:axId val="94053504"/>
      </c:lineChart>
      <c:dateAx>
        <c:axId val="93912064"/>
        <c:scaling>
          <c:orientation val="minMax"/>
        </c:scaling>
        <c:delete val="1"/>
        <c:axPos val="b"/>
        <c:numFmt formatCode="ge" sourceLinked="1"/>
        <c:majorTickMark val="none"/>
        <c:minorTickMark val="none"/>
        <c:tickLblPos val="none"/>
        <c:crossAx val="94053504"/>
        <c:crosses val="autoZero"/>
        <c:auto val="1"/>
        <c:lblOffset val="100"/>
        <c:baseTimeUnit val="years"/>
      </c:dateAx>
      <c:valAx>
        <c:axId val="9405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1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5945-4689-B449-5EA967BCA26B}"/>
            </c:ext>
          </c:extLst>
        </c:ser>
        <c:dLbls>
          <c:showLegendKey val="0"/>
          <c:showVal val="0"/>
          <c:showCatName val="0"/>
          <c:showSerName val="0"/>
          <c:showPercent val="0"/>
          <c:showBubbleSize val="0"/>
        </c:dLbls>
        <c:gapWidth val="150"/>
        <c:axId val="97426048"/>
        <c:axId val="9743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5945-4689-B449-5EA967BCA26B}"/>
            </c:ext>
          </c:extLst>
        </c:ser>
        <c:dLbls>
          <c:showLegendKey val="0"/>
          <c:showVal val="0"/>
          <c:showCatName val="0"/>
          <c:showSerName val="0"/>
          <c:showPercent val="0"/>
          <c:showBubbleSize val="0"/>
        </c:dLbls>
        <c:marker val="1"/>
        <c:smooth val="0"/>
        <c:axId val="97426048"/>
        <c:axId val="97436416"/>
      </c:lineChart>
      <c:dateAx>
        <c:axId val="97426048"/>
        <c:scaling>
          <c:orientation val="minMax"/>
        </c:scaling>
        <c:delete val="1"/>
        <c:axPos val="b"/>
        <c:numFmt formatCode="ge" sourceLinked="1"/>
        <c:majorTickMark val="none"/>
        <c:minorTickMark val="none"/>
        <c:tickLblPos val="none"/>
        <c:crossAx val="97436416"/>
        <c:crosses val="autoZero"/>
        <c:auto val="1"/>
        <c:lblOffset val="100"/>
        <c:baseTimeUnit val="years"/>
      </c:dateAx>
      <c:valAx>
        <c:axId val="9743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98.23</c:v>
                </c:pt>
                <c:pt idx="1">
                  <c:v>98.23</c:v>
                </c:pt>
                <c:pt idx="2">
                  <c:v>97.64</c:v>
                </c:pt>
                <c:pt idx="3">
                  <c:v>98.41</c:v>
                </c:pt>
                <c:pt idx="4">
                  <c:v>97.49</c:v>
                </c:pt>
              </c:numCache>
            </c:numRef>
          </c:val>
          <c:extLst xmlns:c16r2="http://schemas.microsoft.com/office/drawing/2015/06/chart">
            <c:ext xmlns:c16="http://schemas.microsoft.com/office/drawing/2014/chart" uri="{C3380CC4-5D6E-409C-BE32-E72D297353CC}">
              <c16:uniqueId val="{00000000-6BD2-4E3C-8FA6-C4AC8F7DFE81}"/>
            </c:ext>
          </c:extLst>
        </c:ser>
        <c:dLbls>
          <c:showLegendKey val="0"/>
          <c:showVal val="0"/>
          <c:showCatName val="0"/>
          <c:showSerName val="0"/>
          <c:showPercent val="0"/>
          <c:showBubbleSize val="0"/>
        </c:dLbls>
        <c:gapWidth val="150"/>
        <c:axId val="97545216"/>
        <c:axId val="9754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6BD2-4E3C-8FA6-C4AC8F7DFE81}"/>
            </c:ext>
          </c:extLst>
        </c:ser>
        <c:dLbls>
          <c:showLegendKey val="0"/>
          <c:showVal val="0"/>
          <c:showCatName val="0"/>
          <c:showSerName val="0"/>
          <c:showPercent val="0"/>
          <c:showBubbleSize val="0"/>
        </c:dLbls>
        <c:marker val="1"/>
        <c:smooth val="0"/>
        <c:axId val="97545216"/>
        <c:axId val="97547392"/>
      </c:lineChart>
      <c:dateAx>
        <c:axId val="97545216"/>
        <c:scaling>
          <c:orientation val="minMax"/>
        </c:scaling>
        <c:delete val="1"/>
        <c:axPos val="b"/>
        <c:numFmt formatCode="ge" sourceLinked="1"/>
        <c:majorTickMark val="none"/>
        <c:minorTickMark val="none"/>
        <c:tickLblPos val="none"/>
        <c:crossAx val="97547392"/>
        <c:crosses val="autoZero"/>
        <c:auto val="1"/>
        <c:lblOffset val="100"/>
        <c:baseTimeUnit val="years"/>
      </c:dateAx>
      <c:valAx>
        <c:axId val="9754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45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100.19</c:v>
                </c:pt>
                <c:pt idx="1">
                  <c:v>99.97</c:v>
                </c:pt>
                <c:pt idx="2">
                  <c:v>99.87</c:v>
                </c:pt>
                <c:pt idx="3">
                  <c:v>100</c:v>
                </c:pt>
                <c:pt idx="4">
                  <c:v>100.31</c:v>
                </c:pt>
              </c:numCache>
            </c:numRef>
          </c:val>
          <c:extLst xmlns:c16r2="http://schemas.microsoft.com/office/drawing/2015/06/chart">
            <c:ext xmlns:c16="http://schemas.microsoft.com/office/drawing/2014/chart" uri="{C3380CC4-5D6E-409C-BE32-E72D297353CC}">
              <c16:uniqueId val="{00000000-52AC-44C3-8A12-5D54830C2A7A}"/>
            </c:ext>
          </c:extLst>
        </c:ser>
        <c:dLbls>
          <c:showLegendKey val="0"/>
          <c:showVal val="0"/>
          <c:showCatName val="0"/>
          <c:showSerName val="0"/>
          <c:showPercent val="0"/>
          <c:showBubbleSize val="0"/>
        </c:dLbls>
        <c:gapWidth val="150"/>
        <c:axId val="94088576"/>
        <c:axId val="9410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2AC-44C3-8A12-5D54830C2A7A}"/>
            </c:ext>
          </c:extLst>
        </c:ser>
        <c:dLbls>
          <c:showLegendKey val="0"/>
          <c:showVal val="0"/>
          <c:showCatName val="0"/>
          <c:showSerName val="0"/>
          <c:showPercent val="0"/>
          <c:showBubbleSize val="0"/>
        </c:dLbls>
        <c:marker val="1"/>
        <c:smooth val="0"/>
        <c:axId val="94088576"/>
        <c:axId val="94103040"/>
      </c:lineChart>
      <c:dateAx>
        <c:axId val="94088576"/>
        <c:scaling>
          <c:orientation val="minMax"/>
        </c:scaling>
        <c:delete val="1"/>
        <c:axPos val="b"/>
        <c:numFmt formatCode="ge" sourceLinked="1"/>
        <c:majorTickMark val="none"/>
        <c:minorTickMark val="none"/>
        <c:tickLblPos val="none"/>
        <c:crossAx val="94103040"/>
        <c:crosses val="autoZero"/>
        <c:auto val="1"/>
        <c:lblOffset val="100"/>
        <c:baseTimeUnit val="years"/>
      </c:dateAx>
      <c:valAx>
        <c:axId val="941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02A-4E61-985B-B6B809DF6331}"/>
            </c:ext>
          </c:extLst>
        </c:ser>
        <c:dLbls>
          <c:showLegendKey val="0"/>
          <c:showVal val="0"/>
          <c:showCatName val="0"/>
          <c:showSerName val="0"/>
          <c:showPercent val="0"/>
          <c:showBubbleSize val="0"/>
        </c:dLbls>
        <c:gapWidth val="150"/>
        <c:axId val="97083392"/>
        <c:axId val="9708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2A-4E61-985B-B6B809DF6331}"/>
            </c:ext>
          </c:extLst>
        </c:ser>
        <c:dLbls>
          <c:showLegendKey val="0"/>
          <c:showVal val="0"/>
          <c:showCatName val="0"/>
          <c:showSerName val="0"/>
          <c:showPercent val="0"/>
          <c:showBubbleSize val="0"/>
        </c:dLbls>
        <c:marker val="1"/>
        <c:smooth val="0"/>
        <c:axId val="97083392"/>
        <c:axId val="97085312"/>
      </c:lineChart>
      <c:dateAx>
        <c:axId val="97083392"/>
        <c:scaling>
          <c:orientation val="minMax"/>
        </c:scaling>
        <c:delete val="1"/>
        <c:axPos val="b"/>
        <c:numFmt formatCode="ge" sourceLinked="1"/>
        <c:majorTickMark val="none"/>
        <c:minorTickMark val="none"/>
        <c:tickLblPos val="none"/>
        <c:crossAx val="97085312"/>
        <c:crosses val="autoZero"/>
        <c:auto val="1"/>
        <c:lblOffset val="100"/>
        <c:baseTimeUnit val="years"/>
      </c:dateAx>
      <c:valAx>
        <c:axId val="9708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8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522-4D24-9CC1-556CB6B43D9F}"/>
            </c:ext>
          </c:extLst>
        </c:ser>
        <c:dLbls>
          <c:showLegendKey val="0"/>
          <c:showVal val="0"/>
          <c:showCatName val="0"/>
          <c:showSerName val="0"/>
          <c:showPercent val="0"/>
          <c:showBubbleSize val="0"/>
        </c:dLbls>
        <c:gapWidth val="150"/>
        <c:axId val="97464704"/>
        <c:axId val="9746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522-4D24-9CC1-556CB6B43D9F}"/>
            </c:ext>
          </c:extLst>
        </c:ser>
        <c:dLbls>
          <c:showLegendKey val="0"/>
          <c:showVal val="0"/>
          <c:showCatName val="0"/>
          <c:showSerName val="0"/>
          <c:showPercent val="0"/>
          <c:showBubbleSize val="0"/>
        </c:dLbls>
        <c:marker val="1"/>
        <c:smooth val="0"/>
        <c:axId val="97464704"/>
        <c:axId val="97466624"/>
      </c:lineChart>
      <c:dateAx>
        <c:axId val="97464704"/>
        <c:scaling>
          <c:orientation val="minMax"/>
        </c:scaling>
        <c:delete val="1"/>
        <c:axPos val="b"/>
        <c:numFmt formatCode="ge" sourceLinked="1"/>
        <c:majorTickMark val="none"/>
        <c:minorTickMark val="none"/>
        <c:tickLblPos val="none"/>
        <c:crossAx val="97466624"/>
        <c:crosses val="autoZero"/>
        <c:auto val="1"/>
        <c:lblOffset val="100"/>
        <c:baseTimeUnit val="years"/>
      </c:dateAx>
      <c:valAx>
        <c:axId val="9746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6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24-4855-B1CA-592057A72EA4}"/>
            </c:ext>
          </c:extLst>
        </c:ser>
        <c:dLbls>
          <c:showLegendKey val="0"/>
          <c:showVal val="0"/>
          <c:showCatName val="0"/>
          <c:showSerName val="0"/>
          <c:showPercent val="0"/>
          <c:showBubbleSize val="0"/>
        </c:dLbls>
        <c:gapWidth val="150"/>
        <c:axId val="97491584"/>
        <c:axId val="9749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24-4855-B1CA-592057A72EA4}"/>
            </c:ext>
          </c:extLst>
        </c:ser>
        <c:dLbls>
          <c:showLegendKey val="0"/>
          <c:showVal val="0"/>
          <c:showCatName val="0"/>
          <c:showSerName val="0"/>
          <c:showPercent val="0"/>
          <c:showBubbleSize val="0"/>
        </c:dLbls>
        <c:marker val="1"/>
        <c:smooth val="0"/>
        <c:axId val="97491584"/>
        <c:axId val="97493760"/>
      </c:lineChart>
      <c:dateAx>
        <c:axId val="97491584"/>
        <c:scaling>
          <c:orientation val="minMax"/>
        </c:scaling>
        <c:delete val="1"/>
        <c:axPos val="b"/>
        <c:numFmt formatCode="ge" sourceLinked="1"/>
        <c:majorTickMark val="none"/>
        <c:minorTickMark val="none"/>
        <c:tickLblPos val="none"/>
        <c:crossAx val="97493760"/>
        <c:crosses val="autoZero"/>
        <c:auto val="1"/>
        <c:lblOffset val="100"/>
        <c:baseTimeUnit val="years"/>
      </c:dateAx>
      <c:valAx>
        <c:axId val="9749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91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B83-45E5-8601-38732CC41F49}"/>
            </c:ext>
          </c:extLst>
        </c:ser>
        <c:dLbls>
          <c:showLegendKey val="0"/>
          <c:showVal val="0"/>
          <c:showCatName val="0"/>
          <c:showSerName val="0"/>
          <c:showPercent val="0"/>
          <c:showBubbleSize val="0"/>
        </c:dLbls>
        <c:gapWidth val="150"/>
        <c:axId val="97213440"/>
        <c:axId val="9721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B83-45E5-8601-38732CC41F49}"/>
            </c:ext>
          </c:extLst>
        </c:ser>
        <c:dLbls>
          <c:showLegendKey val="0"/>
          <c:showVal val="0"/>
          <c:showCatName val="0"/>
          <c:showSerName val="0"/>
          <c:showPercent val="0"/>
          <c:showBubbleSize val="0"/>
        </c:dLbls>
        <c:marker val="1"/>
        <c:smooth val="0"/>
        <c:axId val="97213440"/>
        <c:axId val="97219712"/>
      </c:lineChart>
      <c:dateAx>
        <c:axId val="97213440"/>
        <c:scaling>
          <c:orientation val="minMax"/>
        </c:scaling>
        <c:delete val="1"/>
        <c:axPos val="b"/>
        <c:numFmt formatCode="ge" sourceLinked="1"/>
        <c:majorTickMark val="none"/>
        <c:minorTickMark val="none"/>
        <c:tickLblPos val="none"/>
        <c:crossAx val="97219712"/>
        <c:crosses val="autoZero"/>
        <c:auto val="1"/>
        <c:lblOffset val="100"/>
        <c:baseTimeUnit val="years"/>
      </c:dateAx>
      <c:valAx>
        <c:axId val="9721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1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95.38</c:v>
                </c:pt>
                <c:pt idx="3" formatCode="#,##0.00;&quot;△&quot;#,##0.00;&quot;-&quot;">
                  <c:v>554.82000000000005</c:v>
                </c:pt>
                <c:pt idx="4">
                  <c:v>0</c:v>
                </c:pt>
              </c:numCache>
            </c:numRef>
          </c:val>
          <c:extLst xmlns:c16r2="http://schemas.microsoft.com/office/drawing/2015/06/chart">
            <c:ext xmlns:c16="http://schemas.microsoft.com/office/drawing/2014/chart" uri="{C3380CC4-5D6E-409C-BE32-E72D297353CC}">
              <c16:uniqueId val="{00000000-5472-4D7C-AF39-2A347A75088F}"/>
            </c:ext>
          </c:extLst>
        </c:ser>
        <c:dLbls>
          <c:showLegendKey val="0"/>
          <c:showVal val="0"/>
          <c:showCatName val="0"/>
          <c:showSerName val="0"/>
          <c:showPercent val="0"/>
          <c:showBubbleSize val="0"/>
        </c:dLbls>
        <c:gapWidth val="150"/>
        <c:axId val="97262976"/>
        <c:axId val="9727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5472-4D7C-AF39-2A347A75088F}"/>
            </c:ext>
          </c:extLst>
        </c:ser>
        <c:dLbls>
          <c:showLegendKey val="0"/>
          <c:showVal val="0"/>
          <c:showCatName val="0"/>
          <c:showSerName val="0"/>
          <c:showPercent val="0"/>
          <c:showBubbleSize val="0"/>
        </c:dLbls>
        <c:marker val="1"/>
        <c:smooth val="0"/>
        <c:axId val="97262976"/>
        <c:axId val="97273344"/>
      </c:lineChart>
      <c:dateAx>
        <c:axId val="97262976"/>
        <c:scaling>
          <c:orientation val="minMax"/>
        </c:scaling>
        <c:delete val="1"/>
        <c:axPos val="b"/>
        <c:numFmt formatCode="ge" sourceLinked="1"/>
        <c:majorTickMark val="none"/>
        <c:minorTickMark val="none"/>
        <c:tickLblPos val="none"/>
        <c:crossAx val="97273344"/>
        <c:crosses val="autoZero"/>
        <c:auto val="1"/>
        <c:lblOffset val="100"/>
        <c:baseTimeUnit val="years"/>
      </c:dateAx>
      <c:valAx>
        <c:axId val="9727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6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99.55</c:v>
                </c:pt>
                <c:pt idx="1">
                  <c:v>99.1</c:v>
                </c:pt>
                <c:pt idx="2">
                  <c:v>95.84</c:v>
                </c:pt>
                <c:pt idx="3">
                  <c:v>96.82</c:v>
                </c:pt>
                <c:pt idx="4">
                  <c:v>94.19</c:v>
                </c:pt>
              </c:numCache>
            </c:numRef>
          </c:val>
          <c:extLst xmlns:c16r2="http://schemas.microsoft.com/office/drawing/2015/06/chart">
            <c:ext xmlns:c16="http://schemas.microsoft.com/office/drawing/2014/chart" uri="{C3380CC4-5D6E-409C-BE32-E72D297353CC}">
              <c16:uniqueId val="{00000000-B2B3-4D2A-AF4E-CD373BC761AF}"/>
            </c:ext>
          </c:extLst>
        </c:ser>
        <c:dLbls>
          <c:showLegendKey val="0"/>
          <c:showVal val="0"/>
          <c:showCatName val="0"/>
          <c:showSerName val="0"/>
          <c:showPercent val="0"/>
          <c:showBubbleSize val="0"/>
        </c:dLbls>
        <c:gapWidth val="150"/>
        <c:axId val="97282304"/>
        <c:axId val="9731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B2B3-4D2A-AF4E-CD373BC761AF}"/>
            </c:ext>
          </c:extLst>
        </c:ser>
        <c:dLbls>
          <c:showLegendKey val="0"/>
          <c:showVal val="0"/>
          <c:showCatName val="0"/>
          <c:showSerName val="0"/>
          <c:showPercent val="0"/>
          <c:showBubbleSize val="0"/>
        </c:dLbls>
        <c:marker val="1"/>
        <c:smooth val="0"/>
        <c:axId val="97282304"/>
        <c:axId val="97317248"/>
      </c:lineChart>
      <c:dateAx>
        <c:axId val="97282304"/>
        <c:scaling>
          <c:orientation val="minMax"/>
        </c:scaling>
        <c:delete val="1"/>
        <c:axPos val="b"/>
        <c:numFmt formatCode="ge" sourceLinked="1"/>
        <c:majorTickMark val="none"/>
        <c:minorTickMark val="none"/>
        <c:tickLblPos val="none"/>
        <c:crossAx val="97317248"/>
        <c:crosses val="autoZero"/>
        <c:auto val="1"/>
        <c:lblOffset val="100"/>
        <c:baseTimeUnit val="years"/>
      </c:dateAx>
      <c:valAx>
        <c:axId val="973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8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85.6</c:v>
                </c:pt>
                <c:pt idx="1">
                  <c:v>86.61</c:v>
                </c:pt>
                <c:pt idx="2">
                  <c:v>89.3</c:v>
                </c:pt>
                <c:pt idx="3">
                  <c:v>88.54</c:v>
                </c:pt>
                <c:pt idx="4">
                  <c:v>91.27</c:v>
                </c:pt>
              </c:numCache>
            </c:numRef>
          </c:val>
          <c:extLst xmlns:c16r2="http://schemas.microsoft.com/office/drawing/2015/06/chart">
            <c:ext xmlns:c16="http://schemas.microsoft.com/office/drawing/2014/chart" uri="{C3380CC4-5D6E-409C-BE32-E72D297353CC}">
              <c16:uniqueId val="{00000000-9DEE-4616-B5F5-FEA1BE5B159F}"/>
            </c:ext>
          </c:extLst>
        </c:ser>
        <c:dLbls>
          <c:showLegendKey val="0"/>
          <c:showVal val="0"/>
          <c:showCatName val="0"/>
          <c:showSerName val="0"/>
          <c:showPercent val="0"/>
          <c:showBubbleSize val="0"/>
        </c:dLbls>
        <c:gapWidth val="150"/>
        <c:axId val="97396992"/>
        <c:axId val="9740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9DEE-4616-B5F5-FEA1BE5B159F}"/>
            </c:ext>
          </c:extLst>
        </c:ser>
        <c:dLbls>
          <c:showLegendKey val="0"/>
          <c:showVal val="0"/>
          <c:showCatName val="0"/>
          <c:showSerName val="0"/>
          <c:showPercent val="0"/>
          <c:showBubbleSize val="0"/>
        </c:dLbls>
        <c:marker val="1"/>
        <c:smooth val="0"/>
        <c:axId val="97396992"/>
        <c:axId val="97403264"/>
      </c:lineChart>
      <c:dateAx>
        <c:axId val="97396992"/>
        <c:scaling>
          <c:orientation val="minMax"/>
        </c:scaling>
        <c:delete val="1"/>
        <c:axPos val="b"/>
        <c:numFmt formatCode="ge" sourceLinked="1"/>
        <c:majorTickMark val="none"/>
        <c:minorTickMark val="none"/>
        <c:tickLblPos val="none"/>
        <c:crossAx val="97403264"/>
        <c:crosses val="autoZero"/>
        <c:auto val="1"/>
        <c:lblOffset val="100"/>
        <c:baseTimeUnit val="years"/>
      </c:dateAx>
      <c:valAx>
        <c:axId val="9740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鬼北町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10618</v>
      </c>
      <c r="AM8" s="66"/>
      <c r="AN8" s="66"/>
      <c r="AO8" s="66"/>
      <c r="AP8" s="66"/>
      <c r="AQ8" s="66"/>
      <c r="AR8" s="66"/>
      <c r="AS8" s="66"/>
      <c r="AT8" s="65">
        <f>データ!T6</f>
        <v>241.88</v>
      </c>
      <c r="AU8" s="65"/>
      <c r="AV8" s="65"/>
      <c r="AW8" s="65"/>
      <c r="AX8" s="65"/>
      <c r="AY8" s="65"/>
      <c r="AZ8" s="65"/>
      <c r="BA8" s="65"/>
      <c r="BB8" s="65">
        <f>データ!U6</f>
        <v>43.9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12.11</v>
      </c>
      <c r="Q10" s="65"/>
      <c r="R10" s="65"/>
      <c r="S10" s="65"/>
      <c r="T10" s="65"/>
      <c r="U10" s="65"/>
      <c r="V10" s="65"/>
      <c r="W10" s="65">
        <f>データ!Q6</f>
        <v>100</v>
      </c>
      <c r="X10" s="65"/>
      <c r="Y10" s="65"/>
      <c r="Z10" s="65"/>
      <c r="AA10" s="65"/>
      <c r="AB10" s="65"/>
      <c r="AC10" s="65"/>
      <c r="AD10" s="66">
        <f>データ!R6</f>
        <v>3780</v>
      </c>
      <c r="AE10" s="66"/>
      <c r="AF10" s="66"/>
      <c r="AG10" s="66"/>
      <c r="AH10" s="66"/>
      <c r="AI10" s="66"/>
      <c r="AJ10" s="66"/>
      <c r="AK10" s="2"/>
      <c r="AL10" s="66">
        <f>データ!V6</f>
        <v>1277</v>
      </c>
      <c r="AM10" s="66"/>
      <c r="AN10" s="66"/>
      <c r="AO10" s="66"/>
      <c r="AP10" s="66"/>
      <c r="AQ10" s="66"/>
      <c r="AR10" s="66"/>
      <c r="AS10" s="66"/>
      <c r="AT10" s="65">
        <f>データ!W6</f>
        <v>0.23</v>
      </c>
      <c r="AU10" s="65"/>
      <c r="AV10" s="65"/>
      <c r="AW10" s="65"/>
      <c r="AX10" s="65"/>
      <c r="AY10" s="65"/>
      <c r="AZ10" s="65"/>
      <c r="BA10" s="65"/>
      <c r="BB10" s="65">
        <f>データ!X6</f>
        <v>5552.17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57</v>
      </c>
      <c r="O86" s="25" t="str">
        <f>データ!EO6</f>
        <v>【-】</v>
      </c>
    </row>
  </sheetData>
  <sheetProtection algorithmName="SHA-512" hashValue="iDWDMEWB5Yj3mfzNwzcfrEnJg/DJmvI8YccqZVcotf0J2MebXReVQcxs8ipmFC7O3/f3aAwQEHJem65FkfFzWw==" saltValue="QRt3O3I144qsyqNgzgSm+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384887</v>
      </c>
      <c r="D6" s="32">
        <f t="shared" si="3"/>
        <v>47</v>
      </c>
      <c r="E6" s="32">
        <f t="shared" si="3"/>
        <v>18</v>
      </c>
      <c r="F6" s="32">
        <f t="shared" si="3"/>
        <v>0</v>
      </c>
      <c r="G6" s="32">
        <f t="shared" si="3"/>
        <v>0</v>
      </c>
      <c r="H6" s="32" t="str">
        <f t="shared" si="3"/>
        <v>愛媛県　鬼北町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12.11</v>
      </c>
      <c r="Q6" s="33">
        <f t="shared" si="3"/>
        <v>100</v>
      </c>
      <c r="R6" s="33">
        <f t="shared" si="3"/>
        <v>3780</v>
      </c>
      <c r="S6" s="33">
        <f t="shared" si="3"/>
        <v>10618</v>
      </c>
      <c r="T6" s="33">
        <f t="shared" si="3"/>
        <v>241.88</v>
      </c>
      <c r="U6" s="33">
        <f t="shared" si="3"/>
        <v>43.9</v>
      </c>
      <c r="V6" s="33">
        <f t="shared" si="3"/>
        <v>1277</v>
      </c>
      <c r="W6" s="33">
        <f t="shared" si="3"/>
        <v>0.23</v>
      </c>
      <c r="X6" s="33">
        <f t="shared" si="3"/>
        <v>5552.17</v>
      </c>
      <c r="Y6" s="34">
        <f>IF(Y7="",NA(),Y7)</f>
        <v>100.19</v>
      </c>
      <c r="Z6" s="34">
        <f t="shared" ref="Z6:AH6" si="4">IF(Z7="",NA(),Z7)</f>
        <v>99.97</v>
      </c>
      <c r="AA6" s="34">
        <f t="shared" si="4"/>
        <v>99.87</v>
      </c>
      <c r="AB6" s="34">
        <f t="shared" si="4"/>
        <v>100</v>
      </c>
      <c r="AC6" s="34">
        <f t="shared" si="4"/>
        <v>100.31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95.38</v>
      </c>
      <c r="BI6" s="34">
        <f t="shared" si="7"/>
        <v>554.82000000000005</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99.55</v>
      </c>
      <c r="BR6" s="34">
        <f t="shared" ref="BR6:BZ6" si="8">IF(BR7="",NA(),BR7)</f>
        <v>99.1</v>
      </c>
      <c r="BS6" s="34">
        <f t="shared" si="8"/>
        <v>95.84</v>
      </c>
      <c r="BT6" s="34">
        <f t="shared" si="8"/>
        <v>96.82</v>
      </c>
      <c r="BU6" s="34">
        <f t="shared" si="8"/>
        <v>94.19</v>
      </c>
      <c r="BV6" s="34">
        <f t="shared" si="8"/>
        <v>58.53</v>
      </c>
      <c r="BW6" s="34">
        <f t="shared" si="8"/>
        <v>57.93</v>
      </c>
      <c r="BX6" s="34">
        <f t="shared" si="8"/>
        <v>57.03</v>
      </c>
      <c r="BY6" s="34">
        <f t="shared" si="8"/>
        <v>55.84</v>
      </c>
      <c r="BZ6" s="34">
        <f t="shared" si="8"/>
        <v>57.08</v>
      </c>
      <c r="CA6" s="33" t="str">
        <f>IF(CA7="","",IF(CA7="-","【-】","【"&amp;SUBSTITUTE(TEXT(CA7,"#,##0.00"),"-","△")&amp;"】"))</f>
        <v>【60.55】</v>
      </c>
      <c r="CB6" s="34">
        <f>IF(CB7="",NA(),CB7)</f>
        <v>85.6</v>
      </c>
      <c r="CC6" s="34">
        <f t="shared" ref="CC6:CK6" si="9">IF(CC7="",NA(),CC7)</f>
        <v>86.61</v>
      </c>
      <c r="CD6" s="34">
        <f t="shared" si="9"/>
        <v>89.3</v>
      </c>
      <c r="CE6" s="34">
        <f t="shared" si="9"/>
        <v>88.54</v>
      </c>
      <c r="CF6" s="34">
        <f t="shared" si="9"/>
        <v>91.27</v>
      </c>
      <c r="CG6" s="34">
        <f t="shared" si="9"/>
        <v>266.57</v>
      </c>
      <c r="CH6" s="34">
        <f t="shared" si="9"/>
        <v>276.93</v>
      </c>
      <c r="CI6" s="34">
        <f t="shared" si="9"/>
        <v>283.73</v>
      </c>
      <c r="CJ6" s="34">
        <f t="shared" si="9"/>
        <v>287.57</v>
      </c>
      <c r="CK6" s="34">
        <f t="shared" si="9"/>
        <v>286.86</v>
      </c>
      <c r="CL6" s="33" t="str">
        <f>IF(CL7="","",IF(CL7="-","【-】","【"&amp;SUBSTITUTE(TEXT(CL7,"#,##0.00"),"-","△")&amp;"】"))</f>
        <v>【269.12】</v>
      </c>
      <c r="CM6" s="34">
        <f>IF(CM7="",NA(),CM7)</f>
        <v>100</v>
      </c>
      <c r="CN6" s="34">
        <f t="shared" ref="CN6:CV6" si="10">IF(CN7="",NA(),CN7)</f>
        <v>100</v>
      </c>
      <c r="CO6" s="34">
        <f t="shared" si="10"/>
        <v>100</v>
      </c>
      <c r="CP6" s="34">
        <f t="shared" si="10"/>
        <v>100</v>
      </c>
      <c r="CQ6" s="34">
        <f t="shared" si="10"/>
        <v>100</v>
      </c>
      <c r="CR6" s="34">
        <f t="shared" si="10"/>
        <v>58.06</v>
      </c>
      <c r="CS6" s="34">
        <f t="shared" si="10"/>
        <v>59.08</v>
      </c>
      <c r="CT6" s="34">
        <f t="shared" si="10"/>
        <v>58.25</v>
      </c>
      <c r="CU6" s="34">
        <f t="shared" si="10"/>
        <v>61.55</v>
      </c>
      <c r="CV6" s="34">
        <f t="shared" si="10"/>
        <v>57.22</v>
      </c>
      <c r="CW6" s="33" t="str">
        <f>IF(CW7="","",IF(CW7="-","【-】","【"&amp;SUBSTITUTE(TEXT(CW7,"#,##0.00"),"-","△")&amp;"】"))</f>
        <v>【59.35】</v>
      </c>
      <c r="CX6" s="34">
        <f>IF(CX7="",NA(),CX7)</f>
        <v>98.23</v>
      </c>
      <c r="CY6" s="34">
        <f t="shared" ref="CY6:DG6" si="11">IF(CY7="",NA(),CY7)</f>
        <v>98.23</v>
      </c>
      <c r="CZ6" s="34">
        <f t="shared" si="11"/>
        <v>97.64</v>
      </c>
      <c r="DA6" s="34">
        <f t="shared" si="11"/>
        <v>98.41</v>
      </c>
      <c r="DB6" s="34">
        <f t="shared" si="11"/>
        <v>97.49</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384887</v>
      </c>
      <c r="D7" s="36">
        <v>47</v>
      </c>
      <c r="E7" s="36">
        <v>18</v>
      </c>
      <c r="F7" s="36">
        <v>0</v>
      </c>
      <c r="G7" s="36">
        <v>0</v>
      </c>
      <c r="H7" s="36" t="s">
        <v>111</v>
      </c>
      <c r="I7" s="36" t="s">
        <v>112</v>
      </c>
      <c r="J7" s="36" t="s">
        <v>113</v>
      </c>
      <c r="K7" s="36" t="s">
        <v>114</v>
      </c>
      <c r="L7" s="36" t="s">
        <v>115</v>
      </c>
      <c r="M7" s="36" t="s">
        <v>116</v>
      </c>
      <c r="N7" s="37" t="s">
        <v>117</v>
      </c>
      <c r="O7" s="37" t="s">
        <v>118</v>
      </c>
      <c r="P7" s="37">
        <v>12.11</v>
      </c>
      <c r="Q7" s="37">
        <v>100</v>
      </c>
      <c r="R7" s="37">
        <v>3780</v>
      </c>
      <c r="S7" s="37">
        <v>10618</v>
      </c>
      <c r="T7" s="37">
        <v>241.88</v>
      </c>
      <c r="U7" s="37">
        <v>43.9</v>
      </c>
      <c r="V7" s="37">
        <v>1277</v>
      </c>
      <c r="W7" s="37">
        <v>0.23</v>
      </c>
      <c r="X7" s="37">
        <v>5552.17</v>
      </c>
      <c r="Y7" s="37">
        <v>100.19</v>
      </c>
      <c r="Z7" s="37">
        <v>99.97</v>
      </c>
      <c r="AA7" s="37">
        <v>99.87</v>
      </c>
      <c r="AB7" s="37">
        <v>100</v>
      </c>
      <c r="AC7" s="37">
        <v>100.31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95.38</v>
      </c>
      <c r="BI7" s="37">
        <v>554.82000000000005</v>
      </c>
      <c r="BJ7" s="37">
        <v>0</v>
      </c>
      <c r="BK7" s="37">
        <v>446.63</v>
      </c>
      <c r="BL7" s="37">
        <v>416.91</v>
      </c>
      <c r="BM7" s="37">
        <v>392.19</v>
      </c>
      <c r="BN7" s="37">
        <v>413.5</v>
      </c>
      <c r="BO7" s="37">
        <v>407.42</v>
      </c>
      <c r="BP7" s="37">
        <v>329.28</v>
      </c>
      <c r="BQ7" s="37">
        <v>99.55</v>
      </c>
      <c r="BR7" s="37">
        <v>99.1</v>
      </c>
      <c r="BS7" s="37">
        <v>95.84</v>
      </c>
      <c r="BT7" s="37">
        <v>96.82</v>
      </c>
      <c r="BU7" s="37">
        <v>94.19</v>
      </c>
      <c r="BV7" s="37">
        <v>58.53</v>
      </c>
      <c r="BW7" s="37">
        <v>57.93</v>
      </c>
      <c r="BX7" s="37">
        <v>57.03</v>
      </c>
      <c r="BY7" s="37">
        <v>55.84</v>
      </c>
      <c r="BZ7" s="37">
        <v>57.08</v>
      </c>
      <c r="CA7" s="37">
        <v>60.55</v>
      </c>
      <c r="CB7" s="37">
        <v>85.6</v>
      </c>
      <c r="CC7" s="37">
        <v>86.61</v>
      </c>
      <c r="CD7" s="37">
        <v>89.3</v>
      </c>
      <c r="CE7" s="37">
        <v>88.54</v>
      </c>
      <c r="CF7" s="37">
        <v>91.27</v>
      </c>
      <c r="CG7" s="37">
        <v>266.57</v>
      </c>
      <c r="CH7" s="37">
        <v>276.93</v>
      </c>
      <c r="CI7" s="37">
        <v>283.73</v>
      </c>
      <c r="CJ7" s="37">
        <v>287.57</v>
      </c>
      <c r="CK7" s="37">
        <v>286.86</v>
      </c>
      <c r="CL7" s="37">
        <v>269.12</v>
      </c>
      <c r="CM7" s="37">
        <v>100</v>
      </c>
      <c r="CN7" s="37">
        <v>100</v>
      </c>
      <c r="CO7" s="37">
        <v>100</v>
      </c>
      <c r="CP7" s="37">
        <v>100</v>
      </c>
      <c r="CQ7" s="37">
        <v>100</v>
      </c>
      <c r="CR7" s="37">
        <v>58.06</v>
      </c>
      <c r="CS7" s="37">
        <v>59.08</v>
      </c>
      <c r="CT7" s="37">
        <v>58.25</v>
      </c>
      <c r="CU7" s="37">
        <v>61.55</v>
      </c>
      <c r="CV7" s="37">
        <v>57.22</v>
      </c>
      <c r="CW7" s="37">
        <v>59.35</v>
      </c>
      <c r="CX7" s="37">
        <v>98.23</v>
      </c>
      <c r="CY7" s="37">
        <v>98.23</v>
      </c>
      <c r="CZ7" s="37">
        <v>97.64</v>
      </c>
      <c r="DA7" s="37">
        <v>98.41</v>
      </c>
      <c r="DB7" s="37">
        <v>97.49</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117</v>
      </c>
      <c r="EF7" s="37" t="s">
        <v>117</v>
      </c>
      <c r="EG7" s="37" t="s">
        <v>117</v>
      </c>
      <c r="EH7" s="37" t="s">
        <v>117</v>
      </c>
      <c r="EI7" s="37" t="s">
        <v>117</v>
      </c>
      <c r="EJ7" s="37" t="s">
        <v>117</v>
      </c>
      <c r="EK7" s="37" t="s">
        <v>117</v>
      </c>
      <c r="EL7" s="37" t="s">
        <v>117</v>
      </c>
      <c r="EM7" s="37" t="s">
        <v>117</v>
      </c>
      <c r="EN7" s="37" t="s">
        <v>117</v>
      </c>
      <c r="EO7" s="37" t="s">
        <v>117</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2019-01-21T02:45:48Z</cp:lastPrinted>
  <dcterms:created xsi:type="dcterms:W3CDTF">2018-12-03T09:41:16Z</dcterms:created>
  <dcterms:modified xsi:type="dcterms:W3CDTF">2019-01-29T06:36:58Z</dcterms:modified>
  <cp:category/>
</cp:coreProperties>
</file>