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kehara\Desktop\"/>
    </mc:Choice>
  </mc:AlternateContent>
  <workbookProtection workbookAlgorithmName="SHA-512" workbookHashValue="7yeN5a1k7DtG+tz7z0Kra+jDK9A6ZahF0/TjPD1NTOgUZGx4xyjBSxGwU/2M3igNiUzG95fS+pmjv8u3imHTJw==" workbookSaltValue="fb6uDRdis+0WEKt4szvrCA==" workbookSpinCount="100000" lockStructure="1"/>
  <bookViews>
    <workbookView xWindow="0" yWindow="0" windowWidth="7470" windowHeight="616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B10" i="4"/>
  <c r="BB8" i="4"/>
  <c r="AT8" i="4"/>
  <c r="AL8" i="4"/>
  <c r="AD8" i="4"/>
  <c r="W8" i="4"/>
  <c r="P8" i="4"/>
  <c r="I8" i="4"/>
  <c r="B8" i="4"/>
  <c r="B6" i="4"/>
  <c r="C10" i="5" l="1"/>
  <c r="D10" i="5"/>
  <c r="E10" i="5"/>
  <c r="B10" i="5"/>
</calcChain>
</file>

<file path=xl/sharedStrings.xml><?xml version="1.0" encoding="utf-8"?>
<sst xmlns="http://schemas.openxmlformats.org/spreadsheetml/2006/main" count="235" uniqueCount="120">
  <si>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</si>
  <si>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</si>
  <si>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</si>
  <si>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</si>
  <si>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</si>
  <si>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</si>
  <si>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</si>
  <si>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</si>
  <si>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</si>
  <si>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</si>
  <si>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</si>
  <si>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</si>
  <si>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</si>
  <si>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</si>
  <si>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</si>
  <si>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</si>
  <si>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</si>
  <si>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</si>
  <si>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</si>
  <si>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</si>
  <si>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</si>
  <si>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</si>
  <si>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</si>
  <si>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</si>
  <si>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</si>
  <si>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</si>
  <si>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</si>
  <si>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</si>
  <si>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</si>
  <si>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</si>
  <si>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</si>
  <si>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</si>
  <si>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</si>
  <si>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</si>
  <si>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</si>
  <si>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</si>
  <si>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</si>
  <si>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</si>
  <si>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</si>
  <si>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</si>
  <si>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</si>
  <si>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</si>
  <si>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</si>
  <si>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</si>
  <si>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</si>
  <si>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</si>
  <si>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</si>
  <si>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</si>
  <si>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</si>
  <si>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</si>
  <si>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</si>
  <si>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</si>
  <si>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</si>
  <si>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</si>
  <si>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</si>
  <si>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</si>
  <si>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</si>
  <si>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</si>
  <si>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</si>
  <si>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</si>
  <si>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</si>
  <si>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</si>
  <si>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</si>
  <si>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</si>
  <si>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</si>
  <si>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</si>
  <si>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</si>
  <si>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</si>
  <si>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</si>
  <si>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</si>
  <si>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</si>
  <si>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</si>
  <si>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</si>
  <si>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</si>
  <si>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</si>
  <si>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</si>
  <si>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</si>
  <si>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</si>
  <si>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</si>
  <si>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</si>
  <si>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</si>
  <si>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</si>
  <si>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</si>
  <si>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</si>
  <si>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</si>
  <si>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</si>
  <si>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</si>
  <si>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</si>
  <si>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</si>
  <si>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</si>
  <si>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</si>
  <si>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</si>
  <si>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</si>
  <si>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</si>
  <si>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</si>
  <si>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</si>
  <si>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</si>
  <si>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</si>
  <si>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</si>
  <si>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</si>
  <si>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</si>
  <si>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</si>
  <si>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</si>
  <si>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</si>
  <si>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</si>
  <si>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南予水道企業団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</si>
  <si>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</si>
  <si>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</si>
  <si>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</si>
  <si>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</si>
  <si>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</si>
  <si>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</si>
  <si>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</si>
  <si>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</si>
  <si>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</si>
  <si>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</si>
  <si>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</si>
  <si>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29年度においても100％を超え、単年度収支で黒字を保っている。給水量は減少傾向にあるが、費用の削減努力を併せて行っている。
②累積欠損金比率　16年度決算で欠損処理が終了し、以後は生じていない。
③流動比率　29年度においても100％を超え、単年度の流動負債を上回っている。年度毎の変動は未払金の増減によるものである。
④企業債残高対給水収益比率　職員数の減少に伴う経費削減を理由とした補償金免除繰上償還（19、22～24年度）により企業債残高が大幅に減少し、平均を大きく下回っている。これは経営健全化にも寄与している。
⑤料金回収率　29年度においても100％を超え、給水費用を給水収益で賄うことができている。
⑥給水原価　平均値を上回っており、その理由としては、地形によるものと浄水場数によるものがある。前者は給水区域に2箇所の原水を揚水する施設があり、この電力料が大きなコストとなっている。後者は、設立時の構成団体数である2市8町ごとにほぼ1つの浄水場を抱えており、スケールメリットの点で不利となっている。現存する8箇所の浄水場数は、全国の用水供給企業団の中で最多である。
⑦施設利用率　近年、給水量が減少傾向にあり、平均値を下回っている。
⑧有収率　用水供給事業のため100％である。</t>
    <rPh sb="1" eb="7">
      <t>ケイジョウシュウシヒリツ</t>
    </rPh>
    <rPh sb="10" eb="12">
      <t>ネンド</t>
    </rPh>
    <rPh sb="22" eb="23">
      <t>コ</t>
    </rPh>
    <rPh sb="25" eb="28">
      <t>タンネンド</t>
    </rPh>
    <rPh sb="28" eb="30">
      <t>シュウシ</t>
    </rPh>
    <rPh sb="31" eb="33">
      <t>クロジ</t>
    </rPh>
    <rPh sb="34" eb="35">
      <t>タモ</t>
    </rPh>
    <rPh sb="40" eb="42">
      <t>キュウスイ</t>
    </rPh>
    <rPh sb="42" eb="43">
      <t>リョウ</t>
    </rPh>
    <rPh sb="44" eb="46">
      <t>ゲンショウ</t>
    </rPh>
    <rPh sb="46" eb="48">
      <t>ケイコウ</t>
    </rPh>
    <rPh sb="53" eb="55">
      <t>ヒヨウ</t>
    </rPh>
    <rPh sb="56" eb="58">
      <t>サクゲン</t>
    </rPh>
    <rPh sb="58" eb="60">
      <t>ドリョク</t>
    </rPh>
    <rPh sb="61" eb="62">
      <t>アワ</t>
    </rPh>
    <rPh sb="64" eb="65">
      <t>オコナ</t>
    </rPh>
    <rPh sb="72" eb="74">
      <t>ルイセキ</t>
    </rPh>
    <rPh sb="74" eb="76">
      <t>ケッソン</t>
    </rPh>
    <rPh sb="76" eb="77">
      <t>キン</t>
    </rPh>
    <rPh sb="77" eb="79">
      <t>ヒリツ</t>
    </rPh>
    <rPh sb="82" eb="84">
      <t>ネンド</t>
    </rPh>
    <rPh sb="84" eb="86">
      <t>ケッサン</t>
    </rPh>
    <rPh sb="87" eb="89">
      <t>ケッソン</t>
    </rPh>
    <rPh sb="89" eb="91">
      <t>ショリ</t>
    </rPh>
    <rPh sb="92" eb="94">
      <t>シュウリョウ</t>
    </rPh>
    <rPh sb="96" eb="98">
      <t>イゴ</t>
    </rPh>
    <rPh sb="99" eb="100">
      <t>ショウ</t>
    </rPh>
    <rPh sb="108" eb="110">
      <t>リュウドウ</t>
    </rPh>
    <rPh sb="110" eb="112">
      <t>ヒリツ</t>
    </rPh>
    <rPh sb="115" eb="117">
      <t>ネンド</t>
    </rPh>
    <rPh sb="127" eb="128">
      <t>コ</t>
    </rPh>
    <rPh sb="130" eb="133">
      <t>タンネンド</t>
    </rPh>
    <rPh sb="134" eb="136">
      <t>リュウドウ</t>
    </rPh>
    <rPh sb="136" eb="138">
      <t>フサイ</t>
    </rPh>
    <rPh sb="139" eb="141">
      <t>ウワマワ</t>
    </rPh>
    <rPh sb="146" eb="148">
      <t>ネンド</t>
    </rPh>
    <rPh sb="148" eb="149">
      <t>ゴト</t>
    </rPh>
    <rPh sb="150" eb="152">
      <t>ヘンドウ</t>
    </rPh>
    <rPh sb="153" eb="155">
      <t>ミハラ</t>
    </rPh>
    <rPh sb="155" eb="156">
      <t>キン</t>
    </rPh>
    <rPh sb="157" eb="159">
      <t>ゾウゲン</t>
    </rPh>
    <rPh sb="170" eb="172">
      <t>キギョウ</t>
    </rPh>
    <rPh sb="172" eb="173">
      <t>サイ</t>
    </rPh>
    <rPh sb="173" eb="175">
      <t>ザンダカ</t>
    </rPh>
    <rPh sb="175" eb="176">
      <t>タイ</t>
    </rPh>
    <rPh sb="176" eb="178">
      <t>キュウスイ</t>
    </rPh>
    <rPh sb="178" eb="180">
      <t>シュウエキ</t>
    </rPh>
    <rPh sb="180" eb="182">
      <t>ヒリツ</t>
    </rPh>
    <rPh sb="183" eb="185">
      <t>ショクイン</t>
    </rPh>
    <rPh sb="185" eb="186">
      <t>カズ</t>
    </rPh>
    <rPh sb="187" eb="189">
      <t>ゲンショウ</t>
    </rPh>
    <rPh sb="190" eb="191">
      <t>トモナ</t>
    </rPh>
    <rPh sb="192" eb="194">
      <t>ケイヒ</t>
    </rPh>
    <rPh sb="194" eb="196">
      <t>サクゲン</t>
    </rPh>
    <rPh sb="197" eb="199">
      <t>リユウ</t>
    </rPh>
    <rPh sb="202" eb="207">
      <t>ホショウキンメンジョ</t>
    </rPh>
    <rPh sb="207" eb="209">
      <t>クリアゲ</t>
    </rPh>
    <rPh sb="209" eb="211">
      <t>ショウカン</t>
    </rPh>
    <rPh sb="220" eb="222">
      <t>ネンド</t>
    </rPh>
    <rPh sb="226" eb="229">
      <t>キギョウサイ</t>
    </rPh>
    <rPh sb="229" eb="231">
      <t>ザンダカ</t>
    </rPh>
    <rPh sb="232" eb="234">
      <t>オオハバ</t>
    </rPh>
    <rPh sb="235" eb="237">
      <t>ゲンショウ</t>
    </rPh>
    <rPh sb="239" eb="241">
      <t>ヘイキン</t>
    </rPh>
    <rPh sb="242" eb="243">
      <t>オオ</t>
    </rPh>
    <rPh sb="245" eb="247">
      <t>シタマワ</t>
    </rPh>
    <rPh sb="255" eb="257">
      <t>ケイエイ</t>
    </rPh>
    <rPh sb="257" eb="260">
      <t>ケンゼンカ</t>
    </rPh>
    <rPh sb="262" eb="264">
      <t>キヨ</t>
    </rPh>
    <rPh sb="271" eb="273">
      <t>リョウキン</t>
    </rPh>
    <rPh sb="273" eb="276">
      <t>カイシュウリツ</t>
    </rPh>
    <rPh sb="279" eb="281">
      <t>ネンド</t>
    </rPh>
    <rPh sb="291" eb="292">
      <t>コ</t>
    </rPh>
    <rPh sb="294" eb="296">
      <t>キュウスイ</t>
    </rPh>
    <rPh sb="296" eb="298">
      <t>ヒヨウ</t>
    </rPh>
    <rPh sb="299" eb="301">
      <t>キュウスイ</t>
    </rPh>
    <rPh sb="301" eb="303">
      <t>シュウエキ</t>
    </rPh>
    <rPh sb="304" eb="305">
      <t>マカナ</t>
    </rPh>
    <rPh sb="317" eb="319">
      <t>キュウスイ</t>
    </rPh>
    <rPh sb="319" eb="321">
      <t>ゲンカ</t>
    </rPh>
    <rPh sb="322" eb="324">
      <t>ヘイキン</t>
    </rPh>
    <rPh sb="324" eb="325">
      <t>チ</t>
    </rPh>
    <rPh sb="326" eb="328">
      <t>ウワマワ</t>
    </rPh>
    <rPh sb="335" eb="337">
      <t>リユウ</t>
    </rPh>
    <rPh sb="342" eb="344">
      <t>チケイ</t>
    </rPh>
    <rPh sb="350" eb="353">
      <t>ジョウスイジョウ</t>
    </rPh>
    <rPh sb="353" eb="354">
      <t>カズ</t>
    </rPh>
    <rPh sb="363" eb="365">
      <t>ゼンシャ</t>
    </rPh>
    <rPh sb="366" eb="368">
      <t>キュウスイ</t>
    </rPh>
    <rPh sb="368" eb="370">
      <t>クイキ</t>
    </rPh>
    <rPh sb="372" eb="374">
      <t>カショ</t>
    </rPh>
    <rPh sb="375" eb="377">
      <t>ゲンスイ</t>
    </rPh>
    <rPh sb="378" eb="380">
      <t>ヨウスイ</t>
    </rPh>
    <rPh sb="382" eb="384">
      <t>シセツ</t>
    </rPh>
    <rPh sb="390" eb="393">
      <t>デンリョクリョウ</t>
    </rPh>
    <rPh sb="394" eb="395">
      <t>オオ</t>
    </rPh>
    <rPh sb="407" eb="409">
      <t>コウシャ</t>
    </rPh>
    <rPh sb="411" eb="414">
      <t>セツリツジ</t>
    </rPh>
    <rPh sb="415" eb="417">
      <t>コウセイ</t>
    </rPh>
    <rPh sb="417" eb="419">
      <t>ダンタイ</t>
    </rPh>
    <rPh sb="419" eb="420">
      <t>スウ</t>
    </rPh>
    <rPh sb="424" eb="425">
      <t>シ</t>
    </rPh>
    <rPh sb="426" eb="427">
      <t>マチ</t>
    </rPh>
    <rPh sb="465" eb="467">
      <t>ゲンゾン</t>
    </rPh>
    <phoneticPr fontId="16"/>
  </si>
  <si>
    <t>①有形固定資産減価償却率　26年度の会計制度見直しに伴うみなし償却制度の廃止により、率が大幅に上昇するとともに、類似団体をやや上回る老朽化率となった。当企業団としては、かねてより延命化に努めており、限られた資金を用水供給に不可欠な施設及び機器にのみ投資することを原則としている。そのため、今後においてもこの傾向は続くものと思われる。
②管路経年化率ならびに管路更新率については、現時点では、老朽化した管路は無い。しかし、32年度から法定耐用年数である40年を超過する管路が生じる。このため、今後は管路更新事業を見据えた財源及び技術職員の確保が課題である。</t>
    <rPh sb="1" eb="7">
      <t>ユウケイコテイシサン</t>
    </rPh>
    <rPh sb="7" eb="9">
      <t>ゲンカ</t>
    </rPh>
    <rPh sb="9" eb="11">
      <t>ショウキャク</t>
    </rPh>
    <rPh sb="11" eb="12">
      <t>リツ</t>
    </rPh>
    <rPh sb="15" eb="17">
      <t>ネンド</t>
    </rPh>
    <rPh sb="18" eb="20">
      <t>カイケイ</t>
    </rPh>
    <rPh sb="20" eb="22">
      <t>セイド</t>
    </rPh>
    <rPh sb="22" eb="24">
      <t>ミナオ</t>
    </rPh>
    <rPh sb="26" eb="27">
      <t>トモナ</t>
    </rPh>
    <rPh sb="31" eb="33">
      <t>ショウキャク</t>
    </rPh>
    <rPh sb="33" eb="35">
      <t>セイド</t>
    </rPh>
    <rPh sb="36" eb="38">
      <t>ハイシ</t>
    </rPh>
    <rPh sb="42" eb="43">
      <t>リツ</t>
    </rPh>
    <rPh sb="44" eb="46">
      <t>オオハバ</t>
    </rPh>
    <rPh sb="47" eb="49">
      <t>ジョウショウ</t>
    </rPh>
    <rPh sb="56" eb="60">
      <t>ルイジダンタイ</t>
    </rPh>
    <rPh sb="63" eb="65">
      <t>ウワマワ</t>
    </rPh>
    <rPh sb="66" eb="69">
      <t>ロウキュウカ</t>
    </rPh>
    <rPh sb="69" eb="70">
      <t>リツ</t>
    </rPh>
    <rPh sb="75" eb="76">
      <t>トウ</t>
    </rPh>
    <rPh sb="76" eb="78">
      <t>キギョウ</t>
    </rPh>
    <rPh sb="78" eb="79">
      <t>ダン</t>
    </rPh>
    <rPh sb="89" eb="91">
      <t>エンメイ</t>
    </rPh>
    <rPh sb="91" eb="92">
      <t>カ</t>
    </rPh>
    <rPh sb="93" eb="94">
      <t>ツト</t>
    </rPh>
    <rPh sb="99" eb="100">
      <t>カギ</t>
    </rPh>
    <rPh sb="103" eb="105">
      <t>シキン</t>
    </rPh>
    <rPh sb="106" eb="108">
      <t>ヨウスイ</t>
    </rPh>
    <rPh sb="108" eb="110">
      <t>キョウキュウ</t>
    </rPh>
    <rPh sb="111" eb="114">
      <t>フカケツ</t>
    </rPh>
    <rPh sb="115" eb="117">
      <t>シセツ</t>
    </rPh>
    <rPh sb="117" eb="118">
      <t>オヨ</t>
    </rPh>
    <rPh sb="119" eb="121">
      <t>キキ</t>
    </rPh>
    <rPh sb="124" eb="126">
      <t>トウシ</t>
    </rPh>
    <rPh sb="131" eb="133">
      <t>ゲンソク</t>
    </rPh>
    <rPh sb="144" eb="146">
      <t>コンゴ</t>
    </rPh>
    <rPh sb="153" eb="155">
      <t>ケイコウ</t>
    </rPh>
    <rPh sb="156" eb="157">
      <t>ツヅ</t>
    </rPh>
    <rPh sb="161" eb="162">
      <t>オモ</t>
    </rPh>
    <rPh sb="168" eb="173">
      <t>カンロケイネンカ</t>
    </rPh>
    <rPh sb="173" eb="174">
      <t>リツ</t>
    </rPh>
    <rPh sb="178" eb="180">
      <t>カンロ</t>
    </rPh>
    <rPh sb="180" eb="182">
      <t>コウシン</t>
    </rPh>
    <rPh sb="182" eb="183">
      <t>リツ</t>
    </rPh>
    <rPh sb="189" eb="192">
      <t>ゲンジテン</t>
    </rPh>
    <rPh sb="195" eb="198">
      <t>ロウキュウカ</t>
    </rPh>
    <rPh sb="200" eb="202">
      <t>カンロ</t>
    </rPh>
    <rPh sb="203" eb="204">
      <t>ナ</t>
    </rPh>
    <rPh sb="212" eb="214">
      <t>ネンド</t>
    </rPh>
    <rPh sb="216" eb="218">
      <t>ホウテイ</t>
    </rPh>
    <rPh sb="218" eb="220">
      <t>タイヨウ</t>
    </rPh>
    <rPh sb="220" eb="222">
      <t>ネンスウ</t>
    </rPh>
    <rPh sb="227" eb="228">
      <t>ネン</t>
    </rPh>
    <rPh sb="229" eb="231">
      <t>チョウカ</t>
    </rPh>
    <rPh sb="233" eb="235">
      <t>カンロ</t>
    </rPh>
    <rPh sb="236" eb="237">
      <t>ショウ</t>
    </rPh>
    <rPh sb="245" eb="247">
      <t>コンゴ</t>
    </rPh>
    <rPh sb="248" eb="252">
      <t>カンロコウシン</t>
    </rPh>
    <rPh sb="252" eb="254">
      <t>ジギョウ</t>
    </rPh>
    <rPh sb="255" eb="257">
      <t>ミス</t>
    </rPh>
    <rPh sb="259" eb="261">
      <t>ザイゲン</t>
    </rPh>
    <rPh sb="261" eb="262">
      <t>オヨ</t>
    </rPh>
    <rPh sb="263" eb="265">
      <t>ギジュツ</t>
    </rPh>
    <rPh sb="265" eb="267">
      <t>ショクイン</t>
    </rPh>
    <rPh sb="268" eb="270">
      <t>カクホ</t>
    </rPh>
    <rPh sb="271" eb="273">
      <t>カダイ</t>
    </rPh>
    <phoneticPr fontId="16"/>
  </si>
  <si>
    <t>　分析の結果、現在のところ概ね健全な経営状態にあると思われる。
　将来への課題としては、給水収益が伸び悩む中、施設更新費用をどう確保するかということと、今後職員が退職する時期となるため、技術職員をいかに確保するかである。
　前者については、更なる経費削減の徹底と、限られた資金の投入先を厳選したい。後者については、採用形態の見直しを検討するなどして人材の確保に努めたい。
　施設の老朽化に伴い、近年大規模更新等、費用が増加しているが、更新費用と安全・安定はトレードオフの関係にある。両者のバランスを取りながら、今後も健全な経営を行う所存である。</t>
    <rPh sb="1" eb="3">
      <t>ブンセキ</t>
    </rPh>
    <rPh sb="4" eb="6">
      <t>ケッカ</t>
    </rPh>
    <rPh sb="7" eb="9">
      <t>ゲンザイ</t>
    </rPh>
    <rPh sb="13" eb="14">
      <t>オオム</t>
    </rPh>
    <rPh sb="15" eb="17">
      <t>ケンゼン</t>
    </rPh>
    <rPh sb="18" eb="20">
      <t>ケイエイ</t>
    </rPh>
    <rPh sb="20" eb="22">
      <t>ジョウタイ</t>
    </rPh>
    <rPh sb="26" eb="27">
      <t>オモ</t>
    </rPh>
    <rPh sb="33" eb="35">
      <t>ショウライ</t>
    </rPh>
    <rPh sb="37" eb="39">
      <t>カダイ</t>
    </rPh>
    <rPh sb="44" eb="46">
      <t>キュウスイ</t>
    </rPh>
    <rPh sb="46" eb="48">
      <t>シュウエキ</t>
    </rPh>
    <rPh sb="49" eb="50">
      <t>ノ</t>
    </rPh>
    <rPh sb="51" eb="52">
      <t>ナヤ</t>
    </rPh>
    <rPh sb="53" eb="54">
      <t>ナカ</t>
    </rPh>
    <rPh sb="55" eb="57">
      <t>シセツ</t>
    </rPh>
    <rPh sb="57" eb="59">
      <t>コウシン</t>
    </rPh>
    <rPh sb="59" eb="61">
      <t>ヒヨウ</t>
    </rPh>
    <rPh sb="64" eb="66">
      <t>カクホ</t>
    </rPh>
    <rPh sb="76" eb="78">
      <t>コンゴ</t>
    </rPh>
    <rPh sb="78" eb="80">
      <t>ショクイン</t>
    </rPh>
    <rPh sb="81" eb="83">
      <t>タイショク</t>
    </rPh>
    <rPh sb="85" eb="87">
      <t>ジキ</t>
    </rPh>
    <rPh sb="93" eb="97">
      <t>ギジュツショクイン</t>
    </rPh>
    <rPh sb="101" eb="103">
      <t>カクホ</t>
    </rPh>
    <rPh sb="112" eb="114">
      <t>ゼンシャ</t>
    </rPh>
    <rPh sb="120" eb="121">
      <t>サラ</t>
    </rPh>
    <rPh sb="123" eb="125">
      <t>ケイヒ</t>
    </rPh>
    <rPh sb="125" eb="127">
      <t>サクゲン</t>
    </rPh>
    <rPh sb="128" eb="130">
      <t>テッテイ</t>
    </rPh>
    <rPh sb="132" eb="133">
      <t>カギ</t>
    </rPh>
    <rPh sb="136" eb="138">
      <t>シキン</t>
    </rPh>
    <rPh sb="139" eb="141">
      <t>トウニュウ</t>
    </rPh>
    <rPh sb="141" eb="142">
      <t>サキ</t>
    </rPh>
    <rPh sb="143" eb="145">
      <t>ゲンセン</t>
    </rPh>
    <rPh sb="149" eb="151">
      <t>コウシャ</t>
    </rPh>
    <rPh sb="159" eb="161">
      <t>ケイタイ</t>
    </rPh>
    <rPh sb="162" eb="164">
      <t>ミナオ</t>
    </rPh>
    <rPh sb="166" eb="168">
      <t>ケントウ</t>
    </rPh>
    <rPh sb="174" eb="176">
      <t>ジンザイ</t>
    </rPh>
    <rPh sb="177" eb="179">
      <t>カクホ</t>
    </rPh>
    <rPh sb="180" eb="181">
      <t>ツト</t>
    </rPh>
    <rPh sb="187" eb="189">
      <t>シセツ</t>
    </rPh>
    <rPh sb="190" eb="193">
      <t>ロウキュウカ</t>
    </rPh>
    <rPh sb="194" eb="195">
      <t>トモナ</t>
    </rPh>
    <rPh sb="197" eb="199">
      <t>キンネン</t>
    </rPh>
    <rPh sb="199" eb="202">
      <t>ダイキボ</t>
    </rPh>
    <rPh sb="202" eb="204">
      <t>コウシン</t>
    </rPh>
    <rPh sb="204" eb="205">
      <t>トウ</t>
    </rPh>
    <rPh sb="206" eb="208">
      <t>ヒヨウ</t>
    </rPh>
    <rPh sb="209" eb="211">
      <t>ゾウカ</t>
    </rPh>
    <rPh sb="217" eb="219">
      <t>コウシン</t>
    </rPh>
    <rPh sb="219" eb="221">
      <t>ヒヨウ</t>
    </rPh>
    <rPh sb="222" eb="224">
      <t>アンゼン</t>
    </rPh>
    <rPh sb="225" eb="227">
      <t>アンテイ</t>
    </rPh>
    <rPh sb="235" eb="237">
      <t>カンケイ</t>
    </rPh>
    <rPh sb="241" eb="243">
      <t>リョウシャ</t>
    </rPh>
    <rPh sb="249" eb="250">
      <t>ト</t>
    </rPh>
    <rPh sb="255" eb="257">
      <t>コンゴ</t>
    </rPh>
    <rPh sb="258" eb="260">
      <t>ケンゼン</t>
    </rPh>
    <rPh sb="261" eb="263">
      <t>ケイエイ</t>
    </rPh>
    <rPh sb="264" eb="265">
      <t>オコナ</t>
    </rPh>
    <rPh sb="266" eb="268">
      <t>ショゾン</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</si>
</sst>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E8-49DF-B079-433B82D13D46}"/>
            </c:ext>
          </c:extLst>
        </c:ser>
        <c:dLbls>
          <c:showLegendKey val="0"/>
          <c:showVal val="0"/>
          <c:showCatName val="0"/>
          <c:showSerName val="0"/>
          <c:showPercent val="0"/>
          <c:showBubbleSize val="0"/>
        </c:dLbls>
        <c:gapWidth val="150"/>
        <c:axId val="472381512"/>
        <c:axId val="47237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0.25</c:v>
                </c:pt>
                <c:pt idx="1">
                  <c:v>0.13</c:v>
                </c:pt>
                <c:pt idx="2">
                  <c:v>0.26</c:v>
                </c:pt>
                <c:pt idx="3">
                  <c:v>0.24</c:v>
                </c:pt>
                <c:pt idx="4">
                  <c:v>0.27</c:v>
                </c:pt>
              </c:numCache>
            </c:numRef>
          </c:val>
          <c:smooth val="0"/>
          <c:extLst xmlns:c16r2="http://schemas.microsoft.com/office/drawing/2015/06/chart">
            <c:ext xmlns:c16="http://schemas.microsoft.com/office/drawing/2014/chart" uri="{C3380CC4-5D6E-409C-BE32-E72D297353CC}">
              <c16:uniqueId val="{00000001-EDE8-49DF-B079-433B82D13D46}"/>
            </c:ext>
          </c:extLst>
        </c:ser>
        <c:dLbls>
          <c:showLegendKey val="0"/>
          <c:showVal val="0"/>
          <c:showCatName val="0"/>
          <c:showSerName val="0"/>
          <c:showPercent val="0"/>
          <c:showBubbleSize val="0"/>
        </c:dLbls>
        <c:marker val="1"/>
        <c:smooth val="0"/>
        <c:axId val="472381512"/>
        <c:axId val="472376024"/>
      </c:lineChart>
      <c:dateAx>
        <c:axId val="472381512"/>
        <c:scaling>
          <c:orientation val="minMax"/>
        </c:scaling>
        <c:delete val="1"/>
        <c:axPos val="b"/>
        <c:numFmt formatCode="ge" sourceLinked="1"/>
        <c:majorTickMark val="none"/>
        <c:minorTickMark val="none"/>
        <c:tickLblPos val="none"/>
        <c:crossAx val="472376024"/>
        <c:crosses val="autoZero"/>
        <c:auto val="1"/>
        <c:lblOffset val="100"/>
        <c:baseTimeUnit val="years"/>
      </c:dateAx>
      <c:valAx>
        <c:axId val="47237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38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42.31</c:v>
                </c:pt>
                <c:pt idx="1">
                  <c:v>41.71</c:v>
                </c:pt>
                <c:pt idx="2">
                  <c:v>42.4</c:v>
                </c:pt>
                <c:pt idx="3">
                  <c:v>41.69</c:v>
                </c:pt>
                <c:pt idx="4">
                  <c:v>41.87</c:v>
                </c:pt>
              </c:numCache>
            </c:numRef>
          </c:val>
          <c:extLst xmlns:c16r2="http://schemas.microsoft.com/office/drawing/2015/06/chart">
            <c:ext xmlns:c16="http://schemas.microsoft.com/office/drawing/2014/chart" uri="{C3380CC4-5D6E-409C-BE32-E72D297353CC}">
              <c16:uniqueId val="{00000000-D732-46E3-9D8D-B86DCAA6798A}"/>
            </c:ext>
          </c:extLst>
        </c:ser>
        <c:dLbls>
          <c:showLegendKey val="0"/>
          <c:showVal val="0"/>
          <c:showCatName val="0"/>
          <c:showSerName val="0"/>
          <c:showPercent val="0"/>
          <c:showBubbleSize val="0"/>
        </c:dLbls>
        <c:gapWidth val="150"/>
        <c:axId val="475338704"/>
        <c:axId val="47533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64.12</c:v>
                </c:pt>
                <c:pt idx="1">
                  <c:v>62.69</c:v>
                </c:pt>
                <c:pt idx="2">
                  <c:v>61.82</c:v>
                </c:pt>
                <c:pt idx="3">
                  <c:v>61.66</c:v>
                </c:pt>
                <c:pt idx="4">
                  <c:v>62.19</c:v>
                </c:pt>
              </c:numCache>
            </c:numRef>
          </c:val>
          <c:smooth val="0"/>
          <c:extLst xmlns:c16r2="http://schemas.microsoft.com/office/drawing/2015/06/chart">
            <c:ext xmlns:c16="http://schemas.microsoft.com/office/drawing/2014/chart" uri="{C3380CC4-5D6E-409C-BE32-E72D297353CC}">
              <c16:uniqueId val="{00000001-D732-46E3-9D8D-B86DCAA6798A}"/>
            </c:ext>
          </c:extLst>
        </c:ser>
        <c:dLbls>
          <c:showLegendKey val="0"/>
          <c:showVal val="0"/>
          <c:showCatName val="0"/>
          <c:showSerName val="0"/>
          <c:showPercent val="0"/>
          <c:showBubbleSize val="0"/>
        </c:dLbls>
        <c:marker val="1"/>
        <c:smooth val="0"/>
        <c:axId val="475338704"/>
        <c:axId val="475335568"/>
      </c:lineChart>
      <c:dateAx>
        <c:axId val="475338704"/>
        <c:scaling>
          <c:orientation val="minMax"/>
        </c:scaling>
        <c:delete val="1"/>
        <c:axPos val="b"/>
        <c:numFmt formatCode="ge" sourceLinked="1"/>
        <c:majorTickMark val="none"/>
        <c:minorTickMark val="none"/>
        <c:tickLblPos val="none"/>
        <c:crossAx val="475335568"/>
        <c:crosses val="autoZero"/>
        <c:auto val="1"/>
        <c:lblOffset val="100"/>
        <c:baseTimeUnit val="years"/>
      </c:dateAx>
      <c:valAx>
        <c:axId val="47533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33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F419-469F-99F0-C0815A6F80BA}"/>
            </c:ext>
          </c:extLst>
        </c:ser>
        <c:dLbls>
          <c:showLegendKey val="0"/>
          <c:showVal val="0"/>
          <c:showCatName val="0"/>
          <c:showSerName val="0"/>
          <c:showPercent val="0"/>
          <c:showBubbleSize val="0"/>
        </c:dLbls>
        <c:gapWidth val="150"/>
        <c:axId val="475341448"/>
        <c:axId val="47533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100.12</c:v>
                </c:pt>
                <c:pt idx="2">
                  <c:v>100.03</c:v>
                </c:pt>
                <c:pt idx="3">
                  <c:v>100.05</c:v>
                </c:pt>
                <c:pt idx="4">
                  <c:v>100.05</c:v>
                </c:pt>
              </c:numCache>
            </c:numRef>
          </c:val>
          <c:smooth val="0"/>
          <c:extLst xmlns:c16r2="http://schemas.microsoft.com/office/drawing/2015/06/chart">
            <c:ext xmlns:c16="http://schemas.microsoft.com/office/drawing/2014/chart" uri="{C3380CC4-5D6E-409C-BE32-E72D297353CC}">
              <c16:uniqueId val="{00000001-F419-469F-99F0-C0815A6F80BA}"/>
            </c:ext>
          </c:extLst>
        </c:ser>
        <c:dLbls>
          <c:showLegendKey val="0"/>
          <c:showVal val="0"/>
          <c:showCatName val="0"/>
          <c:showSerName val="0"/>
          <c:showPercent val="0"/>
          <c:showBubbleSize val="0"/>
        </c:dLbls>
        <c:marker val="1"/>
        <c:smooth val="0"/>
        <c:axId val="475341448"/>
        <c:axId val="475336352"/>
      </c:lineChart>
      <c:dateAx>
        <c:axId val="475341448"/>
        <c:scaling>
          <c:orientation val="minMax"/>
        </c:scaling>
        <c:delete val="1"/>
        <c:axPos val="b"/>
        <c:numFmt formatCode="ge" sourceLinked="1"/>
        <c:majorTickMark val="none"/>
        <c:minorTickMark val="none"/>
        <c:tickLblPos val="none"/>
        <c:crossAx val="475336352"/>
        <c:crosses val="autoZero"/>
        <c:auto val="1"/>
        <c:lblOffset val="100"/>
        <c:baseTimeUnit val="years"/>
      </c:dateAx>
      <c:valAx>
        <c:axId val="47533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34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116.95</c:v>
                </c:pt>
                <c:pt idx="1">
                  <c:v>112.79</c:v>
                </c:pt>
                <c:pt idx="2">
                  <c:v>116.78</c:v>
                </c:pt>
                <c:pt idx="3">
                  <c:v>113.92</c:v>
                </c:pt>
                <c:pt idx="4">
                  <c:v>114.62</c:v>
                </c:pt>
              </c:numCache>
            </c:numRef>
          </c:val>
          <c:extLst xmlns:c16r2="http://schemas.microsoft.com/office/drawing/2015/06/chart">
            <c:ext xmlns:c16="http://schemas.microsoft.com/office/drawing/2014/chart" uri="{C3380CC4-5D6E-409C-BE32-E72D297353CC}">
              <c16:uniqueId val="{00000000-FCEB-4B65-A6EC-8E5F54CB82FC}"/>
            </c:ext>
          </c:extLst>
        </c:ser>
        <c:dLbls>
          <c:showLegendKey val="0"/>
          <c:showVal val="0"/>
          <c:showCatName val="0"/>
          <c:showSerName val="0"/>
          <c:showPercent val="0"/>
          <c:showBubbleSize val="0"/>
        </c:dLbls>
        <c:gapWidth val="150"/>
        <c:axId val="162440664"/>
        <c:axId val="299195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113.88</c:v>
                </c:pt>
                <c:pt idx="1">
                  <c:v>113.47</c:v>
                </c:pt>
                <c:pt idx="2">
                  <c:v>113.33</c:v>
                </c:pt>
                <c:pt idx="3">
                  <c:v>114.05</c:v>
                </c:pt>
                <c:pt idx="4">
                  <c:v>114.26</c:v>
                </c:pt>
              </c:numCache>
            </c:numRef>
          </c:val>
          <c:smooth val="0"/>
          <c:extLst xmlns:c16r2="http://schemas.microsoft.com/office/drawing/2015/06/chart">
            <c:ext xmlns:c16="http://schemas.microsoft.com/office/drawing/2014/chart" uri="{C3380CC4-5D6E-409C-BE32-E72D297353CC}">
              <c16:uniqueId val="{00000001-FCEB-4B65-A6EC-8E5F54CB82FC}"/>
            </c:ext>
          </c:extLst>
        </c:ser>
        <c:dLbls>
          <c:showLegendKey val="0"/>
          <c:showVal val="0"/>
          <c:showCatName val="0"/>
          <c:showSerName val="0"/>
          <c:showPercent val="0"/>
          <c:showBubbleSize val="0"/>
        </c:dLbls>
        <c:marker val="1"/>
        <c:smooth val="0"/>
        <c:axId val="162440664"/>
        <c:axId val="299195272"/>
      </c:lineChart>
      <c:dateAx>
        <c:axId val="162440664"/>
        <c:scaling>
          <c:orientation val="minMax"/>
        </c:scaling>
        <c:delete val="1"/>
        <c:axPos val="b"/>
        <c:numFmt formatCode="ge" sourceLinked="1"/>
        <c:majorTickMark val="none"/>
        <c:minorTickMark val="none"/>
        <c:tickLblPos val="none"/>
        <c:crossAx val="299195272"/>
        <c:crosses val="autoZero"/>
        <c:auto val="1"/>
        <c:lblOffset val="100"/>
        <c:baseTimeUnit val="years"/>
      </c:dateAx>
      <c:valAx>
        <c:axId val="299195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44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28.78</c:v>
                </c:pt>
                <c:pt idx="1">
                  <c:v>56.47</c:v>
                </c:pt>
                <c:pt idx="2">
                  <c:v>57.82</c:v>
                </c:pt>
                <c:pt idx="3">
                  <c:v>56.43</c:v>
                </c:pt>
                <c:pt idx="4">
                  <c:v>56.53</c:v>
                </c:pt>
              </c:numCache>
            </c:numRef>
          </c:val>
          <c:extLst xmlns:c16r2="http://schemas.microsoft.com/office/drawing/2015/06/chart">
            <c:ext xmlns:c16="http://schemas.microsoft.com/office/drawing/2014/chart" uri="{C3380CC4-5D6E-409C-BE32-E72D297353CC}">
              <c16:uniqueId val="{00000000-4FD3-43A9-82A2-92A0F1795E80}"/>
            </c:ext>
          </c:extLst>
        </c:ser>
        <c:dLbls>
          <c:showLegendKey val="0"/>
          <c:showVal val="0"/>
          <c:showCatName val="0"/>
          <c:showSerName val="0"/>
          <c:showPercent val="0"/>
          <c:showBubbleSize val="0"/>
        </c:dLbls>
        <c:gapWidth val="150"/>
        <c:axId val="475197016"/>
        <c:axId val="475197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39.81</c:v>
                </c:pt>
                <c:pt idx="1">
                  <c:v>51.44</c:v>
                </c:pt>
                <c:pt idx="2">
                  <c:v>52.4</c:v>
                </c:pt>
                <c:pt idx="3">
                  <c:v>53.56</c:v>
                </c:pt>
                <c:pt idx="4">
                  <c:v>54.73</c:v>
                </c:pt>
              </c:numCache>
            </c:numRef>
          </c:val>
          <c:smooth val="0"/>
          <c:extLst xmlns:c16r2="http://schemas.microsoft.com/office/drawing/2015/06/chart">
            <c:ext xmlns:c16="http://schemas.microsoft.com/office/drawing/2014/chart" uri="{C3380CC4-5D6E-409C-BE32-E72D297353CC}">
              <c16:uniqueId val="{00000001-4FD3-43A9-82A2-92A0F1795E80}"/>
            </c:ext>
          </c:extLst>
        </c:ser>
        <c:dLbls>
          <c:showLegendKey val="0"/>
          <c:showVal val="0"/>
          <c:showCatName val="0"/>
          <c:showSerName val="0"/>
          <c:showPercent val="0"/>
          <c:showBubbleSize val="0"/>
        </c:dLbls>
        <c:marker val="1"/>
        <c:smooth val="0"/>
        <c:axId val="475197016"/>
        <c:axId val="475197800"/>
      </c:lineChart>
      <c:dateAx>
        <c:axId val="475197016"/>
        <c:scaling>
          <c:orientation val="minMax"/>
        </c:scaling>
        <c:delete val="1"/>
        <c:axPos val="b"/>
        <c:numFmt formatCode="ge" sourceLinked="1"/>
        <c:majorTickMark val="none"/>
        <c:minorTickMark val="none"/>
        <c:tickLblPos val="none"/>
        <c:crossAx val="475197800"/>
        <c:crosses val="autoZero"/>
        <c:auto val="1"/>
        <c:lblOffset val="100"/>
        <c:baseTimeUnit val="years"/>
      </c:dateAx>
      <c:valAx>
        <c:axId val="47519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9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DEA-4C21-9495-2CA04E622F0B}"/>
            </c:ext>
          </c:extLst>
        </c:ser>
        <c:dLbls>
          <c:showLegendKey val="0"/>
          <c:showVal val="0"/>
          <c:showCatName val="0"/>
          <c:showSerName val="0"/>
          <c:showPercent val="0"/>
          <c:showBubbleSize val="0"/>
        </c:dLbls>
        <c:gapWidth val="150"/>
        <c:axId val="475200544"/>
        <c:axId val="47519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13.72</c:v>
                </c:pt>
                <c:pt idx="1">
                  <c:v>16.77</c:v>
                </c:pt>
                <c:pt idx="2">
                  <c:v>18.05</c:v>
                </c:pt>
                <c:pt idx="3">
                  <c:v>19.440000000000001</c:v>
                </c:pt>
                <c:pt idx="4">
                  <c:v>22.46</c:v>
                </c:pt>
              </c:numCache>
            </c:numRef>
          </c:val>
          <c:smooth val="0"/>
          <c:extLst xmlns:c16r2="http://schemas.microsoft.com/office/drawing/2015/06/chart">
            <c:ext xmlns:c16="http://schemas.microsoft.com/office/drawing/2014/chart" uri="{C3380CC4-5D6E-409C-BE32-E72D297353CC}">
              <c16:uniqueId val="{00000001-3DEA-4C21-9495-2CA04E622F0B}"/>
            </c:ext>
          </c:extLst>
        </c:ser>
        <c:dLbls>
          <c:showLegendKey val="0"/>
          <c:showVal val="0"/>
          <c:showCatName val="0"/>
          <c:showSerName val="0"/>
          <c:showPercent val="0"/>
          <c:showBubbleSize val="0"/>
        </c:dLbls>
        <c:marker val="1"/>
        <c:smooth val="0"/>
        <c:axId val="475200544"/>
        <c:axId val="475196624"/>
      </c:lineChart>
      <c:dateAx>
        <c:axId val="475200544"/>
        <c:scaling>
          <c:orientation val="minMax"/>
        </c:scaling>
        <c:delete val="1"/>
        <c:axPos val="b"/>
        <c:numFmt formatCode="ge" sourceLinked="1"/>
        <c:majorTickMark val="none"/>
        <c:minorTickMark val="none"/>
        <c:tickLblPos val="none"/>
        <c:crossAx val="475196624"/>
        <c:crosses val="autoZero"/>
        <c:auto val="1"/>
        <c:lblOffset val="100"/>
        <c:baseTimeUnit val="years"/>
      </c:dateAx>
      <c:valAx>
        <c:axId val="47519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20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2F6-41AC-80E8-AAECD7E10209}"/>
            </c:ext>
          </c:extLst>
        </c:ser>
        <c:dLbls>
          <c:showLegendKey val="0"/>
          <c:showVal val="0"/>
          <c:showCatName val="0"/>
          <c:showSerName val="0"/>
          <c:showPercent val="0"/>
          <c:showBubbleSize val="0"/>
        </c:dLbls>
        <c:gapWidth val="150"/>
        <c:axId val="475201720"/>
        <c:axId val="475196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21.34</c:v>
                </c:pt>
                <c:pt idx="1">
                  <c:v>16.89</c:v>
                </c:pt>
                <c:pt idx="2">
                  <c:v>17.39</c:v>
                </c:pt>
                <c:pt idx="3">
                  <c:v>12.65</c:v>
                </c:pt>
                <c:pt idx="4">
                  <c:v>10.58</c:v>
                </c:pt>
              </c:numCache>
            </c:numRef>
          </c:val>
          <c:smooth val="0"/>
          <c:extLst xmlns:c16r2="http://schemas.microsoft.com/office/drawing/2015/06/chart">
            <c:ext xmlns:c16="http://schemas.microsoft.com/office/drawing/2014/chart" uri="{C3380CC4-5D6E-409C-BE32-E72D297353CC}">
              <c16:uniqueId val="{00000001-42F6-41AC-80E8-AAECD7E10209}"/>
            </c:ext>
          </c:extLst>
        </c:ser>
        <c:dLbls>
          <c:showLegendKey val="0"/>
          <c:showVal val="0"/>
          <c:showCatName val="0"/>
          <c:showSerName val="0"/>
          <c:showPercent val="0"/>
          <c:showBubbleSize val="0"/>
        </c:dLbls>
        <c:marker val="1"/>
        <c:smooth val="0"/>
        <c:axId val="475201720"/>
        <c:axId val="475196232"/>
      </c:lineChart>
      <c:dateAx>
        <c:axId val="475201720"/>
        <c:scaling>
          <c:orientation val="minMax"/>
        </c:scaling>
        <c:delete val="1"/>
        <c:axPos val="b"/>
        <c:numFmt formatCode="ge" sourceLinked="1"/>
        <c:majorTickMark val="none"/>
        <c:minorTickMark val="none"/>
        <c:tickLblPos val="none"/>
        <c:crossAx val="475196232"/>
        <c:crosses val="autoZero"/>
        <c:auto val="1"/>
        <c:lblOffset val="100"/>
        <c:baseTimeUnit val="years"/>
      </c:dateAx>
      <c:valAx>
        <c:axId val="475196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520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456.6</c:v>
                </c:pt>
                <c:pt idx="1">
                  <c:v>732.48</c:v>
                </c:pt>
                <c:pt idx="2">
                  <c:v>1318.35</c:v>
                </c:pt>
                <c:pt idx="3">
                  <c:v>1143.25</c:v>
                </c:pt>
                <c:pt idx="4">
                  <c:v>480.16</c:v>
                </c:pt>
              </c:numCache>
            </c:numRef>
          </c:val>
          <c:extLst xmlns:c16r2="http://schemas.microsoft.com/office/drawing/2015/06/chart">
            <c:ext xmlns:c16="http://schemas.microsoft.com/office/drawing/2014/chart" uri="{C3380CC4-5D6E-409C-BE32-E72D297353CC}">
              <c16:uniqueId val="{00000000-09E6-45B0-9136-B589ECB80EC0}"/>
            </c:ext>
          </c:extLst>
        </c:ser>
        <c:dLbls>
          <c:showLegendKey val="0"/>
          <c:showVal val="0"/>
          <c:showCatName val="0"/>
          <c:showSerName val="0"/>
          <c:showPercent val="0"/>
          <c:showBubbleSize val="0"/>
        </c:dLbls>
        <c:gapWidth val="150"/>
        <c:axId val="475200936"/>
        <c:axId val="47520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634.53</c:v>
                </c:pt>
                <c:pt idx="1">
                  <c:v>200.22</c:v>
                </c:pt>
                <c:pt idx="2">
                  <c:v>212.95</c:v>
                </c:pt>
                <c:pt idx="3">
                  <c:v>224.41</c:v>
                </c:pt>
                <c:pt idx="4">
                  <c:v>243.44</c:v>
                </c:pt>
              </c:numCache>
            </c:numRef>
          </c:val>
          <c:smooth val="0"/>
          <c:extLst xmlns:c16r2="http://schemas.microsoft.com/office/drawing/2015/06/chart">
            <c:ext xmlns:c16="http://schemas.microsoft.com/office/drawing/2014/chart" uri="{C3380CC4-5D6E-409C-BE32-E72D297353CC}">
              <c16:uniqueId val="{00000001-09E6-45B0-9136-B589ECB80EC0}"/>
            </c:ext>
          </c:extLst>
        </c:ser>
        <c:dLbls>
          <c:showLegendKey val="0"/>
          <c:showVal val="0"/>
          <c:showCatName val="0"/>
          <c:showSerName val="0"/>
          <c:showPercent val="0"/>
          <c:showBubbleSize val="0"/>
        </c:dLbls>
        <c:marker val="1"/>
        <c:smooth val="0"/>
        <c:axId val="475200936"/>
        <c:axId val="475202112"/>
      </c:lineChart>
      <c:dateAx>
        <c:axId val="475200936"/>
        <c:scaling>
          <c:orientation val="minMax"/>
        </c:scaling>
        <c:delete val="1"/>
        <c:axPos val="b"/>
        <c:numFmt formatCode="ge" sourceLinked="1"/>
        <c:majorTickMark val="none"/>
        <c:minorTickMark val="none"/>
        <c:tickLblPos val="none"/>
        <c:crossAx val="475202112"/>
        <c:crosses val="autoZero"/>
        <c:auto val="1"/>
        <c:lblOffset val="100"/>
        <c:baseTimeUnit val="years"/>
      </c:dateAx>
      <c:valAx>
        <c:axId val="475202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520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11.5</c:v>
                </c:pt>
                <c:pt idx="1">
                  <c:v>8.8800000000000008</c:v>
                </c:pt>
                <c:pt idx="2">
                  <c:v>5.94</c:v>
                </c:pt>
                <c:pt idx="3">
                  <c:v>3.03</c:v>
                </c:pt>
                <c:pt idx="4">
                  <c:v>1.54</c:v>
                </c:pt>
              </c:numCache>
            </c:numRef>
          </c:val>
          <c:extLst xmlns:c16r2="http://schemas.microsoft.com/office/drawing/2015/06/chart">
            <c:ext xmlns:c16="http://schemas.microsoft.com/office/drawing/2014/chart" uri="{C3380CC4-5D6E-409C-BE32-E72D297353CC}">
              <c16:uniqueId val="{00000000-0E11-4474-A888-01876B3BF4AB}"/>
            </c:ext>
          </c:extLst>
        </c:ser>
        <c:dLbls>
          <c:showLegendKey val="0"/>
          <c:showVal val="0"/>
          <c:showCatName val="0"/>
          <c:showSerName val="0"/>
          <c:showPercent val="0"/>
          <c:showBubbleSize val="0"/>
        </c:dLbls>
        <c:gapWidth val="150"/>
        <c:axId val="475201328"/>
        <c:axId val="47520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368.94</c:v>
                </c:pt>
                <c:pt idx="1">
                  <c:v>351.06</c:v>
                </c:pt>
                <c:pt idx="2">
                  <c:v>333.48</c:v>
                </c:pt>
                <c:pt idx="3">
                  <c:v>320.31</c:v>
                </c:pt>
                <c:pt idx="4">
                  <c:v>303.26</c:v>
                </c:pt>
              </c:numCache>
            </c:numRef>
          </c:val>
          <c:smooth val="0"/>
          <c:extLst xmlns:c16r2="http://schemas.microsoft.com/office/drawing/2015/06/chart">
            <c:ext xmlns:c16="http://schemas.microsoft.com/office/drawing/2014/chart" uri="{C3380CC4-5D6E-409C-BE32-E72D297353CC}">
              <c16:uniqueId val="{00000001-0E11-4474-A888-01876B3BF4AB}"/>
            </c:ext>
          </c:extLst>
        </c:ser>
        <c:dLbls>
          <c:showLegendKey val="0"/>
          <c:showVal val="0"/>
          <c:showCatName val="0"/>
          <c:showSerName val="0"/>
          <c:showPercent val="0"/>
          <c:showBubbleSize val="0"/>
        </c:dLbls>
        <c:marker val="1"/>
        <c:smooth val="0"/>
        <c:axId val="475201328"/>
        <c:axId val="475202896"/>
      </c:lineChart>
      <c:dateAx>
        <c:axId val="475201328"/>
        <c:scaling>
          <c:orientation val="minMax"/>
        </c:scaling>
        <c:delete val="1"/>
        <c:axPos val="b"/>
        <c:numFmt formatCode="ge" sourceLinked="1"/>
        <c:majorTickMark val="none"/>
        <c:minorTickMark val="none"/>
        <c:tickLblPos val="none"/>
        <c:crossAx val="475202896"/>
        <c:crosses val="autoZero"/>
        <c:auto val="1"/>
        <c:lblOffset val="100"/>
        <c:baseTimeUnit val="years"/>
      </c:dateAx>
      <c:valAx>
        <c:axId val="475202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520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110.31</c:v>
                </c:pt>
                <c:pt idx="1">
                  <c:v>109</c:v>
                </c:pt>
                <c:pt idx="2">
                  <c:v>113.57</c:v>
                </c:pt>
                <c:pt idx="3">
                  <c:v>110.35</c:v>
                </c:pt>
                <c:pt idx="4">
                  <c:v>111.46</c:v>
                </c:pt>
              </c:numCache>
            </c:numRef>
          </c:val>
          <c:extLst xmlns:c16r2="http://schemas.microsoft.com/office/drawing/2015/06/chart">
            <c:ext xmlns:c16="http://schemas.microsoft.com/office/drawing/2014/chart" uri="{C3380CC4-5D6E-409C-BE32-E72D297353CC}">
              <c16:uniqueId val="{00000000-47C7-40A8-9BFC-F94E497A5608}"/>
            </c:ext>
          </c:extLst>
        </c:ser>
        <c:dLbls>
          <c:showLegendKey val="0"/>
          <c:showVal val="0"/>
          <c:showCatName val="0"/>
          <c:showSerName val="0"/>
          <c:showPercent val="0"/>
          <c:showBubbleSize val="0"/>
        </c:dLbls>
        <c:gapWidth val="150"/>
        <c:axId val="475337528"/>
        <c:axId val="475342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111.12</c:v>
                </c:pt>
                <c:pt idx="1">
                  <c:v>112.92</c:v>
                </c:pt>
                <c:pt idx="2">
                  <c:v>112.81</c:v>
                </c:pt>
                <c:pt idx="3">
                  <c:v>113.88</c:v>
                </c:pt>
                <c:pt idx="4">
                  <c:v>114.14</c:v>
                </c:pt>
              </c:numCache>
            </c:numRef>
          </c:val>
          <c:smooth val="0"/>
          <c:extLst xmlns:c16r2="http://schemas.microsoft.com/office/drawing/2015/06/chart">
            <c:ext xmlns:c16="http://schemas.microsoft.com/office/drawing/2014/chart" uri="{C3380CC4-5D6E-409C-BE32-E72D297353CC}">
              <c16:uniqueId val="{00000001-47C7-40A8-9BFC-F94E497A5608}"/>
            </c:ext>
          </c:extLst>
        </c:ser>
        <c:dLbls>
          <c:showLegendKey val="0"/>
          <c:showVal val="0"/>
          <c:showCatName val="0"/>
          <c:showSerName val="0"/>
          <c:showPercent val="0"/>
          <c:showBubbleSize val="0"/>
        </c:dLbls>
        <c:marker val="1"/>
        <c:smooth val="0"/>
        <c:axId val="475337528"/>
        <c:axId val="475342232"/>
      </c:lineChart>
      <c:dateAx>
        <c:axId val="475337528"/>
        <c:scaling>
          <c:orientation val="minMax"/>
        </c:scaling>
        <c:delete val="1"/>
        <c:axPos val="b"/>
        <c:numFmt formatCode="ge" sourceLinked="1"/>
        <c:majorTickMark val="none"/>
        <c:minorTickMark val="none"/>
        <c:tickLblPos val="none"/>
        <c:crossAx val="475342232"/>
        <c:crosses val="autoZero"/>
        <c:auto val="1"/>
        <c:lblOffset val="100"/>
        <c:baseTimeUnit val="years"/>
      </c:dateAx>
      <c:valAx>
        <c:axId val="47534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33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108.95</c:v>
                </c:pt>
                <c:pt idx="1">
                  <c:v>110.78</c:v>
                </c:pt>
                <c:pt idx="2">
                  <c:v>105.75</c:v>
                </c:pt>
                <c:pt idx="3">
                  <c:v>109.46</c:v>
                </c:pt>
                <c:pt idx="4">
                  <c:v>108.2</c:v>
                </c:pt>
              </c:numCache>
            </c:numRef>
          </c:val>
          <c:extLst xmlns:c16r2="http://schemas.microsoft.com/office/drawing/2015/06/chart">
            <c:ext xmlns:c16="http://schemas.microsoft.com/office/drawing/2014/chart" uri="{C3380CC4-5D6E-409C-BE32-E72D297353CC}">
              <c16:uniqueId val="{00000000-2B64-4622-BE05-0FC45D4D4FF2}"/>
            </c:ext>
          </c:extLst>
        </c:ser>
        <c:dLbls>
          <c:showLegendKey val="0"/>
          <c:showVal val="0"/>
          <c:showCatName val="0"/>
          <c:showSerName val="0"/>
          <c:showPercent val="0"/>
          <c:showBubbleSize val="0"/>
        </c:dLbls>
        <c:gapWidth val="150"/>
        <c:axId val="475340272"/>
        <c:axId val="475335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75.75</c:v>
                </c:pt>
                <c:pt idx="1">
                  <c:v>75.3</c:v>
                </c:pt>
                <c:pt idx="2">
                  <c:v>75.3</c:v>
                </c:pt>
                <c:pt idx="3">
                  <c:v>74.02</c:v>
                </c:pt>
                <c:pt idx="4">
                  <c:v>73.03</c:v>
                </c:pt>
              </c:numCache>
            </c:numRef>
          </c:val>
          <c:smooth val="0"/>
          <c:extLst xmlns:c16r2="http://schemas.microsoft.com/office/drawing/2015/06/chart">
            <c:ext xmlns:c16="http://schemas.microsoft.com/office/drawing/2014/chart" uri="{C3380CC4-5D6E-409C-BE32-E72D297353CC}">
              <c16:uniqueId val="{00000001-2B64-4622-BE05-0FC45D4D4FF2}"/>
            </c:ext>
          </c:extLst>
        </c:ser>
        <c:dLbls>
          <c:showLegendKey val="0"/>
          <c:showVal val="0"/>
          <c:showCatName val="0"/>
          <c:showSerName val="0"/>
          <c:showPercent val="0"/>
          <c:showBubbleSize val="0"/>
        </c:dLbls>
        <c:marker val="1"/>
        <c:smooth val="0"/>
        <c:axId val="475340272"/>
        <c:axId val="475335960"/>
      </c:lineChart>
      <c:dateAx>
        <c:axId val="475340272"/>
        <c:scaling>
          <c:orientation val="minMax"/>
        </c:scaling>
        <c:delete val="1"/>
        <c:axPos val="b"/>
        <c:numFmt formatCode="ge" sourceLinked="1"/>
        <c:majorTickMark val="none"/>
        <c:minorTickMark val="none"/>
        <c:tickLblPos val="none"/>
        <c:crossAx val="475335960"/>
        <c:crosses val="autoZero"/>
        <c:auto val="1"/>
        <c:lblOffset val="100"/>
        <c:baseTimeUnit val="years"/>
      </c:dateAx>
      <c:valAx>
        <c:axId val="47533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34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62"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愛媛県　南予水道企業団</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70"/>
      <c r="D7" s="70"/>
      <c r="E7" s="70"/>
      <c r="F7" s="70"/>
      <c r="G7" s="70"/>
      <c r="H7" s="70"/>
      <c r="I7" s="69" t="s">
        <v>2</v>
      </c>
      <c r="J7" s="70"/>
      <c r="K7" s="70"/>
      <c r="L7" s="70"/>
      <c r="M7" s="70"/>
      <c r="N7" s="70"/>
      <c r="O7" s="71"/>
      <c r="P7" s="72" t="s">
        <v>3</v>
      </c>
      <c r="Q7" s="72"/>
      <c r="R7" s="72"/>
      <c r="S7" s="72"/>
      <c r="T7" s="72"/>
      <c r="U7" s="72"/>
      <c r="V7" s="72"/>
      <c r="W7" s="72" t="s">
        <v>4</v>
      </c>
      <c r="X7" s="72"/>
      <c r="Y7" s="72"/>
      <c r="Z7" s="72"/>
      <c r="AA7" s="72"/>
      <c r="AB7" s="72"/>
      <c r="AC7" s="72"/>
      <c r="AD7" s="72" t="s">
        <v>5</v>
      </c>
      <c r="AE7" s="72"/>
      <c r="AF7" s="72"/>
      <c r="AG7" s="72"/>
      <c r="AH7" s="72"/>
      <c r="AI7" s="72"/>
      <c r="AJ7" s="72"/>
      <c r="AK7" s="4"/>
      <c r="AL7" s="72" t="s">
        <v>6</v>
      </c>
      <c r="AM7" s="72"/>
      <c r="AN7" s="72"/>
      <c r="AO7" s="72"/>
      <c r="AP7" s="72"/>
      <c r="AQ7" s="72"/>
      <c r="AR7" s="72"/>
      <c r="AS7" s="72"/>
      <c r="AT7" s="69" t="s">
        <v>7</v>
      </c>
      <c r="AU7" s="70"/>
      <c r="AV7" s="70"/>
      <c r="AW7" s="70"/>
      <c r="AX7" s="70"/>
      <c r="AY7" s="70"/>
      <c r="AZ7" s="70"/>
      <c r="BA7" s="70"/>
      <c r="BB7" s="72" t="s">
        <v>8</v>
      </c>
      <c r="BC7" s="72"/>
      <c r="BD7" s="72"/>
      <c r="BE7" s="72"/>
      <c r="BF7" s="72"/>
      <c r="BG7" s="72"/>
      <c r="BH7" s="72"/>
      <c r="BI7" s="72"/>
      <c r="BJ7" s="3"/>
      <c r="BK7" s="3"/>
      <c r="BL7" s="5" t="s">
        <v>9</v>
      </c>
      <c r="BM7" s="6"/>
      <c r="BN7" s="6"/>
      <c r="BO7" s="6"/>
      <c r="BP7" s="6"/>
      <c r="BQ7" s="6"/>
      <c r="BR7" s="6"/>
      <c r="BS7" s="6"/>
      <c r="BT7" s="6"/>
      <c r="BU7" s="6"/>
      <c r="BV7" s="6"/>
      <c r="BW7" s="6"/>
      <c r="BX7" s="6"/>
      <c r="BY7" s="7"/>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用水供給事業</v>
      </c>
      <c r="Q8" s="76"/>
      <c r="R8" s="76"/>
      <c r="S8" s="76"/>
      <c r="T8" s="76"/>
      <c r="U8" s="76"/>
      <c r="V8" s="76"/>
      <c r="W8" s="76" t="str">
        <f>データ!$L$6</f>
        <v>B</v>
      </c>
      <c r="X8" s="76"/>
      <c r="Y8" s="76"/>
      <c r="Z8" s="76"/>
      <c r="AA8" s="76"/>
      <c r="AB8" s="76"/>
      <c r="AC8" s="76"/>
      <c r="AD8" s="76" t="str">
        <f>データ!$M$6</f>
        <v>その他</v>
      </c>
      <c r="AE8" s="76"/>
      <c r="AF8" s="76"/>
      <c r="AG8" s="76"/>
      <c r="AH8" s="76"/>
      <c r="AI8" s="76"/>
      <c r="AJ8" s="76"/>
      <c r="AK8" s="4"/>
      <c r="AL8" s="64" t="str">
        <f>データ!$R$6</f>
        <v>-</v>
      </c>
      <c r="AM8" s="64"/>
      <c r="AN8" s="64"/>
      <c r="AO8" s="64"/>
      <c r="AP8" s="64"/>
      <c r="AQ8" s="64"/>
      <c r="AR8" s="64"/>
      <c r="AS8" s="64"/>
      <c r="AT8" s="60" t="str">
        <f>データ!$S$6</f>
        <v>-</v>
      </c>
      <c r="AU8" s="61"/>
      <c r="AV8" s="61"/>
      <c r="AW8" s="61"/>
      <c r="AX8" s="61"/>
      <c r="AY8" s="61"/>
      <c r="AZ8" s="61"/>
      <c r="BA8" s="61"/>
      <c r="BB8" s="63" t="str">
        <f>データ!$T$6</f>
        <v>-</v>
      </c>
      <c r="BC8" s="63"/>
      <c r="BD8" s="63"/>
      <c r="BE8" s="63"/>
      <c r="BF8" s="63"/>
      <c r="BG8" s="63"/>
      <c r="BH8" s="63"/>
      <c r="BI8" s="63"/>
      <c r="BJ8" s="3"/>
      <c r="BK8" s="3"/>
      <c r="BL8" s="67" t="s">
        <v>10</v>
      </c>
      <c r="BM8" s="68"/>
      <c r="BN8" s="8" t="s">
        <v>11</v>
      </c>
      <c r="BO8" s="9"/>
      <c r="BP8" s="9"/>
      <c r="BQ8" s="9"/>
      <c r="BR8" s="9"/>
      <c r="BS8" s="9"/>
      <c r="BT8" s="9"/>
      <c r="BU8" s="9"/>
      <c r="BV8" s="9"/>
      <c r="BW8" s="9"/>
      <c r="BX8" s="9"/>
      <c r="BY8" s="10"/>
    </row>
    <row r="9" spans="1:78" ht="18.75" customHeight="1" x14ac:dyDescent="0.15">
      <c r="A9" s="2"/>
      <c r="B9" s="69" t="s">
        <v>12</v>
      </c>
      <c r="C9" s="70"/>
      <c r="D9" s="70"/>
      <c r="E9" s="70"/>
      <c r="F9" s="70"/>
      <c r="G9" s="70"/>
      <c r="H9" s="70"/>
      <c r="I9" s="69" t="s">
        <v>13</v>
      </c>
      <c r="J9" s="70"/>
      <c r="K9" s="70"/>
      <c r="L9" s="70"/>
      <c r="M9" s="70"/>
      <c r="N9" s="70"/>
      <c r="O9" s="71"/>
      <c r="P9" s="72" t="s">
        <v>14</v>
      </c>
      <c r="Q9" s="72"/>
      <c r="R9" s="72"/>
      <c r="S9" s="72"/>
      <c r="T9" s="72"/>
      <c r="U9" s="72"/>
      <c r="V9" s="72"/>
      <c r="W9" s="72" t="s">
        <v>15</v>
      </c>
      <c r="X9" s="72"/>
      <c r="Y9" s="72"/>
      <c r="Z9" s="72"/>
      <c r="AA9" s="72"/>
      <c r="AB9" s="72"/>
      <c r="AC9" s="72"/>
      <c r="AD9" s="2"/>
      <c r="AE9" s="2"/>
      <c r="AF9" s="2"/>
      <c r="AG9" s="2"/>
      <c r="AH9" s="4"/>
      <c r="AI9" s="4"/>
      <c r="AJ9" s="4"/>
      <c r="AK9" s="4"/>
      <c r="AL9" s="72" t="s">
        <v>16</v>
      </c>
      <c r="AM9" s="72"/>
      <c r="AN9" s="72"/>
      <c r="AO9" s="72"/>
      <c r="AP9" s="72"/>
      <c r="AQ9" s="72"/>
      <c r="AR9" s="72"/>
      <c r="AS9" s="72"/>
      <c r="AT9" s="69" t="s">
        <v>17</v>
      </c>
      <c r="AU9" s="70"/>
      <c r="AV9" s="70"/>
      <c r="AW9" s="70"/>
      <c r="AX9" s="70"/>
      <c r="AY9" s="70"/>
      <c r="AZ9" s="70"/>
      <c r="BA9" s="70"/>
      <c r="BB9" s="72" t="s">
        <v>18</v>
      </c>
      <c r="BC9" s="72"/>
      <c r="BD9" s="72"/>
      <c r="BE9" s="72"/>
      <c r="BF9" s="72"/>
      <c r="BG9" s="72"/>
      <c r="BH9" s="72"/>
      <c r="BI9" s="72"/>
      <c r="BJ9" s="3"/>
      <c r="BK9" s="3"/>
      <c r="BL9" s="58" t="s">
        <v>19</v>
      </c>
      <c r="BM9" s="59"/>
      <c r="BN9" s="11" t="s">
        <v>20</v>
      </c>
      <c r="BO9" s="12"/>
      <c r="BP9" s="12"/>
      <c r="BQ9" s="12"/>
      <c r="BR9" s="12"/>
      <c r="BS9" s="12"/>
      <c r="BT9" s="12"/>
      <c r="BU9" s="12"/>
      <c r="BV9" s="12"/>
      <c r="BW9" s="12"/>
      <c r="BX9" s="12"/>
      <c r="BY9" s="13"/>
    </row>
    <row r="10" spans="1:78" ht="18.75" customHeight="1" x14ac:dyDescent="0.15">
      <c r="A10" s="2"/>
      <c r="B10" s="60" t="str">
        <f>データ!$N$6</f>
        <v>-</v>
      </c>
      <c r="C10" s="61"/>
      <c r="D10" s="61"/>
      <c r="E10" s="61"/>
      <c r="F10" s="61"/>
      <c r="G10" s="61"/>
      <c r="H10" s="61"/>
      <c r="I10" s="60">
        <f>データ!$O$6</f>
        <v>96.86</v>
      </c>
      <c r="J10" s="61"/>
      <c r="K10" s="61"/>
      <c r="L10" s="61"/>
      <c r="M10" s="61"/>
      <c r="N10" s="61"/>
      <c r="O10" s="62"/>
      <c r="P10" s="63">
        <f>データ!$P$6</f>
        <v>71.790000000000006</v>
      </c>
      <c r="Q10" s="63"/>
      <c r="R10" s="63"/>
      <c r="S10" s="63"/>
      <c r="T10" s="63"/>
      <c r="U10" s="63"/>
      <c r="V10" s="63"/>
      <c r="W10" s="64">
        <f>データ!$Q$6</f>
        <v>0</v>
      </c>
      <c r="X10" s="64"/>
      <c r="Y10" s="64"/>
      <c r="Z10" s="64"/>
      <c r="AA10" s="64"/>
      <c r="AB10" s="64"/>
      <c r="AC10" s="64"/>
      <c r="AD10" s="2"/>
      <c r="AE10" s="2"/>
      <c r="AF10" s="2"/>
      <c r="AG10" s="2"/>
      <c r="AH10" s="4"/>
      <c r="AI10" s="4"/>
      <c r="AJ10" s="4"/>
      <c r="AK10" s="4"/>
      <c r="AL10" s="64">
        <f>データ!$U$6</f>
        <v>113996</v>
      </c>
      <c r="AM10" s="64"/>
      <c r="AN10" s="64"/>
      <c r="AO10" s="64"/>
      <c r="AP10" s="64"/>
      <c r="AQ10" s="64"/>
      <c r="AR10" s="64"/>
      <c r="AS10" s="64"/>
      <c r="AT10" s="60">
        <f>データ!$V$6</f>
        <v>112.5</v>
      </c>
      <c r="AU10" s="61"/>
      <c r="AV10" s="61"/>
      <c r="AW10" s="61"/>
      <c r="AX10" s="61"/>
      <c r="AY10" s="61"/>
      <c r="AZ10" s="61"/>
      <c r="BA10" s="61"/>
      <c r="BB10" s="63">
        <f>データ!$W$6</f>
        <v>1013.3</v>
      </c>
      <c r="BC10" s="63"/>
      <c r="BD10" s="63"/>
      <c r="BE10" s="63"/>
      <c r="BF10" s="63"/>
      <c r="BG10" s="63"/>
      <c r="BH10" s="63"/>
      <c r="BI10" s="63"/>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117</v>
      </c>
      <c r="BM16" s="89"/>
      <c r="BN16" s="89"/>
      <c r="BO16" s="89"/>
      <c r="BP16" s="89"/>
      <c r="BQ16" s="89"/>
      <c r="BR16" s="89"/>
      <c r="BS16" s="89"/>
      <c r="BT16" s="89"/>
      <c r="BU16" s="89"/>
      <c r="BV16" s="89"/>
      <c r="BW16" s="89"/>
      <c r="BX16" s="89"/>
      <c r="BY16" s="89"/>
      <c r="BZ16" s="9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15">
      <c r="A34" s="2"/>
      <c r="B34" s="17"/>
      <c r="C34" s="49" t="s">
        <v>26</v>
      </c>
      <c r="D34" s="49"/>
      <c r="E34" s="49"/>
      <c r="F34" s="49"/>
      <c r="G34" s="49"/>
      <c r="H34" s="49"/>
      <c r="I34" s="49"/>
      <c r="J34" s="49"/>
      <c r="K34" s="49"/>
      <c r="L34" s="49"/>
      <c r="M34" s="49"/>
      <c r="N34" s="49"/>
      <c r="O34" s="49"/>
      <c r="P34" s="49"/>
      <c r="Q34" s="19"/>
      <c r="R34" s="49" t="s">
        <v>27</v>
      </c>
      <c r="S34" s="49"/>
      <c r="T34" s="49"/>
      <c r="U34" s="49"/>
      <c r="V34" s="49"/>
      <c r="W34" s="49"/>
      <c r="X34" s="49"/>
      <c r="Y34" s="49"/>
      <c r="Z34" s="49"/>
      <c r="AA34" s="49"/>
      <c r="AB34" s="49"/>
      <c r="AC34" s="49"/>
      <c r="AD34" s="49"/>
      <c r="AE34" s="49"/>
      <c r="AF34" s="19"/>
      <c r="AG34" s="49" t="s">
        <v>28</v>
      </c>
      <c r="AH34" s="49"/>
      <c r="AI34" s="49"/>
      <c r="AJ34" s="49"/>
      <c r="AK34" s="49"/>
      <c r="AL34" s="49"/>
      <c r="AM34" s="49"/>
      <c r="AN34" s="49"/>
      <c r="AO34" s="49"/>
      <c r="AP34" s="49"/>
      <c r="AQ34" s="49"/>
      <c r="AR34" s="49"/>
      <c r="AS34" s="49"/>
      <c r="AT34" s="49"/>
      <c r="AU34" s="19"/>
      <c r="AV34" s="49" t="s">
        <v>29</v>
      </c>
      <c r="AW34" s="49"/>
      <c r="AX34" s="49"/>
      <c r="AY34" s="49"/>
      <c r="AZ34" s="49"/>
      <c r="BA34" s="49"/>
      <c r="BB34" s="49"/>
      <c r="BC34" s="49"/>
      <c r="BD34" s="49"/>
      <c r="BE34" s="49"/>
      <c r="BF34" s="49"/>
      <c r="BG34" s="49"/>
      <c r="BH34" s="49"/>
      <c r="BI34" s="49"/>
      <c r="BJ34" s="18"/>
      <c r="BK34" s="2"/>
      <c r="BL34" s="88"/>
      <c r="BM34" s="89"/>
      <c r="BN34" s="89"/>
      <c r="BO34" s="89"/>
      <c r="BP34" s="89"/>
      <c r="BQ34" s="89"/>
      <c r="BR34" s="89"/>
      <c r="BS34" s="89"/>
      <c r="BT34" s="89"/>
      <c r="BU34" s="89"/>
      <c r="BV34" s="89"/>
      <c r="BW34" s="89"/>
      <c r="BX34" s="89"/>
      <c r="BY34" s="89"/>
      <c r="BZ34" s="90"/>
    </row>
    <row r="35" spans="1:78" ht="13.5" customHeight="1" x14ac:dyDescent="0.15">
      <c r="A35" s="2"/>
      <c r="B35" s="17"/>
      <c r="C35" s="49"/>
      <c r="D35" s="49"/>
      <c r="E35" s="49"/>
      <c r="F35" s="49"/>
      <c r="G35" s="49"/>
      <c r="H35" s="49"/>
      <c r="I35" s="49"/>
      <c r="J35" s="49"/>
      <c r="K35" s="49"/>
      <c r="L35" s="49"/>
      <c r="M35" s="49"/>
      <c r="N35" s="49"/>
      <c r="O35" s="49"/>
      <c r="P35" s="49"/>
      <c r="Q35" s="19"/>
      <c r="R35" s="49"/>
      <c r="S35" s="49"/>
      <c r="T35" s="49"/>
      <c r="U35" s="49"/>
      <c r="V35" s="49"/>
      <c r="W35" s="49"/>
      <c r="X35" s="49"/>
      <c r="Y35" s="49"/>
      <c r="Z35" s="49"/>
      <c r="AA35" s="49"/>
      <c r="AB35" s="49"/>
      <c r="AC35" s="49"/>
      <c r="AD35" s="49"/>
      <c r="AE35" s="49"/>
      <c r="AF35" s="19"/>
      <c r="AG35" s="49"/>
      <c r="AH35" s="49"/>
      <c r="AI35" s="49"/>
      <c r="AJ35" s="49"/>
      <c r="AK35" s="49"/>
      <c r="AL35" s="49"/>
      <c r="AM35" s="49"/>
      <c r="AN35" s="49"/>
      <c r="AO35" s="49"/>
      <c r="AP35" s="49"/>
      <c r="AQ35" s="49"/>
      <c r="AR35" s="49"/>
      <c r="AS35" s="49"/>
      <c r="AT35" s="49"/>
      <c r="AU35" s="19"/>
      <c r="AV35" s="49"/>
      <c r="AW35" s="49"/>
      <c r="AX35" s="49"/>
      <c r="AY35" s="49"/>
      <c r="AZ35" s="49"/>
      <c r="BA35" s="49"/>
      <c r="BB35" s="49"/>
      <c r="BC35" s="49"/>
      <c r="BD35" s="49"/>
      <c r="BE35" s="49"/>
      <c r="BF35" s="49"/>
      <c r="BG35" s="49"/>
      <c r="BH35" s="49"/>
      <c r="BI35" s="49"/>
      <c r="BJ35" s="18"/>
      <c r="BK35" s="2"/>
      <c r="BL35" s="88"/>
      <c r="BM35" s="89"/>
      <c r="BN35" s="89"/>
      <c r="BO35" s="89"/>
      <c r="BP35" s="89"/>
      <c r="BQ35" s="89"/>
      <c r="BR35" s="89"/>
      <c r="BS35" s="89"/>
      <c r="BT35" s="89"/>
      <c r="BU35" s="89"/>
      <c r="BV35" s="89"/>
      <c r="BW35" s="89"/>
      <c r="BX35" s="89"/>
      <c r="BY35" s="89"/>
      <c r="BZ35" s="9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1"/>
      <c r="BM44" s="92"/>
      <c r="BN44" s="92"/>
      <c r="BO44" s="92"/>
      <c r="BP44" s="92"/>
      <c r="BQ44" s="92"/>
      <c r="BR44" s="92"/>
      <c r="BS44" s="92"/>
      <c r="BT44" s="92"/>
      <c r="BU44" s="92"/>
      <c r="BV44" s="92"/>
      <c r="BW44" s="92"/>
      <c r="BX44" s="92"/>
      <c r="BY44" s="92"/>
      <c r="BZ44" s="9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118</v>
      </c>
      <c r="BM47" s="89"/>
      <c r="BN47" s="89"/>
      <c r="BO47" s="89"/>
      <c r="BP47" s="89"/>
      <c r="BQ47" s="89"/>
      <c r="BR47" s="89"/>
      <c r="BS47" s="89"/>
      <c r="BT47" s="89"/>
      <c r="BU47" s="89"/>
      <c r="BV47" s="89"/>
      <c r="BW47" s="89"/>
      <c r="BX47" s="89"/>
      <c r="BY47" s="89"/>
      <c r="BZ47" s="9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89"/>
      <c r="BN48" s="89"/>
      <c r="BO48" s="89"/>
      <c r="BP48" s="89"/>
      <c r="BQ48" s="89"/>
      <c r="BR48" s="89"/>
      <c r="BS48" s="89"/>
      <c r="BT48" s="89"/>
      <c r="BU48" s="89"/>
      <c r="BV48" s="89"/>
      <c r="BW48" s="89"/>
      <c r="BX48" s="89"/>
      <c r="BY48" s="89"/>
      <c r="BZ48" s="9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89"/>
      <c r="BN49" s="89"/>
      <c r="BO49" s="89"/>
      <c r="BP49" s="89"/>
      <c r="BQ49" s="89"/>
      <c r="BR49" s="89"/>
      <c r="BS49" s="89"/>
      <c r="BT49" s="89"/>
      <c r="BU49" s="89"/>
      <c r="BV49" s="89"/>
      <c r="BW49" s="89"/>
      <c r="BX49" s="89"/>
      <c r="BY49" s="89"/>
      <c r="BZ49" s="9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89"/>
      <c r="BN50" s="89"/>
      <c r="BO50" s="89"/>
      <c r="BP50" s="89"/>
      <c r="BQ50" s="89"/>
      <c r="BR50" s="89"/>
      <c r="BS50" s="89"/>
      <c r="BT50" s="89"/>
      <c r="BU50" s="89"/>
      <c r="BV50" s="89"/>
      <c r="BW50" s="89"/>
      <c r="BX50" s="89"/>
      <c r="BY50" s="89"/>
      <c r="BZ50" s="9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89"/>
      <c r="BN51" s="89"/>
      <c r="BO51" s="89"/>
      <c r="BP51" s="89"/>
      <c r="BQ51" s="89"/>
      <c r="BR51" s="89"/>
      <c r="BS51" s="89"/>
      <c r="BT51" s="89"/>
      <c r="BU51" s="89"/>
      <c r="BV51" s="89"/>
      <c r="BW51" s="89"/>
      <c r="BX51" s="89"/>
      <c r="BY51" s="89"/>
      <c r="BZ51" s="9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89"/>
      <c r="BN52" s="89"/>
      <c r="BO52" s="89"/>
      <c r="BP52" s="89"/>
      <c r="BQ52" s="89"/>
      <c r="BR52" s="89"/>
      <c r="BS52" s="89"/>
      <c r="BT52" s="89"/>
      <c r="BU52" s="89"/>
      <c r="BV52" s="89"/>
      <c r="BW52" s="89"/>
      <c r="BX52" s="89"/>
      <c r="BY52" s="89"/>
      <c r="BZ52" s="9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89"/>
      <c r="BN53" s="89"/>
      <c r="BO53" s="89"/>
      <c r="BP53" s="89"/>
      <c r="BQ53" s="89"/>
      <c r="BR53" s="89"/>
      <c r="BS53" s="89"/>
      <c r="BT53" s="89"/>
      <c r="BU53" s="89"/>
      <c r="BV53" s="89"/>
      <c r="BW53" s="89"/>
      <c r="BX53" s="89"/>
      <c r="BY53" s="89"/>
      <c r="BZ53" s="9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89"/>
      <c r="BN54" s="89"/>
      <c r="BO54" s="89"/>
      <c r="BP54" s="89"/>
      <c r="BQ54" s="89"/>
      <c r="BR54" s="89"/>
      <c r="BS54" s="89"/>
      <c r="BT54" s="89"/>
      <c r="BU54" s="89"/>
      <c r="BV54" s="89"/>
      <c r="BW54" s="89"/>
      <c r="BX54" s="89"/>
      <c r="BY54" s="89"/>
      <c r="BZ54" s="9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89"/>
      <c r="BN55" s="89"/>
      <c r="BO55" s="89"/>
      <c r="BP55" s="89"/>
      <c r="BQ55" s="89"/>
      <c r="BR55" s="89"/>
      <c r="BS55" s="89"/>
      <c r="BT55" s="89"/>
      <c r="BU55" s="89"/>
      <c r="BV55" s="89"/>
      <c r="BW55" s="89"/>
      <c r="BX55" s="89"/>
      <c r="BY55" s="89"/>
      <c r="BZ55" s="90"/>
    </row>
    <row r="56" spans="1:78" ht="13.5" customHeight="1" x14ac:dyDescent="0.15">
      <c r="A56" s="2"/>
      <c r="B56" s="17"/>
      <c r="C56" s="49" t="s">
        <v>31</v>
      </c>
      <c r="D56" s="49"/>
      <c r="E56" s="49"/>
      <c r="F56" s="49"/>
      <c r="G56" s="49"/>
      <c r="H56" s="49"/>
      <c r="I56" s="49"/>
      <c r="J56" s="49"/>
      <c r="K56" s="49"/>
      <c r="L56" s="49"/>
      <c r="M56" s="49"/>
      <c r="N56" s="49"/>
      <c r="O56" s="49"/>
      <c r="P56" s="49"/>
      <c r="Q56" s="19"/>
      <c r="R56" s="49" t="s">
        <v>32</v>
      </c>
      <c r="S56" s="49"/>
      <c r="T56" s="49"/>
      <c r="U56" s="49"/>
      <c r="V56" s="49"/>
      <c r="W56" s="49"/>
      <c r="X56" s="49"/>
      <c r="Y56" s="49"/>
      <c r="Z56" s="49"/>
      <c r="AA56" s="49"/>
      <c r="AB56" s="49"/>
      <c r="AC56" s="49"/>
      <c r="AD56" s="49"/>
      <c r="AE56" s="49"/>
      <c r="AF56" s="19"/>
      <c r="AG56" s="49" t="s">
        <v>33</v>
      </c>
      <c r="AH56" s="49"/>
      <c r="AI56" s="49"/>
      <c r="AJ56" s="49"/>
      <c r="AK56" s="49"/>
      <c r="AL56" s="49"/>
      <c r="AM56" s="49"/>
      <c r="AN56" s="49"/>
      <c r="AO56" s="49"/>
      <c r="AP56" s="49"/>
      <c r="AQ56" s="49"/>
      <c r="AR56" s="49"/>
      <c r="AS56" s="49"/>
      <c r="AT56" s="49"/>
      <c r="AU56" s="19"/>
      <c r="AV56" s="49" t="s">
        <v>34</v>
      </c>
      <c r="AW56" s="49"/>
      <c r="AX56" s="49"/>
      <c r="AY56" s="49"/>
      <c r="AZ56" s="49"/>
      <c r="BA56" s="49"/>
      <c r="BB56" s="49"/>
      <c r="BC56" s="49"/>
      <c r="BD56" s="49"/>
      <c r="BE56" s="49"/>
      <c r="BF56" s="49"/>
      <c r="BG56" s="49"/>
      <c r="BH56" s="49"/>
      <c r="BI56" s="49"/>
      <c r="BJ56" s="18"/>
      <c r="BK56" s="2"/>
      <c r="BL56" s="88"/>
      <c r="BM56" s="89"/>
      <c r="BN56" s="89"/>
      <c r="BO56" s="89"/>
      <c r="BP56" s="89"/>
      <c r="BQ56" s="89"/>
      <c r="BR56" s="89"/>
      <c r="BS56" s="89"/>
      <c r="BT56" s="89"/>
      <c r="BU56" s="89"/>
      <c r="BV56" s="89"/>
      <c r="BW56" s="89"/>
      <c r="BX56" s="89"/>
      <c r="BY56" s="89"/>
      <c r="BZ56" s="90"/>
    </row>
    <row r="57" spans="1:78" ht="13.5" customHeight="1" x14ac:dyDescent="0.15">
      <c r="A57" s="2"/>
      <c r="B57" s="17"/>
      <c r="C57" s="49"/>
      <c r="D57" s="49"/>
      <c r="E57" s="49"/>
      <c r="F57" s="49"/>
      <c r="G57" s="49"/>
      <c r="H57" s="49"/>
      <c r="I57" s="49"/>
      <c r="J57" s="49"/>
      <c r="K57" s="49"/>
      <c r="L57" s="49"/>
      <c r="M57" s="49"/>
      <c r="N57" s="49"/>
      <c r="O57" s="49"/>
      <c r="P57" s="49"/>
      <c r="Q57" s="19"/>
      <c r="R57" s="49"/>
      <c r="S57" s="49"/>
      <c r="T57" s="49"/>
      <c r="U57" s="49"/>
      <c r="V57" s="49"/>
      <c r="W57" s="49"/>
      <c r="X57" s="49"/>
      <c r="Y57" s="49"/>
      <c r="Z57" s="49"/>
      <c r="AA57" s="49"/>
      <c r="AB57" s="49"/>
      <c r="AC57" s="49"/>
      <c r="AD57" s="49"/>
      <c r="AE57" s="49"/>
      <c r="AF57" s="19"/>
      <c r="AG57" s="49"/>
      <c r="AH57" s="49"/>
      <c r="AI57" s="49"/>
      <c r="AJ57" s="49"/>
      <c r="AK57" s="49"/>
      <c r="AL57" s="49"/>
      <c r="AM57" s="49"/>
      <c r="AN57" s="49"/>
      <c r="AO57" s="49"/>
      <c r="AP57" s="49"/>
      <c r="AQ57" s="49"/>
      <c r="AR57" s="49"/>
      <c r="AS57" s="49"/>
      <c r="AT57" s="49"/>
      <c r="AU57" s="19"/>
      <c r="AV57" s="49"/>
      <c r="AW57" s="49"/>
      <c r="AX57" s="49"/>
      <c r="AY57" s="49"/>
      <c r="AZ57" s="49"/>
      <c r="BA57" s="49"/>
      <c r="BB57" s="49"/>
      <c r="BC57" s="49"/>
      <c r="BD57" s="49"/>
      <c r="BE57" s="49"/>
      <c r="BF57" s="49"/>
      <c r="BG57" s="49"/>
      <c r="BH57" s="49"/>
      <c r="BI57" s="49"/>
      <c r="BJ57" s="18"/>
      <c r="BK57" s="2"/>
      <c r="BL57" s="88"/>
      <c r="BM57" s="89"/>
      <c r="BN57" s="89"/>
      <c r="BO57" s="89"/>
      <c r="BP57" s="89"/>
      <c r="BQ57" s="89"/>
      <c r="BR57" s="89"/>
      <c r="BS57" s="89"/>
      <c r="BT57" s="89"/>
      <c r="BU57" s="89"/>
      <c r="BV57" s="89"/>
      <c r="BW57" s="89"/>
      <c r="BX57" s="89"/>
      <c r="BY57" s="89"/>
      <c r="BZ57" s="90"/>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8"/>
      <c r="BM58" s="89"/>
      <c r="BN58" s="89"/>
      <c r="BO58" s="89"/>
      <c r="BP58" s="89"/>
      <c r="BQ58" s="89"/>
      <c r="BR58" s="89"/>
      <c r="BS58" s="89"/>
      <c r="BT58" s="89"/>
      <c r="BU58" s="89"/>
      <c r="BV58" s="89"/>
      <c r="BW58" s="89"/>
      <c r="BX58" s="89"/>
      <c r="BY58" s="89"/>
      <c r="BZ58" s="9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8"/>
      <c r="BM59" s="89"/>
      <c r="BN59" s="89"/>
      <c r="BO59" s="89"/>
      <c r="BP59" s="89"/>
      <c r="BQ59" s="89"/>
      <c r="BR59" s="89"/>
      <c r="BS59" s="89"/>
      <c r="BT59" s="89"/>
      <c r="BU59" s="89"/>
      <c r="BV59" s="89"/>
      <c r="BW59" s="89"/>
      <c r="BX59" s="89"/>
      <c r="BY59" s="89"/>
      <c r="BZ59" s="90"/>
    </row>
    <row r="60" spans="1:78" ht="13.5" customHeight="1" x14ac:dyDescent="0.15">
      <c r="A60" s="2"/>
      <c r="B60" s="50" t="s">
        <v>35</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88"/>
      <c r="BM60" s="89"/>
      <c r="BN60" s="89"/>
      <c r="BO60" s="89"/>
      <c r="BP60" s="89"/>
      <c r="BQ60" s="89"/>
      <c r="BR60" s="89"/>
      <c r="BS60" s="89"/>
      <c r="BT60" s="89"/>
      <c r="BU60" s="89"/>
      <c r="BV60" s="89"/>
      <c r="BW60" s="89"/>
      <c r="BX60" s="89"/>
      <c r="BY60" s="89"/>
      <c r="BZ60" s="90"/>
    </row>
    <row r="61" spans="1:78" ht="13.5" customHeight="1" x14ac:dyDescent="0.15">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88"/>
      <c r="BM61" s="89"/>
      <c r="BN61" s="89"/>
      <c r="BO61" s="89"/>
      <c r="BP61" s="89"/>
      <c r="BQ61" s="89"/>
      <c r="BR61" s="89"/>
      <c r="BS61" s="89"/>
      <c r="BT61" s="89"/>
      <c r="BU61" s="89"/>
      <c r="BV61" s="89"/>
      <c r="BW61" s="89"/>
      <c r="BX61" s="89"/>
      <c r="BY61" s="89"/>
      <c r="BZ61" s="9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89"/>
      <c r="BN62" s="89"/>
      <c r="BO62" s="89"/>
      <c r="BP62" s="89"/>
      <c r="BQ62" s="89"/>
      <c r="BR62" s="89"/>
      <c r="BS62" s="89"/>
      <c r="BT62" s="89"/>
      <c r="BU62" s="89"/>
      <c r="BV62" s="89"/>
      <c r="BW62" s="89"/>
      <c r="BX62" s="89"/>
      <c r="BY62" s="89"/>
      <c r="BZ62" s="9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89"/>
      <c r="BN63" s="89"/>
      <c r="BO63" s="89"/>
      <c r="BP63" s="89"/>
      <c r="BQ63" s="89"/>
      <c r="BR63" s="89"/>
      <c r="BS63" s="89"/>
      <c r="BT63" s="89"/>
      <c r="BU63" s="89"/>
      <c r="BV63" s="89"/>
      <c r="BW63" s="89"/>
      <c r="BX63" s="89"/>
      <c r="BY63" s="89"/>
      <c r="BZ63" s="9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8" t="s">
        <v>119</v>
      </c>
      <c r="BM66" s="89"/>
      <c r="BN66" s="89"/>
      <c r="BO66" s="89"/>
      <c r="BP66" s="89"/>
      <c r="BQ66" s="89"/>
      <c r="BR66" s="89"/>
      <c r="BS66" s="89"/>
      <c r="BT66" s="89"/>
      <c r="BU66" s="89"/>
      <c r="BV66" s="89"/>
      <c r="BW66" s="89"/>
      <c r="BX66" s="89"/>
      <c r="BY66" s="89"/>
      <c r="BZ66" s="90"/>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8"/>
      <c r="BM67" s="89"/>
      <c r="BN67" s="89"/>
      <c r="BO67" s="89"/>
      <c r="BP67" s="89"/>
      <c r="BQ67" s="89"/>
      <c r="BR67" s="89"/>
      <c r="BS67" s="89"/>
      <c r="BT67" s="89"/>
      <c r="BU67" s="89"/>
      <c r="BV67" s="89"/>
      <c r="BW67" s="89"/>
      <c r="BX67" s="89"/>
      <c r="BY67" s="89"/>
      <c r="BZ67" s="90"/>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8"/>
      <c r="BM68" s="89"/>
      <c r="BN68" s="89"/>
      <c r="BO68" s="89"/>
      <c r="BP68" s="89"/>
      <c r="BQ68" s="89"/>
      <c r="BR68" s="89"/>
      <c r="BS68" s="89"/>
      <c r="BT68" s="89"/>
      <c r="BU68" s="89"/>
      <c r="BV68" s="89"/>
      <c r="BW68" s="89"/>
      <c r="BX68" s="89"/>
      <c r="BY68" s="89"/>
      <c r="BZ68" s="90"/>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8"/>
      <c r="BM69" s="89"/>
      <c r="BN69" s="89"/>
      <c r="BO69" s="89"/>
      <c r="BP69" s="89"/>
      <c r="BQ69" s="89"/>
      <c r="BR69" s="89"/>
      <c r="BS69" s="89"/>
      <c r="BT69" s="89"/>
      <c r="BU69" s="89"/>
      <c r="BV69" s="89"/>
      <c r="BW69" s="89"/>
      <c r="BX69" s="89"/>
      <c r="BY69" s="89"/>
      <c r="BZ69" s="90"/>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8"/>
      <c r="BM70" s="89"/>
      <c r="BN70" s="89"/>
      <c r="BO70" s="89"/>
      <c r="BP70" s="89"/>
      <c r="BQ70" s="89"/>
      <c r="BR70" s="89"/>
      <c r="BS70" s="89"/>
      <c r="BT70" s="89"/>
      <c r="BU70" s="89"/>
      <c r="BV70" s="89"/>
      <c r="BW70" s="89"/>
      <c r="BX70" s="89"/>
      <c r="BY70" s="89"/>
      <c r="BZ70" s="90"/>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8"/>
      <c r="BM71" s="89"/>
      <c r="BN71" s="89"/>
      <c r="BO71" s="89"/>
      <c r="BP71" s="89"/>
      <c r="BQ71" s="89"/>
      <c r="BR71" s="89"/>
      <c r="BS71" s="89"/>
      <c r="BT71" s="89"/>
      <c r="BU71" s="89"/>
      <c r="BV71" s="89"/>
      <c r="BW71" s="89"/>
      <c r="BX71" s="89"/>
      <c r="BY71" s="89"/>
      <c r="BZ71" s="90"/>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8"/>
      <c r="BM72" s="89"/>
      <c r="BN72" s="89"/>
      <c r="BO72" s="89"/>
      <c r="BP72" s="89"/>
      <c r="BQ72" s="89"/>
      <c r="BR72" s="89"/>
      <c r="BS72" s="89"/>
      <c r="BT72" s="89"/>
      <c r="BU72" s="89"/>
      <c r="BV72" s="89"/>
      <c r="BW72" s="89"/>
      <c r="BX72" s="89"/>
      <c r="BY72" s="89"/>
      <c r="BZ72" s="90"/>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8"/>
      <c r="BM73" s="89"/>
      <c r="BN73" s="89"/>
      <c r="BO73" s="89"/>
      <c r="BP73" s="89"/>
      <c r="BQ73" s="89"/>
      <c r="BR73" s="89"/>
      <c r="BS73" s="89"/>
      <c r="BT73" s="89"/>
      <c r="BU73" s="89"/>
      <c r="BV73" s="89"/>
      <c r="BW73" s="89"/>
      <c r="BX73" s="89"/>
      <c r="BY73" s="89"/>
      <c r="BZ73" s="90"/>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8"/>
      <c r="BM74" s="89"/>
      <c r="BN74" s="89"/>
      <c r="BO74" s="89"/>
      <c r="BP74" s="89"/>
      <c r="BQ74" s="89"/>
      <c r="BR74" s="89"/>
      <c r="BS74" s="89"/>
      <c r="BT74" s="89"/>
      <c r="BU74" s="89"/>
      <c r="BV74" s="89"/>
      <c r="BW74" s="89"/>
      <c r="BX74" s="89"/>
      <c r="BY74" s="89"/>
      <c r="BZ74" s="90"/>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8"/>
      <c r="BM75" s="89"/>
      <c r="BN75" s="89"/>
      <c r="BO75" s="89"/>
      <c r="BP75" s="89"/>
      <c r="BQ75" s="89"/>
      <c r="BR75" s="89"/>
      <c r="BS75" s="89"/>
      <c r="BT75" s="89"/>
      <c r="BU75" s="89"/>
      <c r="BV75" s="89"/>
      <c r="BW75" s="89"/>
      <c r="BX75" s="89"/>
      <c r="BY75" s="89"/>
      <c r="BZ75" s="90"/>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8"/>
      <c r="BM76" s="89"/>
      <c r="BN76" s="89"/>
      <c r="BO76" s="89"/>
      <c r="BP76" s="89"/>
      <c r="BQ76" s="89"/>
      <c r="BR76" s="89"/>
      <c r="BS76" s="89"/>
      <c r="BT76" s="89"/>
      <c r="BU76" s="89"/>
      <c r="BV76" s="89"/>
      <c r="BW76" s="89"/>
      <c r="BX76" s="89"/>
      <c r="BY76" s="89"/>
      <c r="BZ76" s="90"/>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8"/>
      <c r="BM77" s="89"/>
      <c r="BN77" s="89"/>
      <c r="BO77" s="89"/>
      <c r="BP77" s="89"/>
      <c r="BQ77" s="89"/>
      <c r="BR77" s="89"/>
      <c r="BS77" s="89"/>
      <c r="BT77" s="89"/>
      <c r="BU77" s="89"/>
      <c r="BV77" s="89"/>
      <c r="BW77" s="89"/>
      <c r="BX77" s="89"/>
      <c r="BY77" s="89"/>
      <c r="BZ77" s="90"/>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8"/>
      <c r="BM78" s="89"/>
      <c r="BN78" s="89"/>
      <c r="BO78" s="89"/>
      <c r="BP78" s="89"/>
      <c r="BQ78" s="89"/>
      <c r="BR78" s="89"/>
      <c r="BS78" s="89"/>
      <c r="BT78" s="89"/>
      <c r="BU78" s="89"/>
      <c r="BV78" s="89"/>
      <c r="BW78" s="89"/>
      <c r="BX78" s="89"/>
      <c r="BY78" s="89"/>
      <c r="BZ78" s="90"/>
    </row>
    <row r="79" spans="1:78" ht="13.5" customHeight="1" x14ac:dyDescent="0.15">
      <c r="A79" s="2"/>
      <c r="B79" s="17"/>
      <c r="C79" s="49" t="s">
        <v>37</v>
      </c>
      <c r="D79" s="49"/>
      <c r="E79" s="49"/>
      <c r="F79" s="49"/>
      <c r="G79" s="49"/>
      <c r="H79" s="49"/>
      <c r="I79" s="49"/>
      <c r="J79" s="49"/>
      <c r="K79" s="49"/>
      <c r="L79" s="49"/>
      <c r="M79" s="49"/>
      <c r="N79" s="49"/>
      <c r="O79" s="49"/>
      <c r="P79" s="49"/>
      <c r="Q79" s="49"/>
      <c r="R79" s="49"/>
      <c r="S79" s="49"/>
      <c r="T79" s="49"/>
      <c r="U79" s="19"/>
      <c r="V79" s="19"/>
      <c r="W79" s="49" t="s">
        <v>38</v>
      </c>
      <c r="X79" s="49"/>
      <c r="Y79" s="49"/>
      <c r="Z79" s="49"/>
      <c r="AA79" s="49"/>
      <c r="AB79" s="49"/>
      <c r="AC79" s="49"/>
      <c r="AD79" s="49"/>
      <c r="AE79" s="49"/>
      <c r="AF79" s="49"/>
      <c r="AG79" s="49"/>
      <c r="AH79" s="49"/>
      <c r="AI79" s="49"/>
      <c r="AJ79" s="49"/>
      <c r="AK79" s="49"/>
      <c r="AL79" s="49"/>
      <c r="AM79" s="49"/>
      <c r="AN79" s="49"/>
      <c r="AO79" s="19"/>
      <c r="AP79" s="19"/>
      <c r="AQ79" s="49" t="s">
        <v>39</v>
      </c>
      <c r="AR79" s="49"/>
      <c r="AS79" s="49"/>
      <c r="AT79" s="49"/>
      <c r="AU79" s="49"/>
      <c r="AV79" s="49"/>
      <c r="AW79" s="49"/>
      <c r="AX79" s="49"/>
      <c r="AY79" s="49"/>
      <c r="AZ79" s="49"/>
      <c r="BA79" s="49"/>
      <c r="BB79" s="49"/>
      <c r="BC79" s="49"/>
      <c r="BD79" s="49"/>
      <c r="BE79" s="49"/>
      <c r="BF79" s="49"/>
      <c r="BG79" s="49"/>
      <c r="BH79" s="49"/>
      <c r="BI79" s="4"/>
      <c r="BJ79" s="18"/>
      <c r="BK79" s="2"/>
      <c r="BL79" s="88"/>
      <c r="BM79" s="89"/>
      <c r="BN79" s="89"/>
      <c r="BO79" s="89"/>
      <c r="BP79" s="89"/>
      <c r="BQ79" s="89"/>
      <c r="BR79" s="89"/>
      <c r="BS79" s="89"/>
      <c r="BT79" s="89"/>
      <c r="BU79" s="89"/>
      <c r="BV79" s="89"/>
      <c r="BW79" s="89"/>
      <c r="BX79" s="89"/>
      <c r="BY79" s="89"/>
      <c r="BZ79" s="90"/>
    </row>
    <row r="80" spans="1:78" ht="13.5" customHeight="1" x14ac:dyDescent="0.15">
      <c r="A80" s="2"/>
      <c r="B80" s="17"/>
      <c r="C80" s="49"/>
      <c r="D80" s="49"/>
      <c r="E80" s="49"/>
      <c r="F80" s="49"/>
      <c r="G80" s="49"/>
      <c r="H80" s="49"/>
      <c r="I80" s="49"/>
      <c r="J80" s="49"/>
      <c r="K80" s="49"/>
      <c r="L80" s="49"/>
      <c r="M80" s="49"/>
      <c r="N80" s="49"/>
      <c r="O80" s="49"/>
      <c r="P80" s="49"/>
      <c r="Q80" s="49"/>
      <c r="R80" s="49"/>
      <c r="S80" s="49"/>
      <c r="T80" s="49"/>
      <c r="U80" s="19"/>
      <c r="V80" s="19"/>
      <c r="W80" s="49"/>
      <c r="X80" s="49"/>
      <c r="Y80" s="49"/>
      <c r="Z80" s="49"/>
      <c r="AA80" s="49"/>
      <c r="AB80" s="49"/>
      <c r="AC80" s="49"/>
      <c r="AD80" s="49"/>
      <c r="AE80" s="49"/>
      <c r="AF80" s="49"/>
      <c r="AG80" s="49"/>
      <c r="AH80" s="49"/>
      <c r="AI80" s="49"/>
      <c r="AJ80" s="49"/>
      <c r="AK80" s="49"/>
      <c r="AL80" s="49"/>
      <c r="AM80" s="49"/>
      <c r="AN80" s="49"/>
      <c r="AO80" s="19"/>
      <c r="AP80" s="19"/>
      <c r="AQ80" s="49"/>
      <c r="AR80" s="49"/>
      <c r="AS80" s="49"/>
      <c r="AT80" s="49"/>
      <c r="AU80" s="49"/>
      <c r="AV80" s="49"/>
      <c r="AW80" s="49"/>
      <c r="AX80" s="49"/>
      <c r="AY80" s="49"/>
      <c r="AZ80" s="49"/>
      <c r="BA80" s="49"/>
      <c r="BB80" s="49"/>
      <c r="BC80" s="49"/>
      <c r="BD80" s="49"/>
      <c r="BE80" s="49"/>
      <c r="BF80" s="49"/>
      <c r="BG80" s="49"/>
      <c r="BH80" s="49"/>
      <c r="BI80" s="4"/>
      <c r="BJ80" s="18"/>
      <c r="BK80" s="2"/>
      <c r="BL80" s="88"/>
      <c r="BM80" s="89"/>
      <c r="BN80" s="89"/>
      <c r="BO80" s="89"/>
      <c r="BP80" s="89"/>
      <c r="BQ80" s="89"/>
      <c r="BR80" s="89"/>
      <c r="BS80" s="89"/>
      <c r="BT80" s="89"/>
      <c r="BU80" s="89"/>
      <c r="BV80" s="89"/>
      <c r="BW80" s="89"/>
      <c r="BX80" s="89"/>
      <c r="BY80" s="89"/>
      <c r="BZ80" s="90"/>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8"/>
      <c r="BM81" s="89"/>
      <c r="BN81" s="89"/>
      <c r="BO81" s="89"/>
      <c r="BP81" s="89"/>
      <c r="BQ81" s="89"/>
      <c r="BR81" s="89"/>
      <c r="BS81" s="89"/>
      <c r="BT81" s="89"/>
      <c r="BU81" s="89"/>
      <c r="BV81" s="89"/>
      <c r="BW81" s="89"/>
      <c r="BX81" s="89"/>
      <c r="BY81" s="89"/>
      <c r="BZ81" s="9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1"/>
      <c r="BM82" s="92"/>
      <c r="BN82" s="92"/>
      <c r="BO82" s="92"/>
      <c r="BP82" s="92"/>
      <c r="BQ82" s="92"/>
      <c r="BR82" s="92"/>
      <c r="BS82" s="92"/>
      <c r="BT82" s="92"/>
      <c r="BU82" s="92"/>
      <c r="BV82" s="92"/>
      <c r="BW82" s="92"/>
      <c r="BX82" s="92"/>
      <c r="BY82" s="92"/>
      <c r="BZ82" s="9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【114.26】</v>
      </c>
      <c r="F85" s="26" t="str">
        <f>データ!AS6</f>
        <v>【10.58】</v>
      </c>
      <c r="G85" s="26" t="str">
        <f>データ!BD6</f>
        <v>【243.44】</v>
      </c>
      <c r="H85" s="26" t="str">
        <f>データ!BO6</f>
        <v>【303.26】</v>
      </c>
      <c r="I85" s="26" t="str">
        <f>データ!BZ6</f>
        <v>【114.14】</v>
      </c>
      <c r="J85" s="26" t="str">
        <f>データ!CK6</f>
        <v>【73.03】</v>
      </c>
      <c r="K85" s="26" t="str">
        <f>データ!CV6</f>
        <v>【62.19】</v>
      </c>
      <c r="L85" s="26" t="str">
        <f>データ!DG6</f>
        <v>【100.05】</v>
      </c>
      <c r="M85" s="26" t="str">
        <f>データ!DR6</f>
        <v>【54.73】</v>
      </c>
      <c r="N85" s="26" t="str">
        <f>データ!EC6</f>
        <v>【22.46】</v>
      </c>
      <c r="O85" s="26" t="str">
        <f>データ!EN6</f>
        <v>【0.27】</v>
      </c>
    </row>
  </sheetData>
  <sheetProtection algorithmName="SHA-512" hashValue="LWuoHbXxpCOjXpVLXbocN8DOroQbMkYdNjuZkzKWZsIUqPlFTP0gWtwhozUYGAot8GXT/jbz8qx1Un1v6hPywQ==" saltValue="WNqT4nKcrDDfVkWlbS92t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1" t="s">
        <v>62</v>
      </c>
      <c r="I3" s="82"/>
      <c r="J3" s="82"/>
      <c r="K3" s="82"/>
      <c r="L3" s="82"/>
      <c r="M3" s="82"/>
      <c r="N3" s="82"/>
      <c r="O3" s="82"/>
      <c r="P3" s="82"/>
      <c r="Q3" s="82"/>
      <c r="R3" s="82"/>
      <c r="S3" s="82"/>
      <c r="T3" s="82"/>
      <c r="U3" s="82"/>
      <c r="V3" s="82"/>
      <c r="W3" s="83"/>
      <c r="X3" s="87" t="s">
        <v>63</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64</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x14ac:dyDescent="0.15">
      <c r="A4" s="28" t="s">
        <v>65</v>
      </c>
      <c r="B4" s="30"/>
      <c r="C4" s="30"/>
      <c r="D4" s="30"/>
      <c r="E4" s="30"/>
      <c r="F4" s="30"/>
      <c r="G4" s="30"/>
      <c r="H4" s="84"/>
      <c r="I4" s="85"/>
      <c r="J4" s="85"/>
      <c r="K4" s="85"/>
      <c r="L4" s="85"/>
      <c r="M4" s="85"/>
      <c r="N4" s="85"/>
      <c r="O4" s="85"/>
      <c r="P4" s="85"/>
      <c r="Q4" s="85"/>
      <c r="R4" s="85"/>
      <c r="S4" s="85"/>
      <c r="T4" s="85"/>
      <c r="U4" s="85"/>
      <c r="V4" s="85"/>
      <c r="W4" s="86"/>
      <c r="X4" s="80" t="s">
        <v>66</v>
      </c>
      <c r="Y4" s="80"/>
      <c r="Z4" s="80"/>
      <c r="AA4" s="80"/>
      <c r="AB4" s="80"/>
      <c r="AC4" s="80"/>
      <c r="AD4" s="80"/>
      <c r="AE4" s="80"/>
      <c r="AF4" s="80"/>
      <c r="AG4" s="80"/>
      <c r="AH4" s="80"/>
      <c r="AI4" s="80" t="s">
        <v>67</v>
      </c>
      <c r="AJ4" s="80"/>
      <c r="AK4" s="80"/>
      <c r="AL4" s="80"/>
      <c r="AM4" s="80"/>
      <c r="AN4" s="80"/>
      <c r="AO4" s="80"/>
      <c r="AP4" s="80"/>
      <c r="AQ4" s="80"/>
      <c r="AR4" s="80"/>
      <c r="AS4" s="80"/>
      <c r="AT4" s="80" t="s">
        <v>68</v>
      </c>
      <c r="AU4" s="80"/>
      <c r="AV4" s="80"/>
      <c r="AW4" s="80"/>
      <c r="AX4" s="80"/>
      <c r="AY4" s="80"/>
      <c r="AZ4" s="80"/>
      <c r="BA4" s="80"/>
      <c r="BB4" s="80"/>
      <c r="BC4" s="80"/>
      <c r="BD4" s="80"/>
      <c r="BE4" s="80" t="s">
        <v>69</v>
      </c>
      <c r="BF4" s="80"/>
      <c r="BG4" s="80"/>
      <c r="BH4" s="80"/>
      <c r="BI4" s="80"/>
      <c r="BJ4" s="80"/>
      <c r="BK4" s="80"/>
      <c r="BL4" s="80"/>
      <c r="BM4" s="80"/>
      <c r="BN4" s="80"/>
      <c r="BO4" s="80"/>
      <c r="BP4" s="80" t="s">
        <v>70</v>
      </c>
      <c r="BQ4" s="80"/>
      <c r="BR4" s="80"/>
      <c r="BS4" s="80"/>
      <c r="BT4" s="80"/>
      <c r="BU4" s="80"/>
      <c r="BV4" s="80"/>
      <c r="BW4" s="80"/>
      <c r="BX4" s="80"/>
      <c r="BY4" s="80"/>
      <c r="BZ4" s="80"/>
      <c r="CA4" s="80" t="s">
        <v>71</v>
      </c>
      <c r="CB4" s="80"/>
      <c r="CC4" s="80"/>
      <c r="CD4" s="80"/>
      <c r="CE4" s="80"/>
      <c r="CF4" s="80"/>
      <c r="CG4" s="80"/>
      <c r="CH4" s="80"/>
      <c r="CI4" s="80"/>
      <c r="CJ4" s="80"/>
      <c r="CK4" s="80"/>
      <c r="CL4" s="80" t="s">
        <v>72</v>
      </c>
      <c r="CM4" s="80"/>
      <c r="CN4" s="80"/>
      <c r="CO4" s="80"/>
      <c r="CP4" s="80"/>
      <c r="CQ4" s="80"/>
      <c r="CR4" s="80"/>
      <c r="CS4" s="80"/>
      <c r="CT4" s="80"/>
      <c r="CU4" s="80"/>
      <c r="CV4" s="80"/>
      <c r="CW4" s="80" t="s">
        <v>73</v>
      </c>
      <c r="CX4" s="80"/>
      <c r="CY4" s="80"/>
      <c r="CZ4" s="80"/>
      <c r="DA4" s="80"/>
      <c r="DB4" s="80"/>
      <c r="DC4" s="80"/>
      <c r="DD4" s="80"/>
      <c r="DE4" s="80"/>
      <c r="DF4" s="80"/>
      <c r="DG4" s="80"/>
      <c r="DH4" s="80" t="s">
        <v>74</v>
      </c>
      <c r="DI4" s="80"/>
      <c r="DJ4" s="80"/>
      <c r="DK4" s="80"/>
      <c r="DL4" s="80"/>
      <c r="DM4" s="80"/>
      <c r="DN4" s="80"/>
      <c r="DO4" s="80"/>
      <c r="DP4" s="80"/>
      <c r="DQ4" s="80"/>
      <c r="DR4" s="80"/>
      <c r="DS4" s="80" t="s">
        <v>75</v>
      </c>
      <c r="DT4" s="80"/>
      <c r="DU4" s="80"/>
      <c r="DV4" s="80"/>
      <c r="DW4" s="80"/>
      <c r="DX4" s="80"/>
      <c r="DY4" s="80"/>
      <c r="DZ4" s="80"/>
      <c r="EA4" s="80"/>
      <c r="EB4" s="80"/>
      <c r="EC4" s="80"/>
      <c r="ED4" s="80" t="s">
        <v>76</v>
      </c>
      <c r="EE4" s="80"/>
      <c r="EF4" s="80"/>
      <c r="EG4" s="80"/>
      <c r="EH4" s="80"/>
      <c r="EI4" s="80"/>
      <c r="EJ4" s="80"/>
      <c r="EK4" s="80"/>
      <c r="EL4" s="80"/>
      <c r="EM4" s="80"/>
      <c r="EN4" s="80"/>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388866</v>
      </c>
      <c r="D6" s="33">
        <f t="shared" si="3"/>
        <v>46</v>
      </c>
      <c r="E6" s="33">
        <f t="shared" si="3"/>
        <v>1</v>
      </c>
      <c r="F6" s="33">
        <f t="shared" si="3"/>
        <v>0</v>
      </c>
      <c r="G6" s="33">
        <f t="shared" si="3"/>
        <v>2</v>
      </c>
      <c r="H6" s="33" t="str">
        <f t="shared" si="3"/>
        <v>愛媛県　南予水道企業団</v>
      </c>
      <c r="I6" s="33" t="str">
        <f t="shared" si="3"/>
        <v>法適用</v>
      </c>
      <c r="J6" s="33" t="str">
        <f t="shared" si="3"/>
        <v>水道事業</v>
      </c>
      <c r="K6" s="33" t="str">
        <f t="shared" si="3"/>
        <v>用水供給事業</v>
      </c>
      <c r="L6" s="33" t="str">
        <f t="shared" si="3"/>
        <v>B</v>
      </c>
      <c r="M6" s="33" t="str">
        <f t="shared" si="3"/>
        <v>その他</v>
      </c>
      <c r="N6" s="34" t="str">
        <f t="shared" si="3"/>
        <v>-</v>
      </c>
      <c r="O6" s="34">
        <f t="shared" si="3"/>
        <v>96.86</v>
      </c>
      <c r="P6" s="34">
        <f t="shared" si="3"/>
        <v>71.790000000000006</v>
      </c>
      <c r="Q6" s="34">
        <f t="shared" si="3"/>
        <v>0</v>
      </c>
      <c r="R6" s="34" t="str">
        <f t="shared" si="3"/>
        <v>-</v>
      </c>
      <c r="S6" s="34" t="str">
        <f t="shared" si="3"/>
        <v>-</v>
      </c>
      <c r="T6" s="34" t="str">
        <f t="shared" si="3"/>
        <v>-</v>
      </c>
      <c r="U6" s="34">
        <f t="shared" si="3"/>
        <v>113996</v>
      </c>
      <c r="V6" s="34">
        <f t="shared" si="3"/>
        <v>112.5</v>
      </c>
      <c r="W6" s="34">
        <f t="shared" si="3"/>
        <v>1013.3</v>
      </c>
      <c r="X6" s="35">
        <f>IF(X7="",NA(),X7)</f>
        <v>116.95</v>
      </c>
      <c r="Y6" s="35">
        <f t="shared" ref="Y6:AG6" si="4">IF(Y7="",NA(),Y7)</f>
        <v>112.79</v>
      </c>
      <c r="Z6" s="35">
        <f t="shared" si="4"/>
        <v>116.78</v>
      </c>
      <c r="AA6" s="35">
        <f t="shared" si="4"/>
        <v>113.92</v>
      </c>
      <c r="AB6" s="35">
        <f t="shared" si="4"/>
        <v>114.62</v>
      </c>
      <c r="AC6" s="35">
        <f t="shared" si="4"/>
        <v>113.88</v>
      </c>
      <c r="AD6" s="35">
        <f t="shared" si="4"/>
        <v>113.47</v>
      </c>
      <c r="AE6" s="35">
        <f t="shared" si="4"/>
        <v>113.33</v>
      </c>
      <c r="AF6" s="35">
        <f t="shared" si="4"/>
        <v>114.05</v>
      </c>
      <c r="AG6" s="35">
        <f t="shared" si="4"/>
        <v>114.26</v>
      </c>
      <c r="AH6" s="34" t="str">
        <f>IF(AH7="","",IF(AH7="-","【-】","【"&amp;SUBSTITUTE(TEXT(AH7,"#,##0.00"),"-","△")&amp;"】"))</f>
        <v>【114.26】</v>
      </c>
      <c r="AI6" s="34">
        <f>IF(AI7="",NA(),AI7)</f>
        <v>0</v>
      </c>
      <c r="AJ6" s="34">
        <f t="shared" ref="AJ6:AR6" si="5">IF(AJ7="",NA(),AJ7)</f>
        <v>0</v>
      </c>
      <c r="AK6" s="34">
        <f t="shared" si="5"/>
        <v>0</v>
      </c>
      <c r="AL6" s="34">
        <f t="shared" si="5"/>
        <v>0</v>
      </c>
      <c r="AM6" s="34">
        <f t="shared" si="5"/>
        <v>0</v>
      </c>
      <c r="AN6" s="35">
        <f t="shared" si="5"/>
        <v>21.34</v>
      </c>
      <c r="AO6" s="35">
        <f t="shared" si="5"/>
        <v>16.89</v>
      </c>
      <c r="AP6" s="35">
        <f t="shared" si="5"/>
        <v>17.39</v>
      </c>
      <c r="AQ6" s="35">
        <f t="shared" si="5"/>
        <v>12.65</v>
      </c>
      <c r="AR6" s="35">
        <f t="shared" si="5"/>
        <v>10.58</v>
      </c>
      <c r="AS6" s="34" t="str">
        <f>IF(AS7="","",IF(AS7="-","【-】","【"&amp;SUBSTITUTE(TEXT(AS7,"#,##0.00"),"-","△")&amp;"】"))</f>
        <v>【10.58】</v>
      </c>
      <c r="AT6" s="35">
        <f>IF(AT7="",NA(),AT7)</f>
        <v>456.6</v>
      </c>
      <c r="AU6" s="35">
        <f t="shared" ref="AU6:BC6" si="6">IF(AU7="",NA(),AU7)</f>
        <v>732.48</v>
      </c>
      <c r="AV6" s="35">
        <f t="shared" si="6"/>
        <v>1318.35</v>
      </c>
      <c r="AW6" s="35">
        <f t="shared" si="6"/>
        <v>1143.25</v>
      </c>
      <c r="AX6" s="35">
        <f t="shared" si="6"/>
        <v>480.16</v>
      </c>
      <c r="AY6" s="35">
        <f t="shared" si="6"/>
        <v>634.53</v>
      </c>
      <c r="AZ6" s="35">
        <f t="shared" si="6"/>
        <v>200.22</v>
      </c>
      <c r="BA6" s="35">
        <f t="shared" si="6"/>
        <v>212.95</v>
      </c>
      <c r="BB6" s="35">
        <f t="shared" si="6"/>
        <v>224.41</v>
      </c>
      <c r="BC6" s="35">
        <f t="shared" si="6"/>
        <v>243.44</v>
      </c>
      <c r="BD6" s="34" t="str">
        <f>IF(BD7="","",IF(BD7="-","【-】","【"&amp;SUBSTITUTE(TEXT(BD7,"#,##0.00"),"-","△")&amp;"】"))</f>
        <v>【243.44】</v>
      </c>
      <c r="BE6" s="35">
        <f>IF(BE7="",NA(),BE7)</f>
        <v>11.5</v>
      </c>
      <c r="BF6" s="35">
        <f t="shared" ref="BF6:BN6" si="7">IF(BF7="",NA(),BF7)</f>
        <v>8.8800000000000008</v>
      </c>
      <c r="BG6" s="35">
        <f t="shared" si="7"/>
        <v>5.94</v>
      </c>
      <c r="BH6" s="35">
        <f t="shared" si="7"/>
        <v>3.03</v>
      </c>
      <c r="BI6" s="35">
        <f t="shared" si="7"/>
        <v>1.54</v>
      </c>
      <c r="BJ6" s="35">
        <f t="shared" si="7"/>
        <v>368.94</v>
      </c>
      <c r="BK6" s="35">
        <f t="shared" si="7"/>
        <v>351.06</v>
      </c>
      <c r="BL6" s="35">
        <f t="shared" si="7"/>
        <v>333.48</v>
      </c>
      <c r="BM6" s="35">
        <f t="shared" si="7"/>
        <v>320.31</v>
      </c>
      <c r="BN6" s="35">
        <f t="shared" si="7"/>
        <v>303.26</v>
      </c>
      <c r="BO6" s="34" t="str">
        <f>IF(BO7="","",IF(BO7="-","【-】","【"&amp;SUBSTITUTE(TEXT(BO7,"#,##0.00"),"-","△")&amp;"】"))</f>
        <v>【303.26】</v>
      </c>
      <c r="BP6" s="35">
        <f>IF(BP7="",NA(),BP7)</f>
        <v>110.31</v>
      </c>
      <c r="BQ6" s="35">
        <f t="shared" ref="BQ6:BY6" si="8">IF(BQ7="",NA(),BQ7)</f>
        <v>109</v>
      </c>
      <c r="BR6" s="35">
        <f t="shared" si="8"/>
        <v>113.57</v>
      </c>
      <c r="BS6" s="35">
        <f t="shared" si="8"/>
        <v>110.35</v>
      </c>
      <c r="BT6" s="35">
        <f t="shared" si="8"/>
        <v>111.46</v>
      </c>
      <c r="BU6" s="35">
        <f t="shared" si="8"/>
        <v>111.12</v>
      </c>
      <c r="BV6" s="35">
        <f t="shared" si="8"/>
        <v>112.92</v>
      </c>
      <c r="BW6" s="35">
        <f t="shared" si="8"/>
        <v>112.81</v>
      </c>
      <c r="BX6" s="35">
        <f t="shared" si="8"/>
        <v>113.88</v>
      </c>
      <c r="BY6" s="35">
        <f t="shared" si="8"/>
        <v>114.14</v>
      </c>
      <c r="BZ6" s="34" t="str">
        <f>IF(BZ7="","",IF(BZ7="-","【-】","【"&amp;SUBSTITUTE(TEXT(BZ7,"#,##0.00"),"-","△")&amp;"】"))</f>
        <v>【114.14】</v>
      </c>
      <c r="CA6" s="35">
        <f>IF(CA7="",NA(),CA7)</f>
        <v>108.95</v>
      </c>
      <c r="CB6" s="35">
        <f t="shared" ref="CB6:CJ6" si="9">IF(CB7="",NA(),CB7)</f>
        <v>110.78</v>
      </c>
      <c r="CC6" s="35">
        <f t="shared" si="9"/>
        <v>105.75</v>
      </c>
      <c r="CD6" s="35">
        <f t="shared" si="9"/>
        <v>109.46</v>
      </c>
      <c r="CE6" s="35">
        <f t="shared" si="9"/>
        <v>108.2</v>
      </c>
      <c r="CF6" s="35">
        <f t="shared" si="9"/>
        <v>75.75</v>
      </c>
      <c r="CG6" s="35">
        <f t="shared" si="9"/>
        <v>75.3</v>
      </c>
      <c r="CH6" s="35">
        <f t="shared" si="9"/>
        <v>75.3</v>
      </c>
      <c r="CI6" s="35">
        <f t="shared" si="9"/>
        <v>74.02</v>
      </c>
      <c r="CJ6" s="35">
        <f t="shared" si="9"/>
        <v>73.03</v>
      </c>
      <c r="CK6" s="34" t="str">
        <f>IF(CK7="","",IF(CK7="-","【-】","【"&amp;SUBSTITUTE(TEXT(CK7,"#,##0.00"),"-","△")&amp;"】"))</f>
        <v>【73.03】</v>
      </c>
      <c r="CL6" s="35">
        <f>IF(CL7="",NA(),CL7)</f>
        <v>42.31</v>
      </c>
      <c r="CM6" s="35">
        <f t="shared" ref="CM6:CU6" si="10">IF(CM7="",NA(),CM7)</f>
        <v>41.71</v>
      </c>
      <c r="CN6" s="35">
        <f t="shared" si="10"/>
        <v>42.4</v>
      </c>
      <c r="CO6" s="35">
        <f t="shared" si="10"/>
        <v>41.69</v>
      </c>
      <c r="CP6" s="35">
        <f t="shared" si="10"/>
        <v>41.87</v>
      </c>
      <c r="CQ6" s="35">
        <f t="shared" si="10"/>
        <v>64.12</v>
      </c>
      <c r="CR6" s="35">
        <f t="shared" si="10"/>
        <v>62.69</v>
      </c>
      <c r="CS6" s="35">
        <f t="shared" si="10"/>
        <v>61.82</v>
      </c>
      <c r="CT6" s="35">
        <f t="shared" si="10"/>
        <v>61.66</v>
      </c>
      <c r="CU6" s="35">
        <f t="shared" si="10"/>
        <v>62.19</v>
      </c>
      <c r="CV6" s="34" t="str">
        <f>IF(CV7="","",IF(CV7="-","【-】","【"&amp;SUBSTITUTE(TEXT(CV7,"#,##0.00"),"-","△")&amp;"】"))</f>
        <v>【62.19】</v>
      </c>
      <c r="CW6" s="35">
        <f>IF(CW7="",NA(),CW7)</f>
        <v>100</v>
      </c>
      <c r="CX6" s="35">
        <f t="shared" ref="CX6:DF6" si="11">IF(CX7="",NA(),CX7)</f>
        <v>100</v>
      </c>
      <c r="CY6" s="35">
        <f t="shared" si="11"/>
        <v>100</v>
      </c>
      <c r="CZ6" s="35">
        <f t="shared" si="11"/>
        <v>100</v>
      </c>
      <c r="DA6" s="35">
        <f t="shared" si="11"/>
        <v>100</v>
      </c>
      <c r="DB6" s="35">
        <f t="shared" si="11"/>
        <v>100.12</v>
      </c>
      <c r="DC6" s="35">
        <f t="shared" si="11"/>
        <v>100.12</v>
      </c>
      <c r="DD6" s="35">
        <f t="shared" si="11"/>
        <v>100.03</v>
      </c>
      <c r="DE6" s="35">
        <f t="shared" si="11"/>
        <v>100.05</v>
      </c>
      <c r="DF6" s="35">
        <f t="shared" si="11"/>
        <v>100.05</v>
      </c>
      <c r="DG6" s="34" t="str">
        <f>IF(DG7="","",IF(DG7="-","【-】","【"&amp;SUBSTITUTE(TEXT(DG7,"#,##0.00"),"-","△")&amp;"】"))</f>
        <v>【100.05】</v>
      </c>
      <c r="DH6" s="35">
        <f>IF(DH7="",NA(),DH7)</f>
        <v>28.78</v>
      </c>
      <c r="DI6" s="35">
        <f t="shared" ref="DI6:DQ6" si="12">IF(DI7="",NA(),DI7)</f>
        <v>56.47</v>
      </c>
      <c r="DJ6" s="35">
        <f t="shared" si="12"/>
        <v>57.82</v>
      </c>
      <c r="DK6" s="35">
        <f t="shared" si="12"/>
        <v>56.43</v>
      </c>
      <c r="DL6" s="35">
        <f t="shared" si="12"/>
        <v>56.53</v>
      </c>
      <c r="DM6" s="35">
        <f t="shared" si="12"/>
        <v>39.81</v>
      </c>
      <c r="DN6" s="35">
        <f t="shared" si="12"/>
        <v>51.44</v>
      </c>
      <c r="DO6" s="35">
        <f t="shared" si="12"/>
        <v>52.4</v>
      </c>
      <c r="DP6" s="35">
        <f t="shared" si="12"/>
        <v>53.56</v>
      </c>
      <c r="DQ6" s="35">
        <f t="shared" si="12"/>
        <v>54.73</v>
      </c>
      <c r="DR6" s="34" t="str">
        <f>IF(DR7="","",IF(DR7="-","【-】","【"&amp;SUBSTITUTE(TEXT(DR7,"#,##0.00"),"-","△")&amp;"】"))</f>
        <v>【54.73】</v>
      </c>
      <c r="DS6" s="34">
        <f>IF(DS7="",NA(),DS7)</f>
        <v>0</v>
      </c>
      <c r="DT6" s="34">
        <f t="shared" ref="DT6:EB6" si="13">IF(DT7="",NA(),DT7)</f>
        <v>0</v>
      </c>
      <c r="DU6" s="34">
        <f t="shared" si="13"/>
        <v>0</v>
      </c>
      <c r="DV6" s="34">
        <f t="shared" si="13"/>
        <v>0</v>
      </c>
      <c r="DW6" s="34">
        <f t="shared" si="13"/>
        <v>0</v>
      </c>
      <c r="DX6" s="35">
        <f t="shared" si="13"/>
        <v>13.72</v>
      </c>
      <c r="DY6" s="35">
        <f t="shared" si="13"/>
        <v>16.77</v>
      </c>
      <c r="DZ6" s="35">
        <f t="shared" si="13"/>
        <v>18.05</v>
      </c>
      <c r="EA6" s="35">
        <f t="shared" si="13"/>
        <v>19.440000000000001</v>
      </c>
      <c r="EB6" s="35">
        <f t="shared" si="13"/>
        <v>22.46</v>
      </c>
      <c r="EC6" s="34" t="str">
        <f>IF(EC7="","",IF(EC7="-","【-】","【"&amp;SUBSTITUTE(TEXT(EC7,"#,##0.00"),"-","△")&amp;"】"))</f>
        <v>【22.46】</v>
      </c>
      <c r="ED6" s="34">
        <f>IF(ED7="",NA(),ED7)</f>
        <v>0</v>
      </c>
      <c r="EE6" s="34">
        <f t="shared" ref="EE6:EM6" si="14">IF(EE7="",NA(),EE7)</f>
        <v>0</v>
      </c>
      <c r="EF6" s="34">
        <f t="shared" si="14"/>
        <v>0</v>
      </c>
      <c r="EG6" s="34">
        <f t="shared" si="14"/>
        <v>0</v>
      </c>
      <c r="EH6" s="34">
        <f t="shared" si="14"/>
        <v>0</v>
      </c>
      <c r="EI6" s="35">
        <f t="shared" si="14"/>
        <v>0.25</v>
      </c>
      <c r="EJ6" s="35">
        <f t="shared" si="14"/>
        <v>0.13</v>
      </c>
      <c r="EK6" s="35">
        <f t="shared" si="14"/>
        <v>0.26</v>
      </c>
      <c r="EL6" s="35">
        <f t="shared" si="14"/>
        <v>0.24</v>
      </c>
      <c r="EM6" s="35">
        <f t="shared" si="14"/>
        <v>0.27</v>
      </c>
      <c r="EN6" s="34" t="str">
        <f>IF(EN7="","",IF(EN7="-","【-】","【"&amp;SUBSTITUTE(TEXT(EN7,"#,##0.00"),"-","△")&amp;"】"))</f>
        <v>【0.27】</v>
      </c>
    </row>
    <row r="7" spans="1:144" s="36" customFormat="1" x14ac:dyDescent="0.15">
      <c r="A7" s="28"/>
      <c r="B7" s="37">
        <v>2017</v>
      </c>
      <c r="C7" s="37">
        <v>388866</v>
      </c>
      <c r="D7" s="37">
        <v>46</v>
      </c>
      <c r="E7" s="37">
        <v>1</v>
      </c>
      <c r="F7" s="37">
        <v>0</v>
      </c>
      <c r="G7" s="37">
        <v>2</v>
      </c>
      <c r="H7" s="37" t="s">
        <v>105</v>
      </c>
      <c r="I7" s="37" t="s">
        <v>106</v>
      </c>
      <c r="J7" s="37" t="s">
        <v>107</v>
      </c>
      <c r="K7" s="37" t="s">
        <v>108</v>
      </c>
      <c r="L7" s="37" t="s">
        <v>109</v>
      </c>
      <c r="M7" s="37" t="s">
        <v>110</v>
      </c>
      <c r="N7" s="38" t="s">
        <v>111</v>
      </c>
      <c r="O7" s="38">
        <v>96.86</v>
      </c>
      <c r="P7" s="38">
        <v>71.790000000000006</v>
      </c>
      <c r="Q7" s="38">
        <v>0</v>
      </c>
      <c r="R7" s="38" t="s">
        <v>111</v>
      </c>
      <c r="S7" s="38" t="s">
        <v>111</v>
      </c>
      <c r="T7" s="38" t="s">
        <v>111</v>
      </c>
      <c r="U7" s="38">
        <v>113996</v>
      </c>
      <c r="V7" s="38">
        <v>112.5</v>
      </c>
      <c r="W7" s="38">
        <v>1013.3</v>
      </c>
      <c r="X7" s="38">
        <v>116.95</v>
      </c>
      <c r="Y7" s="38">
        <v>112.79</v>
      </c>
      <c r="Z7" s="38">
        <v>116.78</v>
      </c>
      <c r="AA7" s="38">
        <v>113.92</v>
      </c>
      <c r="AB7" s="38">
        <v>114.62</v>
      </c>
      <c r="AC7" s="38">
        <v>113.88</v>
      </c>
      <c r="AD7" s="38">
        <v>113.47</v>
      </c>
      <c r="AE7" s="38">
        <v>113.33</v>
      </c>
      <c r="AF7" s="38">
        <v>114.05</v>
      </c>
      <c r="AG7" s="38">
        <v>114.26</v>
      </c>
      <c r="AH7" s="38">
        <v>114.26</v>
      </c>
      <c r="AI7" s="38">
        <v>0</v>
      </c>
      <c r="AJ7" s="38">
        <v>0</v>
      </c>
      <c r="AK7" s="38">
        <v>0</v>
      </c>
      <c r="AL7" s="38">
        <v>0</v>
      </c>
      <c r="AM7" s="38">
        <v>0</v>
      </c>
      <c r="AN7" s="38">
        <v>21.34</v>
      </c>
      <c r="AO7" s="38">
        <v>16.89</v>
      </c>
      <c r="AP7" s="38">
        <v>17.39</v>
      </c>
      <c r="AQ7" s="38">
        <v>12.65</v>
      </c>
      <c r="AR7" s="38">
        <v>10.58</v>
      </c>
      <c r="AS7" s="38">
        <v>10.58</v>
      </c>
      <c r="AT7" s="38">
        <v>456.6</v>
      </c>
      <c r="AU7" s="38">
        <v>732.48</v>
      </c>
      <c r="AV7" s="38">
        <v>1318.35</v>
      </c>
      <c r="AW7" s="38">
        <v>1143.25</v>
      </c>
      <c r="AX7" s="38">
        <v>480.16</v>
      </c>
      <c r="AY7" s="38">
        <v>634.53</v>
      </c>
      <c r="AZ7" s="38">
        <v>200.22</v>
      </c>
      <c r="BA7" s="38">
        <v>212.95</v>
      </c>
      <c r="BB7" s="38">
        <v>224.41</v>
      </c>
      <c r="BC7" s="38">
        <v>243.44</v>
      </c>
      <c r="BD7" s="38">
        <v>243.44</v>
      </c>
      <c r="BE7" s="38">
        <v>11.5</v>
      </c>
      <c r="BF7" s="38">
        <v>8.8800000000000008</v>
      </c>
      <c r="BG7" s="38">
        <v>5.94</v>
      </c>
      <c r="BH7" s="38">
        <v>3.03</v>
      </c>
      <c r="BI7" s="38">
        <v>1.54</v>
      </c>
      <c r="BJ7" s="38">
        <v>368.94</v>
      </c>
      <c r="BK7" s="38">
        <v>351.06</v>
      </c>
      <c r="BL7" s="38">
        <v>333.48</v>
      </c>
      <c r="BM7" s="38">
        <v>320.31</v>
      </c>
      <c r="BN7" s="38">
        <v>303.26</v>
      </c>
      <c r="BO7" s="38">
        <v>303.26</v>
      </c>
      <c r="BP7" s="38">
        <v>110.31</v>
      </c>
      <c r="BQ7" s="38">
        <v>109</v>
      </c>
      <c r="BR7" s="38">
        <v>113.57</v>
      </c>
      <c r="BS7" s="38">
        <v>110.35</v>
      </c>
      <c r="BT7" s="38">
        <v>111.46</v>
      </c>
      <c r="BU7" s="38">
        <v>111.12</v>
      </c>
      <c r="BV7" s="38">
        <v>112.92</v>
      </c>
      <c r="BW7" s="38">
        <v>112.81</v>
      </c>
      <c r="BX7" s="38">
        <v>113.88</v>
      </c>
      <c r="BY7" s="38">
        <v>114.14</v>
      </c>
      <c r="BZ7" s="38">
        <v>114.14</v>
      </c>
      <c r="CA7" s="38">
        <v>108.95</v>
      </c>
      <c r="CB7" s="38">
        <v>110.78</v>
      </c>
      <c r="CC7" s="38">
        <v>105.75</v>
      </c>
      <c r="CD7" s="38">
        <v>109.46</v>
      </c>
      <c r="CE7" s="38">
        <v>108.2</v>
      </c>
      <c r="CF7" s="38">
        <v>75.75</v>
      </c>
      <c r="CG7" s="38">
        <v>75.3</v>
      </c>
      <c r="CH7" s="38">
        <v>75.3</v>
      </c>
      <c r="CI7" s="38">
        <v>74.02</v>
      </c>
      <c r="CJ7" s="38">
        <v>73.03</v>
      </c>
      <c r="CK7" s="38">
        <v>73.03</v>
      </c>
      <c r="CL7" s="38">
        <v>42.31</v>
      </c>
      <c r="CM7" s="38">
        <v>41.71</v>
      </c>
      <c r="CN7" s="38">
        <v>42.4</v>
      </c>
      <c r="CO7" s="38">
        <v>41.69</v>
      </c>
      <c r="CP7" s="38">
        <v>41.87</v>
      </c>
      <c r="CQ7" s="38">
        <v>64.12</v>
      </c>
      <c r="CR7" s="38">
        <v>62.69</v>
      </c>
      <c r="CS7" s="38">
        <v>61.82</v>
      </c>
      <c r="CT7" s="38">
        <v>61.66</v>
      </c>
      <c r="CU7" s="38">
        <v>62.19</v>
      </c>
      <c r="CV7" s="38">
        <v>62.19</v>
      </c>
      <c r="CW7" s="38">
        <v>100</v>
      </c>
      <c r="CX7" s="38">
        <v>100</v>
      </c>
      <c r="CY7" s="38">
        <v>100</v>
      </c>
      <c r="CZ7" s="38">
        <v>100</v>
      </c>
      <c r="DA7" s="38">
        <v>100</v>
      </c>
      <c r="DB7" s="38">
        <v>100.12</v>
      </c>
      <c r="DC7" s="38">
        <v>100.12</v>
      </c>
      <c r="DD7" s="38">
        <v>100.03</v>
      </c>
      <c r="DE7" s="38">
        <v>100.05</v>
      </c>
      <c r="DF7" s="38">
        <v>100.05</v>
      </c>
      <c r="DG7" s="38">
        <v>100.05</v>
      </c>
      <c r="DH7" s="38">
        <v>28.78</v>
      </c>
      <c r="DI7" s="38">
        <v>56.47</v>
      </c>
      <c r="DJ7" s="38">
        <v>57.82</v>
      </c>
      <c r="DK7" s="38">
        <v>56.43</v>
      </c>
      <c r="DL7" s="38">
        <v>56.53</v>
      </c>
      <c r="DM7" s="38">
        <v>39.81</v>
      </c>
      <c r="DN7" s="38">
        <v>51.44</v>
      </c>
      <c r="DO7" s="38">
        <v>52.4</v>
      </c>
      <c r="DP7" s="38">
        <v>53.56</v>
      </c>
      <c r="DQ7" s="38">
        <v>54.73</v>
      </c>
      <c r="DR7" s="38">
        <v>54.73</v>
      </c>
      <c r="DS7" s="38">
        <v>0</v>
      </c>
      <c r="DT7" s="38">
        <v>0</v>
      </c>
      <c r="DU7" s="38">
        <v>0</v>
      </c>
      <c r="DV7" s="38">
        <v>0</v>
      </c>
      <c r="DW7" s="38">
        <v>0</v>
      </c>
      <c r="DX7" s="38">
        <v>13.72</v>
      </c>
      <c r="DY7" s="38">
        <v>16.77</v>
      </c>
      <c r="DZ7" s="38">
        <v>18.05</v>
      </c>
      <c r="EA7" s="38">
        <v>19.440000000000001</v>
      </c>
      <c r="EB7" s="38">
        <v>22.46</v>
      </c>
      <c r="EC7" s="38">
        <v>22.46</v>
      </c>
      <c r="ED7" s="38">
        <v>0</v>
      </c>
      <c r="EE7" s="38">
        <v>0</v>
      </c>
      <c r="EF7" s="38">
        <v>0</v>
      </c>
      <c r="EG7" s="38">
        <v>0</v>
      </c>
      <c r="EH7" s="38">
        <v>0</v>
      </c>
      <c r="EI7" s="38">
        <v>0.25</v>
      </c>
      <c r="EJ7" s="38">
        <v>0.13</v>
      </c>
      <c r="EK7" s="38">
        <v>0.26</v>
      </c>
      <c r="EL7" s="38">
        <v>0.24</v>
      </c>
      <c r="EM7" s="38">
        <v>0.27</v>
      </c>
      <c r="EN7" s="38">
        <v>0.27</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