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1LOJiRR5uJkiRLLF0qUgH3tOS0z7uLSk0OAgCWZe/Uqbeh/t4bd4m+wrQMRPNovCLzVnfWnL/B5WLPq6tbdKQ==" workbookSaltValue="uUXs3nfvQZuu/8ngtqWh9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<sst xmlns="http://schemas.openxmlformats.org/spreadsheetml/2006/main" count="244" uniqueCount="128">
  <si>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</si>
  <si>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</si>
  <si>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</si>
  <si>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</si>
  <si>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</si>
  <si>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</si>
  <si>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</si>
  <si>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</si>
  <si>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</si>
  <si>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</si>
  <si>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</si>
  <si>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</si>
  <si>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</si>
  <si>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</si>
  <si>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</si>
  <si>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</si>
  <si>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</si>
  <si>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</si>
  <si>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</si>
  <si>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</si>
  <si>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</si>
  <si>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</si>
  <si>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</si>
  <si>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</si>
  <si>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</si>
  <si>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</si>
  <si>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</si>
  <si>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</si>
  <si>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</si>
  <si>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</si>
  <si>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</si>
  <si>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</si>
  <si>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</si>
  <si>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</si>
  <si>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</si>
  <si>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</si>
  <si>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</si>
  <si>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</si>
  <si>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</si>
  <si>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</si>
  <si>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</si>
  <si>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</si>
  <si>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</si>
  <si>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</si>
  <si>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</si>
  <si>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</si>
  <si>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</si>
  <si>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</si>
  <si>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</si>
  <si>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</si>
  <si>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</si>
  <si>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</si>
  <si>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</si>
  <si>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</si>
  <si>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</si>
  <si>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</si>
  <si>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</si>
  <si>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</si>
  <si>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</si>
  <si>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</si>
  <si>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</si>
  <si>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</si>
  <si>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</si>
  <si>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</si>
  <si>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</si>
  <si>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</si>
  <si>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</si>
  <si>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</si>
  <si>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</si>
  <si>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</si>
  <si>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</si>
  <si>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</si>
  <si>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</si>
  <si>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</si>
  <si>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</si>
  <si>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</si>
  <si>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</si>
  <si>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</si>
  <si>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</si>
  <si>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</si>
  <si>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</si>
  <si>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</si>
  <si>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</si>
  <si>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</si>
  <si>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</si>
  <si>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</si>
  <si>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</si>
  <si>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</si>
  <si>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</si>
  <si>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</si>
  <si>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</si>
  <si>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</si>
  <si>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</si>
  <si>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</si>
  <si>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</si>
  <si>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</si>
  <si>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</si>
  <si>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</si>
  <si>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</si>
  <si>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</si>
  <si>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</si>
  <si>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</si>
  <si>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</si>
  <si>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</si>
  <si>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</si>
  <si>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</si>
  <si>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</si>
  <si>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</si>
  <si>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</si>
  <si>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</si>
  <si>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</si>
  <si>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</si>
  <si>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</si>
  <si>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</si>
  <si>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</si>
  <si>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</si>
  <si>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累積欠損金もなく、企業債の償還も終了し、健全経営を維持しているが、給水人口・給水量の減少とそれに伴う料金収入の減少により今後益々経営環境は悪化することが予想される。また施設利用率が低く、用水の供給先である宇和島市水道局と愛南町とも協議し、施設の統廃合を視野に入れ検討する必要がある。
　また併せて今後の経営健全性を維持し、設備更新の経費を確保するためにも、平成2年度から据え置いている用水供給料金の改正も検討する必要がある。</t>
    <rPh sb="63" eb="65">
      <t>マスマス</t>
    </rPh>
    <rPh sb="111" eb="114">
      <t>アイナンチョウ</t>
    </rPh>
    <rPh sb="127" eb="129">
      <t>シヤ</t>
    </rPh>
    <rPh sb="130" eb="131">
      <t>イ</t>
    </rPh>
    <phoneticPr fontId="4"/>
  </si>
  <si>
    <t xml:space="preserve">　現在3浄水場を有しているが、給水開始後36年が経過し施設、設備の老朽化が進んでいる。平成27年・28年度にかけて設備更新の設計業務を委託し、平成29年度にアセットマネジメント計画策定業務を委託し、平成30年度には、主要施設の受変電設備更新を実施している。　
　導水管路は県営かんがい排水事業との共同施設であり、平成25年度から3か年で愛媛県が機能保全計画策定のため調査を実施し、平成30年度は、測量・設計業務を実施予定である。             
</t>
    <rPh sb="108" eb="110">
      <t>シュヨウ</t>
    </rPh>
    <rPh sb="110" eb="112">
      <t>シセツ</t>
    </rPh>
    <rPh sb="113" eb="116">
      <t>ジュヘンデン</t>
    </rPh>
    <rPh sb="118" eb="120">
      <t>コウシン</t>
    </rPh>
    <rPh sb="168" eb="170">
      <t>エヒメ</t>
    </rPh>
    <rPh sb="170" eb="171">
      <t>ケン</t>
    </rPh>
    <rPh sb="198" eb="200">
      <t>ソクリョウ</t>
    </rPh>
    <rPh sb="201" eb="203">
      <t>セッケイ</t>
    </rPh>
    <rPh sb="203" eb="205">
      <t>ギョウム</t>
    </rPh>
    <phoneticPr fontId="4"/>
  </si>
  <si>
    <t>　給水開始から30年以上が経過し、施設の老朽化が</t>
    <rPh sb="1" eb="3">
      <t>キュウスイ</t>
    </rPh>
    <rPh sb="3" eb="5">
      <t>カイシ</t>
    </rPh>
    <rPh sb="9" eb="12">
      <t>ネンイジョウ</t>
    </rPh>
    <rPh sb="13" eb="15">
      <t>ケイカ</t>
    </rPh>
    <rPh sb="17" eb="19">
      <t>シセツ</t>
    </rPh>
    <rPh sb="20" eb="23">
      <t>ロウキュウカ</t>
    </rPh>
    <phoneticPr fontId="4"/>
  </si>
  <si>
    <t>進行しているため、早急に施設の長寿命化を図る必</t>
    <rPh sb="0" eb="2">
      <t>シンコウ</t>
    </rPh>
    <rPh sb="9" eb="11">
      <t>ソウキュウ</t>
    </rPh>
    <rPh sb="12" eb="14">
      <t>シセツ</t>
    </rPh>
    <rPh sb="15" eb="16">
      <t>チョウ</t>
    </rPh>
    <rPh sb="16" eb="19">
      <t>ジュミョウカ</t>
    </rPh>
    <rPh sb="20" eb="21">
      <t>ハカ</t>
    </rPh>
    <rPh sb="22" eb="23">
      <t>ヒツ</t>
    </rPh>
    <phoneticPr fontId="4"/>
  </si>
  <si>
    <t>要がある。平成27・28年度で3浄水場の耐震補強工</t>
    <rPh sb="0" eb="1">
      <t>ヨウ</t>
    </rPh>
    <rPh sb="5" eb="7">
      <t>ヘイセイ</t>
    </rPh>
    <rPh sb="12" eb="14">
      <t>ネンド</t>
    </rPh>
    <rPh sb="16" eb="19">
      <t>ジョウスイジョウ</t>
    </rPh>
    <rPh sb="20" eb="22">
      <t>タイシン</t>
    </rPh>
    <rPh sb="22" eb="24">
      <t>ホキョウ</t>
    </rPh>
    <rPh sb="24" eb="25">
      <t>コウ</t>
    </rPh>
    <phoneticPr fontId="4"/>
  </si>
  <si>
    <t>事を完成した。また、策定した計画に基づき、計画</t>
    <rPh sb="0" eb="1">
      <t>コト</t>
    </rPh>
    <rPh sb="2" eb="4">
      <t>カンセイ</t>
    </rPh>
    <rPh sb="10" eb="12">
      <t>サクテイ</t>
    </rPh>
    <rPh sb="14" eb="16">
      <t>ケイカク</t>
    </rPh>
    <rPh sb="17" eb="18">
      <t>モト</t>
    </rPh>
    <rPh sb="21" eb="23">
      <t>ケイカク</t>
    </rPh>
    <phoneticPr fontId="4"/>
  </si>
  <si>
    <t>的にそれぞれの設備等の更新を実施していく必要が</t>
    <rPh sb="0" eb="1">
      <t>テキ</t>
    </rPh>
    <rPh sb="7" eb="9">
      <t>セツビ</t>
    </rPh>
    <rPh sb="9" eb="10">
      <t>トウ</t>
    </rPh>
    <rPh sb="11" eb="13">
      <t>コウシン</t>
    </rPh>
    <rPh sb="14" eb="16">
      <t>ジッシ</t>
    </rPh>
    <rPh sb="20" eb="22">
      <t>ヒツヨウ</t>
    </rPh>
    <phoneticPr fontId="4"/>
  </si>
  <si>
    <t>ある。</t>
    <phoneticPr fontId="4"/>
  </si>
  <si>
    <t>　給水人口・給水量の減少に見合った施設の合理化</t>
    <rPh sb="1" eb="3">
      <t>キュウスイ</t>
    </rPh>
    <rPh sb="3" eb="5">
      <t>ジンコウ</t>
    </rPh>
    <rPh sb="6" eb="8">
      <t>キュウスイ</t>
    </rPh>
    <rPh sb="8" eb="9">
      <t>リョウ</t>
    </rPh>
    <rPh sb="10" eb="12">
      <t>ゲンショウ</t>
    </rPh>
    <rPh sb="13" eb="15">
      <t>ミア</t>
    </rPh>
    <rPh sb="17" eb="19">
      <t>シセツ</t>
    </rPh>
    <rPh sb="20" eb="23">
      <t>ゴウリカ</t>
    </rPh>
    <phoneticPr fontId="4"/>
  </si>
  <si>
    <t>、設備投資に必要な財源を確保するための適正な料</t>
    <rPh sb="1" eb="3">
      <t>セツビ</t>
    </rPh>
    <rPh sb="3" eb="5">
      <t>トウシ</t>
    </rPh>
    <rPh sb="6" eb="8">
      <t>ヒツヨウ</t>
    </rPh>
    <rPh sb="9" eb="11">
      <t>ザイゲン</t>
    </rPh>
    <rPh sb="12" eb="14">
      <t>カクホ</t>
    </rPh>
    <rPh sb="19" eb="21">
      <t>テキセイ</t>
    </rPh>
    <rPh sb="22" eb="23">
      <t>リョウ</t>
    </rPh>
    <phoneticPr fontId="4"/>
  </si>
  <si>
    <t>金改定を視野に入れ、安全で安心な水道用水の安全</t>
    <rPh sb="0" eb="1">
      <t>キン</t>
    </rPh>
    <rPh sb="1" eb="3">
      <t>カイテイ</t>
    </rPh>
    <rPh sb="4" eb="6">
      <t>シヤ</t>
    </rPh>
    <rPh sb="7" eb="8">
      <t>イ</t>
    </rPh>
    <rPh sb="10" eb="12">
      <t>アンゼン</t>
    </rPh>
    <rPh sb="13" eb="15">
      <t>アンシン</t>
    </rPh>
    <rPh sb="16" eb="18">
      <t>スイドウ</t>
    </rPh>
    <rPh sb="18" eb="20">
      <t>ヨウスイ</t>
    </rPh>
    <rPh sb="21" eb="23">
      <t>アンゼン</t>
    </rPh>
    <phoneticPr fontId="4"/>
  </si>
  <si>
    <t>供給のため対応する必要がある。</t>
    <rPh sb="0" eb="2">
      <t>キョウキュウ</t>
    </rPh>
    <rPh sb="5" eb="7">
      <t>タイオウ</t>
    </rPh>
    <rPh sb="9" eb="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</si>
</sst>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68A-4F9B-99AA-E090C81A0A0C}"/>
            </c:ext>
          </c:extLst>
        </c:ser>
        <c:dLbls>
          <c:showLegendKey val="0"/>
          <c:showVal val="0"/>
          <c:showCatName val="0"/>
          <c:showSerName val="0"/>
          <c:showPercent val="0"/>
          <c:showBubbleSize val="0"/>
        </c:dLbls>
        <c:gapWidth val="150"/>
        <c:axId val="161121792"/>
        <c:axId val="16112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0.25</c:v>
                </c:pt>
                <c:pt idx="1">
                  <c:v>0.13</c:v>
                </c:pt>
                <c:pt idx="2">
                  <c:v>0.26</c:v>
                </c:pt>
                <c:pt idx="3">
                  <c:v>0.24</c:v>
                </c:pt>
                <c:pt idx="4">
                  <c:v>0.27</c:v>
                </c:pt>
              </c:numCache>
            </c:numRef>
          </c:val>
          <c:smooth val="0"/>
          <c:extLst xmlns:c16r2="http://schemas.microsoft.com/office/drawing/2015/06/chart">
            <c:ext xmlns:c16="http://schemas.microsoft.com/office/drawing/2014/chart" uri="{C3380CC4-5D6E-409C-BE32-E72D297353CC}">
              <c16:uniqueId val="{00000001-968A-4F9B-99AA-E090C81A0A0C}"/>
            </c:ext>
          </c:extLst>
        </c:ser>
        <c:dLbls>
          <c:showLegendKey val="0"/>
          <c:showVal val="0"/>
          <c:showCatName val="0"/>
          <c:showSerName val="0"/>
          <c:showPercent val="0"/>
          <c:showBubbleSize val="0"/>
        </c:dLbls>
        <c:marker val="1"/>
        <c:smooth val="0"/>
        <c:axId val="161121792"/>
        <c:axId val="161123712"/>
      </c:lineChart>
      <c:dateAx>
        <c:axId val="161121792"/>
        <c:scaling>
          <c:orientation val="minMax"/>
        </c:scaling>
        <c:delete val="1"/>
        <c:axPos val="b"/>
        <c:numFmt formatCode="ge" sourceLinked="1"/>
        <c:majorTickMark val="none"/>
        <c:minorTickMark val="none"/>
        <c:tickLblPos val="none"/>
        <c:crossAx val="161123712"/>
        <c:crosses val="autoZero"/>
        <c:auto val="1"/>
        <c:lblOffset val="100"/>
        <c:baseTimeUnit val="years"/>
      </c:dateAx>
      <c:valAx>
        <c:axId val="1611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52.43</c:v>
                </c:pt>
                <c:pt idx="1">
                  <c:v>47.73</c:v>
                </c:pt>
                <c:pt idx="2">
                  <c:v>47.82</c:v>
                </c:pt>
                <c:pt idx="3">
                  <c:v>47.69</c:v>
                </c:pt>
                <c:pt idx="4">
                  <c:v>46.21</c:v>
                </c:pt>
              </c:numCache>
            </c:numRef>
          </c:val>
          <c:extLst xmlns:c16r2="http://schemas.microsoft.com/office/drawing/2015/06/chart">
            <c:ext xmlns:c16="http://schemas.microsoft.com/office/drawing/2014/chart" uri="{C3380CC4-5D6E-409C-BE32-E72D297353CC}">
              <c16:uniqueId val="{00000000-C979-4371-A9EF-8115ACDDC646}"/>
            </c:ext>
          </c:extLst>
        </c:ser>
        <c:dLbls>
          <c:showLegendKey val="0"/>
          <c:showVal val="0"/>
          <c:showCatName val="0"/>
          <c:showSerName val="0"/>
          <c:showPercent val="0"/>
          <c:showBubbleSize val="0"/>
        </c:dLbls>
        <c:gapWidth val="150"/>
        <c:axId val="204674176"/>
        <c:axId val="20467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64.12</c:v>
                </c:pt>
                <c:pt idx="1">
                  <c:v>62.69</c:v>
                </c:pt>
                <c:pt idx="2">
                  <c:v>61.82</c:v>
                </c:pt>
                <c:pt idx="3">
                  <c:v>61.66</c:v>
                </c:pt>
                <c:pt idx="4">
                  <c:v>62.19</c:v>
                </c:pt>
              </c:numCache>
            </c:numRef>
          </c:val>
          <c:smooth val="0"/>
          <c:extLst xmlns:c16r2="http://schemas.microsoft.com/office/drawing/2015/06/chart">
            <c:ext xmlns:c16="http://schemas.microsoft.com/office/drawing/2014/chart" uri="{C3380CC4-5D6E-409C-BE32-E72D297353CC}">
              <c16:uniqueId val="{00000001-C979-4371-A9EF-8115ACDDC646}"/>
            </c:ext>
          </c:extLst>
        </c:ser>
        <c:dLbls>
          <c:showLegendKey val="0"/>
          <c:showVal val="0"/>
          <c:showCatName val="0"/>
          <c:showSerName val="0"/>
          <c:showPercent val="0"/>
          <c:showBubbleSize val="0"/>
        </c:dLbls>
        <c:marker val="1"/>
        <c:smooth val="0"/>
        <c:axId val="204674176"/>
        <c:axId val="204676096"/>
      </c:lineChart>
      <c:dateAx>
        <c:axId val="204674176"/>
        <c:scaling>
          <c:orientation val="minMax"/>
        </c:scaling>
        <c:delete val="1"/>
        <c:axPos val="b"/>
        <c:numFmt formatCode="ge" sourceLinked="1"/>
        <c:majorTickMark val="none"/>
        <c:minorTickMark val="none"/>
        <c:tickLblPos val="none"/>
        <c:crossAx val="204676096"/>
        <c:crosses val="autoZero"/>
        <c:auto val="1"/>
        <c:lblOffset val="100"/>
        <c:baseTimeUnit val="years"/>
      </c:dateAx>
      <c:valAx>
        <c:axId val="2046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3F4-454C-A9C8-9385720ED910}"/>
            </c:ext>
          </c:extLst>
        </c:ser>
        <c:dLbls>
          <c:showLegendKey val="0"/>
          <c:showVal val="0"/>
          <c:showCatName val="0"/>
          <c:showSerName val="0"/>
          <c:showPercent val="0"/>
          <c:showBubbleSize val="0"/>
        </c:dLbls>
        <c:gapWidth val="150"/>
        <c:axId val="204731904"/>
        <c:axId val="20473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100.12</c:v>
                </c:pt>
                <c:pt idx="2">
                  <c:v>100.03</c:v>
                </c:pt>
                <c:pt idx="3">
                  <c:v>100.05</c:v>
                </c:pt>
                <c:pt idx="4">
                  <c:v>100.05</c:v>
                </c:pt>
              </c:numCache>
            </c:numRef>
          </c:val>
          <c:smooth val="0"/>
          <c:extLst xmlns:c16r2="http://schemas.microsoft.com/office/drawing/2015/06/chart">
            <c:ext xmlns:c16="http://schemas.microsoft.com/office/drawing/2014/chart" uri="{C3380CC4-5D6E-409C-BE32-E72D297353CC}">
              <c16:uniqueId val="{00000001-93F4-454C-A9C8-9385720ED910}"/>
            </c:ext>
          </c:extLst>
        </c:ser>
        <c:dLbls>
          <c:showLegendKey val="0"/>
          <c:showVal val="0"/>
          <c:showCatName val="0"/>
          <c:showSerName val="0"/>
          <c:showPercent val="0"/>
          <c:showBubbleSize val="0"/>
        </c:dLbls>
        <c:marker val="1"/>
        <c:smooth val="0"/>
        <c:axId val="204731904"/>
        <c:axId val="204733824"/>
      </c:lineChart>
      <c:dateAx>
        <c:axId val="204731904"/>
        <c:scaling>
          <c:orientation val="minMax"/>
        </c:scaling>
        <c:delete val="1"/>
        <c:axPos val="b"/>
        <c:numFmt formatCode="ge" sourceLinked="1"/>
        <c:majorTickMark val="none"/>
        <c:minorTickMark val="none"/>
        <c:tickLblPos val="none"/>
        <c:crossAx val="204733824"/>
        <c:crosses val="autoZero"/>
        <c:auto val="1"/>
        <c:lblOffset val="100"/>
        <c:baseTimeUnit val="years"/>
      </c:dateAx>
      <c:valAx>
        <c:axId val="2047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138.1</c:v>
                </c:pt>
                <c:pt idx="1">
                  <c:v>117.73</c:v>
                </c:pt>
                <c:pt idx="2">
                  <c:v>114.78</c:v>
                </c:pt>
                <c:pt idx="3">
                  <c:v>112.14</c:v>
                </c:pt>
                <c:pt idx="4">
                  <c:v>112.74</c:v>
                </c:pt>
              </c:numCache>
            </c:numRef>
          </c:val>
          <c:extLst xmlns:c16r2="http://schemas.microsoft.com/office/drawing/2015/06/chart">
            <c:ext xmlns:c16="http://schemas.microsoft.com/office/drawing/2014/chart" uri="{C3380CC4-5D6E-409C-BE32-E72D297353CC}">
              <c16:uniqueId val="{00000000-37D6-440E-9036-827D2FB96773}"/>
            </c:ext>
          </c:extLst>
        </c:ser>
        <c:dLbls>
          <c:showLegendKey val="0"/>
          <c:showVal val="0"/>
          <c:showCatName val="0"/>
          <c:showSerName val="0"/>
          <c:showPercent val="0"/>
          <c:showBubbleSize val="0"/>
        </c:dLbls>
        <c:gapWidth val="150"/>
        <c:axId val="163788672"/>
        <c:axId val="16379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113.88</c:v>
                </c:pt>
                <c:pt idx="1">
                  <c:v>113.47</c:v>
                </c:pt>
                <c:pt idx="2">
                  <c:v>113.33</c:v>
                </c:pt>
                <c:pt idx="3">
                  <c:v>114.05</c:v>
                </c:pt>
                <c:pt idx="4">
                  <c:v>114.26</c:v>
                </c:pt>
              </c:numCache>
            </c:numRef>
          </c:val>
          <c:smooth val="0"/>
          <c:extLst xmlns:c16r2="http://schemas.microsoft.com/office/drawing/2015/06/chart">
            <c:ext xmlns:c16="http://schemas.microsoft.com/office/drawing/2014/chart" uri="{C3380CC4-5D6E-409C-BE32-E72D297353CC}">
              <c16:uniqueId val="{00000001-37D6-440E-9036-827D2FB96773}"/>
            </c:ext>
          </c:extLst>
        </c:ser>
        <c:dLbls>
          <c:showLegendKey val="0"/>
          <c:showVal val="0"/>
          <c:showCatName val="0"/>
          <c:showSerName val="0"/>
          <c:showPercent val="0"/>
          <c:showBubbleSize val="0"/>
        </c:dLbls>
        <c:marker val="1"/>
        <c:smooth val="0"/>
        <c:axId val="163788672"/>
        <c:axId val="163799040"/>
      </c:lineChart>
      <c:dateAx>
        <c:axId val="163788672"/>
        <c:scaling>
          <c:orientation val="minMax"/>
        </c:scaling>
        <c:delete val="1"/>
        <c:axPos val="b"/>
        <c:numFmt formatCode="ge" sourceLinked="1"/>
        <c:majorTickMark val="none"/>
        <c:minorTickMark val="none"/>
        <c:tickLblPos val="none"/>
        <c:crossAx val="163799040"/>
        <c:crosses val="autoZero"/>
        <c:auto val="1"/>
        <c:lblOffset val="100"/>
        <c:baseTimeUnit val="years"/>
      </c:dateAx>
      <c:valAx>
        <c:axId val="163799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7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27.47</c:v>
                </c:pt>
                <c:pt idx="1">
                  <c:v>56.95</c:v>
                </c:pt>
                <c:pt idx="2">
                  <c:v>57.79</c:v>
                </c:pt>
                <c:pt idx="3">
                  <c:v>54.87</c:v>
                </c:pt>
                <c:pt idx="4">
                  <c:v>53.56</c:v>
                </c:pt>
              </c:numCache>
            </c:numRef>
          </c:val>
          <c:extLst xmlns:c16r2="http://schemas.microsoft.com/office/drawing/2015/06/chart">
            <c:ext xmlns:c16="http://schemas.microsoft.com/office/drawing/2014/chart" uri="{C3380CC4-5D6E-409C-BE32-E72D297353CC}">
              <c16:uniqueId val="{00000000-391A-46F8-AA06-75AC80E5F73D}"/>
            </c:ext>
          </c:extLst>
        </c:ser>
        <c:dLbls>
          <c:showLegendKey val="0"/>
          <c:showVal val="0"/>
          <c:showCatName val="0"/>
          <c:showSerName val="0"/>
          <c:showPercent val="0"/>
          <c:showBubbleSize val="0"/>
        </c:dLbls>
        <c:gapWidth val="150"/>
        <c:axId val="163834112"/>
        <c:axId val="18632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39.81</c:v>
                </c:pt>
                <c:pt idx="1">
                  <c:v>51.44</c:v>
                </c:pt>
                <c:pt idx="2">
                  <c:v>52.4</c:v>
                </c:pt>
                <c:pt idx="3">
                  <c:v>53.56</c:v>
                </c:pt>
                <c:pt idx="4">
                  <c:v>54.73</c:v>
                </c:pt>
              </c:numCache>
            </c:numRef>
          </c:val>
          <c:smooth val="0"/>
          <c:extLst xmlns:c16r2="http://schemas.microsoft.com/office/drawing/2015/06/chart">
            <c:ext xmlns:c16="http://schemas.microsoft.com/office/drawing/2014/chart" uri="{C3380CC4-5D6E-409C-BE32-E72D297353CC}">
              <c16:uniqueId val="{00000001-391A-46F8-AA06-75AC80E5F73D}"/>
            </c:ext>
          </c:extLst>
        </c:ser>
        <c:dLbls>
          <c:showLegendKey val="0"/>
          <c:showVal val="0"/>
          <c:showCatName val="0"/>
          <c:showSerName val="0"/>
          <c:showPercent val="0"/>
          <c:showBubbleSize val="0"/>
        </c:dLbls>
        <c:marker val="1"/>
        <c:smooth val="0"/>
        <c:axId val="163834112"/>
        <c:axId val="186327424"/>
      </c:lineChart>
      <c:dateAx>
        <c:axId val="163834112"/>
        <c:scaling>
          <c:orientation val="minMax"/>
        </c:scaling>
        <c:delete val="1"/>
        <c:axPos val="b"/>
        <c:numFmt formatCode="ge" sourceLinked="1"/>
        <c:majorTickMark val="none"/>
        <c:minorTickMark val="none"/>
        <c:tickLblPos val="none"/>
        <c:crossAx val="186327424"/>
        <c:crosses val="autoZero"/>
        <c:auto val="1"/>
        <c:lblOffset val="100"/>
        <c:baseTimeUnit val="years"/>
      </c:dateAx>
      <c:valAx>
        <c:axId val="1863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537-4EC4-8A34-6FDDDBE1368E}"/>
            </c:ext>
          </c:extLst>
        </c:ser>
        <c:dLbls>
          <c:showLegendKey val="0"/>
          <c:showVal val="0"/>
          <c:showCatName val="0"/>
          <c:showSerName val="0"/>
          <c:showPercent val="0"/>
          <c:showBubbleSize val="0"/>
        </c:dLbls>
        <c:gapWidth val="150"/>
        <c:axId val="186358400"/>
        <c:axId val="18636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13.72</c:v>
                </c:pt>
                <c:pt idx="1">
                  <c:v>16.77</c:v>
                </c:pt>
                <c:pt idx="2">
                  <c:v>18.05</c:v>
                </c:pt>
                <c:pt idx="3">
                  <c:v>19.440000000000001</c:v>
                </c:pt>
                <c:pt idx="4">
                  <c:v>22.46</c:v>
                </c:pt>
              </c:numCache>
            </c:numRef>
          </c:val>
          <c:smooth val="0"/>
          <c:extLst xmlns:c16r2="http://schemas.microsoft.com/office/drawing/2015/06/chart">
            <c:ext xmlns:c16="http://schemas.microsoft.com/office/drawing/2014/chart" uri="{C3380CC4-5D6E-409C-BE32-E72D297353CC}">
              <c16:uniqueId val="{00000001-F537-4EC4-8A34-6FDDDBE1368E}"/>
            </c:ext>
          </c:extLst>
        </c:ser>
        <c:dLbls>
          <c:showLegendKey val="0"/>
          <c:showVal val="0"/>
          <c:showCatName val="0"/>
          <c:showSerName val="0"/>
          <c:showPercent val="0"/>
          <c:showBubbleSize val="0"/>
        </c:dLbls>
        <c:marker val="1"/>
        <c:smooth val="0"/>
        <c:axId val="186358400"/>
        <c:axId val="186364672"/>
      </c:lineChart>
      <c:dateAx>
        <c:axId val="186358400"/>
        <c:scaling>
          <c:orientation val="minMax"/>
        </c:scaling>
        <c:delete val="1"/>
        <c:axPos val="b"/>
        <c:numFmt formatCode="ge" sourceLinked="1"/>
        <c:majorTickMark val="none"/>
        <c:minorTickMark val="none"/>
        <c:tickLblPos val="none"/>
        <c:crossAx val="186364672"/>
        <c:crosses val="autoZero"/>
        <c:auto val="1"/>
        <c:lblOffset val="100"/>
        <c:baseTimeUnit val="years"/>
      </c:dateAx>
      <c:valAx>
        <c:axId val="18636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3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34-4F5B-B506-C9F652B69232}"/>
            </c:ext>
          </c:extLst>
        </c:ser>
        <c:dLbls>
          <c:showLegendKey val="0"/>
          <c:showVal val="0"/>
          <c:showCatName val="0"/>
          <c:showSerName val="0"/>
          <c:showPercent val="0"/>
          <c:showBubbleSize val="0"/>
        </c:dLbls>
        <c:gapWidth val="150"/>
        <c:axId val="204170752"/>
        <c:axId val="20417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21.34</c:v>
                </c:pt>
                <c:pt idx="1">
                  <c:v>16.89</c:v>
                </c:pt>
                <c:pt idx="2">
                  <c:v>17.39</c:v>
                </c:pt>
                <c:pt idx="3">
                  <c:v>12.65</c:v>
                </c:pt>
                <c:pt idx="4">
                  <c:v>10.58</c:v>
                </c:pt>
              </c:numCache>
            </c:numRef>
          </c:val>
          <c:smooth val="0"/>
          <c:extLst xmlns:c16r2="http://schemas.microsoft.com/office/drawing/2015/06/chart">
            <c:ext xmlns:c16="http://schemas.microsoft.com/office/drawing/2014/chart" uri="{C3380CC4-5D6E-409C-BE32-E72D297353CC}">
              <c16:uniqueId val="{00000001-4C34-4F5B-B506-C9F652B69232}"/>
            </c:ext>
          </c:extLst>
        </c:ser>
        <c:dLbls>
          <c:showLegendKey val="0"/>
          <c:showVal val="0"/>
          <c:showCatName val="0"/>
          <c:showSerName val="0"/>
          <c:showPercent val="0"/>
          <c:showBubbleSize val="0"/>
        </c:dLbls>
        <c:marker val="1"/>
        <c:smooth val="0"/>
        <c:axId val="204170752"/>
        <c:axId val="204172672"/>
      </c:lineChart>
      <c:dateAx>
        <c:axId val="204170752"/>
        <c:scaling>
          <c:orientation val="minMax"/>
        </c:scaling>
        <c:delete val="1"/>
        <c:axPos val="b"/>
        <c:numFmt formatCode="ge" sourceLinked="1"/>
        <c:majorTickMark val="none"/>
        <c:minorTickMark val="none"/>
        <c:tickLblPos val="none"/>
        <c:crossAx val="204172672"/>
        <c:crosses val="autoZero"/>
        <c:auto val="1"/>
        <c:lblOffset val="100"/>
        <c:baseTimeUnit val="years"/>
      </c:dateAx>
      <c:valAx>
        <c:axId val="204172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1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3510.8</c:v>
                </c:pt>
                <c:pt idx="1">
                  <c:v>2677.6</c:v>
                </c:pt>
                <c:pt idx="2">
                  <c:v>3128.98</c:v>
                </c:pt>
                <c:pt idx="3">
                  <c:v>1839.46</c:v>
                </c:pt>
                <c:pt idx="4">
                  <c:v>349.72</c:v>
                </c:pt>
              </c:numCache>
            </c:numRef>
          </c:val>
          <c:extLst xmlns:c16r2="http://schemas.microsoft.com/office/drawing/2015/06/chart">
            <c:ext xmlns:c16="http://schemas.microsoft.com/office/drawing/2014/chart" uri="{C3380CC4-5D6E-409C-BE32-E72D297353CC}">
              <c16:uniqueId val="{00000000-4CE0-452B-AF61-A14A52A09715}"/>
            </c:ext>
          </c:extLst>
        </c:ser>
        <c:dLbls>
          <c:showLegendKey val="0"/>
          <c:showVal val="0"/>
          <c:showCatName val="0"/>
          <c:showSerName val="0"/>
          <c:showPercent val="0"/>
          <c:showBubbleSize val="0"/>
        </c:dLbls>
        <c:gapWidth val="150"/>
        <c:axId val="204203904"/>
        <c:axId val="20421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634.53</c:v>
                </c:pt>
                <c:pt idx="1">
                  <c:v>200.22</c:v>
                </c:pt>
                <c:pt idx="2">
                  <c:v>212.95</c:v>
                </c:pt>
                <c:pt idx="3">
                  <c:v>224.41</c:v>
                </c:pt>
                <c:pt idx="4">
                  <c:v>243.44</c:v>
                </c:pt>
              </c:numCache>
            </c:numRef>
          </c:val>
          <c:smooth val="0"/>
          <c:extLst xmlns:c16r2="http://schemas.microsoft.com/office/drawing/2015/06/chart">
            <c:ext xmlns:c16="http://schemas.microsoft.com/office/drawing/2014/chart" uri="{C3380CC4-5D6E-409C-BE32-E72D297353CC}">
              <c16:uniqueId val="{00000001-4CE0-452B-AF61-A14A52A09715}"/>
            </c:ext>
          </c:extLst>
        </c:ser>
        <c:dLbls>
          <c:showLegendKey val="0"/>
          <c:showVal val="0"/>
          <c:showCatName val="0"/>
          <c:showSerName val="0"/>
          <c:showPercent val="0"/>
          <c:showBubbleSize val="0"/>
        </c:dLbls>
        <c:marker val="1"/>
        <c:smooth val="0"/>
        <c:axId val="204203904"/>
        <c:axId val="204214272"/>
      </c:lineChart>
      <c:dateAx>
        <c:axId val="204203904"/>
        <c:scaling>
          <c:orientation val="minMax"/>
        </c:scaling>
        <c:delete val="1"/>
        <c:axPos val="b"/>
        <c:numFmt formatCode="ge" sourceLinked="1"/>
        <c:majorTickMark val="none"/>
        <c:minorTickMark val="none"/>
        <c:tickLblPos val="none"/>
        <c:crossAx val="204214272"/>
        <c:crosses val="autoZero"/>
        <c:auto val="1"/>
        <c:lblOffset val="100"/>
        <c:baseTimeUnit val="years"/>
      </c:dateAx>
      <c:valAx>
        <c:axId val="20421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2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97-4E54-92A2-4DEFEDED53C1}"/>
            </c:ext>
          </c:extLst>
        </c:ser>
        <c:dLbls>
          <c:showLegendKey val="0"/>
          <c:showVal val="0"/>
          <c:showCatName val="0"/>
          <c:showSerName val="0"/>
          <c:showPercent val="0"/>
          <c:showBubbleSize val="0"/>
        </c:dLbls>
        <c:gapWidth val="150"/>
        <c:axId val="204253440"/>
        <c:axId val="20425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368.94</c:v>
                </c:pt>
                <c:pt idx="1">
                  <c:v>351.06</c:v>
                </c:pt>
                <c:pt idx="2">
                  <c:v>333.48</c:v>
                </c:pt>
                <c:pt idx="3">
                  <c:v>320.31</c:v>
                </c:pt>
                <c:pt idx="4">
                  <c:v>303.26</c:v>
                </c:pt>
              </c:numCache>
            </c:numRef>
          </c:val>
          <c:smooth val="0"/>
          <c:extLst xmlns:c16r2="http://schemas.microsoft.com/office/drawing/2015/06/chart">
            <c:ext xmlns:c16="http://schemas.microsoft.com/office/drawing/2014/chart" uri="{C3380CC4-5D6E-409C-BE32-E72D297353CC}">
              <c16:uniqueId val="{00000001-1E97-4E54-92A2-4DEFEDED53C1}"/>
            </c:ext>
          </c:extLst>
        </c:ser>
        <c:dLbls>
          <c:showLegendKey val="0"/>
          <c:showVal val="0"/>
          <c:showCatName val="0"/>
          <c:showSerName val="0"/>
          <c:showPercent val="0"/>
          <c:showBubbleSize val="0"/>
        </c:dLbls>
        <c:marker val="1"/>
        <c:smooth val="0"/>
        <c:axId val="204253440"/>
        <c:axId val="204259712"/>
      </c:lineChart>
      <c:dateAx>
        <c:axId val="204253440"/>
        <c:scaling>
          <c:orientation val="minMax"/>
        </c:scaling>
        <c:delete val="1"/>
        <c:axPos val="b"/>
        <c:numFmt formatCode="ge" sourceLinked="1"/>
        <c:majorTickMark val="none"/>
        <c:minorTickMark val="none"/>
        <c:tickLblPos val="none"/>
        <c:crossAx val="204259712"/>
        <c:crosses val="autoZero"/>
        <c:auto val="1"/>
        <c:lblOffset val="100"/>
        <c:baseTimeUnit val="years"/>
      </c:dateAx>
      <c:valAx>
        <c:axId val="204259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2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137.30000000000001</c:v>
                </c:pt>
                <c:pt idx="1">
                  <c:v>122.82</c:v>
                </c:pt>
                <c:pt idx="2">
                  <c:v>118.77</c:v>
                </c:pt>
                <c:pt idx="3">
                  <c:v>114.9</c:v>
                </c:pt>
                <c:pt idx="4">
                  <c:v>116.11</c:v>
                </c:pt>
              </c:numCache>
            </c:numRef>
          </c:val>
          <c:extLst xmlns:c16r2="http://schemas.microsoft.com/office/drawing/2015/06/chart">
            <c:ext xmlns:c16="http://schemas.microsoft.com/office/drawing/2014/chart" uri="{C3380CC4-5D6E-409C-BE32-E72D297353CC}">
              <c16:uniqueId val="{00000000-112A-4B0E-AD87-9E39F648AA73}"/>
            </c:ext>
          </c:extLst>
        </c:ser>
        <c:dLbls>
          <c:showLegendKey val="0"/>
          <c:showVal val="0"/>
          <c:showCatName val="0"/>
          <c:showSerName val="0"/>
          <c:showPercent val="0"/>
          <c:showBubbleSize val="0"/>
        </c:dLbls>
        <c:gapWidth val="150"/>
        <c:axId val="204292864"/>
        <c:axId val="20429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111.12</c:v>
                </c:pt>
                <c:pt idx="1">
                  <c:v>112.92</c:v>
                </c:pt>
                <c:pt idx="2">
                  <c:v>112.81</c:v>
                </c:pt>
                <c:pt idx="3">
                  <c:v>113.88</c:v>
                </c:pt>
                <c:pt idx="4">
                  <c:v>114.14</c:v>
                </c:pt>
              </c:numCache>
            </c:numRef>
          </c:val>
          <c:smooth val="0"/>
          <c:extLst xmlns:c16r2="http://schemas.microsoft.com/office/drawing/2015/06/chart">
            <c:ext xmlns:c16="http://schemas.microsoft.com/office/drawing/2014/chart" uri="{C3380CC4-5D6E-409C-BE32-E72D297353CC}">
              <c16:uniqueId val="{00000001-112A-4B0E-AD87-9E39F648AA73}"/>
            </c:ext>
          </c:extLst>
        </c:ser>
        <c:dLbls>
          <c:showLegendKey val="0"/>
          <c:showVal val="0"/>
          <c:showCatName val="0"/>
          <c:showSerName val="0"/>
          <c:showPercent val="0"/>
          <c:showBubbleSize val="0"/>
        </c:dLbls>
        <c:marker val="1"/>
        <c:smooth val="0"/>
        <c:axId val="204292864"/>
        <c:axId val="204294784"/>
      </c:lineChart>
      <c:dateAx>
        <c:axId val="204292864"/>
        <c:scaling>
          <c:orientation val="minMax"/>
        </c:scaling>
        <c:delete val="1"/>
        <c:axPos val="b"/>
        <c:numFmt formatCode="ge" sourceLinked="1"/>
        <c:majorTickMark val="none"/>
        <c:minorTickMark val="none"/>
        <c:tickLblPos val="none"/>
        <c:crossAx val="204294784"/>
        <c:crosses val="autoZero"/>
        <c:auto val="1"/>
        <c:lblOffset val="100"/>
        <c:baseTimeUnit val="years"/>
      </c:dateAx>
      <c:valAx>
        <c:axId val="20429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9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51.71</c:v>
                </c:pt>
                <c:pt idx="1">
                  <c:v>61.41</c:v>
                </c:pt>
                <c:pt idx="2">
                  <c:v>63.43</c:v>
                </c:pt>
                <c:pt idx="3">
                  <c:v>65.83</c:v>
                </c:pt>
                <c:pt idx="4">
                  <c:v>66.36</c:v>
                </c:pt>
              </c:numCache>
            </c:numRef>
          </c:val>
          <c:extLst xmlns:c16r2="http://schemas.microsoft.com/office/drawing/2015/06/chart">
            <c:ext xmlns:c16="http://schemas.microsoft.com/office/drawing/2014/chart" uri="{C3380CC4-5D6E-409C-BE32-E72D297353CC}">
              <c16:uniqueId val="{00000000-CAB5-4ED9-A1BB-46AD08B8FA36}"/>
            </c:ext>
          </c:extLst>
        </c:ser>
        <c:dLbls>
          <c:showLegendKey val="0"/>
          <c:showVal val="0"/>
          <c:showCatName val="0"/>
          <c:showSerName val="0"/>
          <c:showPercent val="0"/>
          <c:showBubbleSize val="0"/>
        </c:dLbls>
        <c:gapWidth val="150"/>
        <c:axId val="204321536"/>
        <c:axId val="20432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75.75</c:v>
                </c:pt>
                <c:pt idx="1">
                  <c:v>75.3</c:v>
                </c:pt>
                <c:pt idx="2">
                  <c:v>75.3</c:v>
                </c:pt>
                <c:pt idx="3">
                  <c:v>74.02</c:v>
                </c:pt>
                <c:pt idx="4">
                  <c:v>73.03</c:v>
                </c:pt>
              </c:numCache>
            </c:numRef>
          </c:val>
          <c:smooth val="0"/>
          <c:extLst xmlns:c16r2="http://schemas.microsoft.com/office/drawing/2015/06/chart">
            <c:ext xmlns:c16="http://schemas.microsoft.com/office/drawing/2014/chart" uri="{C3380CC4-5D6E-409C-BE32-E72D297353CC}">
              <c16:uniqueId val="{00000001-CAB5-4ED9-A1BB-46AD08B8FA36}"/>
            </c:ext>
          </c:extLst>
        </c:ser>
        <c:dLbls>
          <c:showLegendKey val="0"/>
          <c:showVal val="0"/>
          <c:showCatName val="0"/>
          <c:showSerName val="0"/>
          <c:showPercent val="0"/>
          <c:showBubbleSize val="0"/>
        </c:dLbls>
        <c:marker val="1"/>
        <c:smooth val="0"/>
        <c:axId val="204321536"/>
        <c:axId val="204323456"/>
      </c:lineChart>
      <c:dateAx>
        <c:axId val="204321536"/>
        <c:scaling>
          <c:orientation val="minMax"/>
        </c:scaling>
        <c:delete val="1"/>
        <c:axPos val="b"/>
        <c:numFmt formatCode="ge" sourceLinked="1"/>
        <c:majorTickMark val="none"/>
        <c:minorTickMark val="none"/>
        <c:tickLblPos val="none"/>
        <c:crossAx val="204323456"/>
        <c:crosses val="autoZero"/>
        <c:auto val="1"/>
        <c:lblOffset val="100"/>
        <c:baseTimeUnit val="years"/>
      </c:dateAx>
      <c:valAx>
        <c:axId val="20432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3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49" zoomScaleNormal="100" workbookViewId="0">
      <selection activeCell="CC64" sqref="CC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0</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51" t="str">
        <f>データ!H6</f>
        <v>愛媛県　津島水道企業団</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2"/>
      <c r="AE6" s="52"/>
      <c r="AF6" s="52"/>
      <c r="AG6" s="5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4"/>
      <c r="D7" s="54"/>
      <c r="E7" s="54"/>
      <c r="F7" s="54"/>
      <c r="G7" s="54"/>
      <c r="H7" s="54"/>
      <c r="I7" s="53" t="s">
        <v>2</v>
      </c>
      <c r="J7" s="54"/>
      <c r="K7" s="54"/>
      <c r="L7" s="54"/>
      <c r="M7" s="54"/>
      <c r="N7" s="54"/>
      <c r="O7" s="55"/>
      <c r="P7" s="56" t="s">
        <v>3</v>
      </c>
      <c r="Q7" s="56"/>
      <c r="R7" s="56"/>
      <c r="S7" s="56"/>
      <c r="T7" s="56"/>
      <c r="U7" s="56"/>
      <c r="V7" s="56"/>
      <c r="W7" s="56" t="s">
        <v>4</v>
      </c>
      <c r="X7" s="56"/>
      <c r="Y7" s="56"/>
      <c r="Z7" s="56"/>
      <c r="AA7" s="56"/>
      <c r="AB7" s="56"/>
      <c r="AC7" s="56"/>
      <c r="AD7" s="56" t="s">
        <v>5</v>
      </c>
      <c r="AE7" s="56"/>
      <c r="AF7" s="56"/>
      <c r="AG7" s="56"/>
      <c r="AH7" s="56"/>
      <c r="AI7" s="56"/>
      <c r="AJ7" s="56"/>
      <c r="AK7" s="4"/>
      <c r="AL7" s="56" t="s">
        <v>6</v>
      </c>
      <c r="AM7" s="56"/>
      <c r="AN7" s="56"/>
      <c r="AO7" s="56"/>
      <c r="AP7" s="56"/>
      <c r="AQ7" s="56"/>
      <c r="AR7" s="56"/>
      <c r="AS7" s="56"/>
      <c r="AT7" s="53" t="s">
        <v>7</v>
      </c>
      <c r="AU7" s="54"/>
      <c r="AV7" s="54"/>
      <c r="AW7" s="54"/>
      <c r="AX7" s="54"/>
      <c r="AY7" s="54"/>
      <c r="AZ7" s="54"/>
      <c r="BA7" s="54"/>
      <c r="BB7" s="56" t="s">
        <v>8</v>
      </c>
      <c r="BC7" s="56"/>
      <c r="BD7" s="56"/>
      <c r="BE7" s="56"/>
      <c r="BF7" s="56"/>
      <c r="BG7" s="56"/>
      <c r="BH7" s="56"/>
      <c r="BI7" s="56"/>
      <c r="BJ7" s="3"/>
      <c r="BK7" s="3"/>
      <c r="BL7" s="5" t="s">
        <v>9</v>
      </c>
      <c r="BM7" s="6"/>
      <c r="BN7" s="6"/>
      <c r="BO7" s="6"/>
      <c r="BP7" s="6"/>
      <c r="BQ7" s="6"/>
      <c r="BR7" s="6"/>
      <c r="BS7" s="6"/>
      <c r="BT7" s="6"/>
      <c r="BU7" s="6"/>
      <c r="BV7" s="6"/>
      <c r="BW7" s="6"/>
      <c r="BX7" s="6"/>
      <c r="BY7" s="7"/>
    </row>
    <row r="8" spans="1:78" ht="18.75" customHeight="1" x14ac:dyDescent="0.15">
      <c r="A8" s="2"/>
      <c r="B8" s="62" t="str">
        <f>データ!$I$6</f>
        <v>法適用</v>
      </c>
      <c r="C8" s="63"/>
      <c r="D8" s="63"/>
      <c r="E8" s="63"/>
      <c r="F8" s="63"/>
      <c r="G8" s="63"/>
      <c r="H8" s="63"/>
      <c r="I8" s="62" t="str">
        <f>データ!$J$6</f>
        <v>水道事業</v>
      </c>
      <c r="J8" s="63"/>
      <c r="K8" s="63"/>
      <c r="L8" s="63"/>
      <c r="M8" s="63"/>
      <c r="N8" s="63"/>
      <c r="O8" s="64"/>
      <c r="P8" s="65" t="str">
        <f>データ!$K$6</f>
        <v>用水供給事業</v>
      </c>
      <c r="Q8" s="65"/>
      <c r="R8" s="65"/>
      <c r="S8" s="65"/>
      <c r="T8" s="65"/>
      <c r="U8" s="65"/>
      <c r="V8" s="65"/>
      <c r="W8" s="65" t="str">
        <f>データ!$L$6</f>
        <v>B</v>
      </c>
      <c r="X8" s="65"/>
      <c r="Y8" s="65"/>
      <c r="Z8" s="65"/>
      <c r="AA8" s="65"/>
      <c r="AB8" s="65"/>
      <c r="AC8" s="65"/>
      <c r="AD8" s="65" t="str">
        <f>データ!$M$6</f>
        <v>その他</v>
      </c>
      <c r="AE8" s="65"/>
      <c r="AF8" s="65"/>
      <c r="AG8" s="65"/>
      <c r="AH8" s="65"/>
      <c r="AI8" s="65"/>
      <c r="AJ8" s="65"/>
      <c r="AK8" s="4"/>
      <c r="AL8" s="66" t="str">
        <f>データ!$R$6</f>
        <v>-</v>
      </c>
      <c r="AM8" s="66"/>
      <c r="AN8" s="66"/>
      <c r="AO8" s="66"/>
      <c r="AP8" s="66"/>
      <c r="AQ8" s="66"/>
      <c r="AR8" s="66"/>
      <c r="AS8" s="66"/>
      <c r="AT8" s="57" t="str">
        <f>データ!$S$6</f>
        <v>-</v>
      </c>
      <c r="AU8" s="58"/>
      <c r="AV8" s="58"/>
      <c r="AW8" s="58"/>
      <c r="AX8" s="58"/>
      <c r="AY8" s="58"/>
      <c r="AZ8" s="58"/>
      <c r="BA8" s="58"/>
      <c r="BB8" s="59" t="str">
        <f>データ!$T$6</f>
        <v>-</v>
      </c>
      <c r="BC8" s="59"/>
      <c r="BD8" s="59"/>
      <c r="BE8" s="59"/>
      <c r="BF8" s="59"/>
      <c r="BG8" s="59"/>
      <c r="BH8" s="59"/>
      <c r="BI8" s="59"/>
      <c r="BJ8" s="3"/>
      <c r="BK8" s="3"/>
      <c r="BL8" s="60" t="s">
        <v>10</v>
      </c>
      <c r="BM8" s="61"/>
      <c r="BN8" s="8" t="s">
        <v>11</v>
      </c>
      <c r="BO8" s="9"/>
      <c r="BP8" s="9"/>
      <c r="BQ8" s="9"/>
      <c r="BR8" s="9"/>
      <c r="BS8" s="9"/>
      <c r="BT8" s="9"/>
      <c r="BU8" s="9"/>
      <c r="BV8" s="9"/>
      <c r="BW8" s="9"/>
      <c r="BX8" s="9"/>
      <c r="BY8" s="10"/>
    </row>
    <row r="9" spans="1:78" ht="18.75" customHeight="1" x14ac:dyDescent="0.15">
      <c r="A9" s="2"/>
      <c r="B9" s="53" t="s">
        <v>12</v>
      </c>
      <c r="C9" s="54"/>
      <c r="D9" s="54"/>
      <c r="E9" s="54"/>
      <c r="F9" s="54"/>
      <c r="G9" s="54"/>
      <c r="H9" s="54"/>
      <c r="I9" s="53" t="s">
        <v>13</v>
      </c>
      <c r="J9" s="54"/>
      <c r="K9" s="54"/>
      <c r="L9" s="54"/>
      <c r="M9" s="54"/>
      <c r="N9" s="54"/>
      <c r="O9" s="55"/>
      <c r="P9" s="56" t="s">
        <v>14</v>
      </c>
      <c r="Q9" s="56"/>
      <c r="R9" s="56"/>
      <c r="S9" s="56"/>
      <c r="T9" s="56"/>
      <c r="U9" s="56"/>
      <c r="V9" s="56"/>
      <c r="W9" s="56" t="s">
        <v>15</v>
      </c>
      <c r="X9" s="56"/>
      <c r="Y9" s="56"/>
      <c r="Z9" s="56"/>
      <c r="AA9" s="56"/>
      <c r="AB9" s="56"/>
      <c r="AC9" s="56"/>
      <c r="AD9" s="2"/>
      <c r="AE9" s="2"/>
      <c r="AF9" s="2"/>
      <c r="AG9" s="2"/>
      <c r="AH9" s="4"/>
      <c r="AI9" s="4"/>
      <c r="AJ9" s="4"/>
      <c r="AK9" s="4"/>
      <c r="AL9" s="56" t="s">
        <v>16</v>
      </c>
      <c r="AM9" s="56"/>
      <c r="AN9" s="56"/>
      <c r="AO9" s="56"/>
      <c r="AP9" s="56"/>
      <c r="AQ9" s="56"/>
      <c r="AR9" s="56"/>
      <c r="AS9" s="56"/>
      <c r="AT9" s="53" t="s">
        <v>17</v>
      </c>
      <c r="AU9" s="54"/>
      <c r="AV9" s="54"/>
      <c r="AW9" s="54"/>
      <c r="AX9" s="54"/>
      <c r="AY9" s="54"/>
      <c r="AZ9" s="54"/>
      <c r="BA9" s="54"/>
      <c r="BB9" s="56" t="s">
        <v>18</v>
      </c>
      <c r="BC9" s="56"/>
      <c r="BD9" s="56"/>
      <c r="BE9" s="56"/>
      <c r="BF9" s="56"/>
      <c r="BG9" s="56"/>
      <c r="BH9" s="56"/>
      <c r="BI9" s="56"/>
      <c r="BJ9" s="3"/>
      <c r="BK9" s="3"/>
      <c r="BL9" s="67" t="s">
        <v>19</v>
      </c>
      <c r="BM9" s="68"/>
      <c r="BN9" s="11" t="s">
        <v>20</v>
      </c>
      <c r="BO9" s="12"/>
      <c r="BP9" s="12"/>
      <c r="BQ9" s="12"/>
      <c r="BR9" s="12"/>
      <c r="BS9" s="12"/>
      <c r="BT9" s="12"/>
      <c r="BU9" s="12"/>
      <c r="BV9" s="12"/>
      <c r="BW9" s="12"/>
      <c r="BX9" s="12"/>
      <c r="BY9" s="13"/>
    </row>
    <row r="10" spans="1:78" ht="18.75" customHeight="1" x14ac:dyDescent="0.15">
      <c r="A10" s="2"/>
      <c r="B10" s="57" t="str">
        <f>データ!$N$6</f>
        <v>-</v>
      </c>
      <c r="C10" s="58"/>
      <c r="D10" s="58"/>
      <c r="E10" s="58"/>
      <c r="F10" s="58"/>
      <c r="G10" s="58"/>
      <c r="H10" s="58"/>
      <c r="I10" s="57">
        <f>データ!$O$6</f>
        <v>95.48</v>
      </c>
      <c r="J10" s="58"/>
      <c r="K10" s="58"/>
      <c r="L10" s="58"/>
      <c r="M10" s="58"/>
      <c r="N10" s="58"/>
      <c r="O10" s="69"/>
      <c r="P10" s="59">
        <f>データ!$P$6</f>
        <v>13.7</v>
      </c>
      <c r="Q10" s="59"/>
      <c r="R10" s="59"/>
      <c r="S10" s="59"/>
      <c r="T10" s="59"/>
      <c r="U10" s="59"/>
      <c r="V10" s="59"/>
      <c r="W10" s="66">
        <f>データ!$Q$6</f>
        <v>0</v>
      </c>
      <c r="X10" s="66"/>
      <c r="Y10" s="66"/>
      <c r="Z10" s="66"/>
      <c r="AA10" s="66"/>
      <c r="AB10" s="66"/>
      <c r="AC10" s="66"/>
      <c r="AD10" s="2"/>
      <c r="AE10" s="2"/>
      <c r="AF10" s="2"/>
      <c r="AG10" s="2"/>
      <c r="AH10" s="4"/>
      <c r="AI10" s="4"/>
      <c r="AJ10" s="4"/>
      <c r="AK10" s="4"/>
      <c r="AL10" s="66">
        <f>データ!$U$6</f>
        <v>13466</v>
      </c>
      <c r="AM10" s="66"/>
      <c r="AN10" s="66"/>
      <c r="AO10" s="66"/>
      <c r="AP10" s="66"/>
      <c r="AQ10" s="66"/>
      <c r="AR10" s="66"/>
      <c r="AS10" s="66"/>
      <c r="AT10" s="57">
        <f>データ!$V$6</f>
        <v>246.96</v>
      </c>
      <c r="AU10" s="58"/>
      <c r="AV10" s="58"/>
      <c r="AW10" s="58"/>
      <c r="AX10" s="58"/>
      <c r="AY10" s="58"/>
      <c r="AZ10" s="58"/>
      <c r="BA10" s="58"/>
      <c r="BB10" s="59">
        <f>データ!$W$6</f>
        <v>54.53</v>
      </c>
      <c r="BC10" s="59"/>
      <c r="BD10" s="59"/>
      <c r="BE10" s="59"/>
      <c r="BF10" s="59"/>
      <c r="BG10" s="59"/>
      <c r="BH10" s="59"/>
      <c r="BI10" s="59"/>
      <c r="BJ10" s="2"/>
      <c r="BK10" s="2"/>
      <c r="BL10" s="70" t="s">
        <v>21</v>
      </c>
      <c r="BM10" s="71"/>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23</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80" t="s">
        <v>25</v>
      </c>
      <c r="BM14" s="81"/>
      <c r="BN14" s="81"/>
      <c r="BO14" s="81"/>
      <c r="BP14" s="81"/>
      <c r="BQ14" s="81"/>
      <c r="BR14" s="81"/>
      <c r="BS14" s="81"/>
      <c r="BT14" s="81"/>
      <c r="BU14" s="81"/>
      <c r="BV14" s="81"/>
      <c r="BW14" s="81"/>
      <c r="BX14" s="81"/>
      <c r="BY14" s="81"/>
      <c r="BZ14" s="82"/>
    </row>
    <row r="15" spans="1:78"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9"/>
      <c r="BK15" s="2"/>
      <c r="BL15" s="83"/>
      <c r="BM15" s="84"/>
      <c r="BN15" s="84"/>
      <c r="BO15" s="84"/>
      <c r="BP15" s="84"/>
      <c r="BQ15" s="84"/>
      <c r="BR15" s="84"/>
      <c r="BS15" s="84"/>
      <c r="BT15" s="84"/>
      <c r="BU15" s="84"/>
      <c r="BV15" s="84"/>
      <c r="BW15" s="84"/>
      <c r="BX15" s="84"/>
      <c r="BY15" s="84"/>
      <c r="BZ15" s="85"/>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116</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89" t="s">
        <v>26</v>
      </c>
      <c r="D34" s="89"/>
      <c r="E34" s="89"/>
      <c r="F34" s="89"/>
      <c r="G34" s="89"/>
      <c r="H34" s="89"/>
      <c r="I34" s="89"/>
      <c r="J34" s="89"/>
      <c r="K34" s="89"/>
      <c r="L34" s="89"/>
      <c r="M34" s="89"/>
      <c r="N34" s="89"/>
      <c r="O34" s="89"/>
      <c r="P34" s="89"/>
      <c r="Q34" s="19"/>
      <c r="R34" s="89" t="s">
        <v>27</v>
      </c>
      <c r="S34" s="89"/>
      <c r="T34" s="89"/>
      <c r="U34" s="89"/>
      <c r="V34" s="89"/>
      <c r="W34" s="89"/>
      <c r="X34" s="89"/>
      <c r="Y34" s="89"/>
      <c r="Z34" s="89"/>
      <c r="AA34" s="89"/>
      <c r="AB34" s="89"/>
      <c r="AC34" s="89"/>
      <c r="AD34" s="89"/>
      <c r="AE34" s="89"/>
      <c r="AF34" s="19"/>
      <c r="AG34" s="89" t="s">
        <v>28</v>
      </c>
      <c r="AH34" s="89"/>
      <c r="AI34" s="89"/>
      <c r="AJ34" s="89"/>
      <c r="AK34" s="89"/>
      <c r="AL34" s="89"/>
      <c r="AM34" s="89"/>
      <c r="AN34" s="89"/>
      <c r="AO34" s="89"/>
      <c r="AP34" s="89"/>
      <c r="AQ34" s="89"/>
      <c r="AR34" s="89"/>
      <c r="AS34" s="89"/>
      <c r="AT34" s="89"/>
      <c r="AU34" s="19"/>
      <c r="AV34" s="89" t="s">
        <v>29</v>
      </c>
      <c r="AW34" s="89"/>
      <c r="AX34" s="89"/>
      <c r="AY34" s="89"/>
      <c r="AZ34" s="89"/>
      <c r="BA34" s="89"/>
      <c r="BB34" s="89"/>
      <c r="BC34" s="89"/>
      <c r="BD34" s="89"/>
      <c r="BE34" s="89"/>
      <c r="BF34" s="89"/>
      <c r="BG34" s="89"/>
      <c r="BH34" s="89"/>
      <c r="BI34" s="8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89"/>
      <c r="D35" s="89"/>
      <c r="E35" s="89"/>
      <c r="F35" s="89"/>
      <c r="G35" s="89"/>
      <c r="H35" s="89"/>
      <c r="I35" s="89"/>
      <c r="J35" s="89"/>
      <c r="K35" s="89"/>
      <c r="L35" s="89"/>
      <c r="M35" s="89"/>
      <c r="N35" s="89"/>
      <c r="O35" s="89"/>
      <c r="P35" s="89"/>
      <c r="Q35" s="19"/>
      <c r="R35" s="89"/>
      <c r="S35" s="89"/>
      <c r="T35" s="89"/>
      <c r="U35" s="89"/>
      <c r="V35" s="89"/>
      <c r="W35" s="89"/>
      <c r="X35" s="89"/>
      <c r="Y35" s="89"/>
      <c r="Z35" s="89"/>
      <c r="AA35" s="89"/>
      <c r="AB35" s="89"/>
      <c r="AC35" s="89"/>
      <c r="AD35" s="89"/>
      <c r="AE35" s="89"/>
      <c r="AF35" s="19"/>
      <c r="AG35" s="89"/>
      <c r="AH35" s="89"/>
      <c r="AI35" s="89"/>
      <c r="AJ35" s="89"/>
      <c r="AK35" s="89"/>
      <c r="AL35" s="89"/>
      <c r="AM35" s="89"/>
      <c r="AN35" s="89"/>
      <c r="AO35" s="89"/>
      <c r="AP35" s="89"/>
      <c r="AQ35" s="89"/>
      <c r="AR35" s="89"/>
      <c r="AS35" s="89"/>
      <c r="AT35" s="89"/>
      <c r="AU35" s="19"/>
      <c r="AV35" s="89"/>
      <c r="AW35" s="89"/>
      <c r="AX35" s="89"/>
      <c r="AY35" s="89"/>
      <c r="AZ35" s="89"/>
      <c r="BA35" s="89"/>
      <c r="BB35" s="89"/>
      <c r="BC35" s="89"/>
      <c r="BD35" s="89"/>
      <c r="BE35" s="89"/>
      <c r="BF35" s="89"/>
      <c r="BG35" s="89"/>
      <c r="BH35" s="89"/>
      <c r="BI35" s="8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80" t="s">
        <v>30</v>
      </c>
      <c r="BM45" s="81"/>
      <c r="BN45" s="81"/>
      <c r="BO45" s="81"/>
      <c r="BP45" s="81"/>
      <c r="BQ45" s="81"/>
      <c r="BR45" s="81"/>
      <c r="BS45" s="81"/>
      <c r="BT45" s="81"/>
      <c r="BU45" s="81"/>
      <c r="BV45" s="81"/>
      <c r="BW45" s="81"/>
      <c r="BX45" s="81"/>
      <c r="BY45" s="81"/>
      <c r="BZ45" s="82"/>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83"/>
      <c r="BM46" s="84"/>
      <c r="BN46" s="84"/>
      <c r="BO46" s="84"/>
      <c r="BP46" s="84"/>
      <c r="BQ46" s="84"/>
      <c r="BR46" s="84"/>
      <c r="BS46" s="84"/>
      <c r="BT46" s="84"/>
      <c r="BU46" s="84"/>
      <c r="BV46" s="84"/>
      <c r="BW46" s="84"/>
      <c r="BX46" s="84"/>
      <c r="BY46" s="84"/>
      <c r="BZ46" s="85"/>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117</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89" t="s">
        <v>31</v>
      </c>
      <c r="D56" s="89"/>
      <c r="E56" s="89"/>
      <c r="F56" s="89"/>
      <c r="G56" s="89"/>
      <c r="H56" s="89"/>
      <c r="I56" s="89"/>
      <c r="J56" s="89"/>
      <c r="K56" s="89"/>
      <c r="L56" s="89"/>
      <c r="M56" s="89"/>
      <c r="N56" s="89"/>
      <c r="O56" s="89"/>
      <c r="P56" s="89"/>
      <c r="Q56" s="19"/>
      <c r="R56" s="89" t="s">
        <v>32</v>
      </c>
      <c r="S56" s="89"/>
      <c r="T56" s="89"/>
      <c r="U56" s="89"/>
      <c r="V56" s="89"/>
      <c r="W56" s="89"/>
      <c r="X56" s="89"/>
      <c r="Y56" s="89"/>
      <c r="Z56" s="89"/>
      <c r="AA56" s="89"/>
      <c r="AB56" s="89"/>
      <c r="AC56" s="89"/>
      <c r="AD56" s="89"/>
      <c r="AE56" s="89"/>
      <c r="AF56" s="19"/>
      <c r="AG56" s="89" t="s">
        <v>33</v>
      </c>
      <c r="AH56" s="89"/>
      <c r="AI56" s="89"/>
      <c r="AJ56" s="89"/>
      <c r="AK56" s="89"/>
      <c r="AL56" s="89"/>
      <c r="AM56" s="89"/>
      <c r="AN56" s="89"/>
      <c r="AO56" s="89"/>
      <c r="AP56" s="89"/>
      <c r="AQ56" s="89"/>
      <c r="AR56" s="89"/>
      <c r="AS56" s="89"/>
      <c r="AT56" s="89"/>
      <c r="AU56" s="19"/>
      <c r="AV56" s="89" t="s">
        <v>34</v>
      </c>
      <c r="AW56" s="89"/>
      <c r="AX56" s="89"/>
      <c r="AY56" s="89"/>
      <c r="AZ56" s="89"/>
      <c r="BA56" s="89"/>
      <c r="BB56" s="89"/>
      <c r="BC56" s="89"/>
      <c r="BD56" s="89"/>
      <c r="BE56" s="89"/>
      <c r="BF56" s="89"/>
      <c r="BG56" s="89"/>
      <c r="BH56" s="89"/>
      <c r="BI56" s="8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89"/>
      <c r="D57" s="89"/>
      <c r="E57" s="89"/>
      <c r="F57" s="89"/>
      <c r="G57" s="89"/>
      <c r="H57" s="89"/>
      <c r="I57" s="89"/>
      <c r="J57" s="89"/>
      <c r="K57" s="89"/>
      <c r="L57" s="89"/>
      <c r="M57" s="89"/>
      <c r="N57" s="89"/>
      <c r="O57" s="89"/>
      <c r="P57" s="89"/>
      <c r="Q57" s="19"/>
      <c r="R57" s="89"/>
      <c r="S57" s="89"/>
      <c r="T57" s="89"/>
      <c r="U57" s="89"/>
      <c r="V57" s="89"/>
      <c r="W57" s="89"/>
      <c r="X57" s="89"/>
      <c r="Y57" s="89"/>
      <c r="Z57" s="89"/>
      <c r="AA57" s="89"/>
      <c r="AB57" s="89"/>
      <c r="AC57" s="89"/>
      <c r="AD57" s="89"/>
      <c r="AE57" s="89"/>
      <c r="AF57" s="19"/>
      <c r="AG57" s="89"/>
      <c r="AH57" s="89"/>
      <c r="AI57" s="89"/>
      <c r="AJ57" s="89"/>
      <c r="AK57" s="89"/>
      <c r="AL57" s="89"/>
      <c r="AM57" s="89"/>
      <c r="AN57" s="89"/>
      <c r="AO57" s="89"/>
      <c r="AP57" s="89"/>
      <c r="AQ57" s="89"/>
      <c r="AR57" s="89"/>
      <c r="AS57" s="89"/>
      <c r="AT57" s="89"/>
      <c r="AU57" s="19"/>
      <c r="AV57" s="89"/>
      <c r="AW57" s="89"/>
      <c r="AX57" s="89"/>
      <c r="AY57" s="89"/>
      <c r="AZ57" s="89"/>
      <c r="BA57" s="89"/>
      <c r="BB57" s="89"/>
      <c r="BC57" s="89"/>
      <c r="BD57" s="89"/>
      <c r="BE57" s="89"/>
      <c r="BF57" s="89"/>
      <c r="BG57" s="89"/>
      <c r="BH57" s="89"/>
      <c r="BI57" s="8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6"/>
      <c r="BM58" s="87"/>
      <c r="BN58" s="87"/>
      <c r="BO58" s="87"/>
      <c r="BP58" s="87"/>
      <c r="BQ58" s="87"/>
      <c r="BR58" s="87"/>
      <c r="BS58" s="87"/>
      <c r="BT58" s="87"/>
      <c r="BU58" s="87"/>
      <c r="BV58" s="87"/>
      <c r="BW58" s="87"/>
      <c r="BX58" s="87"/>
      <c r="BY58" s="87"/>
      <c r="BZ58" s="8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6"/>
      <c r="BM59" s="87"/>
      <c r="BN59" s="87"/>
      <c r="BO59" s="87"/>
      <c r="BP59" s="87"/>
      <c r="BQ59" s="87"/>
      <c r="BR59" s="87"/>
      <c r="BS59" s="87"/>
      <c r="BT59" s="87"/>
      <c r="BU59" s="87"/>
      <c r="BV59" s="87"/>
      <c r="BW59" s="87"/>
      <c r="BX59" s="87"/>
      <c r="BY59" s="87"/>
      <c r="BZ59" s="88"/>
    </row>
    <row r="60" spans="1:78" ht="13.5" customHeight="1" x14ac:dyDescent="0.15">
      <c r="A60" s="2"/>
      <c r="B60" s="77" t="s">
        <v>35</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9"/>
      <c r="BK60" s="2"/>
      <c r="BL60" s="86"/>
      <c r="BM60" s="87"/>
      <c r="BN60" s="87"/>
      <c r="BO60" s="87"/>
      <c r="BP60" s="87"/>
      <c r="BQ60" s="87"/>
      <c r="BR60" s="87"/>
      <c r="BS60" s="87"/>
      <c r="BT60" s="87"/>
      <c r="BU60" s="87"/>
      <c r="BV60" s="87"/>
      <c r="BW60" s="87"/>
      <c r="BX60" s="87"/>
      <c r="BY60" s="87"/>
      <c r="BZ60" s="88"/>
    </row>
    <row r="61" spans="1:78" ht="13.5" customHeight="1" x14ac:dyDescent="0.15">
      <c r="A61" s="2"/>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9"/>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80" t="s">
        <v>36</v>
      </c>
      <c r="BM64" s="81"/>
      <c r="BN64" s="81"/>
      <c r="BO64" s="81"/>
      <c r="BP64" s="81"/>
      <c r="BQ64" s="81"/>
      <c r="BR64" s="81"/>
      <c r="BS64" s="81"/>
      <c r="BT64" s="81"/>
      <c r="BU64" s="81"/>
      <c r="BV64" s="81"/>
      <c r="BW64" s="81"/>
      <c r="BX64" s="81"/>
      <c r="BY64" s="81"/>
      <c r="BZ64" s="82"/>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83"/>
      <c r="BM65" s="84"/>
      <c r="BN65" s="84"/>
      <c r="BO65" s="84"/>
      <c r="BP65" s="84"/>
      <c r="BQ65" s="84"/>
      <c r="BR65" s="84"/>
      <c r="BS65" s="84"/>
      <c r="BT65" s="84"/>
      <c r="BU65" s="84"/>
      <c r="BV65" s="84"/>
      <c r="BW65" s="84"/>
      <c r="BX65" s="84"/>
      <c r="BY65" s="84"/>
      <c r="BZ65" s="85"/>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47"/>
      <c r="BN66" s="47"/>
      <c r="BO66" s="47"/>
      <c r="BP66" s="47"/>
      <c r="BQ66" s="47"/>
      <c r="BR66" s="47"/>
      <c r="BS66" s="47"/>
      <c r="BT66" s="47"/>
      <c r="BU66" s="47"/>
      <c r="BV66" s="47"/>
      <c r="BW66" s="47"/>
      <c r="BX66" s="47"/>
      <c r="BY66" s="47"/>
      <c r="BZ66" s="48"/>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t="s">
        <v>119</v>
      </c>
      <c r="BM67" s="47"/>
      <c r="BN67" s="47"/>
      <c r="BO67" s="47"/>
      <c r="BP67" s="47"/>
      <c r="BQ67" s="47"/>
      <c r="BR67" s="47"/>
      <c r="BS67" s="47"/>
      <c r="BT67" s="47"/>
      <c r="BU67" s="47"/>
      <c r="BV67" s="47"/>
      <c r="BW67" s="47"/>
      <c r="BX67" s="47"/>
      <c r="BY67" s="47"/>
      <c r="BZ67" s="48"/>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t="s">
        <v>120</v>
      </c>
      <c r="BM68" s="47"/>
      <c r="BN68" s="47"/>
      <c r="BO68" s="47"/>
      <c r="BP68" s="47"/>
      <c r="BQ68" s="47"/>
      <c r="BR68" s="47"/>
      <c r="BS68" s="47"/>
      <c r="BT68" s="47"/>
      <c r="BU68" s="47"/>
      <c r="BV68" s="47"/>
      <c r="BW68" s="47"/>
      <c r="BX68" s="47"/>
      <c r="BY68" s="47"/>
      <c r="BZ68" s="48"/>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t="s">
        <v>121</v>
      </c>
      <c r="BM69" s="47"/>
      <c r="BN69" s="47"/>
      <c r="BO69" s="47"/>
      <c r="BP69" s="47"/>
      <c r="BQ69" s="47"/>
      <c r="BR69" s="47"/>
      <c r="BS69" s="47"/>
      <c r="BT69" s="47"/>
      <c r="BU69" s="47"/>
      <c r="BV69" s="47"/>
      <c r="BW69" s="47"/>
      <c r="BX69" s="47"/>
      <c r="BY69" s="47"/>
      <c r="BZ69" s="48"/>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t="s">
        <v>122</v>
      </c>
      <c r="BM70" s="47"/>
      <c r="BN70" s="47"/>
      <c r="BO70" s="47"/>
      <c r="BP70" s="47"/>
      <c r="BQ70" s="47"/>
      <c r="BR70" s="47"/>
      <c r="BS70" s="47"/>
      <c r="BT70" s="47"/>
      <c r="BU70" s="47"/>
      <c r="BV70" s="47"/>
      <c r="BW70" s="47"/>
      <c r="BX70" s="47"/>
      <c r="BY70" s="47"/>
      <c r="BZ70" s="48"/>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t="s">
        <v>123</v>
      </c>
      <c r="BM71" s="47"/>
      <c r="BN71" s="47"/>
      <c r="BO71" s="47"/>
      <c r="BP71" s="47"/>
      <c r="BQ71" s="47"/>
      <c r="BR71" s="47"/>
      <c r="BS71" s="47"/>
      <c r="BT71" s="47"/>
      <c r="BU71" s="47"/>
      <c r="BV71" s="47"/>
      <c r="BW71" s="47"/>
      <c r="BX71" s="47"/>
      <c r="BY71" s="47"/>
      <c r="BZ71" s="48"/>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t="s">
        <v>124</v>
      </c>
      <c r="BM72" s="47"/>
      <c r="BN72" s="47"/>
      <c r="BO72" s="47"/>
      <c r="BP72" s="47"/>
      <c r="BQ72" s="47"/>
      <c r="BR72" s="47"/>
      <c r="BS72" s="47"/>
      <c r="BT72" s="47"/>
      <c r="BU72" s="47"/>
      <c r="BV72" s="47"/>
      <c r="BW72" s="47"/>
      <c r="BX72" s="47"/>
      <c r="BY72" s="47"/>
      <c r="BZ72" s="48"/>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t="s">
        <v>125</v>
      </c>
      <c r="BM73" s="47"/>
      <c r="BN73" s="47"/>
      <c r="BO73" s="47"/>
      <c r="BP73" s="47"/>
      <c r="BQ73" s="47"/>
      <c r="BR73" s="47"/>
      <c r="BS73" s="47"/>
      <c r="BT73" s="47"/>
      <c r="BU73" s="47"/>
      <c r="BV73" s="47"/>
      <c r="BW73" s="47"/>
      <c r="BX73" s="47"/>
      <c r="BY73" s="47"/>
      <c r="BZ73" s="48"/>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t="s">
        <v>126</v>
      </c>
      <c r="BM74" s="47"/>
      <c r="BN74" s="47"/>
      <c r="BO74" s="47"/>
      <c r="BP74" s="47"/>
      <c r="BQ74" s="47"/>
      <c r="BR74" s="47"/>
      <c r="BS74" s="47"/>
      <c r="BT74" s="47"/>
      <c r="BU74" s="47"/>
      <c r="BV74" s="47"/>
      <c r="BW74" s="47"/>
      <c r="BX74" s="47"/>
      <c r="BY74" s="47"/>
      <c r="BZ74" s="48"/>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t="s">
        <v>127</v>
      </c>
      <c r="BM75" s="47"/>
      <c r="BN75" s="47"/>
      <c r="BO75" s="47"/>
      <c r="BP75" s="47"/>
      <c r="BQ75" s="47"/>
      <c r="BR75" s="47"/>
      <c r="BS75" s="47"/>
      <c r="BT75" s="47"/>
      <c r="BU75" s="47"/>
      <c r="BV75" s="47"/>
      <c r="BW75" s="47"/>
      <c r="BX75" s="47"/>
      <c r="BY75" s="47"/>
      <c r="BZ75" s="48"/>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7"/>
      <c r="C79" s="89" t="s">
        <v>37</v>
      </c>
      <c r="D79" s="89"/>
      <c r="E79" s="89"/>
      <c r="F79" s="89"/>
      <c r="G79" s="89"/>
      <c r="H79" s="89"/>
      <c r="I79" s="89"/>
      <c r="J79" s="89"/>
      <c r="K79" s="89"/>
      <c r="L79" s="89"/>
      <c r="M79" s="89"/>
      <c r="N79" s="89"/>
      <c r="O79" s="89"/>
      <c r="P79" s="89"/>
      <c r="Q79" s="89"/>
      <c r="R79" s="89"/>
      <c r="S79" s="89"/>
      <c r="T79" s="89"/>
      <c r="U79" s="19"/>
      <c r="V79" s="19"/>
      <c r="W79" s="89" t="s">
        <v>38</v>
      </c>
      <c r="X79" s="89"/>
      <c r="Y79" s="89"/>
      <c r="Z79" s="89"/>
      <c r="AA79" s="89"/>
      <c r="AB79" s="89"/>
      <c r="AC79" s="89"/>
      <c r="AD79" s="89"/>
      <c r="AE79" s="89"/>
      <c r="AF79" s="89"/>
      <c r="AG79" s="89"/>
      <c r="AH79" s="89"/>
      <c r="AI79" s="89"/>
      <c r="AJ79" s="89"/>
      <c r="AK79" s="89"/>
      <c r="AL79" s="89"/>
      <c r="AM79" s="89"/>
      <c r="AN79" s="89"/>
      <c r="AO79" s="19"/>
      <c r="AP79" s="19"/>
      <c r="AQ79" s="89" t="s">
        <v>39</v>
      </c>
      <c r="AR79" s="89"/>
      <c r="AS79" s="89"/>
      <c r="AT79" s="89"/>
      <c r="AU79" s="89"/>
      <c r="AV79" s="89"/>
      <c r="AW79" s="89"/>
      <c r="AX79" s="89"/>
      <c r="AY79" s="89"/>
      <c r="AZ79" s="89"/>
      <c r="BA79" s="89"/>
      <c r="BB79" s="89"/>
      <c r="BC79" s="89"/>
      <c r="BD79" s="89"/>
      <c r="BE79" s="89"/>
      <c r="BF79" s="89"/>
      <c r="BG79" s="89"/>
      <c r="BH79" s="89"/>
      <c r="BI79" s="4"/>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7"/>
      <c r="C80" s="89"/>
      <c r="D80" s="89"/>
      <c r="E80" s="89"/>
      <c r="F80" s="89"/>
      <c r="G80" s="89"/>
      <c r="H80" s="89"/>
      <c r="I80" s="89"/>
      <c r="J80" s="89"/>
      <c r="K80" s="89"/>
      <c r="L80" s="89"/>
      <c r="M80" s="89"/>
      <c r="N80" s="89"/>
      <c r="O80" s="89"/>
      <c r="P80" s="89"/>
      <c r="Q80" s="89"/>
      <c r="R80" s="89"/>
      <c r="S80" s="89"/>
      <c r="T80" s="89"/>
      <c r="U80" s="19"/>
      <c r="V80" s="19"/>
      <c r="W80" s="89"/>
      <c r="X80" s="89"/>
      <c r="Y80" s="89"/>
      <c r="Z80" s="89"/>
      <c r="AA80" s="89"/>
      <c r="AB80" s="89"/>
      <c r="AC80" s="89"/>
      <c r="AD80" s="89"/>
      <c r="AE80" s="89"/>
      <c r="AF80" s="89"/>
      <c r="AG80" s="89"/>
      <c r="AH80" s="89"/>
      <c r="AI80" s="89"/>
      <c r="AJ80" s="89"/>
      <c r="AK80" s="89"/>
      <c r="AL80" s="89"/>
      <c r="AM80" s="89"/>
      <c r="AN80" s="89"/>
      <c r="AO80" s="19"/>
      <c r="AP80" s="19"/>
      <c r="AQ80" s="89"/>
      <c r="AR80" s="89"/>
      <c r="AS80" s="89"/>
      <c r="AT80" s="89"/>
      <c r="AU80" s="89"/>
      <c r="AV80" s="89"/>
      <c r="AW80" s="89"/>
      <c r="AX80" s="89"/>
      <c r="AY80" s="89"/>
      <c r="AZ80" s="89"/>
      <c r="BA80" s="89"/>
      <c r="BB80" s="89"/>
      <c r="BC80" s="89"/>
      <c r="BD80" s="89"/>
      <c r="BE80" s="89"/>
      <c r="BF80" s="89"/>
      <c r="BG80" s="89"/>
      <c r="BH80" s="89"/>
      <c r="BI80" s="4"/>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3"/>
      <c r="BM82" s="44"/>
      <c r="BN82" s="44"/>
      <c r="BO82" s="44"/>
      <c r="BP82" s="44"/>
      <c r="BQ82" s="44"/>
      <c r="BR82" s="44"/>
      <c r="BS82" s="44"/>
      <c r="BT82" s="44"/>
      <c r="BU82" s="44"/>
      <c r="BV82" s="44"/>
      <c r="BW82" s="44"/>
      <c r="BX82" s="44"/>
      <c r="BY82" s="44"/>
      <c r="BZ82" s="4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【114.26】</v>
      </c>
      <c r="F85" s="26" t="str">
        <f>データ!AS6</f>
        <v>【10.58】</v>
      </c>
      <c r="G85" s="26" t="str">
        <f>データ!BD6</f>
        <v>【243.44】</v>
      </c>
      <c r="H85" s="26" t="str">
        <f>データ!BO6</f>
        <v>【303.26】</v>
      </c>
      <c r="I85" s="26" t="str">
        <f>データ!BZ6</f>
        <v>【114.14】</v>
      </c>
      <c r="J85" s="26" t="str">
        <f>データ!CK6</f>
        <v>【73.03】</v>
      </c>
      <c r="K85" s="26" t="str">
        <f>データ!CV6</f>
        <v>【62.19】</v>
      </c>
      <c r="L85" s="26" t="str">
        <f>データ!DG6</f>
        <v>【100.05】</v>
      </c>
      <c r="M85" s="26" t="str">
        <f>データ!DR6</f>
        <v>【54.73】</v>
      </c>
      <c r="N85" s="26" t="str">
        <f>データ!EC6</f>
        <v>【22.46】</v>
      </c>
      <c r="O85" s="26" t="str">
        <f>データ!EN6</f>
        <v>【0.27】</v>
      </c>
    </row>
  </sheetData>
  <sheetProtection algorithmName="SHA-512" hashValue="CcXl805RY2TFBAOYRZzpN0gZK3+jhIFrlBN27f4VhC/y6fNH6gKI7LCVuvTp2heUWlysP4ToiuWyf+oeDq3JbQ==" saltValue="ZoJwwGNOkG1bDOi4ipd2Bg==" spinCount="100000" sheet="1" objects="1" scenarios="1" formatCells="0" formatColumns="0" formatRows="0"/>
  <mergeCells count="54">
    <mergeCell ref="BL64:BZ65"/>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1" t="s">
        <v>62</v>
      </c>
      <c r="I3" s="92"/>
      <c r="J3" s="92"/>
      <c r="K3" s="92"/>
      <c r="L3" s="92"/>
      <c r="M3" s="92"/>
      <c r="N3" s="92"/>
      <c r="O3" s="92"/>
      <c r="P3" s="92"/>
      <c r="Q3" s="92"/>
      <c r="R3" s="92"/>
      <c r="S3" s="92"/>
      <c r="T3" s="92"/>
      <c r="U3" s="92"/>
      <c r="V3" s="92"/>
      <c r="W3" s="93"/>
      <c r="X3" s="97" t="s">
        <v>63</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35</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8" t="s">
        <v>64</v>
      </c>
      <c r="B4" s="30"/>
      <c r="C4" s="30"/>
      <c r="D4" s="30"/>
      <c r="E4" s="30"/>
      <c r="F4" s="30"/>
      <c r="G4" s="30"/>
      <c r="H4" s="94"/>
      <c r="I4" s="95"/>
      <c r="J4" s="95"/>
      <c r="K4" s="95"/>
      <c r="L4" s="95"/>
      <c r="M4" s="95"/>
      <c r="N4" s="95"/>
      <c r="O4" s="95"/>
      <c r="P4" s="95"/>
      <c r="Q4" s="95"/>
      <c r="R4" s="95"/>
      <c r="S4" s="95"/>
      <c r="T4" s="95"/>
      <c r="U4" s="95"/>
      <c r="V4" s="95"/>
      <c r="W4" s="96"/>
      <c r="X4" s="90" t="s">
        <v>65</v>
      </c>
      <c r="Y4" s="90"/>
      <c r="Z4" s="90"/>
      <c r="AA4" s="90"/>
      <c r="AB4" s="90"/>
      <c r="AC4" s="90"/>
      <c r="AD4" s="90"/>
      <c r="AE4" s="90"/>
      <c r="AF4" s="90"/>
      <c r="AG4" s="90"/>
      <c r="AH4" s="90"/>
      <c r="AI4" s="90" t="s">
        <v>66</v>
      </c>
      <c r="AJ4" s="90"/>
      <c r="AK4" s="90"/>
      <c r="AL4" s="90"/>
      <c r="AM4" s="90"/>
      <c r="AN4" s="90"/>
      <c r="AO4" s="90"/>
      <c r="AP4" s="90"/>
      <c r="AQ4" s="90"/>
      <c r="AR4" s="90"/>
      <c r="AS4" s="90"/>
      <c r="AT4" s="90" t="s">
        <v>67</v>
      </c>
      <c r="AU4" s="90"/>
      <c r="AV4" s="90"/>
      <c r="AW4" s="90"/>
      <c r="AX4" s="90"/>
      <c r="AY4" s="90"/>
      <c r="AZ4" s="90"/>
      <c r="BA4" s="90"/>
      <c r="BB4" s="90"/>
      <c r="BC4" s="90"/>
      <c r="BD4" s="90"/>
      <c r="BE4" s="90" t="s">
        <v>68</v>
      </c>
      <c r="BF4" s="90"/>
      <c r="BG4" s="90"/>
      <c r="BH4" s="90"/>
      <c r="BI4" s="90"/>
      <c r="BJ4" s="90"/>
      <c r="BK4" s="90"/>
      <c r="BL4" s="90"/>
      <c r="BM4" s="90"/>
      <c r="BN4" s="90"/>
      <c r="BO4" s="90"/>
      <c r="BP4" s="90" t="s">
        <v>69</v>
      </c>
      <c r="BQ4" s="90"/>
      <c r="BR4" s="90"/>
      <c r="BS4" s="90"/>
      <c r="BT4" s="90"/>
      <c r="BU4" s="90"/>
      <c r="BV4" s="90"/>
      <c r="BW4" s="90"/>
      <c r="BX4" s="90"/>
      <c r="BY4" s="90"/>
      <c r="BZ4" s="90"/>
      <c r="CA4" s="90" t="s">
        <v>70</v>
      </c>
      <c r="CB4" s="90"/>
      <c r="CC4" s="90"/>
      <c r="CD4" s="90"/>
      <c r="CE4" s="90"/>
      <c r="CF4" s="90"/>
      <c r="CG4" s="90"/>
      <c r="CH4" s="90"/>
      <c r="CI4" s="90"/>
      <c r="CJ4" s="90"/>
      <c r="CK4" s="90"/>
      <c r="CL4" s="90" t="s">
        <v>71</v>
      </c>
      <c r="CM4" s="90"/>
      <c r="CN4" s="90"/>
      <c r="CO4" s="90"/>
      <c r="CP4" s="90"/>
      <c r="CQ4" s="90"/>
      <c r="CR4" s="90"/>
      <c r="CS4" s="90"/>
      <c r="CT4" s="90"/>
      <c r="CU4" s="90"/>
      <c r="CV4" s="90"/>
      <c r="CW4" s="90" t="s">
        <v>72</v>
      </c>
      <c r="CX4" s="90"/>
      <c r="CY4" s="90"/>
      <c r="CZ4" s="90"/>
      <c r="DA4" s="90"/>
      <c r="DB4" s="90"/>
      <c r="DC4" s="90"/>
      <c r="DD4" s="90"/>
      <c r="DE4" s="90"/>
      <c r="DF4" s="90"/>
      <c r="DG4" s="90"/>
      <c r="DH4" s="90" t="s">
        <v>73</v>
      </c>
      <c r="DI4" s="90"/>
      <c r="DJ4" s="90"/>
      <c r="DK4" s="90"/>
      <c r="DL4" s="90"/>
      <c r="DM4" s="90"/>
      <c r="DN4" s="90"/>
      <c r="DO4" s="90"/>
      <c r="DP4" s="90"/>
      <c r="DQ4" s="90"/>
      <c r="DR4" s="90"/>
      <c r="DS4" s="90" t="s">
        <v>74</v>
      </c>
      <c r="DT4" s="90"/>
      <c r="DU4" s="90"/>
      <c r="DV4" s="90"/>
      <c r="DW4" s="90"/>
      <c r="DX4" s="90"/>
      <c r="DY4" s="90"/>
      <c r="DZ4" s="90"/>
      <c r="EA4" s="90"/>
      <c r="EB4" s="90"/>
      <c r="EC4" s="90"/>
      <c r="ED4" s="90" t="s">
        <v>75</v>
      </c>
      <c r="EE4" s="90"/>
      <c r="EF4" s="90"/>
      <c r="EG4" s="90"/>
      <c r="EH4" s="90"/>
      <c r="EI4" s="90"/>
      <c r="EJ4" s="90"/>
      <c r="EK4" s="90"/>
      <c r="EL4" s="90"/>
      <c r="EM4" s="90"/>
      <c r="EN4" s="90"/>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388939</v>
      </c>
      <c r="D6" s="33">
        <f t="shared" si="3"/>
        <v>46</v>
      </c>
      <c r="E6" s="33">
        <f t="shared" si="3"/>
        <v>1</v>
      </c>
      <c r="F6" s="33">
        <f t="shared" si="3"/>
        <v>0</v>
      </c>
      <c r="G6" s="33">
        <f t="shared" si="3"/>
        <v>2</v>
      </c>
      <c r="H6" s="33" t="str">
        <f t="shared" si="3"/>
        <v>愛媛県　津島水道企業団</v>
      </c>
      <c r="I6" s="33" t="str">
        <f t="shared" si="3"/>
        <v>法適用</v>
      </c>
      <c r="J6" s="33" t="str">
        <f t="shared" si="3"/>
        <v>水道事業</v>
      </c>
      <c r="K6" s="33" t="str">
        <f t="shared" si="3"/>
        <v>用水供給事業</v>
      </c>
      <c r="L6" s="33" t="str">
        <f t="shared" si="3"/>
        <v>B</v>
      </c>
      <c r="M6" s="33" t="str">
        <f t="shared" si="3"/>
        <v>その他</v>
      </c>
      <c r="N6" s="34" t="str">
        <f t="shared" si="3"/>
        <v>-</v>
      </c>
      <c r="O6" s="34">
        <f t="shared" si="3"/>
        <v>95.48</v>
      </c>
      <c r="P6" s="34">
        <f t="shared" si="3"/>
        <v>13.7</v>
      </c>
      <c r="Q6" s="34">
        <f t="shared" si="3"/>
        <v>0</v>
      </c>
      <c r="R6" s="34" t="str">
        <f t="shared" si="3"/>
        <v>-</v>
      </c>
      <c r="S6" s="34" t="str">
        <f t="shared" si="3"/>
        <v>-</v>
      </c>
      <c r="T6" s="34" t="str">
        <f t="shared" si="3"/>
        <v>-</v>
      </c>
      <c r="U6" s="34">
        <f t="shared" si="3"/>
        <v>13466</v>
      </c>
      <c r="V6" s="34">
        <f t="shared" si="3"/>
        <v>246.96</v>
      </c>
      <c r="W6" s="34">
        <f t="shared" si="3"/>
        <v>54.53</v>
      </c>
      <c r="X6" s="35">
        <f>IF(X7="",NA(),X7)</f>
        <v>138.1</v>
      </c>
      <c r="Y6" s="35">
        <f t="shared" ref="Y6:AG6" si="4">IF(Y7="",NA(),Y7)</f>
        <v>117.73</v>
      </c>
      <c r="Z6" s="35">
        <f t="shared" si="4"/>
        <v>114.78</v>
      </c>
      <c r="AA6" s="35">
        <f t="shared" si="4"/>
        <v>112.14</v>
      </c>
      <c r="AB6" s="35">
        <f t="shared" si="4"/>
        <v>112.74</v>
      </c>
      <c r="AC6" s="35">
        <f t="shared" si="4"/>
        <v>113.88</v>
      </c>
      <c r="AD6" s="35">
        <f t="shared" si="4"/>
        <v>113.47</v>
      </c>
      <c r="AE6" s="35">
        <f t="shared" si="4"/>
        <v>113.33</v>
      </c>
      <c r="AF6" s="35">
        <f t="shared" si="4"/>
        <v>114.05</v>
      </c>
      <c r="AG6" s="35">
        <f t="shared" si="4"/>
        <v>114.26</v>
      </c>
      <c r="AH6" s="34" t="str">
        <f>IF(AH7="","",IF(AH7="-","【-】","【"&amp;SUBSTITUTE(TEXT(AH7,"#,##0.00"),"-","△")&amp;"】"))</f>
        <v>【114.26】</v>
      </c>
      <c r="AI6" s="34">
        <f>IF(AI7="",NA(),AI7)</f>
        <v>0</v>
      </c>
      <c r="AJ6" s="34">
        <f t="shared" ref="AJ6:AR6" si="5">IF(AJ7="",NA(),AJ7)</f>
        <v>0</v>
      </c>
      <c r="AK6" s="34">
        <f t="shared" si="5"/>
        <v>0</v>
      </c>
      <c r="AL6" s="34">
        <f t="shared" si="5"/>
        <v>0</v>
      </c>
      <c r="AM6" s="34">
        <f t="shared" si="5"/>
        <v>0</v>
      </c>
      <c r="AN6" s="35">
        <f t="shared" si="5"/>
        <v>21.34</v>
      </c>
      <c r="AO6" s="35">
        <f t="shared" si="5"/>
        <v>16.89</v>
      </c>
      <c r="AP6" s="35">
        <f t="shared" si="5"/>
        <v>17.39</v>
      </c>
      <c r="AQ6" s="35">
        <f t="shared" si="5"/>
        <v>12.65</v>
      </c>
      <c r="AR6" s="35">
        <f t="shared" si="5"/>
        <v>10.58</v>
      </c>
      <c r="AS6" s="34" t="str">
        <f>IF(AS7="","",IF(AS7="-","【-】","【"&amp;SUBSTITUTE(TEXT(AS7,"#,##0.00"),"-","△")&amp;"】"))</f>
        <v>【10.58】</v>
      </c>
      <c r="AT6" s="35">
        <f>IF(AT7="",NA(),AT7)</f>
        <v>3510.8</v>
      </c>
      <c r="AU6" s="35">
        <f t="shared" ref="AU6:BC6" si="6">IF(AU7="",NA(),AU7)</f>
        <v>2677.6</v>
      </c>
      <c r="AV6" s="35">
        <f t="shared" si="6"/>
        <v>3128.98</v>
      </c>
      <c r="AW6" s="35">
        <f t="shared" si="6"/>
        <v>1839.46</v>
      </c>
      <c r="AX6" s="35">
        <f t="shared" si="6"/>
        <v>349.72</v>
      </c>
      <c r="AY6" s="35">
        <f t="shared" si="6"/>
        <v>634.53</v>
      </c>
      <c r="AZ6" s="35">
        <f t="shared" si="6"/>
        <v>200.22</v>
      </c>
      <c r="BA6" s="35">
        <f t="shared" si="6"/>
        <v>212.95</v>
      </c>
      <c r="BB6" s="35">
        <f t="shared" si="6"/>
        <v>224.41</v>
      </c>
      <c r="BC6" s="35">
        <f t="shared" si="6"/>
        <v>243.44</v>
      </c>
      <c r="BD6" s="34" t="str">
        <f>IF(BD7="","",IF(BD7="-","【-】","【"&amp;SUBSTITUTE(TEXT(BD7,"#,##0.00"),"-","△")&amp;"】"))</f>
        <v>【243.44】</v>
      </c>
      <c r="BE6" s="34">
        <f>IF(BE7="",NA(),BE7)</f>
        <v>0</v>
      </c>
      <c r="BF6" s="34">
        <f t="shared" ref="BF6:BN6" si="7">IF(BF7="",NA(),BF7)</f>
        <v>0</v>
      </c>
      <c r="BG6" s="34">
        <f t="shared" si="7"/>
        <v>0</v>
      </c>
      <c r="BH6" s="34">
        <f t="shared" si="7"/>
        <v>0</v>
      </c>
      <c r="BI6" s="34">
        <f t="shared" si="7"/>
        <v>0</v>
      </c>
      <c r="BJ6" s="35">
        <f t="shared" si="7"/>
        <v>368.94</v>
      </c>
      <c r="BK6" s="35">
        <f t="shared" si="7"/>
        <v>351.06</v>
      </c>
      <c r="BL6" s="35">
        <f t="shared" si="7"/>
        <v>333.48</v>
      </c>
      <c r="BM6" s="35">
        <f t="shared" si="7"/>
        <v>320.31</v>
      </c>
      <c r="BN6" s="35">
        <f t="shared" si="7"/>
        <v>303.26</v>
      </c>
      <c r="BO6" s="34" t="str">
        <f>IF(BO7="","",IF(BO7="-","【-】","【"&amp;SUBSTITUTE(TEXT(BO7,"#,##0.00"),"-","△")&amp;"】"))</f>
        <v>【303.26】</v>
      </c>
      <c r="BP6" s="35">
        <f>IF(BP7="",NA(),BP7)</f>
        <v>137.30000000000001</v>
      </c>
      <c r="BQ6" s="35">
        <f t="shared" ref="BQ6:BY6" si="8">IF(BQ7="",NA(),BQ7)</f>
        <v>122.82</v>
      </c>
      <c r="BR6" s="35">
        <f t="shared" si="8"/>
        <v>118.77</v>
      </c>
      <c r="BS6" s="35">
        <f t="shared" si="8"/>
        <v>114.9</v>
      </c>
      <c r="BT6" s="35">
        <f t="shared" si="8"/>
        <v>116.11</v>
      </c>
      <c r="BU6" s="35">
        <f t="shared" si="8"/>
        <v>111.12</v>
      </c>
      <c r="BV6" s="35">
        <f t="shared" si="8"/>
        <v>112.92</v>
      </c>
      <c r="BW6" s="35">
        <f t="shared" si="8"/>
        <v>112.81</v>
      </c>
      <c r="BX6" s="35">
        <f t="shared" si="8"/>
        <v>113.88</v>
      </c>
      <c r="BY6" s="35">
        <f t="shared" si="8"/>
        <v>114.14</v>
      </c>
      <c r="BZ6" s="34" t="str">
        <f>IF(BZ7="","",IF(BZ7="-","【-】","【"&amp;SUBSTITUTE(TEXT(BZ7,"#,##0.00"),"-","△")&amp;"】"))</f>
        <v>【114.14】</v>
      </c>
      <c r="CA6" s="35">
        <f>IF(CA7="",NA(),CA7)</f>
        <v>51.71</v>
      </c>
      <c r="CB6" s="35">
        <f t="shared" ref="CB6:CJ6" si="9">IF(CB7="",NA(),CB7)</f>
        <v>61.41</v>
      </c>
      <c r="CC6" s="35">
        <f t="shared" si="9"/>
        <v>63.43</v>
      </c>
      <c r="CD6" s="35">
        <f t="shared" si="9"/>
        <v>65.83</v>
      </c>
      <c r="CE6" s="35">
        <f t="shared" si="9"/>
        <v>66.36</v>
      </c>
      <c r="CF6" s="35">
        <f t="shared" si="9"/>
        <v>75.75</v>
      </c>
      <c r="CG6" s="35">
        <f t="shared" si="9"/>
        <v>75.3</v>
      </c>
      <c r="CH6" s="35">
        <f t="shared" si="9"/>
        <v>75.3</v>
      </c>
      <c r="CI6" s="35">
        <f t="shared" si="9"/>
        <v>74.02</v>
      </c>
      <c r="CJ6" s="35">
        <f t="shared" si="9"/>
        <v>73.03</v>
      </c>
      <c r="CK6" s="34" t="str">
        <f>IF(CK7="","",IF(CK7="-","【-】","【"&amp;SUBSTITUTE(TEXT(CK7,"#,##0.00"),"-","△")&amp;"】"))</f>
        <v>【73.03】</v>
      </c>
      <c r="CL6" s="35">
        <f>IF(CL7="",NA(),CL7)</f>
        <v>52.43</v>
      </c>
      <c r="CM6" s="35">
        <f t="shared" ref="CM6:CU6" si="10">IF(CM7="",NA(),CM7)</f>
        <v>47.73</v>
      </c>
      <c r="CN6" s="35">
        <f t="shared" si="10"/>
        <v>47.82</v>
      </c>
      <c r="CO6" s="35">
        <f t="shared" si="10"/>
        <v>47.69</v>
      </c>
      <c r="CP6" s="35">
        <f t="shared" si="10"/>
        <v>46.21</v>
      </c>
      <c r="CQ6" s="35">
        <f t="shared" si="10"/>
        <v>64.12</v>
      </c>
      <c r="CR6" s="35">
        <f t="shared" si="10"/>
        <v>62.69</v>
      </c>
      <c r="CS6" s="35">
        <f t="shared" si="10"/>
        <v>61.82</v>
      </c>
      <c r="CT6" s="35">
        <f t="shared" si="10"/>
        <v>61.66</v>
      </c>
      <c r="CU6" s="35">
        <f t="shared" si="10"/>
        <v>62.19</v>
      </c>
      <c r="CV6" s="34" t="str">
        <f>IF(CV7="","",IF(CV7="-","【-】","【"&amp;SUBSTITUTE(TEXT(CV7,"#,##0.00"),"-","△")&amp;"】"))</f>
        <v>【62.19】</v>
      </c>
      <c r="CW6" s="35">
        <f>IF(CW7="",NA(),CW7)</f>
        <v>100</v>
      </c>
      <c r="CX6" s="35">
        <f t="shared" ref="CX6:DF6" si="11">IF(CX7="",NA(),CX7)</f>
        <v>100</v>
      </c>
      <c r="CY6" s="35">
        <f t="shared" si="11"/>
        <v>100</v>
      </c>
      <c r="CZ6" s="35">
        <f t="shared" si="11"/>
        <v>100</v>
      </c>
      <c r="DA6" s="35">
        <f t="shared" si="11"/>
        <v>100</v>
      </c>
      <c r="DB6" s="35">
        <f t="shared" si="11"/>
        <v>100.12</v>
      </c>
      <c r="DC6" s="35">
        <f t="shared" si="11"/>
        <v>100.12</v>
      </c>
      <c r="DD6" s="35">
        <f t="shared" si="11"/>
        <v>100.03</v>
      </c>
      <c r="DE6" s="35">
        <f t="shared" si="11"/>
        <v>100.05</v>
      </c>
      <c r="DF6" s="35">
        <f t="shared" si="11"/>
        <v>100.05</v>
      </c>
      <c r="DG6" s="34" t="str">
        <f>IF(DG7="","",IF(DG7="-","【-】","【"&amp;SUBSTITUTE(TEXT(DG7,"#,##0.00"),"-","△")&amp;"】"))</f>
        <v>【100.05】</v>
      </c>
      <c r="DH6" s="35">
        <f>IF(DH7="",NA(),DH7)</f>
        <v>27.47</v>
      </c>
      <c r="DI6" s="35">
        <f t="shared" ref="DI6:DQ6" si="12">IF(DI7="",NA(),DI7)</f>
        <v>56.95</v>
      </c>
      <c r="DJ6" s="35">
        <f t="shared" si="12"/>
        <v>57.79</v>
      </c>
      <c r="DK6" s="35">
        <f t="shared" si="12"/>
        <v>54.87</v>
      </c>
      <c r="DL6" s="35">
        <f t="shared" si="12"/>
        <v>53.56</v>
      </c>
      <c r="DM6" s="35">
        <f t="shared" si="12"/>
        <v>39.81</v>
      </c>
      <c r="DN6" s="35">
        <f t="shared" si="12"/>
        <v>51.44</v>
      </c>
      <c r="DO6" s="35">
        <f t="shared" si="12"/>
        <v>52.4</v>
      </c>
      <c r="DP6" s="35">
        <f t="shared" si="12"/>
        <v>53.56</v>
      </c>
      <c r="DQ6" s="35">
        <f t="shared" si="12"/>
        <v>54.73</v>
      </c>
      <c r="DR6" s="34" t="str">
        <f>IF(DR7="","",IF(DR7="-","【-】","【"&amp;SUBSTITUTE(TEXT(DR7,"#,##0.00"),"-","△")&amp;"】"))</f>
        <v>【54.73】</v>
      </c>
      <c r="DS6" s="34">
        <f>IF(DS7="",NA(),DS7)</f>
        <v>0</v>
      </c>
      <c r="DT6" s="34">
        <f t="shared" ref="DT6:EB6" si="13">IF(DT7="",NA(),DT7)</f>
        <v>0</v>
      </c>
      <c r="DU6" s="34">
        <f t="shared" si="13"/>
        <v>0</v>
      </c>
      <c r="DV6" s="34">
        <f t="shared" si="13"/>
        <v>0</v>
      </c>
      <c r="DW6" s="34">
        <f t="shared" si="13"/>
        <v>0</v>
      </c>
      <c r="DX6" s="35">
        <f t="shared" si="13"/>
        <v>13.72</v>
      </c>
      <c r="DY6" s="35">
        <f t="shared" si="13"/>
        <v>16.77</v>
      </c>
      <c r="DZ6" s="35">
        <f t="shared" si="13"/>
        <v>18.05</v>
      </c>
      <c r="EA6" s="35">
        <f t="shared" si="13"/>
        <v>19.440000000000001</v>
      </c>
      <c r="EB6" s="35">
        <f t="shared" si="13"/>
        <v>22.46</v>
      </c>
      <c r="EC6" s="34" t="str">
        <f>IF(EC7="","",IF(EC7="-","【-】","【"&amp;SUBSTITUTE(TEXT(EC7,"#,##0.00"),"-","△")&amp;"】"))</f>
        <v>【22.46】</v>
      </c>
      <c r="ED6" s="34">
        <f>IF(ED7="",NA(),ED7)</f>
        <v>0</v>
      </c>
      <c r="EE6" s="34">
        <f t="shared" ref="EE6:EM6" si="14">IF(EE7="",NA(),EE7)</f>
        <v>0</v>
      </c>
      <c r="EF6" s="34">
        <f t="shared" si="14"/>
        <v>0</v>
      </c>
      <c r="EG6" s="34">
        <f t="shared" si="14"/>
        <v>0</v>
      </c>
      <c r="EH6" s="34">
        <f t="shared" si="14"/>
        <v>0</v>
      </c>
      <c r="EI6" s="35">
        <f t="shared" si="14"/>
        <v>0.25</v>
      </c>
      <c r="EJ6" s="35">
        <f t="shared" si="14"/>
        <v>0.13</v>
      </c>
      <c r="EK6" s="35">
        <f t="shared" si="14"/>
        <v>0.26</v>
      </c>
      <c r="EL6" s="35">
        <f t="shared" si="14"/>
        <v>0.24</v>
      </c>
      <c r="EM6" s="35">
        <f t="shared" si="14"/>
        <v>0.27</v>
      </c>
      <c r="EN6" s="34" t="str">
        <f>IF(EN7="","",IF(EN7="-","【-】","【"&amp;SUBSTITUTE(TEXT(EN7,"#,##0.00"),"-","△")&amp;"】"))</f>
        <v>【0.27】</v>
      </c>
    </row>
    <row r="7" spans="1:144" s="36" customFormat="1" x14ac:dyDescent="0.15">
      <c r="A7" s="28"/>
      <c r="B7" s="37">
        <v>2017</v>
      </c>
      <c r="C7" s="37">
        <v>388939</v>
      </c>
      <c r="D7" s="37">
        <v>46</v>
      </c>
      <c r="E7" s="37">
        <v>1</v>
      </c>
      <c r="F7" s="37">
        <v>0</v>
      </c>
      <c r="G7" s="37">
        <v>2</v>
      </c>
      <c r="H7" s="37" t="s">
        <v>104</v>
      </c>
      <c r="I7" s="37" t="s">
        <v>105</v>
      </c>
      <c r="J7" s="37" t="s">
        <v>106</v>
      </c>
      <c r="K7" s="37" t="s">
        <v>107</v>
      </c>
      <c r="L7" s="37" t="s">
        <v>108</v>
      </c>
      <c r="M7" s="37" t="s">
        <v>109</v>
      </c>
      <c r="N7" s="38" t="s">
        <v>110</v>
      </c>
      <c r="O7" s="38">
        <v>95.48</v>
      </c>
      <c r="P7" s="38">
        <v>13.7</v>
      </c>
      <c r="Q7" s="38">
        <v>0</v>
      </c>
      <c r="R7" s="38" t="s">
        <v>110</v>
      </c>
      <c r="S7" s="38" t="s">
        <v>110</v>
      </c>
      <c r="T7" s="38" t="s">
        <v>110</v>
      </c>
      <c r="U7" s="38">
        <v>13466</v>
      </c>
      <c r="V7" s="38">
        <v>246.96</v>
      </c>
      <c r="W7" s="38">
        <v>54.53</v>
      </c>
      <c r="X7" s="38">
        <v>138.1</v>
      </c>
      <c r="Y7" s="38">
        <v>117.73</v>
      </c>
      <c r="Z7" s="38">
        <v>114.78</v>
      </c>
      <c r="AA7" s="38">
        <v>112.14</v>
      </c>
      <c r="AB7" s="38">
        <v>112.74</v>
      </c>
      <c r="AC7" s="38">
        <v>113.88</v>
      </c>
      <c r="AD7" s="38">
        <v>113.47</v>
      </c>
      <c r="AE7" s="38">
        <v>113.33</v>
      </c>
      <c r="AF7" s="38">
        <v>114.05</v>
      </c>
      <c r="AG7" s="38">
        <v>114.26</v>
      </c>
      <c r="AH7" s="38">
        <v>114.26</v>
      </c>
      <c r="AI7" s="38">
        <v>0</v>
      </c>
      <c r="AJ7" s="38">
        <v>0</v>
      </c>
      <c r="AK7" s="38">
        <v>0</v>
      </c>
      <c r="AL7" s="38">
        <v>0</v>
      </c>
      <c r="AM7" s="38">
        <v>0</v>
      </c>
      <c r="AN7" s="38">
        <v>21.34</v>
      </c>
      <c r="AO7" s="38">
        <v>16.89</v>
      </c>
      <c r="AP7" s="38">
        <v>17.39</v>
      </c>
      <c r="AQ7" s="38">
        <v>12.65</v>
      </c>
      <c r="AR7" s="38">
        <v>10.58</v>
      </c>
      <c r="AS7" s="38">
        <v>10.58</v>
      </c>
      <c r="AT7" s="38">
        <v>3510.8</v>
      </c>
      <c r="AU7" s="38">
        <v>2677.6</v>
      </c>
      <c r="AV7" s="38">
        <v>3128.98</v>
      </c>
      <c r="AW7" s="38">
        <v>1839.46</v>
      </c>
      <c r="AX7" s="38">
        <v>349.72</v>
      </c>
      <c r="AY7" s="38">
        <v>634.53</v>
      </c>
      <c r="AZ7" s="38">
        <v>200.22</v>
      </c>
      <c r="BA7" s="38">
        <v>212.95</v>
      </c>
      <c r="BB7" s="38">
        <v>224.41</v>
      </c>
      <c r="BC7" s="38">
        <v>243.44</v>
      </c>
      <c r="BD7" s="38">
        <v>243.44</v>
      </c>
      <c r="BE7" s="38">
        <v>0</v>
      </c>
      <c r="BF7" s="38">
        <v>0</v>
      </c>
      <c r="BG7" s="38">
        <v>0</v>
      </c>
      <c r="BH7" s="38">
        <v>0</v>
      </c>
      <c r="BI7" s="38">
        <v>0</v>
      </c>
      <c r="BJ7" s="38">
        <v>368.94</v>
      </c>
      <c r="BK7" s="38">
        <v>351.06</v>
      </c>
      <c r="BL7" s="38">
        <v>333.48</v>
      </c>
      <c r="BM7" s="38">
        <v>320.31</v>
      </c>
      <c r="BN7" s="38">
        <v>303.26</v>
      </c>
      <c r="BO7" s="38">
        <v>303.26</v>
      </c>
      <c r="BP7" s="38">
        <v>137.30000000000001</v>
      </c>
      <c r="BQ7" s="38">
        <v>122.82</v>
      </c>
      <c r="BR7" s="38">
        <v>118.77</v>
      </c>
      <c r="BS7" s="38">
        <v>114.9</v>
      </c>
      <c r="BT7" s="38">
        <v>116.11</v>
      </c>
      <c r="BU7" s="38">
        <v>111.12</v>
      </c>
      <c r="BV7" s="38">
        <v>112.92</v>
      </c>
      <c r="BW7" s="38">
        <v>112.81</v>
      </c>
      <c r="BX7" s="38">
        <v>113.88</v>
      </c>
      <c r="BY7" s="38">
        <v>114.14</v>
      </c>
      <c r="BZ7" s="38">
        <v>114.14</v>
      </c>
      <c r="CA7" s="38">
        <v>51.71</v>
      </c>
      <c r="CB7" s="38">
        <v>61.41</v>
      </c>
      <c r="CC7" s="38">
        <v>63.43</v>
      </c>
      <c r="CD7" s="38">
        <v>65.83</v>
      </c>
      <c r="CE7" s="38">
        <v>66.36</v>
      </c>
      <c r="CF7" s="38">
        <v>75.75</v>
      </c>
      <c r="CG7" s="38">
        <v>75.3</v>
      </c>
      <c r="CH7" s="38">
        <v>75.3</v>
      </c>
      <c r="CI7" s="38">
        <v>74.02</v>
      </c>
      <c r="CJ7" s="38">
        <v>73.03</v>
      </c>
      <c r="CK7" s="38">
        <v>73.03</v>
      </c>
      <c r="CL7" s="38">
        <v>52.43</v>
      </c>
      <c r="CM7" s="38">
        <v>47.73</v>
      </c>
      <c r="CN7" s="38">
        <v>47.82</v>
      </c>
      <c r="CO7" s="38">
        <v>47.69</v>
      </c>
      <c r="CP7" s="38">
        <v>46.21</v>
      </c>
      <c r="CQ7" s="38">
        <v>64.12</v>
      </c>
      <c r="CR7" s="38">
        <v>62.69</v>
      </c>
      <c r="CS7" s="38">
        <v>61.82</v>
      </c>
      <c r="CT7" s="38">
        <v>61.66</v>
      </c>
      <c r="CU7" s="38">
        <v>62.19</v>
      </c>
      <c r="CV7" s="38">
        <v>62.19</v>
      </c>
      <c r="CW7" s="38">
        <v>100</v>
      </c>
      <c r="CX7" s="38">
        <v>100</v>
      </c>
      <c r="CY7" s="38">
        <v>100</v>
      </c>
      <c r="CZ7" s="38">
        <v>100</v>
      </c>
      <c r="DA7" s="38">
        <v>100</v>
      </c>
      <c r="DB7" s="38">
        <v>100.12</v>
      </c>
      <c r="DC7" s="38">
        <v>100.12</v>
      </c>
      <c r="DD7" s="38">
        <v>100.03</v>
      </c>
      <c r="DE7" s="38">
        <v>100.05</v>
      </c>
      <c r="DF7" s="38">
        <v>100.05</v>
      </c>
      <c r="DG7" s="38">
        <v>100.05</v>
      </c>
      <c r="DH7" s="38">
        <v>27.47</v>
      </c>
      <c r="DI7" s="38">
        <v>56.95</v>
      </c>
      <c r="DJ7" s="38">
        <v>57.79</v>
      </c>
      <c r="DK7" s="38">
        <v>54.87</v>
      </c>
      <c r="DL7" s="38">
        <v>53.56</v>
      </c>
      <c r="DM7" s="38">
        <v>39.81</v>
      </c>
      <c r="DN7" s="38">
        <v>51.44</v>
      </c>
      <c r="DO7" s="38">
        <v>52.4</v>
      </c>
      <c r="DP7" s="38">
        <v>53.56</v>
      </c>
      <c r="DQ7" s="38">
        <v>54.73</v>
      </c>
      <c r="DR7" s="38">
        <v>54.73</v>
      </c>
      <c r="DS7" s="38">
        <v>0</v>
      </c>
      <c r="DT7" s="38">
        <v>0</v>
      </c>
      <c r="DU7" s="38">
        <v>0</v>
      </c>
      <c r="DV7" s="38">
        <v>0</v>
      </c>
      <c r="DW7" s="38">
        <v>0</v>
      </c>
      <c r="DX7" s="38">
        <v>13.72</v>
      </c>
      <c r="DY7" s="38">
        <v>16.77</v>
      </c>
      <c r="DZ7" s="38">
        <v>18.05</v>
      </c>
      <c r="EA7" s="38">
        <v>19.440000000000001</v>
      </c>
      <c r="EB7" s="38">
        <v>22.46</v>
      </c>
      <c r="EC7" s="38">
        <v>22.46</v>
      </c>
      <c r="ED7" s="38">
        <v>0</v>
      </c>
      <c r="EE7" s="38">
        <v>0</v>
      </c>
      <c r="EF7" s="38">
        <v>0</v>
      </c>
      <c r="EG7" s="38">
        <v>0</v>
      </c>
      <c r="EH7" s="38">
        <v>0</v>
      </c>
      <c r="EI7" s="38">
        <v>0.25</v>
      </c>
      <c r="EJ7" s="38">
        <v>0.13</v>
      </c>
      <c r="EK7" s="38">
        <v>0.26</v>
      </c>
      <c r="EL7" s="38">
        <v>0.24</v>
      </c>
      <c r="EM7" s="38">
        <v>0.27</v>
      </c>
      <c r="EN7" s="38">
        <v>0.27</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津島水道企業団</cp:lastModifiedBy>
  <cp:lastPrinted>2019-02-13T02:15:44Z</cp:lastPrinted>
  <dcterms:created xsi:type="dcterms:W3CDTF">2018-12-03T08:37:26Z</dcterms:created>
  <dcterms:modified xsi:type="dcterms:W3CDTF">2019-02-13T02:18:47Z</dcterms:modified>
  <cp:category/>
</cp:coreProperties>
</file>