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H29年度\02_経営比較分析表\20190117_【02 今治市】（照会）公営企業に係る経営比較分析表（平成29年度決算）の分析等について\県提出\"/>
    </mc:Choice>
  </mc:AlternateContent>
  <workbookProtection workbookAlgorithmName="SHA-512" workbookHashValue="XUH+0Lah1/T6gTuxnDGYE3fB1U6eqszQan9F25uJcqFBFcH5CUPGFTN1dIHRs8v/j8CZa3Zm3AyEia5BiMrK4Q==" workbookSaltValue="i67AhB6SvZT3aGZDfRqqf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BZ51" i="4"/>
  <c r="GQ30" i="4"/>
  <c r="IE76" i="4"/>
  <c r="BZ30" i="4"/>
  <c r="HP76" i="4"/>
  <c r="BG51" i="4"/>
  <c r="BG30" i="4"/>
  <c r="FX30" i="4"/>
  <c r="AV76" i="4"/>
  <c r="KO51" i="4"/>
  <c r="LE76" i="4"/>
  <c r="FX51" i="4"/>
  <c r="KO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<sst xmlns="http://schemas.openxmlformats.org/spreadsheetml/2006/main" count="287" uniqueCount="157">
  <si>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</si>
  <si>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</si>
  <si>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</si>
  <si>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</si>
  <si>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</si>
  <si>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</si>
  <si>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</si>
  <si>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</si>
  <si>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</si>
  <si>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</si>
  <si>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</si>
  <si>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</si>
  <si>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</si>
  <si>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</si>
  <si>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</si>
  <si>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</si>
  <si>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</si>
  <si>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</si>
  <si>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</si>
  <si>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</si>
  <si>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</si>
  <si>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</si>
  <si>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</si>
  <si>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</si>
  <si>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</si>
  <si>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</si>
  <si>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</si>
  <si>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</si>
  <si>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</si>
  <si>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</si>
  <si>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</si>
  <si>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</si>
  <si>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</si>
  <si>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</si>
  <si>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</si>
  <si>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</si>
  <si>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</si>
  <si>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</si>
  <si>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</si>
  <si>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</si>
  <si>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</si>
  <si>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</si>
  <si>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</si>
  <si>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</si>
  <si>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</si>
  <si>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</si>
  <si>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</si>
  <si>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</si>
  <si>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</si>
  <si>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</si>
  <si>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</si>
  <si>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</si>
  <si>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</si>
  <si>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</si>
  <si>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</si>
  <si>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</si>
  <si>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</si>
  <si>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</si>
  <si>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</si>
  <si>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</si>
  <si>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</si>
  <si>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</si>
  <si>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</si>
  <si>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</si>
  <si>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</si>
  <si>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</si>
  <si>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</si>
  <si>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</si>
  <si>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</si>
  <si>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</si>
  <si>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</si>
  <si>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</si>
  <si>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</si>
  <si>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</si>
  <si>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</si>
  <si>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</si>
  <si>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</si>
  <si>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</si>
  <si>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</si>
  <si>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</si>
  <si>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</si>
  <si>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</si>
  <si>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</si>
  <si>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</si>
  <si>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</si>
  <si>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</si>
  <si>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</si>
  <si>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</si>
  <si>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</si>
  <si>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</si>
  <si>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</si>
  <si>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</si>
  <si>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</si>
  <si>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</si>
  <si>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</si>
  <si>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</si>
  <si>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</si>
  <si>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</si>
  <si>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</si>
  <si>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</si>
  <si>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</si>
  <si>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</si>
  <si>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</si>
  <si>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</si>
  <si>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</si>
  <si>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</si>
  <si>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</si>
  <si>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</si>
  <si>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</si>
  <si>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</si>
  <si>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</si>
  <si>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</si>
  <si>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</si>
  <si>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</si>
  <si>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</si>
  <si>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</si>
  <si>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</si>
  <si>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</si>
  <si>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</si>
  <si>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</si>
  <si>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</si>
  <si>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</si>
  <si>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</si>
  <si>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</si>
  <si>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</si>
  <si>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</si>
  <si>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</si>
  <si>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</si>
  <si>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</si>
  <si>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</si>
  <si>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</si>
  <si>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</si>
  <si>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</si>
  <si>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</si>
  <si>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</si>
  <si>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今治市</t>
  </si>
  <si>
    <t>風早駐車場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</si>
  <si>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</si>
  <si>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</si>
  <si>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</si>
  <si>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</si>
  <si>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</si>
  <si>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</si>
  <si>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</si>
  <si>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</si>
  <si>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</si>
  <si>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</si>
  <si>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</si>
  <si>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</si>
  <si>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</si>
  <si>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</si>
  <si>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</si>
  <si>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</si>
  <si>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商店街に隣接する駐車場であるものの、稼働率が低く、単年度の収支も赤字が継続している。また、近隣に新しく駐車場が整備されたことから、更に利用者が減少し、収支状況も悪化している。</t>
    <phoneticPr fontId="5"/>
  </si>
  <si>
    <t>近年についても大きな設備投資はしてこなかった。また、今後の設備投資についても未定である。</t>
    <phoneticPr fontId="5"/>
  </si>
  <si>
    <t>これまでも稼働率が低い状況にあったが、近隣に新しく駐車場が整備されたことから、更に利用者が減少している状況にある。</t>
    <phoneticPr fontId="5"/>
  </si>
  <si>
    <t>指定管理者制度を導入し、経費の削減に努めているが、利用客が減少する状況にあって、更なる経営改善の必要性に迫られている。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</si>
</sst>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86.3</c:v>
                </c:pt>
                <c:pt idx="1">
                  <c:v>87.6</c:v>
                </c:pt>
                <c:pt idx="2">
                  <c:v>82.1</c:v>
                </c:pt>
                <c:pt idx="3">
                  <c:v>67.599999999999994</c:v>
                </c:pt>
                <c:pt idx="4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0-4D9F-9662-B786A8EB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135.1</c:v>
                </c:pt>
                <c:pt idx="1">
                  <c:v>172.3</c:v>
                </c:pt>
                <c:pt idx="2">
                  <c:v>218.5</c:v>
                </c:pt>
                <c:pt idx="3">
                  <c:v>151.19999999999999</c:v>
                </c:pt>
                <c:pt idx="4">
                  <c:v>212.4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0-4D9F-9662-B786A8EB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A7-9558-8F437C0B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328.3</c:v>
                </c:pt>
                <c:pt idx="1">
                  <c:v>254</c:v>
                </c:pt>
                <c:pt idx="2">
                  <c:v>280</c:v>
                </c:pt>
                <c:pt idx="3">
                  <c:v>239.6</c:v>
                </c:pt>
                <c:pt idx="4">
                  <c:v>224.1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5-47A7-9558-8F437C0B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EF-4259-942A-A90AC967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259-942A-A90AC967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099-4ED1-9C58-68EA451B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ED1-9C58-68EA451B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0-465D-B8E7-9736F794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7.3</c:v>
                </c:pt>
                <c:pt idx="1">
                  <c:v>5.7</c:v>
                </c:pt>
                <c:pt idx="2">
                  <c:v>4.7</c:v>
                </c:pt>
                <c:pt idx="3">
                  <c:v>4</c:v>
                </c:pt>
                <c:pt idx="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0-465D-B8E7-9736F794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A-4DA1-978D-BCBC4FDB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91</c:v>
                </c:pt>
                <c:pt idx="1">
                  <c:v>48</c:v>
                </c:pt>
                <c:pt idx="2">
                  <c:v>46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DA1-978D-BCBC4FDB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67</c:v>
                </c:pt>
                <c:pt idx="2">
                  <c:v>64</c:v>
                </c:pt>
                <c:pt idx="3">
                  <c:v>55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C-4008-8BB2-1F3A0DAD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134.19999999999999</c:v>
                </c:pt>
                <c:pt idx="1">
                  <c:v>136.69999999999999</c:v>
                </c:pt>
                <c:pt idx="2">
                  <c:v>138.9</c:v>
                </c:pt>
                <c:pt idx="3">
                  <c:v>139.69999999999999</c:v>
                </c:pt>
                <c:pt idx="4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C-4008-8BB2-1F3A0DAD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-16</c:v>
                </c:pt>
                <c:pt idx="1">
                  <c:v>-14.2</c:v>
                </c:pt>
                <c:pt idx="2">
                  <c:v>-22</c:v>
                </c:pt>
                <c:pt idx="3">
                  <c:v>-48.1</c:v>
                </c:pt>
                <c:pt idx="4">
                  <c:v>-47.9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A-4C5E-84B7-AFDCF685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33.6</c:v>
                </c:pt>
                <c:pt idx="2">
                  <c:v>33.200000000000003</c:v>
                </c:pt>
                <c:pt idx="3">
                  <c:v>29.6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A-4C5E-84B7-AFDCF685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-1015</c:v>
                </c:pt>
                <c:pt idx="1">
                  <c:v>-919</c:v>
                </c:pt>
                <c:pt idx="2">
                  <c:v>-1353</c:v>
                </c:pt>
                <c:pt idx="3">
                  <c:v>-2452</c:v>
                </c:pt>
                <c:pt idx="4">
                  <c:v>-2257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5-4846-ACAB-183800C6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39173</c:v>
                </c:pt>
                <c:pt idx="1">
                  <c:v>44860</c:v>
                </c:pt>
                <c:pt idx="2">
                  <c:v>37496</c:v>
                </c:pt>
                <c:pt idx="3">
                  <c:v>31888</c:v>
                </c:pt>
                <c:pt idx="4">
                  <c:v>13314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5-4846-ACAB-183800C6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CS1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愛媛県今治市　風早駐車場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6" t="str">
        <f>データ!J7</f>
        <v>法非適用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8"/>
      <c r="AQ8" s="126" t="str">
        <f>データ!K7</f>
        <v>駐車場整備事業</v>
      </c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8"/>
      <c r="CF8" s="126" t="str">
        <f>データ!L7</f>
        <v>-</v>
      </c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8"/>
      <c r="DU8" s="130" t="str">
        <f>データ!M7</f>
        <v>Ａ１Ｂ１</v>
      </c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 t="str">
        <f>データ!N7</f>
        <v>非設置</v>
      </c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30" t="str">
        <f>データ!S7</f>
        <v>商業施設</v>
      </c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 t="str">
        <f>データ!T7</f>
        <v>有</v>
      </c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29">
        <f>データ!U7</f>
        <v>1076</v>
      </c>
      <c r="LK8" s="129"/>
      <c r="LL8" s="129"/>
      <c r="LM8" s="129"/>
      <c r="LN8" s="129"/>
      <c r="LO8" s="129"/>
      <c r="LP8" s="129"/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18" t="s">
        <v>19</v>
      </c>
      <c r="NE9" s="11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20" t="str">
        <f>データ!O7</f>
        <v>該当数値なし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2"/>
      <c r="AQ10" s="123" t="s">
        <v>143</v>
      </c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5"/>
      <c r="CF10" s="126" t="str">
        <f>データ!Q7</f>
        <v>立体式</v>
      </c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8"/>
      <c r="DU10" s="129">
        <f>データ!R7</f>
        <v>25</v>
      </c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9">
        <f>データ!V7</f>
        <v>100</v>
      </c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>
        <f>データ!W7</f>
        <v>160</v>
      </c>
      <c r="JR10" s="129"/>
      <c r="JS10" s="129"/>
      <c r="JT10" s="129"/>
      <c r="JU10" s="129"/>
      <c r="JV10" s="129"/>
      <c r="JW10" s="129"/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30" t="str">
        <f>データ!X7</f>
        <v>代行制</v>
      </c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2"/>
      <c r="ND10" s="131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6" t="s">
        <v>23</v>
      </c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7"/>
      <c r="NE13" s="117"/>
      <c r="NF13" s="117"/>
      <c r="NG13" s="117"/>
      <c r="NH13" s="117"/>
      <c r="NI13" s="117"/>
      <c r="NJ13" s="117"/>
      <c r="NK13" s="117"/>
      <c r="NL13" s="117"/>
      <c r="NM13" s="117"/>
      <c r="NN13" s="117"/>
      <c r="NO13" s="117"/>
      <c r="NP13" s="117"/>
      <c r="NQ13" s="117"/>
      <c r="NR13" s="117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97" t="s">
        <v>24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97" t="s">
        <v>25</v>
      </c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7"/>
      <c r="MX14" s="7"/>
      <c r="MY14" s="7"/>
      <c r="MZ14" s="7"/>
      <c r="NA14" s="7"/>
      <c r="NB14" s="8"/>
      <c r="NC14" s="2"/>
      <c r="ND14" s="100" t="s">
        <v>26</v>
      </c>
      <c r="NE14" s="101"/>
      <c r="NF14" s="101"/>
      <c r="NG14" s="101"/>
      <c r="NH14" s="101"/>
      <c r="NI14" s="101"/>
      <c r="NJ14" s="101"/>
      <c r="NK14" s="101"/>
      <c r="NL14" s="101"/>
      <c r="NM14" s="101"/>
      <c r="NN14" s="101"/>
      <c r="NO14" s="101"/>
      <c r="NP14" s="101"/>
      <c r="NQ14" s="101"/>
      <c r="NR14" s="102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20"/>
      <c r="MX15" s="20"/>
      <c r="MY15" s="20"/>
      <c r="MZ15" s="20"/>
      <c r="NA15" s="20"/>
      <c r="NB15" s="21"/>
      <c r="NC15" s="2"/>
      <c r="ND15" s="103" t="s">
        <v>153</v>
      </c>
      <c r="NE15" s="104"/>
      <c r="NF15" s="104"/>
      <c r="NG15" s="104"/>
      <c r="NH15" s="104"/>
      <c r="NI15" s="104"/>
      <c r="NJ15" s="104"/>
      <c r="NK15" s="104"/>
      <c r="NL15" s="104"/>
      <c r="NM15" s="104"/>
      <c r="NN15" s="104"/>
      <c r="NO15" s="104"/>
      <c r="NP15" s="104"/>
      <c r="NQ15" s="104"/>
      <c r="NR15" s="105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3"/>
      <c r="NE16" s="104"/>
      <c r="NF16" s="104"/>
      <c r="NG16" s="104"/>
      <c r="NH16" s="104"/>
      <c r="NI16" s="104"/>
      <c r="NJ16" s="104"/>
      <c r="NK16" s="104"/>
      <c r="NL16" s="104"/>
      <c r="NM16" s="104"/>
      <c r="NN16" s="104"/>
      <c r="NO16" s="104"/>
      <c r="NP16" s="104"/>
      <c r="NQ16" s="104"/>
      <c r="NR16" s="105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3"/>
      <c r="NE17" s="104"/>
      <c r="NF17" s="104"/>
      <c r="NG17" s="104"/>
      <c r="NH17" s="104"/>
      <c r="NI17" s="104"/>
      <c r="NJ17" s="104"/>
      <c r="NK17" s="104"/>
      <c r="NL17" s="104"/>
      <c r="NM17" s="104"/>
      <c r="NN17" s="104"/>
      <c r="NO17" s="104"/>
      <c r="NP17" s="104"/>
      <c r="NQ17" s="104"/>
      <c r="NR17" s="105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3"/>
      <c r="NE18" s="104"/>
      <c r="NF18" s="104"/>
      <c r="NG18" s="104"/>
      <c r="NH18" s="104"/>
      <c r="NI18" s="104"/>
      <c r="NJ18" s="104"/>
      <c r="NK18" s="104"/>
      <c r="NL18" s="104"/>
      <c r="NM18" s="104"/>
      <c r="NN18" s="104"/>
      <c r="NO18" s="104"/>
      <c r="NP18" s="104"/>
      <c r="NQ18" s="104"/>
      <c r="NR18" s="105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3"/>
      <c r="NE19" s="104"/>
      <c r="NF19" s="104"/>
      <c r="NG19" s="104"/>
      <c r="NH19" s="104"/>
      <c r="NI19" s="104"/>
      <c r="NJ19" s="104"/>
      <c r="NK19" s="104"/>
      <c r="NL19" s="104"/>
      <c r="NM19" s="104"/>
      <c r="NN19" s="104"/>
      <c r="NO19" s="104"/>
      <c r="NP19" s="104"/>
      <c r="NQ19" s="104"/>
      <c r="NR19" s="105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3"/>
      <c r="NE20" s="104"/>
      <c r="NF20" s="104"/>
      <c r="NG20" s="104"/>
      <c r="NH20" s="104"/>
      <c r="NI20" s="104"/>
      <c r="NJ20" s="104"/>
      <c r="NK20" s="104"/>
      <c r="NL20" s="104"/>
      <c r="NM20" s="104"/>
      <c r="NN20" s="104"/>
      <c r="NO20" s="104"/>
      <c r="NP20" s="104"/>
      <c r="NQ20" s="104"/>
      <c r="NR20" s="105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3"/>
      <c r="NE21" s="104"/>
      <c r="NF21" s="104"/>
      <c r="NG21" s="104"/>
      <c r="NH21" s="104"/>
      <c r="NI21" s="104"/>
      <c r="NJ21" s="104"/>
      <c r="NK21" s="104"/>
      <c r="NL21" s="104"/>
      <c r="NM21" s="104"/>
      <c r="NN21" s="104"/>
      <c r="NO21" s="104"/>
      <c r="NP21" s="104"/>
      <c r="NQ21" s="104"/>
      <c r="NR21" s="105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3"/>
      <c r="NE22" s="104"/>
      <c r="NF22" s="104"/>
      <c r="NG22" s="104"/>
      <c r="NH22" s="104"/>
      <c r="NI22" s="104"/>
      <c r="NJ22" s="104"/>
      <c r="NK22" s="104"/>
      <c r="NL22" s="104"/>
      <c r="NM22" s="104"/>
      <c r="NN22" s="104"/>
      <c r="NO22" s="104"/>
      <c r="NP22" s="104"/>
      <c r="NQ22" s="104"/>
      <c r="NR22" s="105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3"/>
      <c r="NE23" s="104"/>
      <c r="NF23" s="104"/>
      <c r="NG23" s="104"/>
      <c r="NH23" s="104"/>
      <c r="NI23" s="104"/>
      <c r="NJ23" s="104"/>
      <c r="NK23" s="104"/>
      <c r="NL23" s="104"/>
      <c r="NM23" s="104"/>
      <c r="NN23" s="104"/>
      <c r="NO23" s="104"/>
      <c r="NP23" s="104"/>
      <c r="NQ23" s="104"/>
      <c r="NR23" s="105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3"/>
      <c r="NE24" s="104"/>
      <c r="NF24" s="104"/>
      <c r="NG24" s="104"/>
      <c r="NH24" s="104"/>
      <c r="NI24" s="104"/>
      <c r="NJ24" s="104"/>
      <c r="NK24" s="104"/>
      <c r="NL24" s="104"/>
      <c r="NM24" s="104"/>
      <c r="NN24" s="104"/>
      <c r="NO24" s="104"/>
      <c r="NP24" s="104"/>
      <c r="NQ24" s="104"/>
      <c r="NR24" s="105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3"/>
      <c r="NE25" s="104"/>
      <c r="NF25" s="104"/>
      <c r="NG25" s="104"/>
      <c r="NH25" s="104"/>
      <c r="NI25" s="104"/>
      <c r="NJ25" s="104"/>
      <c r="NK25" s="104"/>
      <c r="NL25" s="104"/>
      <c r="NM25" s="104"/>
      <c r="NN25" s="104"/>
      <c r="NO25" s="104"/>
      <c r="NP25" s="104"/>
      <c r="NQ25" s="104"/>
      <c r="NR25" s="105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3"/>
      <c r="NE26" s="104"/>
      <c r="NF26" s="104"/>
      <c r="NG26" s="104"/>
      <c r="NH26" s="104"/>
      <c r="NI26" s="104"/>
      <c r="NJ26" s="104"/>
      <c r="NK26" s="104"/>
      <c r="NL26" s="104"/>
      <c r="NM26" s="104"/>
      <c r="NN26" s="104"/>
      <c r="NO26" s="104"/>
      <c r="NP26" s="104"/>
      <c r="NQ26" s="104"/>
      <c r="NR26" s="105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3"/>
      <c r="NE27" s="104"/>
      <c r="NF27" s="104"/>
      <c r="NG27" s="104"/>
      <c r="NH27" s="104"/>
      <c r="NI27" s="104"/>
      <c r="NJ27" s="104"/>
      <c r="NK27" s="104"/>
      <c r="NL27" s="104"/>
      <c r="NM27" s="104"/>
      <c r="NN27" s="104"/>
      <c r="NO27" s="104"/>
      <c r="NP27" s="104"/>
      <c r="NQ27" s="104"/>
      <c r="NR27" s="105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3"/>
      <c r="NE28" s="104"/>
      <c r="NF28" s="104"/>
      <c r="NG28" s="104"/>
      <c r="NH28" s="104"/>
      <c r="NI28" s="104"/>
      <c r="NJ28" s="104"/>
      <c r="NK28" s="104"/>
      <c r="NL28" s="104"/>
      <c r="NM28" s="104"/>
      <c r="NN28" s="104"/>
      <c r="NO28" s="104"/>
      <c r="NP28" s="104"/>
      <c r="NQ28" s="104"/>
      <c r="NR28" s="105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3"/>
      <c r="NE29" s="104"/>
      <c r="NF29" s="104"/>
      <c r="NG29" s="104"/>
      <c r="NH29" s="104"/>
      <c r="NI29" s="104"/>
      <c r="NJ29" s="104"/>
      <c r="NK29" s="104"/>
      <c r="NL29" s="104"/>
      <c r="NM29" s="104"/>
      <c r="NN29" s="104"/>
      <c r="NO29" s="104"/>
      <c r="NP29" s="104"/>
      <c r="NQ29" s="104"/>
      <c r="NR29" s="105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3"/>
      <c r="NE30" s="104"/>
      <c r="NF30" s="104"/>
      <c r="NG30" s="104"/>
      <c r="NH30" s="104"/>
      <c r="NI30" s="104"/>
      <c r="NJ30" s="104"/>
      <c r="NK30" s="104"/>
      <c r="NL30" s="104"/>
      <c r="NM30" s="104"/>
      <c r="NN30" s="104"/>
      <c r="NO30" s="104"/>
      <c r="NP30" s="104"/>
      <c r="NQ30" s="104"/>
      <c r="NR30" s="105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86.3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87.6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82.1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67.599999999999994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68.2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69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67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64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0" t="s">
        <v>28</v>
      </c>
      <c r="NE31" s="101"/>
      <c r="NF31" s="101"/>
      <c r="NG31" s="101"/>
      <c r="NH31" s="101"/>
      <c r="NI31" s="101"/>
      <c r="NJ31" s="101"/>
      <c r="NK31" s="101"/>
      <c r="NL31" s="101"/>
      <c r="NM31" s="101"/>
      <c r="NN31" s="101"/>
      <c r="NO31" s="101"/>
      <c r="NP31" s="101"/>
      <c r="NQ31" s="101"/>
      <c r="NR31" s="102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135.1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172.3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218.5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151.19999999999999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212.4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7.3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5.7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4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2.4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134.19999999999999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136.69999999999999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138.9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139.69999999999999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139.30000000000001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3" t="s">
        <v>154</v>
      </c>
      <c r="NE32" s="104"/>
      <c r="NF32" s="104"/>
      <c r="NG32" s="104"/>
      <c r="NH32" s="104"/>
      <c r="NI32" s="104"/>
      <c r="NJ32" s="104"/>
      <c r="NK32" s="104"/>
      <c r="NL32" s="104"/>
      <c r="NM32" s="104"/>
      <c r="NN32" s="104"/>
      <c r="NO32" s="104"/>
      <c r="NP32" s="104"/>
      <c r="NQ32" s="104"/>
      <c r="NR32" s="105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3"/>
      <c r="NE33" s="104"/>
      <c r="NF33" s="104"/>
      <c r="NG33" s="104"/>
      <c r="NH33" s="104"/>
      <c r="NI33" s="104"/>
      <c r="NJ33" s="104"/>
      <c r="NK33" s="104"/>
      <c r="NL33" s="104"/>
      <c r="NM33" s="104"/>
      <c r="NN33" s="104"/>
      <c r="NO33" s="104"/>
      <c r="NP33" s="104"/>
      <c r="NQ33" s="104"/>
      <c r="NR33" s="105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103"/>
      <c r="NE34" s="104"/>
      <c r="NF34" s="104"/>
      <c r="NG34" s="104"/>
      <c r="NH34" s="104"/>
      <c r="NI34" s="104"/>
      <c r="NJ34" s="104"/>
      <c r="NK34" s="104"/>
      <c r="NL34" s="104"/>
      <c r="NM34" s="104"/>
      <c r="NN34" s="104"/>
      <c r="NO34" s="104"/>
      <c r="NP34" s="104"/>
      <c r="NQ34" s="104"/>
      <c r="NR34" s="105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103"/>
      <c r="NE35" s="104"/>
      <c r="NF35" s="104"/>
      <c r="NG35" s="104"/>
      <c r="NH35" s="104"/>
      <c r="NI35" s="104"/>
      <c r="NJ35" s="104"/>
      <c r="NK35" s="104"/>
      <c r="NL35" s="104"/>
      <c r="NM35" s="104"/>
      <c r="NN35" s="104"/>
      <c r="NO35" s="104"/>
      <c r="NP35" s="104"/>
      <c r="NQ35" s="104"/>
      <c r="NR35" s="105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3"/>
      <c r="NE36" s="104"/>
      <c r="NF36" s="104"/>
      <c r="NG36" s="104"/>
      <c r="NH36" s="104"/>
      <c r="NI36" s="104"/>
      <c r="NJ36" s="104"/>
      <c r="NK36" s="104"/>
      <c r="NL36" s="104"/>
      <c r="NM36" s="104"/>
      <c r="NN36" s="104"/>
      <c r="NO36" s="104"/>
      <c r="NP36" s="104"/>
      <c r="NQ36" s="104"/>
      <c r="NR36" s="105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3"/>
      <c r="NE37" s="104"/>
      <c r="NF37" s="104"/>
      <c r="NG37" s="104"/>
      <c r="NH37" s="104"/>
      <c r="NI37" s="104"/>
      <c r="NJ37" s="104"/>
      <c r="NK37" s="104"/>
      <c r="NL37" s="104"/>
      <c r="NM37" s="104"/>
      <c r="NN37" s="104"/>
      <c r="NO37" s="104"/>
      <c r="NP37" s="104"/>
      <c r="NQ37" s="104"/>
      <c r="NR37" s="105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3"/>
      <c r="NE38" s="104"/>
      <c r="NF38" s="104"/>
      <c r="NG38" s="104"/>
      <c r="NH38" s="104"/>
      <c r="NI38" s="104"/>
      <c r="NJ38" s="104"/>
      <c r="NK38" s="104"/>
      <c r="NL38" s="104"/>
      <c r="NM38" s="104"/>
      <c r="NN38" s="104"/>
      <c r="NO38" s="104"/>
      <c r="NP38" s="104"/>
      <c r="NQ38" s="104"/>
      <c r="NR38" s="105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3"/>
      <c r="NE39" s="104"/>
      <c r="NF39" s="104"/>
      <c r="NG39" s="104"/>
      <c r="NH39" s="104"/>
      <c r="NI39" s="104"/>
      <c r="NJ39" s="104"/>
      <c r="NK39" s="104"/>
      <c r="NL39" s="104"/>
      <c r="NM39" s="104"/>
      <c r="NN39" s="104"/>
      <c r="NO39" s="104"/>
      <c r="NP39" s="104"/>
      <c r="NQ39" s="104"/>
      <c r="NR39" s="105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3"/>
      <c r="NE40" s="104"/>
      <c r="NF40" s="104"/>
      <c r="NG40" s="104"/>
      <c r="NH40" s="104"/>
      <c r="NI40" s="104"/>
      <c r="NJ40" s="104"/>
      <c r="NK40" s="104"/>
      <c r="NL40" s="104"/>
      <c r="NM40" s="104"/>
      <c r="NN40" s="104"/>
      <c r="NO40" s="104"/>
      <c r="NP40" s="104"/>
      <c r="NQ40" s="104"/>
      <c r="NR40" s="105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3"/>
      <c r="NE41" s="104"/>
      <c r="NF41" s="104"/>
      <c r="NG41" s="104"/>
      <c r="NH41" s="104"/>
      <c r="NI41" s="104"/>
      <c r="NJ41" s="104"/>
      <c r="NK41" s="104"/>
      <c r="NL41" s="104"/>
      <c r="NM41" s="104"/>
      <c r="NN41" s="104"/>
      <c r="NO41" s="104"/>
      <c r="NP41" s="104"/>
      <c r="NQ41" s="104"/>
      <c r="NR41" s="105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3"/>
      <c r="NE42" s="104"/>
      <c r="NF42" s="104"/>
      <c r="NG42" s="104"/>
      <c r="NH42" s="104"/>
      <c r="NI42" s="104"/>
      <c r="NJ42" s="104"/>
      <c r="NK42" s="104"/>
      <c r="NL42" s="104"/>
      <c r="NM42" s="104"/>
      <c r="NN42" s="104"/>
      <c r="NO42" s="104"/>
      <c r="NP42" s="104"/>
      <c r="NQ42" s="104"/>
      <c r="NR42" s="105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3"/>
      <c r="NE43" s="104"/>
      <c r="NF43" s="104"/>
      <c r="NG43" s="104"/>
      <c r="NH43" s="104"/>
      <c r="NI43" s="104"/>
      <c r="NJ43" s="104"/>
      <c r="NK43" s="104"/>
      <c r="NL43" s="104"/>
      <c r="NM43" s="104"/>
      <c r="NN43" s="104"/>
      <c r="NO43" s="104"/>
      <c r="NP43" s="104"/>
      <c r="NQ43" s="104"/>
      <c r="NR43" s="105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3"/>
      <c r="NE44" s="104"/>
      <c r="NF44" s="104"/>
      <c r="NG44" s="104"/>
      <c r="NH44" s="104"/>
      <c r="NI44" s="104"/>
      <c r="NJ44" s="104"/>
      <c r="NK44" s="104"/>
      <c r="NL44" s="104"/>
      <c r="NM44" s="104"/>
      <c r="NN44" s="104"/>
      <c r="NO44" s="104"/>
      <c r="NP44" s="104"/>
      <c r="NQ44" s="104"/>
      <c r="NR44" s="105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3"/>
      <c r="NE45" s="104"/>
      <c r="NF45" s="104"/>
      <c r="NG45" s="104"/>
      <c r="NH45" s="104"/>
      <c r="NI45" s="104"/>
      <c r="NJ45" s="104"/>
      <c r="NK45" s="104"/>
      <c r="NL45" s="104"/>
      <c r="NM45" s="104"/>
      <c r="NN45" s="104"/>
      <c r="NO45" s="104"/>
      <c r="NP45" s="104"/>
      <c r="NQ45" s="104"/>
      <c r="NR45" s="105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3"/>
      <c r="NE46" s="104"/>
      <c r="NF46" s="104"/>
      <c r="NG46" s="104"/>
      <c r="NH46" s="104"/>
      <c r="NI46" s="104"/>
      <c r="NJ46" s="104"/>
      <c r="NK46" s="104"/>
      <c r="NL46" s="104"/>
      <c r="NM46" s="104"/>
      <c r="NN46" s="104"/>
      <c r="NO46" s="104"/>
      <c r="NP46" s="104"/>
      <c r="NQ46" s="104"/>
      <c r="NR46" s="105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3"/>
      <c r="NE47" s="104"/>
      <c r="NF47" s="104"/>
      <c r="NG47" s="104"/>
      <c r="NH47" s="104"/>
      <c r="NI47" s="104"/>
      <c r="NJ47" s="104"/>
      <c r="NK47" s="104"/>
      <c r="NL47" s="104"/>
      <c r="NM47" s="104"/>
      <c r="NN47" s="104"/>
      <c r="NO47" s="104"/>
      <c r="NP47" s="104"/>
      <c r="NQ47" s="104"/>
      <c r="NR47" s="105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0" t="s">
        <v>33</v>
      </c>
      <c r="NE48" s="101"/>
      <c r="NF48" s="101"/>
      <c r="NG48" s="101"/>
      <c r="NH48" s="101"/>
      <c r="NI48" s="101"/>
      <c r="NJ48" s="101"/>
      <c r="NK48" s="101"/>
      <c r="NL48" s="101"/>
      <c r="NM48" s="101"/>
      <c r="NN48" s="101"/>
      <c r="NO48" s="101"/>
      <c r="NP48" s="101"/>
      <c r="NQ48" s="101"/>
      <c r="NR48" s="102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3" t="s">
        <v>155</v>
      </c>
      <c r="NE49" s="104"/>
      <c r="NF49" s="104"/>
      <c r="NG49" s="104"/>
      <c r="NH49" s="104"/>
      <c r="NI49" s="104"/>
      <c r="NJ49" s="104"/>
      <c r="NK49" s="104"/>
      <c r="NL49" s="104"/>
      <c r="NM49" s="104"/>
      <c r="NN49" s="104"/>
      <c r="NO49" s="104"/>
      <c r="NP49" s="104"/>
      <c r="NQ49" s="104"/>
      <c r="NR49" s="105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3"/>
      <c r="NE50" s="104"/>
      <c r="NF50" s="104"/>
      <c r="NG50" s="104"/>
      <c r="NH50" s="104"/>
      <c r="NI50" s="104"/>
      <c r="NJ50" s="104"/>
      <c r="NK50" s="104"/>
      <c r="NL50" s="104"/>
      <c r="NM50" s="104"/>
      <c r="NN50" s="104"/>
      <c r="NO50" s="104"/>
      <c r="NP50" s="104"/>
      <c r="NQ50" s="104"/>
      <c r="NR50" s="105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3"/>
      <c r="NE51" s="104"/>
      <c r="NF51" s="104"/>
      <c r="NG51" s="104"/>
      <c r="NH51" s="104"/>
      <c r="NI51" s="104"/>
      <c r="NJ51" s="104"/>
      <c r="NK51" s="104"/>
      <c r="NL51" s="104"/>
      <c r="NM51" s="104"/>
      <c r="NN51" s="104"/>
      <c r="NO51" s="104"/>
      <c r="NP51" s="104"/>
      <c r="NQ51" s="104"/>
      <c r="NR51" s="105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-16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-14.2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-22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-48.1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-47.9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-1015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-919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-1353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-2452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-2257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3"/>
      <c r="NE52" s="104"/>
      <c r="NF52" s="104"/>
      <c r="NG52" s="104"/>
      <c r="NH52" s="104"/>
      <c r="NI52" s="104"/>
      <c r="NJ52" s="104"/>
      <c r="NK52" s="104"/>
      <c r="NL52" s="104"/>
      <c r="NM52" s="104"/>
      <c r="NN52" s="104"/>
      <c r="NO52" s="104"/>
      <c r="NP52" s="104"/>
      <c r="NQ52" s="104"/>
      <c r="NR52" s="105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91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48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46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39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28.1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33.200000000000003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29.6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29.2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39173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44860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37496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31888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13314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3"/>
      <c r="NE53" s="104"/>
      <c r="NF53" s="104"/>
      <c r="NG53" s="104"/>
      <c r="NH53" s="104"/>
      <c r="NI53" s="104"/>
      <c r="NJ53" s="104"/>
      <c r="NK53" s="104"/>
      <c r="NL53" s="104"/>
      <c r="NM53" s="104"/>
      <c r="NN53" s="104"/>
      <c r="NO53" s="104"/>
      <c r="NP53" s="104"/>
      <c r="NQ53" s="104"/>
      <c r="NR53" s="105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3"/>
      <c r="NE54" s="104"/>
      <c r="NF54" s="104"/>
      <c r="NG54" s="104"/>
      <c r="NH54" s="104"/>
      <c r="NI54" s="104"/>
      <c r="NJ54" s="104"/>
      <c r="NK54" s="104"/>
      <c r="NL54" s="104"/>
      <c r="NM54" s="104"/>
      <c r="NN54" s="104"/>
      <c r="NO54" s="104"/>
      <c r="NP54" s="104"/>
      <c r="NQ54" s="104"/>
      <c r="NR54" s="105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103"/>
      <c r="NE55" s="104"/>
      <c r="NF55" s="104"/>
      <c r="NG55" s="104"/>
      <c r="NH55" s="104"/>
      <c r="NI55" s="104"/>
      <c r="NJ55" s="104"/>
      <c r="NK55" s="104"/>
      <c r="NL55" s="104"/>
      <c r="NM55" s="104"/>
      <c r="NN55" s="104"/>
      <c r="NO55" s="104"/>
      <c r="NP55" s="104"/>
      <c r="NQ55" s="104"/>
      <c r="NR55" s="105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103"/>
      <c r="NE56" s="104"/>
      <c r="NF56" s="104"/>
      <c r="NG56" s="104"/>
      <c r="NH56" s="104"/>
      <c r="NI56" s="104"/>
      <c r="NJ56" s="104"/>
      <c r="NK56" s="104"/>
      <c r="NL56" s="104"/>
      <c r="NM56" s="104"/>
      <c r="NN56" s="104"/>
      <c r="NO56" s="104"/>
      <c r="NP56" s="104"/>
      <c r="NQ56" s="104"/>
      <c r="NR56" s="105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3"/>
      <c r="NE57" s="104"/>
      <c r="NF57" s="104"/>
      <c r="NG57" s="104"/>
      <c r="NH57" s="104"/>
      <c r="NI57" s="104"/>
      <c r="NJ57" s="104"/>
      <c r="NK57" s="104"/>
      <c r="NL57" s="104"/>
      <c r="NM57" s="104"/>
      <c r="NN57" s="104"/>
      <c r="NO57" s="104"/>
      <c r="NP57" s="104"/>
      <c r="NQ57" s="104"/>
      <c r="NR57" s="105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3"/>
      <c r="NE58" s="104"/>
      <c r="NF58" s="104"/>
      <c r="NG58" s="104"/>
      <c r="NH58" s="104"/>
      <c r="NI58" s="104"/>
      <c r="NJ58" s="104"/>
      <c r="NK58" s="104"/>
      <c r="NL58" s="104"/>
      <c r="NM58" s="104"/>
      <c r="NN58" s="104"/>
      <c r="NO58" s="104"/>
      <c r="NP58" s="104"/>
      <c r="NQ58" s="104"/>
      <c r="NR58" s="105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3"/>
      <c r="NE59" s="104"/>
      <c r="NF59" s="104"/>
      <c r="NG59" s="104"/>
      <c r="NH59" s="104"/>
      <c r="NI59" s="104"/>
      <c r="NJ59" s="104"/>
      <c r="NK59" s="104"/>
      <c r="NL59" s="104"/>
      <c r="NM59" s="104"/>
      <c r="NN59" s="104"/>
      <c r="NO59" s="104"/>
      <c r="NP59" s="104"/>
      <c r="NQ59" s="104"/>
      <c r="NR59" s="105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97" t="s">
        <v>37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  <c r="GZ60" s="97"/>
      <c r="HA60" s="97"/>
      <c r="HB60" s="97"/>
      <c r="HC60" s="97"/>
      <c r="HD60" s="97"/>
      <c r="HE60" s="97"/>
      <c r="HF60" s="97"/>
      <c r="HG60" s="97"/>
      <c r="HH60" s="97"/>
      <c r="HI60" s="97"/>
      <c r="HJ60" s="97"/>
      <c r="HK60" s="97"/>
      <c r="HL60" s="97"/>
      <c r="HM60" s="97"/>
      <c r="HN60" s="97"/>
      <c r="HO60" s="97"/>
      <c r="HP60" s="97"/>
      <c r="HQ60" s="97"/>
      <c r="HR60" s="97"/>
      <c r="HS60" s="97"/>
      <c r="HT60" s="97"/>
      <c r="HU60" s="97"/>
      <c r="HV60" s="97"/>
      <c r="HW60" s="97"/>
      <c r="HX60" s="97"/>
      <c r="HY60" s="97"/>
      <c r="HZ60" s="97"/>
      <c r="IA60" s="97"/>
      <c r="IB60" s="97"/>
      <c r="IC60" s="97"/>
      <c r="ID60" s="97"/>
      <c r="IE60" s="97"/>
      <c r="IF60" s="97"/>
      <c r="IG60" s="97"/>
      <c r="IH60" s="97"/>
      <c r="II60" s="97"/>
      <c r="IJ60" s="97"/>
      <c r="IK60" s="97"/>
      <c r="IL60" s="97"/>
      <c r="IM60" s="97"/>
      <c r="IN60" s="97"/>
      <c r="IO60" s="97"/>
      <c r="IP60" s="97"/>
      <c r="IQ60" s="97"/>
      <c r="IR60" s="97"/>
      <c r="IS60" s="97"/>
      <c r="IT60" s="97"/>
      <c r="IU60" s="97"/>
      <c r="IV60" s="97"/>
      <c r="IW60" s="97"/>
      <c r="IX60" s="97"/>
      <c r="IY60" s="97"/>
      <c r="IZ60" s="97"/>
      <c r="JA60" s="97"/>
      <c r="JB60" s="97"/>
      <c r="JC60" s="97"/>
      <c r="JD60" s="97"/>
      <c r="JE60" s="97"/>
      <c r="JF60" s="97"/>
      <c r="JG60" s="97"/>
      <c r="JH60" s="97"/>
      <c r="JI60" s="97"/>
      <c r="JJ60" s="97"/>
      <c r="JK60" s="97"/>
      <c r="JL60" s="97"/>
      <c r="JM60" s="97"/>
      <c r="JN60" s="97"/>
      <c r="JO60" s="97"/>
      <c r="JP60" s="97"/>
      <c r="JQ60" s="97"/>
      <c r="JR60" s="97"/>
      <c r="JS60" s="97"/>
      <c r="JT60" s="97"/>
      <c r="JU60" s="97"/>
      <c r="JV60" s="97"/>
      <c r="JW60" s="97"/>
      <c r="JX60" s="97"/>
      <c r="JY60" s="97"/>
      <c r="JZ60" s="97"/>
      <c r="KA60" s="97"/>
      <c r="KB60" s="97"/>
      <c r="KC60" s="97"/>
      <c r="KD60" s="97"/>
      <c r="KE60" s="97"/>
      <c r="KF60" s="97"/>
      <c r="KG60" s="97"/>
      <c r="KH60" s="97"/>
      <c r="KI60" s="97"/>
      <c r="KJ60" s="97"/>
      <c r="KK60" s="97"/>
      <c r="KL60" s="97"/>
      <c r="KM60" s="97"/>
      <c r="KN60" s="97"/>
      <c r="KO60" s="97"/>
      <c r="KP60" s="97"/>
      <c r="KQ60" s="97"/>
      <c r="KR60" s="97"/>
      <c r="KS60" s="97"/>
      <c r="KT60" s="97"/>
      <c r="KU60" s="97"/>
      <c r="KV60" s="97"/>
      <c r="KW60" s="97"/>
      <c r="KX60" s="97"/>
      <c r="KY60" s="97"/>
      <c r="KZ60" s="97"/>
      <c r="LA60" s="97"/>
      <c r="LB60" s="97"/>
      <c r="LC60" s="97"/>
      <c r="LD60" s="97"/>
      <c r="LE60" s="97"/>
      <c r="LF60" s="97"/>
      <c r="LG60" s="97"/>
      <c r="LH60" s="97"/>
      <c r="LI60" s="97"/>
      <c r="LJ60" s="97"/>
      <c r="LK60" s="97"/>
      <c r="LL60" s="97"/>
      <c r="LM60" s="97"/>
      <c r="LN60" s="97"/>
      <c r="LO60" s="97"/>
      <c r="LP60" s="97"/>
      <c r="LQ60" s="97"/>
      <c r="LR60" s="97"/>
      <c r="LS60" s="97"/>
      <c r="LT60" s="97"/>
      <c r="LU60" s="97"/>
      <c r="LV60" s="97"/>
      <c r="LW60" s="97"/>
      <c r="LX60" s="97"/>
      <c r="LY60" s="97"/>
      <c r="LZ60" s="97"/>
      <c r="MA60" s="97"/>
      <c r="MB60" s="97"/>
      <c r="MC60" s="97"/>
      <c r="MD60" s="97"/>
      <c r="ME60" s="97"/>
      <c r="MF60" s="97"/>
      <c r="MG60" s="97"/>
      <c r="MH60" s="97"/>
      <c r="MI60" s="97"/>
      <c r="MJ60" s="97"/>
      <c r="MK60" s="97"/>
      <c r="ML60" s="97"/>
      <c r="MM60" s="97"/>
      <c r="MN60" s="97"/>
      <c r="MO60" s="97"/>
      <c r="MP60" s="97"/>
      <c r="MQ60" s="97"/>
      <c r="MR60" s="97"/>
      <c r="MS60" s="97"/>
      <c r="MT60" s="97"/>
      <c r="MU60" s="97"/>
      <c r="MV60" s="97"/>
      <c r="MW60" s="20"/>
      <c r="MX60" s="20"/>
      <c r="MY60" s="20"/>
      <c r="MZ60" s="20"/>
      <c r="NA60" s="20"/>
      <c r="NB60" s="21"/>
      <c r="NC60" s="2"/>
      <c r="ND60" s="103"/>
      <c r="NE60" s="104"/>
      <c r="NF60" s="104"/>
      <c r="NG60" s="104"/>
      <c r="NH60" s="104"/>
      <c r="NI60" s="104"/>
      <c r="NJ60" s="104"/>
      <c r="NK60" s="104"/>
      <c r="NL60" s="104"/>
      <c r="NM60" s="104"/>
      <c r="NN60" s="104"/>
      <c r="NO60" s="104"/>
      <c r="NP60" s="104"/>
      <c r="NQ60" s="104"/>
      <c r="NR60" s="105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20"/>
      <c r="MX61" s="20"/>
      <c r="MY61" s="20"/>
      <c r="MZ61" s="20"/>
      <c r="NA61" s="20"/>
      <c r="NB61" s="21"/>
      <c r="NC61" s="2"/>
      <c r="ND61" s="103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5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3"/>
      <c r="NE62" s="104"/>
      <c r="NF62" s="104"/>
      <c r="NG62" s="104"/>
      <c r="NH62" s="104"/>
      <c r="NI62" s="104"/>
      <c r="NJ62" s="104"/>
      <c r="NK62" s="104"/>
      <c r="NL62" s="104"/>
      <c r="NM62" s="104"/>
      <c r="NN62" s="104"/>
      <c r="NO62" s="104"/>
      <c r="NP62" s="104"/>
      <c r="NQ62" s="104"/>
      <c r="NR62" s="105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9" t="s">
        <v>38</v>
      </c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3"/>
      <c r="NE63" s="104"/>
      <c r="NF63" s="104"/>
      <c r="NG63" s="104"/>
      <c r="NH63" s="104"/>
      <c r="NI63" s="104"/>
      <c r="NJ63" s="104"/>
      <c r="NK63" s="104"/>
      <c r="NL63" s="104"/>
      <c r="NM63" s="104"/>
      <c r="NN63" s="104"/>
      <c r="NO63" s="104"/>
      <c r="NP63" s="104"/>
      <c r="NQ63" s="104"/>
      <c r="NR63" s="105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6"/>
      <c r="NE64" s="107"/>
      <c r="NF64" s="107"/>
      <c r="NG64" s="107"/>
      <c r="NH64" s="107"/>
      <c r="NI64" s="107"/>
      <c r="NJ64" s="107"/>
      <c r="NK64" s="107"/>
      <c r="NL64" s="107"/>
      <c r="NM64" s="107"/>
      <c r="NN64" s="107"/>
      <c r="NO64" s="107"/>
      <c r="NP64" s="107"/>
      <c r="NQ64" s="107"/>
      <c r="NR64" s="108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0" t="s">
        <v>39</v>
      </c>
      <c r="NE65" s="101"/>
      <c r="NF65" s="101"/>
      <c r="NG65" s="101"/>
      <c r="NH65" s="101"/>
      <c r="NI65" s="101"/>
      <c r="NJ65" s="101"/>
      <c r="NK65" s="101"/>
      <c r="NL65" s="101"/>
      <c r="NM65" s="101"/>
      <c r="NN65" s="101"/>
      <c r="NO65" s="101"/>
      <c r="NP65" s="101"/>
      <c r="NQ65" s="101"/>
      <c r="NR65" s="102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3" t="s">
        <v>156</v>
      </c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5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8">
        <f>データ!CM7</f>
        <v>24429</v>
      </c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9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3"/>
      <c r="NE67" s="104"/>
      <c r="NF67" s="104"/>
      <c r="NG67" s="104"/>
      <c r="NH67" s="104"/>
      <c r="NI67" s="104"/>
      <c r="NJ67" s="104"/>
      <c r="NK67" s="104"/>
      <c r="NL67" s="104"/>
      <c r="NM67" s="104"/>
      <c r="NN67" s="104"/>
      <c r="NO67" s="104"/>
      <c r="NP67" s="104"/>
      <c r="NQ67" s="104"/>
      <c r="NR67" s="105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1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3"/>
      <c r="NE68" s="104"/>
      <c r="NF68" s="104"/>
      <c r="NG68" s="104"/>
      <c r="NH68" s="104"/>
      <c r="NI68" s="104"/>
      <c r="NJ68" s="104"/>
      <c r="NK68" s="104"/>
      <c r="NL68" s="104"/>
      <c r="NM68" s="104"/>
      <c r="NN68" s="104"/>
      <c r="NO68" s="104"/>
      <c r="NP68" s="104"/>
      <c r="NQ68" s="104"/>
      <c r="NR68" s="105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1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3"/>
      <c r="NE69" s="104"/>
      <c r="NF69" s="104"/>
      <c r="NG69" s="104"/>
      <c r="NH69" s="104"/>
      <c r="NI69" s="104"/>
      <c r="NJ69" s="104"/>
      <c r="NK69" s="104"/>
      <c r="NL69" s="104"/>
      <c r="NM69" s="104"/>
      <c r="NN69" s="104"/>
      <c r="NO69" s="104"/>
      <c r="NP69" s="104"/>
      <c r="NQ69" s="104"/>
      <c r="NR69" s="105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4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3"/>
      <c r="NE70" s="104"/>
      <c r="NF70" s="104"/>
      <c r="NG70" s="104"/>
      <c r="NH70" s="104"/>
      <c r="NI70" s="104"/>
      <c r="NJ70" s="104"/>
      <c r="NK70" s="104"/>
      <c r="NL70" s="104"/>
      <c r="NM70" s="104"/>
      <c r="NN70" s="104"/>
      <c r="NO70" s="104"/>
      <c r="NP70" s="104"/>
      <c r="NQ70" s="104"/>
      <c r="NR70" s="105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3"/>
      <c r="NE71" s="104"/>
      <c r="NF71" s="104"/>
      <c r="NG71" s="104"/>
      <c r="NH71" s="104"/>
      <c r="NI71" s="104"/>
      <c r="NJ71" s="104"/>
      <c r="NK71" s="104"/>
      <c r="NL71" s="104"/>
      <c r="NM71" s="104"/>
      <c r="NN71" s="104"/>
      <c r="NO71" s="104"/>
      <c r="NP71" s="104"/>
      <c r="NQ71" s="104"/>
      <c r="NR71" s="105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9" t="s">
        <v>40</v>
      </c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3"/>
      <c r="NE72" s="104"/>
      <c r="NF72" s="104"/>
      <c r="NG72" s="104"/>
      <c r="NH72" s="104"/>
      <c r="NI72" s="104"/>
      <c r="NJ72" s="104"/>
      <c r="NK72" s="104"/>
      <c r="NL72" s="104"/>
      <c r="NM72" s="104"/>
      <c r="NN72" s="104"/>
      <c r="NO72" s="104"/>
      <c r="NP72" s="104"/>
      <c r="NQ72" s="104"/>
      <c r="NR72" s="105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3"/>
      <c r="NE73" s="104"/>
      <c r="NF73" s="104"/>
      <c r="NG73" s="104"/>
      <c r="NH73" s="104"/>
      <c r="NI73" s="104"/>
      <c r="NJ73" s="104"/>
      <c r="NK73" s="104"/>
      <c r="NL73" s="104"/>
      <c r="NM73" s="104"/>
      <c r="NN73" s="104"/>
      <c r="NO73" s="104"/>
      <c r="NP73" s="104"/>
      <c r="NQ73" s="104"/>
      <c r="NR73" s="105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3"/>
      <c r="NE74" s="104"/>
      <c r="NF74" s="104"/>
      <c r="NG74" s="104"/>
      <c r="NH74" s="104"/>
      <c r="NI74" s="104"/>
      <c r="NJ74" s="104"/>
      <c r="NK74" s="104"/>
      <c r="NL74" s="104"/>
      <c r="NM74" s="104"/>
      <c r="NN74" s="104"/>
      <c r="NO74" s="104"/>
      <c r="NP74" s="104"/>
      <c r="NQ74" s="104"/>
      <c r="NR74" s="105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3"/>
      <c r="NE75" s="104"/>
      <c r="NF75" s="104"/>
      <c r="NG75" s="104"/>
      <c r="NH75" s="104"/>
      <c r="NI75" s="104"/>
      <c r="NJ75" s="104"/>
      <c r="NK75" s="104"/>
      <c r="NL75" s="104"/>
      <c r="NM75" s="104"/>
      <c r="NN75" s="104"/>
      <c r="NO75" s="104"/>
      <c r="NP75" s="104"/>
      <c r="NQ75" s="104"/>
      <c r="NR75" s="105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5">
        <f>データ!$B$11</f>
        <v>41275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7"/>
      <c r="AG76" s="85">
        <f>データ!$C$11</f>
        <v>41640</v>
      </c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7"/>
      <c r="AV76" s="85">
        <f>データ!$D$11</f>
        <v>42005</v>
      </c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7"/>
      <c r="BK76" s="85">
        <f>データ!$E$11</f>
        <v>42370</v>
      </c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7"/>
      <c r="BZ76" s="85">
        <f>データ!$F$11</f>
        <v>42736</v>
      </c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7"/>
      <c r="CO76" s="4"/>
      <c r="CP76" s="4"/>
      <c r="CQ76" s="4"/>
      <c r="CR76" s="4"/>
      <c r="CS76" s="4"/>
      <c r="CT76" s="4"/>
      <c r="CU76" s="4"/>
      <c r="CV76" s="88">
        <f>データ!CN7</f>
        <v>0</v>
      </c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9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5">
        <f>データ!$B$11</f>
        <v>41275</v>
      </c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7"/>
      <c r="HA76" s="85">
        <f>データ!$C$11</f>
        <v>41640</v>
      </c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7"/>
      <c r="HP76" s="85">
        <f>データ!$D$11</f>
        <v>42005</v>
      </c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7"/>
      <c r="IE76" s="85">
        <f>データ!$E$11</f>
        <v>42370</v>
      </c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7"/>
      <c r="IT76" s="85">
        <f>データ!$F$11</f>
        <v>42736</v>
      </c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7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5">
        <f>データ!$B$11</f>
        <v>41275</v>
      </c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7"/>
      <c r="KP76" s="85">
        <f>データ!$C$11</f>
        <v>41640</v>
      </c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7"/>
      <c r="LE76" s="85">
        <f>データ!$D$11</f>
        <v>42005</v>
      </c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7"/>
      <c r="LT76" s="85">
        <f>データ!$E$11</f>
        <v>42370</v>
      </c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7"/>
      <c r="MI76" s="85">
        <f>データ!$F$11</f>
        <v>42736</v>
      </c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7"/>
      <c r="MX76" s="4"/>
      <c r="MY76" s="4"/>
      <c r="MZ76" s="4"/>
      <c r="NA76" s="4"/>
      <c r="NB76" s="4"/>
      <c r="NC76" s="44"/>
      <c r="ND76" s="103"/>
      <c r="NE76" s="104"/>
      <c r="NF76" s="104"/>
      <c r="NG76" s="104"/>
      <c r="NH76" s="104"/>
      <c r="NI76" s="104"/>
      <c r="NJ76" s="104"/>
      <c r="NK76" s="104"/>
      <c r="NL76" s="104"/>
      <c r="NM76" s="104"/>
      <c r="NN76" s="104"/>
      <c r="NO76" s="104"/>
      <c r="NP76" s="104"/>
      <c r="NQ76" s="104"/>
      <c r="NR76" s="105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1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3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3"/>
      <c r="NE77" s="104"/>
      <c r="NF77" s="104"/>
      <c r="NG77" s="104"/>
      <c r="NH77" s="104"/>
      <c r="NI77" s="104"/>
      <c r="NJ77" s="104"/>
      <c r="NK77" s="104"/>
      <c r="NL77" s="104"/>
      <c r="NM77" s="104"/>
      <c r="NN77" s="104"/>
      <c r="NO77" s="104"/>
      <c r="NP77" s="104"/>
      <c r="NQ77" s="104"/>
      <c r="NR77" s="105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1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3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328.3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254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280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239.6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224.1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3"/>
      <c r="NE78" s="104"/>
      <c r="NF78" s="104"/>
      <c r="NG78" s="104"/>
      <c r="NH78" s="104"/>
      <c r="NI78" s="104"/>
      <c r="NJ78" s="104"/>
      <c r="NK78" s="104"/>
      <c r="NL78" s="104"/>
      <c r="NM78" s="104"/>
      <c r="NN78" s="104"/>
      <c r="NO78" s="104"/>
      <c r="NP78" s="104"/>
      <c r="NQ78" s="104"/>
      <c r="NR78" s="105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4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5"/>
      <c r="FF79" s="95"/>
      <c r="FG79" s="95"/>
      <c r="FH79" s="95"/>
      <c r="FI79" s="95"/>
      <c r="FJ79" s="95"/>
      <c r="FK79" s="95"/>
      <c r="FL79" s="95"/>
      <c r="FM79" s="95"/>
      <c r="FN79" s="95"/>
      <c r="FO79" s="95"/>
      <c r="FP79" s="95"/>
      <c r="FQ79" s="95"/>
      <c r="FR79" s="95"/>
      <c r="FS79" s="95"/>
      <c r="FT79" s="95"/>
      <c r="FU79" s="95"/>
      <c r="FV79" s="95"/>
      <c r="FW79" s="9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3"/>
      <c r="NE79" s="104"/>
      <c r="NF79" s="104"/>
      <c r="NG79" s="104"/>
      <c r="NH79" s="104"/>
      <c r="NI79" s="104"/>
      <c r="NJ79" s="104"/>
      <c r="NK79" s="104"/>
      <c r="NL79" s="104"/>
      <c r="NM79" s="104"/>
      <c r="NN79" s="104"/>
      <c r="NO79" s="104"/>
      <c r="NP79" s="104"/>
      <c r="NQ79" s="104"/>
      <c r="NR79" s="105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103"/>
      <c r="NE80" s="104"/>
      <c r="NF80" s="104"/>
      <c r="NG80" s="104"/>
      <c r="NH80" s="104"/>
      <c r="NI80" s="104"/>
      <c r="NJ80" s="104"/>
      <c r="NK80" s="104"/>
      <c r="NL80" s="104"/>
      <c r="NM80" s="104"/>
      <c r="NN80" s="104"/>
      <c r="NO80" s="104"/>
      <c r="NP80" s="104"/>
      <c r="NQ80" s="104"/>
      <c r="NR80" s="105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103"/>
      <c r="NE81" s="104"/>
      <c r="NF81" s="104"/>
      <c r="NG81" s="104"/>
      <c r="NH81" s="104"/>
      <c r="NI81" s="104"/>
      <c r="NJ81" s="104"/>
      <c r="NK81" s="104"/>
      <c r="NL81" s="104"/>
      <c r="NM81" s="104"/>
      <c r="NN81" s="104"/>
      <c r="NO81" s="104"/>
      <c r="NP81" s="104"/>
      <c r="NQ81" s="104"/>
      <c r="NR81" s="105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6"/>
      <c r="NE82" s="107"/>
      <c r="NF82" s="107"/>
      <c r="NG82" s="107"/>
      <c r="NH82" s="107"/>
      <c r="NI82" s="107"/>
      <c r="NJ82" s="107"/>
      <c r="NK82" s="107"/>
      <c r="NL82" s="107"/>
      <c r="NM82" s="107"/>
      <c r="NN82" s="107"/>
      <c r="NO82" s="107"/>
      <c r="NP82" s="107"/>
      <c r="NQ82" s="107"/>
      <c r="NR82" s="108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YdF0r5IFhN9bKyVrjjOBtEjFqeHO3KdsvrZCCupyFWpVhZyLHkzJJ3FQ+f2k5zITOydn5x+ESoB0dbChRAxvw==" saltValue="ZGhkbKxNMzQUZT4X321Me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7" t="s">
        <v>68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9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44" t="s">
        <v>73</v>
      </c>
      <c r="Z4" s="145"/>
      <c r="AA4" s="145"/>
      <c r="AB4" s="145"/>
      <c r="AC4" s="145"/>
      <c r="AD4" s="145"/>
      <c r="AE4" s="145"/>
      <c r="AF4" s="145"/>
      <c r="AG4" s="145"/>
      <c r="AH4" s="145"/>
      <c r="AI4" s="146"/>
      <c r="AJ4" s="141" t="s">
        <v>74</v>
      </c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51" t="s">
        <v>75</v>
      </c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 t="s">
        <v>76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51" t="s">
        <v>77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 t="s">
        <v>78</v>
      </c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2" t="s">
        <v>79</v>
      </c>
      <c r="CN4" s="142" t="s">
        <v>80</v>
      </c>
      <c r="CO4" s="144" t="s">
        <v>81</v>
      </c>
      <c r="CP4" s="145"/>
      <c r="CQ4" s="145"/>
      <c r="CR4" s="145"/>
      <c r="CS4" s="145"/>
      <c r="CT4" s="145"/>
      <c r="CU4" s="145"/>
      <c r="CV4" s="145"/>
      <c r="CW4" s="145"/>
      <c r="CX4" s="145"/>
      <c r="CY4" s="146"/>
      <c r="CZ4" s="141" t="s">
        <v>82</v>
      </c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4" t="s">
        <v>83</v>
      </c>
      <c r="DL4" s="145"/>
      <c r="DM4" s="145"/>
      <c r="DN4" s="145"/>
      <c r="DO4" s="145"/>
      <c r="DP4" s="145"/>
      <c r="DQ4" s="145"/>
      <c r="DR4" s="145"/>
      <c r="DS4" s="145"/>
      <c r="DT4" s="145"/>
      <c r="DU4" s="146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110</v>
      </c>
      <c r="AK5" s="59" t="s">
        <v>111</v>
      </c>
      <c r="AL5" s="59" t="s">
        <v>112</v>
      </c>
      <c r="AM5" s="59" t="s">
        <v>113</v>
      </c>
      <c r="AN5" s="59" t="s">
        <v>114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115</v>
      </c>
      <c r="AV5" s="59" t="s">
        <v>100</v>
      </c>
      <c r="AW5" s="59" t="s">
        <v>101</v>
      </c>
      <c r="AX5" s="59" t="s">
        <v>113</v>
      </c>
      <c r="AY5" s="59" t="s">
        <v>116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111</v>
      </c>
      <c r="BH5" s="59" t="s">
        <v>117</v>
      </c>
      <c r="BI5" s="59" t="s">
        <v>118</v>
      </c>
      <c r="BJ5" s="59" t="s">
        <v>119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120</v>
      </c>
      <c r="BR5" s="59" t="s">
        <v>121</v>
      </c>
      <c r="BS5" s="59" t="s">
        <v>122</v>
      </c>
      <c r="BT5" s="59" t="s">
        <v>123</v>
      </c>
      <c r="BU5" s="59" t="s">
        <v>119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124</v>
      </c>
      <c r="CC5" s="59" t="s">
        <v>125</v>
      </c>
      <c r="CD5" s="59" t="s">
        <v>101</v>
      </c>
      <c r="CE5" s="59" t="s">
        <v>126</v>
      </c>
      <c r="CF5" s="59" t="s">
        <v>103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43"/>
      <c r="CN5" s="143"/>
      <c r="CO5" s="59" t="s">
        <v>110</v>
      </c>
      <c r="CP5" s="59" t="s">
        <v>127</v>
      </c>
      <c r="CQ5" s="59" t="s">
        <v>128</v>
      </c>
      <c r="CR5" s="59" t="s">
        <v>118</v>
      </c>
      <c r="CS5" s="59" t="s">
        <v>114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115</v>
      </c>
      <c r="DA5" s="59" t="s">
        <v>129</v>
      </c>
      <c r="DB5" s="59" t="s">
        <v>117</v>
      </c>
      <c r="DC5" s="59" t="s">
        <v>123</v>
      </c>
      <c r="DD5" s="59" t="s">
        <v>103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115</v>
      </c>
      <c r="DL5" s="59" t="s">
        <v>100</v>
      </c>
      <c r="DM5" s="59" t="s">
        <v>101</v>
      </c>
      <c r="DN5" s="59" t="s">
        <v>130</v>
      </c>
      <c r="DO5" s="59" t="s">
        <v>103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131</v>
      </c>
      <c r="B6" s="60">
        <f>B8</f>
        <v>2017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愛媛県今治市</v>
      </c>
      <c r="I6" s="60" t="str">
        <f t="shared" si="1"/>
        <v>風早駐車場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25</v>
      </c>
      <c r="S6" s="62" t="str">
        <f t="shared" si="1"/>
        <v>商業施設</v>
      </c>
      <c r="T6" s="62" t="str">
        <f t="shared" si="1"/>
        <v>有</v>
      </c>
      <c r="U6" s="63">
        <f t="shared" si="1"/>
        <v>1076</v>
      </c>
      <c r="V6" s="63">
        <f t="shared" si="1"/>
        <v>100</v>
      </c>
      <c r="W6" s="63">
        <f t="shared" si="1"/>
        <v>160</v>
      </c>
      <c r="X6" s="62" t="str">
        <f t="shared" si="1"/>
        <v>代行制</v>
      </c>
      <c r="Y6" s="64">
        <f>IF(Y8="-",NA(),Y8)</f>
        <v>86.3</v>
      </c>
      <c r="Z6" s="64">
        <f t="shared" ref="Z6:AH6" si="2">IF(Z8="-",NA(),Z8)</f>
        <v>87.6</v>
      </c>
      <c r="AA6" s="64">
        <f t="shared" si="2"/>
        <v>82.1</v>
      </c>
      <c r="AB6" s="64">
        <f t="shared" si="2"/>
        <v>67.599999999999994</v>
      </c>
      <c r="AC6" s="64">
        <f t="shared" si="2"/>
        <v>68.2</v>
      </c>
      <c r="AD6" s="64">
        <f t="shared" si="2"/>
        <v>135.1</v>
      </c>
      <c r="AE6" s="64">
        <f t="shared" si="2"/>
        <v>172.3</v>
      </c>
      <c r="AF6" s="64">
        <f t="shared" si="2"/>
        <v>218.5</v>
      </c>
      <c r="AG6" s="64">
        <f t="shared" si="2"/>
        <v>151.19999999999999</v>
      </c>
      <c r="AH6" s="64">
        <f t="shared" si="2"/>
        <v>212.4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7.3</v>
      </c>
      <c r="AP6" s="64">
        <f t="shared" si="3"/>
        <v>5.7</v>
      </c>
      <c r="AQ6" s="64">
        <f t="shared" si="3"/>
        <v>4.7</v>
      </c>
      <c r="AR6" s="64">
        <f t="shared" si="3"/>
        <v>4</v>
      </c>
      <c r="AS6" s="64">
        <f t="shared" si="3"/>
        <v>2.4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91</v>
      </c>
      <c r="BA6" s="65">
        <f t="shared" si="4"/>
        <v>48</v>
      </c>
      <c r="BB6" s="65">
        <f t="shared" si="4"/>
        <v>46</v>
      </c>
      <c r="BC6" s="65">
        <f t="shared" si="4"/>
        <v>39</v>
      </c>
      <c r="BD6" s="65">
        <f t="shared" si="4"/>
        <v>25</v>
      </c>
      <c r="BE6" s="63" t="str">
        <f>IF(BE8="-","",IF(BE8="-","【-】","【"&amp;SUBSTITUTE(TEXT(BE8,"#,##0"),"-","△")&amp;"】"))</f>
        <v>【37】</v>
      </c>
      <c r="BF6" s="64">
        <f>IF(BF8="-",NA(),BF8)</f>
        <v>-16</v>
      </c>
      <c r="BG6" s="64">
        <f t="shared" ref="BG6:BO6" si="5">IF(BG8="-",NA(),BG8)</f>
        <v>-14.2</v>
      </c>
      <c r="BH6" s="64">
        <f t="shared" si="5"/>
        <v>-22</v>
      </c>
      <c r="BI6" s="64">
        <f t="shared" si="5"/>
        <v>-48.1</v>
      </c>
      <c r="BJ6" s="64">
        <f t="shared" si="5"/>
        <v>-47.9</v>
      </c>
      <c r="BK6" s="64">
        <f t="shared" si="5"/>
        <v>28.1</v>
      </c>
      <c r="BL6" s="64">
        <f t="shared" si="5"/>
        <v>33.6</v>
      </c>
      <c r="BM6" s="64">
        <f t="shared" si="5"/>
        <v>33.200000000000003</v>
      </c>
      <c r="BN6" s="64">
        <f t="shared" si="5"/>
        <v>29.6</v>
      </c>
      <c r="BO6" s="64">
        <f t="shared" si="5"/>
        <v>29.2</v>
      </c>
      <c r="BP6" s="61" t="str">
        <f>IF(BP8="-","",IF(BP8="-","【-】","【"&amp;SUBSTITUTE(TEXT(BP8,"#,##0.0"),"-","△")&amp;"】"))</f>
        <v>【26.4】</v>
      </c>
      <c r="BQ6" s="65">
        <f>IF(BQ8="-",NA(),BQ8)</f>
        <v>-1015</v>
      </c>
      <c r="BR6" s="65">
        <f t="shared" ref="BR6:BZ6" si="6">IF(BR8="-",NA(),BR8)</f>
        <v>-919</v>
      </c>
      <c r="BS6" s="65">
        <f t="shared" si="6"/>
        <v>-1353</v>
      </c>
      <c r="BT6" s="65">
        <f t="shared" si="6"/>
        <v>-2452</v>
      </c>
      <c r="BU6" s="65">
        <f t="shared" si="6"/>
        <v>-2257</v>
      </c>
      <c r="BV6" s="65">
        <f t="shared" si="6"/>
        <v>39173</v>
      </c>
      <c r="BW6" s="65">
        <f t="shared" si="6"/>
        <v>44860</v>
      </c>
      <c r="BX6" s="65">
        <f t="shared" si="6"/>
        <v>37496</v>
      </c>
      <c r="BY6" s="65">
        <f t="shared" si="6"/>
        <v>31888</v>
      </c>
      <c r="BZ6" s="65">
        <f t="shared" si="6"/>
        <v>13314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132</v>
      </c>
      <c r="CM6" s="63">
        <f t="shared" ref="CM6:CN6" si="7">CM8</f>
        <v>24429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132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328.3</v>
      </c>
      <c r="DF6" s="64">
        <f t="shared" si="8"/>
        <v>254</v>
      </c>
      <c r="DG6" s="64">
        <f t="shared" si="8"/>
        <v>280</v>
      </c>
      <c r="DH6" s="64">
        <f t="shared" si="8"/>
        <v>239.6</v>
      </c>
      <c r="DI6" s="64">
        <f t="shared" si="8"/>
        <v>224.1</v>
      </c>
      <c r="DJ6" s="61" t="str">
        <f>IF(DJ8="-","",IF(DJ8="-","【-】","【"&amp;SUBSTITUTE(TEXT(DJ8,"#,##0.0"),"-","△")&amp;"】"))</f>
        <v>【120.3】</v>
      </c>
      <c r="DK6" s="64">
        <f>IF(DK8="-",NA(),DK8)</f>
        <v>69</v>
      </c>
      <c r="DL6" s="64">
        <f t="shared" ref="DL6:DT6" si="9">IF(DL8="-",NA(),DL8)</f>
        <v>67</v>
      </c>
      <c r="DM6" s="64">
        <f t="shared" si="9"/>
        <v>64</v>
      </c>
      <c r="DN6" s="64">
        <f t="shared" si="9"/>
        <v>55</v>
      </c>
      <c r="DO6" s="64">
        <f t="shared" si="9"/>
        <v>51</v>
      </c>
      <c r="DP6" s="64">
        <f t="shared" si="9"/>
        <v>134.19999999999999</v>
      </c>
      <c r="DQ6" s="64">
        <f t="shared" si="9"/>
        <v>136.69999999999999</v>
      </c>
      <c r="DR6" s="64">
        <f t="shared" si="9"/>
        <v>138.9</v>
      </c>
      <c r="DS6" s="64">
        <f t="shared" si="9"/>
        <v>139.69999999999999</v>
      </c>
      <c r="DT6" s="64">
        <f t="shared" si="9"/>
        <v>139.30000000000001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133</v>
      </c>
      <c r="B7" s="60">
        <f t="shared" ref="B7:X7" si="10">B8</f>
        <v>2017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愛媛県　今治市</v>
      </c>
      <c r="I7" s="60" t="str">
        <f t="shared" si="10"/>
        <v>風早駐車場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25</v>
      </c>
      <c r="S7" s="62" t="str">
        <f t="shared" si="10"/>
        <v>商業施設</v>
      </c>
      <c r="T7" s="62" t="str">
        <f t="shared" si="10"/>
        <v>有</v>
      </c>
      <c r="U7" s="63">
        <f t="shared" si="10"/>
        <v>1076</v>
      </c>
      <c r="V7" s="63">
        <f t="shared" si="10"/>
        <v>100</v>
      </c>
      <c r="W7" s="63">
        <f t="shared" si="10"/>
        <v>160</v>
      </c>
      <c r="X7" s="62" t="str">
        <f t="shared" si="10"/>
        <v>代行制</v>
      </c>
      <c r="Y7" s="64">
        <f>Y8</f>
        <v>86.3</v>
      </c>
      <c r="Z7" s="64">
        <f t="shared" ref="Z7:AH7" si="11">Z8</f>
        <v>87.6</v>
      </c>
      <c r="AA7" s="64">
        <f t="shared" si="11"/>
        <v>82.1</v>
      </c>
      <c r="AB7" s="64">
        <f t="shared" si="11"/>
        <v>67.599999999999994</v>
      </c>
      <c r="AC7" s="64">
        <f t="shared" si="11"/>
        <v>68.2</v>
      </c>
      <c r="AD7" s="64">
        <f t="shared" si="11"/>
        <v>135.1</v>
      </c>
      <c r="AE7" s="64">
        <f t="shared" si="11"/>
        <v>172.3</v>
      </c>
      <c r="AF7" s="64">
        <f t="shared" si="11"/>
        <v>218.5</v>
      </c>
      <c r="AG7" s="64">
        <f t="shared" si="11"/>
        <v>151.19999999999999</v>
      </c>
      <c r="AH7" s="64">
        <f t="shared" si="11"/>
        <v>212.4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7.3</v>
      </c>
      <c r="AP7" s="64">
        <f t="shared" si="12"/>
        <v>5.7</v>
      </c>
      <c r="AQ7" s="64">
        <f t="shared" si="12"/>
        <v>4.7</v>
      </c>
      <c r="AR7" s="64">
        <f t="shared" si="12"/>
        <v>4</v>
      </c>
      <c r="AS7" s="64">
        <f t="shared" si="12"/>
        <v>2.4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91</v>
      </c>
      <c r="BA7" s="65">
        <f t="shared" si="13"/>
        <v>48</v>
      </c>
      <c r="BB7" s="65">
        <f t="shared" si="13"/>
        <v>46</v>
      </c>
      <c r="BC7" s="65">
        <f t="shared" si="13"/>
        <v>39</v>
      </c>
      <c r="BD7" s="65">
        <f t="shared" si="13"/>
        <v>25</v>
      </c>
      <c r="BE7" s="63"/>
      <c r="BF7" s="64">
        <f>BF8</f>
        <v>-16</v>
      </c>
      <c r="BG7" s="64">
        <f t="shared" ref="BG7:BO7" si="14">BG8</f>
        <v>-14.2</v>
      </c>
      <c r="BH7" s="64">
        <f t="shared" si="14"/>
        <v>-22</v>
      </c>
      <c r="BI7" s="64">
        <f t="shared" si="14"/>
        <v>-48.1</v>
      </c>
      <c r="BJ7" s="64">
        <f t="shared" si="14"/>
        <v>-47.9</v>
      </c>
      <c r="BK7" s="64">
        <f t="shared" si="14"/>
        <v>28.1</v>
      </c>
      <c r="BL7" s="64">
        <f t="shared" si="14"/>
        <v>33.6</v>
      </c>
      <c r="BM7" s="64">
        <f t="shared" si="14"/>
        <v>33.200000000000003</v>
      </c>
      <c r="BN7" s="64">
        <f t="shared" si="14"/>
        <v>29.6</v>
      </c>
      <c r="BO7" s="64">
        <f t="shared" si="14"/>
        <v>29.2</v>
      </c>
      <c r="BP7" s="61"/>
      <c r="BQ7" s="65">
        <f>BQ8</f>
        <v>-1015</v>
      </c>
      <c r="BR7" s="65">
        <f t="shared" ref="BR7:BZ7" si="15">BR8</f>
        <v>-919</v>
      </c>
      <c r="BS7" s="65">
        <f t="shared" si="15"/>
        <v>-1353</v>
      </c>
      <c r="BT7" s="65">
        <f t="shared" si="15"/>
        <v>-2452</v>
      </c>
      <c r="BU7" s="65">
        <f t="shared" si="15"/>
        <v>-2257</v>
      </c>
      <c r="BV7" s="65">
        <f t="shared" si="15"/>
        <v>39173</v>
      </c>
      <c r="BW7" s="65">
        <f t="shared" si="15"/>
        <v>44860</v>
      </c>
      <c r="BX7" s="65">
        <f t="shared" si="15"/>
        <v>37496</v>
      </c>
      <c r="BY7" s="65">
        <f t="shared" si="15"/>
        <v>31888</v>
      </c>
      <c r="BZ7" s="65">
        <f t="shared" si="15"/>
        <v>13314</v>
      </c>
      <c r="CA7" s="63"/>
      <c r="CB7" s="64" t="s">
        <v>134</v>
      </c>
      <c r="CC7" s="64" t="s">
        <v>134</v>
      </c>
      <c r="CD7" s="64" t="s">
        <v>134</v>
      </c>
      <c r="CE7" s="64" t="s">
        <v>134</v>
      </c>
      <c r="CF7" s="64" t="s">
        <v>134</v>
      </c>
      <c r="CG7" s="64" t="s">
        <v>134</v>
      </c>
      <c r="CH7" s="64" t="s">
        <v>134</v>
      </c>
      <c r="CI7" s="64" t="s">
        <v>134</v>
      </c>
      <c r="CJ7" s="64" t="s">
        <v>134</v>
      </c>
      <c r="CK7" s="64" t="s">
        <v>132</v>
      </c>
      <c r="CL7" s="61"/>
      <c r="CM7" s="63">
        <f>CM8</f>
        <v>24429</v>
      </c>
      <c r="CN7" s="63">
        <f>CN8</f>
        <v>0</v>
      </c>
      <c r="CO7" s="64" t="s">
        <v>134</v>
      </c>
      <c r="CP7" s="64" t="s">
        <v>134</v>
      </c>
      <c r="CQ7" s="64" t="s">
        <v>134</v>
      </c>
      <c r="CR7" s="64" t="s">
        <v>134</v>
      </c>
      <c r="CS7" s="64" t="s">
        <v>134</v>
      </c>
      <c r="CT7" s="64" t="s">
        <v>134</v>
      </c>
      <c r="CU7" s="64" t="s">
        <v>134</v>
      </c>
      <c r="CV7" s="64" t="s">
        <v>134</v>
      </c>
      <c r="CW7" s="64" t="s">
        <v>134</v>
      </c>
      <c r="CX7" s="64" t="s">
        <v>132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328.3</v>
      </c>
      <c r="DF7" s="64">
        <f t="shared" si="16"/>
        <v>254</v>
      </c>
      <c r="DG7" s="64">
        <f t="shared" si="16"/>
        <v>280</v>
      </c>
      <c r="DH7" s="64">
        <f t="shared" si="16"/>
        <v>239.6</v>
      </c>
      <c r="DI7" s="64">
        <f t="shared" si="16"/>
        <v>224.1</v>
      </c>
      <c r="DJ7" s="61"/>
      <c r="DK7" s="64">
        <f>DK8</f>
        <v>69</v>
      </c>
      <c r="DL7" s="64">
        <f t="shared" ref="DL7:DT7" si="17">DL8</f>
        <v>67</v>
      </c>
      <c r="DM7" s="64">
        <f t="shared" si="17"/>
        <v>64</v>
      </c>
      <c r="DN7" s="64">
        <f t="shared" si="17"/>
        <v>55</v>
      </c>
      <c r="DO7" s="64">
        <f t="shared" si="17"/>
        <v>51</v>
      </c>
      <c r="DP7" s="64">
        <f t="shared" si="17"/>
        <v>134.19999999999999</v>
      </c>
      <c r="DQ7" s="64">
        <f t="shared" si="17"/>
        <v>136.69999999999999</v>
      </c>
      <c r="DR7" s="64">
        <f t="shared" si="17"/>
        <v>138.9</v>
      </c>
      <c r="DS7" s="64">
        <f t="shared" si="17"/>
        <v>139.69999999999999</v>
      </c>
      <c r="DT7" s="64">
        <f t="shared" si="17"/>
        <v>139.30000000000001</v>
      </c>
      <c r="DU7" s="61"/>
    </row>
    <row r="8" spans="1:125" s="66" customFormat="1" x14ac:dyDescent="0.15">
      <c r="A8" s="49"/>
      <c r="B8" s="67">
        <v>2017</v>
      </c>
      <c r="C8" s="67">
        <v>382027</v>
      </c>
      <c r="D8" s="67">
        <v>47</v>
      </c>
      <c r="E8" s="67">
        <v>14</v>
      </c>
      <c r="F8" s="67">
        <v>0</v>
      </c>
      <c r="G8" s="67">
        <v>4</v>
      </c>
      <c r="H8" s="67" t="s">
        <v>135</v>
      </c>
      <c r="I8" s="67" t="s">
        <v>136</v>
      </c>
      <c r="J8" s="67" t="s">
        <v>137</v>
      </c>
      <c r="K8" s="67" t="s">
        <v>138</v>
      </c>
      <c r="L8" s="67" t="s">
        <v>139</v>
      </c>
      <c r="M8" s="67" t="s">
        <v>140</v>
      </c>
      <c r="N8" s="67" t="s">
        <v>141</v>
      </c>
      <c r="O8" s="68" t="s">
        <v>142</v>
      </c>
      <c r="P8" s="69" t="s">
        <v>143</v>
      </c>
      <c r="Q8" s="69" t="s">
        <v>144</v>
      </c>
      <c r="R8" s="70">
        <v>25</v>
      </c>
      <c r="S8" s="69" t="s">
        <v>145</v>
      </c>
      <c r="T8" s="69" t="s">
        <v>146</v>
      </c>
      <c r="U8" s="70">
        <v>1076</v>
      </c>
      <c r="V8" s="70">
        <v>100</v>
      </c>
      <c r="W8" s="70">
        <v>160</v>
      </c>
      <c r="X8" s="69" t="s">
        <v>147</v>
      </c>
      <c r="Y8" s="71">
        <v>86.3</v>
      </c>
      <c r="Z8" s="71">
        <v>87.6</v>
      </c>
      <c r="AA8" s="71">
        <v>82.1</v>
      </c>
      <c r="AB8" s="71">
        <v>67.599999999999994</v>
      </c>
      <c r="AC8" s="71">
        <v>68.2</v>
      </c>
      <c r="AD8" s="71">
        <v>135.1</v>
      </c>
      <c r="AE8" s="71">
        <v>172.3</v>
      </c>
      <c r="AF8" s="71">
        <v>218.5</v>
      </c>
      <c r="AG8" s="71">
        <v>151.19999999999999</v>
      </c>
      <c r="AH8" s="71">
        <v>212.4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7.3</v>
      </c>
      <c r="AP8" s="71">
        <v>5.7</v>
      </c>
      <c r="AQ8" s="71">
        <v>4.7</v>
      </c>
      <c r="AR8" s="71">
        <v>4</v>
      </c>
      <c r="AS8" s="71">
        <v>2.4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91</v>
      </c>
      <c r="BA8" s="72">
        <v>48</v>
      </c>
      <c r="BB8" s="72">
        <v>46</v>
      </c>
      <c r="BC8" s="72">
        <v>39</v>
      </c>
      <c r="BD8" s="72">
        <v>25</v>
      </c>
      <c r="BE8" s="72">
        <v>37</v>
      </c>
      <c r="BF8" s="71">
        <v>-16</v>
      </c>
      <c r="BG8" s="71">
        <v>-14.2</v>
      </c>
      <c r="BH8" s="71">
        <v>-22</v>
      </c>
      <c r="BI8" s="71">
        <v>-48.1</v>
      </c>
      <c r="BJ8" s="71">
        <v>-47.9</v>
      </c>
      <c r="BK8" s="71">
        <v>28.1</v>
      </c>
      <c r="BL8" s="71">
        <v>33.6</v>
      </c>
      <c r="BM8" s="71">
        <v>33.200000000000003</v>
      </c>
      <c r="BN8" s="71">
        <v>29.6</v>
      </c>
      <c r="BO8" s="71">
        <v>29.2</v>
      </c>
      <c r="BP8" s="68">
        <v>26.4</v>
      </c>
      <c r="BQ8" s="72">
        <v>-1015</v>
      </c>
      <c r="BR8" s="72">
        <v>-919</v>
      </c>
      <c r="BS8" s="72">
        <v>-1353</v>
      </c>
      <c r="BT8" s="73">
        <v>-2452</v>
      </c>
      <c r="BU8" s="73">
        <v>-2257</v>
      </c>
      <c r="BV8" s="72">
        <v>39173</v>
      </c>
      <c r="BW8" s="72">
        <v>44860</v>
      </c>
      <c r="BX8" s="72">
        <v>37496</v>
      </c>
      <c r="BY8" s="72">
        <v>31888</v>
      </c>
      <c r="BZ8" s="72">
        <v>13314</v>
      </c>
      <c r="CA8" s="70">
        <v>15069</v>
      </c>
      <c r="CB8" s="71" t="s">
        <v>139</v>
      </c>
      <c r="CC8" s="71" t="s">
        <v>139</v>
      </c>
      <c r="CD8" s="71" t="s">
        <v>139</v>
      </c>
      <c r="CE8" s="71" t="s">
        <v>139</v>
      </c>
      <c r="CF8" s="71" t="s">
        <v>139</v>
      </c>
      <c r="CG8" s="71" t="s">
        <v>139</v>
      </c>
      <c r="CH8" s="71" t="s">
        <v>139</v>
      </c>
      <c r="CI8" s="71" t="s">
        <v>139</v>
      </c>
      <c r="CJ8" s="71" t="s">
        <v>139</v>
      </c>
      <c r="CK8" s="71" t="s">
        <v>139</v>
      </c>
      <c r="CL8" s="68" t="s">
        <v>139</v>
      </c>
      <c r="CM8" s="70">
        <v>24429</v>
      </c>
      <c r="CN8" s="70">
        <v>0</v>
      </c>
      <c r="CO8" s="71" t="s">
        <v>139</v>
      </c>
      <c r="CP8" s="71" t="s">
        <v>139</v>
      </c>
      <c r="CQ8" s="71" t="s">
        <v>139</v>
      </c>
      <c r="CR8" s="71" t="s">
        <v>139</v>
      </c>
      <c r="CS8" s="71" t="s">
        <v>139</v>
      </c>
      <c r="CT8" s="71" t="s">
        <v>139</v>
      </c>
      <c r="CU8" s="71" t="s">
        <v>139</v>
      </c>
      <c r="CV8" s="71" t="s">
        <v>139</v>
      </c>
      <c r="CW8" s="71" t="s">
        <v>139</v>
      </c>
      <c r="CX8" s="71" t="s">
        <v>139</v>
      </c>
      <c r="CY8" s="68" t="s">
        <v>139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328.3</v>
      </c>
      <c r="DF8" s="71">
        <v>254</v>
      </c>
      <c r="DG8" s="71">
        <v>280</v>
      </c>
      <c r="DH8" s="71">
        <v>239.6</v>
      </c>
      <c r="DI8" s="71">
        <v>224.1</v>
      </c>
      <c r="DJ8" s="68">
        <v>120.3</v>
      </c>
      <c r="DK8" s="71">
        <v>69</v>
      </c>
      <c r="DL8" s="71">
        <v>67</v>
      </c>
      <c r="DM8" s="71">
        <v>64</v>
      </c>
      <c r="DN8" s="71">
        <v>55</v>
      </c>
      <c r="DO8" s="71">
        <v>51</v>
      </c>
      <c r="DP8" s="71">
        <v>134.19999999999999</v>
      </c>
      <c r="DQ8" s="71">
        <v>136.69999999999999</v>
      </c>
      <c r="DR8" s="71">
        <v>138.9</v>
      </c>
      <c r="DS8" s="71">
        <v>139.69999999999999</v>
      </c>
      <c r="DT8" s="71">
        <v>139.30000000000001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148</v>
      </c>
      <c r="C10" s="78" t="s">
        <v>149</v>
      </c>
      <c r="D10" s="78" t="s">
        <v>150</v>
      </c>
      <c r="E10" s="78" t="s">
        <v>151</v>
      </c>
      <c r="F10" s="78" t="s">
        <v>152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2019-01-30T00:41:53Z</cp:lastPrinted>
  <dcterms:created xsi:type="dcterms:W3CDTF">2018-12-07T10:36:15Z</dcterms:created>
  <dcterms:modified xsi:type="dcterms:W3CDTF">2019-01-30T00:41:56Z</dcterms:modified>
  <cp:category/>
</cp:coreProperties>
</file>