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l00etj+SK35+jEhxnXMYaFdlb1RtSwRthytMqPkBXh9Oh2RCsjnlfbGssB1GINcZfCX89EbfmLxJ67WslrHf2A==" workbookSaltValue="unZV9lSFx5BjTqgietp14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BZ76" i="4"/>
  <c r="IT76" i="4"/>
  <c r="CS51" i="4"/>
  <c r="HJ30" i="4"/>
  <c r="CS30" i="4"/>
  <c r="MA51" i="4"/>
  <c r="C11" i="5"/>
  <c r="D11" i="5"/>
  <c r="E11" i="5"/>
  <c r="B11" i="5"/>
  <c r="BK76" i="4" l="1"/>
  <c r="LH51" i="4"/>
  <c r="GQ30" i="4"/>
  <c r="LT76" i="4"/>
  <c r="GQ51" i="4"/>
  <c r="LH30" i="4"/>
  <c r="IE76" i="4"/>
  <c r="BZ30" i="4"/>
  <c r="BZ51" i="4"/>
  <c r="BG30" i="4"/>
  <c r="FX51" i="4"/>
  <c r="AV76" i="4"/>
  <c r="KO51" i="4"/>
  <c r="HP76" i="4"/>
  <c r="LE76" i="4"/>
  <c r="KO30" i="4"/>
  <c r="BG51" i="4"/>
  <c r="FX30" i="4"/>
  <c r="KP76" i="4"/>
  <c r="HA76" i="4"/>
  <c r="AN51" i="4"/>
  <c r="FE30" i="4"/>
  <c r="JV30" i="4"/>
  <c r="AN30" i="4"/>
  <c r="AG76" i="4"/>
  <c r="JV51" i="4"/>
  <c r="FE51" i="4"/>
  <c r="KA76" i="4"/>
  <c r="EL51" i="4"/>
  <c r="JC30" i="4"/>
  <c r="JC51" i="4"/>
  <c r="GL76" i="4"/>
  <c r="U51" i="4"/>
  <c r="EL30" i="4"/>
  <c r="R76" i="4"/>
  <c r="U30" i="4"/>
</calcChain>
</file>

<file path=xl/sharedStrings.xml><?xml version="1.0" encoding="utf-8"?>
<sst xmlns="http://schemas.openxmlformats.org/spreadsheetml/2006/main" count="289" uniqueCount="141">
  <si>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</si>
  <si>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</si>
  <si>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</si>
  <si>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</si>
  <si>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</si>
  <si>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</si>
  <si>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</si>
  <si>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</si>
  <si>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</si>
  <si>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</si>
  <si>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</si>
  <si>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</si>
  <si>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</si>
  <si>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</si>
  <si>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</si>
  <si>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</si>
  <si>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</si>
  <si>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</si>
  <si>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</si>
  <si>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</si>
  <si>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</si>
  <si>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</si>
  <si>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平成29年度全国平均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</si>
  <si>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</si>
  <si>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</si>
  <si>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</si>
  <si>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</si>
  <si>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</si>
  <si>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</si>
  <si>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</si>
  <si>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</si>
  <si>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「他会計補助金割合」</t>
    <phoneticPr fontId="5"/>
  </si>
  <si>
    <t>「施設の効率性」</t>
    <phoneticPr fontId="5"/>
  </si>
  <si>
    <t>3. 利用の状況について</t>
    <phoneticPr fontId="5"/>
  </si>
  <si>
    <t>「他会計補助金額」</t>
    <phoneticPr fontId="5"/>
  </si>
  <si>
    <t>「売上高に対する営業総利益」</t>
    <phoneticPr fontId="5"/>
  </si>
  <si>
    <t>「減価償却前営業利益」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</si>
  <si>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</si>
  <si>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</si>
  <si>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</si>
  <si>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</si>
  <si>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「施設全体の減価償却の状況」</t>
    <phoneticPr fontId="5"/>
  </si>
  <si>
    <t>「累積欠損」</t>
    <phoneticPr fontId="5"/>
  </si>
  <si>
    <t>「債務残高」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</si>
  <si>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</si>
  <si>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</si>
  <si>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</si>
  <si>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</si>
  <si>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</si>
  <si>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</si>
  <si>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</si>
  <si>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</si>
  <si>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</si>
  <si>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</si>
  <si>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</si>
  <si>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</si>
  <si>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</si>
  <si>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</si>
  <si>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</si>
  <si>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</si>
  <si>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</si>
  <si>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</si>
  <si>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</si>
  <si>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</si>
  <si>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</si>
  <si>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</si>
  <si>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</si>
  <si>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</si>
  <si>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</si>
  <si>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</si>
  <si>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</si>
  <si>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</si>
  <si>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</si>
  <si>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</si>
  <si>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</si>
  <si>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</si>
  <si>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</si>
  <si>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</si>
  <si>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</si>
  <si>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</si>
  <si>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</si>
  <si>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</si>
  <si>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</si>
  <si>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</si>
  <si>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</si>
  <si>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</si>
  <si>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</si>
  <si>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</si>
  <si>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</si>
  <si>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</si>
  <si>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</si>
  <si>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</si>
  <si>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</si>
  <si>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</si>
  <si>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</si>
  <si>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</si>
  <si>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</si>
  <si>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</si>
  <si>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</si>
  <si>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</si>
  <si>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</si>
  <si>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</si>
  <si>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</si>
  <si>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</si>
  <si>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</si>
  <si>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</si>
  <si>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</si>
  <si>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</si>
  <si>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</si>
  <si>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</si>
  <si>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</si>
  <si>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</si>
  <si>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当該値(N-2)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</si>
  <si>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</si>
  <si>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</si>
  <si>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</si>
  <si>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</si>
  <si>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</si>
  <si>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</si>
  <si>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</si>
  <si>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北浜駐車場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</si>
  <si>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</si>
  <si>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</si>
  <si>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</si>
  <si>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</si>
  <si>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</si>
  <si>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</si>
  <si>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</si>
  <si>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</si>
  <si>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</si>
  <si>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</si>
  <si>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</si>
  <si>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</si>
  <si>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</si>
  <si>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</si>
  <si>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</si>
  <si>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</si>
  <si>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①収益的収支比率
　収入は多少の増減はあるが、ほぼ横ばいである。定期駐車のみで、ほとんど空きがない状況であるため、収入は安定している。
　収益的収支比率は、100％を下回っているが、これは駐車場全体に係る消費税を、当会計より支出しているためである。
④売上高GOP比率
⑤EBITDA
　これらも消費税支出の関係で数値がマイナスとなっているが、収入は安定しており、大きな支出もないことから、利益率は良好である。</t>
    <rPh sb="1" eb="4">
      <t>シュウエキテキ</t>
    </rPh>
    <rPh sb="4" eb="6">
      <t>シュウシ</t>
    </rPh>
    <rPh sb="6" eb="8">
      <t>ヒリツ</t>
    </rPh>
    <rPh sb="10" eb="12">
      <t>シュウニュウ</t>
    </rPh>
    <rPh sb="13" eb="15">
      <t>タショウ</t>
    </rPh>
    <rPh sb="16" eb="18">
      <t>ゾウゲン</t>
    </rPh>
    <rPh sb="25" eb="26">
      <t>ヨコ</t>
    </rPh>
    <rPh sb="32" eb="34">
      <t>テイキ</t>
    </rPh>
    <rPh sb="34" eb="36">
      <t>チュウシャ</t>
    </rPh>
    <rPh sb="44" eb="45">
      <t>ア</t>
    </rPh>
    <rPh sb="49" eb="51">
      <t>ジョウキョウ</t>
    </rPh>
    <rPh sb="57" eb="59">
      <t>シュウニュウ</t>
    </rPh>
    <rPh sb="60" eb="62">
      <t>アンテイ</t>
    </rPh>
    <rPh sb="69" eb="72">
      <t>シュウエキテキ</t>
    </rPh>
    <rPh sb="72" eb="74">
      <t>シュウシ</t>
    </rPh>
    <rPh sb="74" eb="76">
      <t>ヒリツ</t>
    </rPh>
    <rPh sb="83" eb="85">
      <t>シタマワ</t>
    </rPh>
    <rPh sb="94" eb="97">
      <t>チュウシャジョウ</t>
    </rPh>
    <rPh sb="97" eb="99">
      <t>ゼンタイ</t>
    </rPh>
    <rPh sb="100" eb="101">
      <t>カカ</t>
    </rPh>
    <rPh sb="102" eb="105">
      <t>ショウヒゼイ</t>
    </rPh>
    <rPh sb="107" eb="108">
      <t>トウ</t>
    </rPh>
    <rPh sb="108" eb="110">
      <t>カイケイ</t>
    </rPh>
    <rPh sb="112" eb="114">
      <t>シシュツ</t>
    </rPh>
    <rPh sb="126" eb="128">
      <t>ウリアゲ</t>
    </rPh>
    <rPh sb="128" eb="129">
      <t>ダカ</t>
    </rPh>
    <rPh sb="132" eb="134">
      <t>ヒリツ</t>
    </rPh>
    <rPh sb="148" eb="151">
      <t>ショウヒゼイ</t>
    </rPh>
    <rPh sb="151" eb="153">
      <t>シシュツ</t>
    </rPh>
    <rPh sb="154" eb="156">
      <t>カンケイ</t>
    </rPh>
    <rPh sb="157" eb="159">
      <t>スウチ</t>
    </rPh>
    <rPh sb="172" eb="174">
      <t>シュウニュウ</t>
    </rPh>
    <rPh sb="175" eb="177">
      <t>アンテイ</t>
    </rPh>
    <rPh sb="182" eb="183">
      <t>オオ</t>
    </rPh>
    <rPh sb="185" eb="187">
      <t>シシュツ</t>
    </rPh>
    <rPh sb="195" eb="197">
      <t>リエキ</t>
    </rPh>
    <rPh sb="197" eb="198">
      <t>リツ</t>
    </rPh>
    <rPh sb="199" eb="201">
      <t>リョウコウ</t>
    </rPh>
    <phoneticPr fontId="5"/>
  </si>
  <si>
    <t>⑧設備投資見込額
　平面駐車場であり、大きな改修等新たな設備投資は見込んでいない。</t>
    <rPh sb="1" eb="3">
      <t>セツビ</t>
    </rPh>
    <rPh sb="3" eb="5">
      <t>トウシ</t>
    </rPh>
    <rPh sb="5" eb="7">
      <t>ミコミ</t>
    </rPh>
    <rPh sb="7" eb="8">
      <t>ガク</t>
    </rPh>
    <rPh sb="10" eb="12">
      <t>ヘイメン</t>
    </rPh>
    <rPh sb="12" eb="15">
      <t>チュウシャジョウ</t>
    </rPh>
    <rPh sb="19" eb="20">
      <t>オオ</t>
    </rPh>
    <rPh sb="22" eb="24">
      <t>カイシュウ</t>
    </rPh>
    <rPh sb="24" eb="25">
      <t>トウ</t>
    </rPh>
    <rPh sb="25" eb="26">
      <t>アラ</t>
    </rPh>
    <rPh sb="28" eb="30">
      <t>セツビ</t>
    </rPh>
    <rPh sb="30" eb="32">
      <t>トウシ</t>
    </rPh>
    <rPh sb="33" eb="35">
      <t>ミコ</t>
    </rPh>
    <phoneticPr fontId="5"/>
  </si>
  <si>
    <t>⑪稼働率
　定期駐車のみとなっており、空きがない状態であるため、100％で推移している。</t>
    <rPh sb="1" eb="3">
      <t>カドウ</t>
    </rPh>
    <rPh sb="3" eb="4">
      <t>リツ</t>
    </rPh>
    <rPh sb="6" eb="8">
      <t>テイキ</t>
    </rPh>
    <rPh sb="8" eb="10">
      <t>チュウシャ</t>
    </rPh>
    <rPh sb="19" eb="20">
      <t>ア</t>
    </rPh>
    <rPh sb="24" eb="26">
      <t>ジョウタイ</t>
    </rPh>
    <rPh sb="37" eb="39">
      <t>スイイ</t>
    </rPh>
    <phoneticPr fontId="5"/>
  </si>
  <si>
    <t>平面駐車場であり、機械等の設備もないため、修繕等の支出はほとんどない。定期駐車のみであり、ほとんど空きがない状態であるため、収入は安定している。
営業に関する収益性は高いが、駐車場事業全体の消費税を毎年支出しているため、支出額は大きくなっている。</t>
    <rPh sb="0" eb="2">
      <t>ヘイメン</t>
    </rPh>
    <rPh sb="2" eb="5">
      <t>チュウシャジョウ</t>
    </rPh>
    <rPh sb="9" eb="11">
      <t>キカイ</t>
    </rPh>
    <rPh sb="11" eb="12">
      <t>トウ</t>
    </rPh>
    <rPh sb="13" eb="15">
      <t>セツビ</t>
    </rPh>
    <rPh sb="21" eb="23">
      <t>シュウゼン</t>
    </rPh>
    <rPh sb="23" eb="24">
      <t>トウ</t>
    </rPh>
    <rPh sb="25" eb="27">
      <t>シシュツ</t>
    </rPh>
    <rPh sb="35" eb="37">
      <t>テイキ</t>
    </rPh>
    <rPh sb="37" eb="39">
      <t>チュウシャ</t>
    </rPh>
    <rPh sb="49" eb="50">
      <t>ア</t>
    </rPh>
    <rPh sb="54" eb="56">
      <t>ジョウタイ</t>
    </rPh>
    <rPh sb="62" eb="64">
      <t>シュウニュウ</t>
    </rPh>
    <rPh sb="65" eb="67">
      <t>アンテイ</t>
    </rPh>
    <rPh sb="73" eb="75">
      <t>エイギョウ</t>
    </rPh>
    <rPh sb="76" eb="77">
      <t>カン</t>
    </rPh>
    <rPh sb="79" eb="82">
      <t>シュウエキセイ</t>
    </rPh>
    <rPh sb="83" eb="84">
      <t>タカ</t>
    </rPh>
    <rPh sb="87" eb="90">
      <t>チュウシャジョウ</t>
    </rPh>
    <rPh sb="90" eb="92">
      <t>ジギョウ</t>
    </rPh>
    <rPh sb="92" eb="94">
      <t>ゼンタイ</t>
    </rPh>
    <rPh sb="95" eb="98">
      <t>ショウヒゼイ</t>
    </rPh>
    <rPh sb="99" eb="101">
      <t>マイトシ</t>
    </rPh>
    <rPh sb="101" eb="103">
      <t>シシュツ</t>
    </rPh>
    <rPh sb="110" eb="113">
      <t>シシュツガク</t>
    </rPh>
    <rPh sb="114" eb="115">
      <t>オオ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</si>
</sst>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0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57.1</c:v>
                </c:pt>
                <c:pt idx="1">
                  <c:v>60</c:v>
                </c:pt>
                <c:pt idx="2">
                  <c:v>26.7</c:v>
                </c:pt>
                <c:pt idx="3">
                  <c:v>164.8</c:v>
                </c:pt>
                <c:pt idx="4">
                  <c:v>77.900000000000006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00-4F32-94CD-02C43C29E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326208"/>
        <c:axId val="55328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335.9</c:v>
                </c:pt>
                <c:pt idx="1">
                  <c:v>277.8</c:v>
                </c:pt>
                <c:pt idx="2">
                  <c:v>443.6</c:v>
                </c:pt>
                <c:pt idx="3">
                  <c:v>355.6</c:v>
                </c:pt>
                <c:pt idx="4">
                  <c:v>358.6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00-4F32-94CD-02C43C29E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326208"/>
        <c:axId val="55328128"/>
      </c:lineChart>
      <c:dateAx>
        <c:axId val="55326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328128"/>
        <c:crosses val="autoZero"/>
        <c:auto val="1"/>
        <c:lblOffset val="100"/>
        <c:baseTimeUnit val="years"/>
      </c:dateAx>
      <c:valAx>
        <c:axId val="55328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326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1B4-4127-B26A-FCFE8FBA5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952896"/>
        <c:axId val="55954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56.7</c:v>
                </c:pt>
                <c:pt idx="1">
                  <c:v>45.6</c:v>
                </c:pt>
                <c:pt idx="2">
                  <c:v>85.4</c:v>
                </c:pt>
                <c:pt idx="3">
                  <c:v>69.900000000000006</c:v>
                </c:pt>
                <c:pt idx="4">
                  <c:v>59.6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1B4-4127-B26A-FCFE8FBA5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52896"/>
        <c:axId val="55954816"/>
      </c:lineChart>
      <c:dateAx>
        <c:axId val="55952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954816"/>
        <c:crosses val="autoZero"/>
        <c:auto val="1"/>
        <c:lblOffset val="100"/>
        <c:baseTimeUnit val="years"/>
      </c:dateAx>
      <c:valAx>
        <c:axId val="55954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9528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4B-41C1-96A1-58ED48A6D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726208"/>
        <c:axId val="71728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4B-41C1-96A1-58ED48A6D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726208"/>
        <c:axId val="71728128"/>
      </c:lineChart>
      <c:dateAx>
        <c:axId val="71726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1728128"/>
        <c:crosses val="autoZero"/>
        <c:auto val="1"/>
        <c:lblOffset val="100"/>
        <c:baseTimeUnit val="years"/>
      </c:dateAx>
      <c:valAx>
        <c:axId val="71728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1726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AD-44EB-80F3-116C1AF80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50080"/>
        <c:axId val="100752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CAD-44EB-80F3-116C1AF80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50080"/>
        <c:axId val="100752000"/>
      </c:lineChart>
      <c:dateAx>
        <c:axId val="100750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752000"/>
        <c:crosses val="autoZero"/>
        <c:auto val="1"/>
        <c:lblOffset val="100"/>
        <c:baseTimeUnit val="years"/>
      </c:dateAx>
      <c:valAx>
        <c:axId val="100752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07500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B2-4279-9DDA-92553CA8F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86944"/>
        <c:axId val="100788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2.8</c:v>
                </c:pt>
                <c:pt idx="1">
                  <c:v>2.1</c:v>
                </c:pt>
                <c:pt idx="2">
                  <c:v>2.2999999999999998</c:v>
                </c:pt>
                <c:pt idx="3">
                  <c:v>2.7</c:v>
                </c:pt>
                <c:pt idx="4">
                  <c:v>2.2999999999999998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B2-4279-9DDA-92553CA8F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86944"/>
        <c:axId val="100788864"/>
      </c:lineChart>
      <c:dateAx>
        <c:axId val="1007869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0788864"/>
        <c:crosses val="autoZero"/>
        <c:auto val="1"/>
        <c:lblOffset val="100"/>
        <c:baseTimeUnit val="years"/>
      </c:dateAx>
      <c:valAx>
        <c:axId val="100788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07869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A9-447F-9ED6-E8779C65C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31584"/>
        <c:axId val="103733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49</c:v>
                </c:pt>
                <c:pt idx="1">
                  <c:v>48</c:v>
                </c:pt>
                <c:pt idx="2">
                  <c:v>48</c:v>
                </c:pt>
                <c:pt idx="3">
                  <c:v>54</c:v>
                </c:pt>
                <c:pt idx="4">
                  <c:v>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A9-447F-9ED6-E8779C65C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31584"/>
        <c:axId val="103733504"/>
      </c:lineChart>
      <c:dateAx>
        <c:axId val="103731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733504"/>
        <c:crosses val="autoZero"/>
        <c:auto val="1"/>
        <c:lblOffset val="100"/>
        <c:baseTimeUnit val="years"/>
      </c:dateAx>
      <c:valAx>
        <c:axId val="10373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37315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73E-416C-8227-3D6B3EA65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755136"/>
        <c:axId val="103773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147.5</c:v>
                </c:pt>
                <c:pt idx="1">
                  <c:v>149.5</c:v>
                </c:pt>
                <c:pt idx="2">
                  <c:v>154.1</c:v>
                </c:pt>
                <c:pt idx="3">
                  <c:v>151.6</c:v>
                </c:pt>
                <c:pt idx="4">
                  <c:v>151.19999999999999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73E-416C-8227-3D6B3EA65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55136"/>
        <c:axId val="103773696"/>
      </c:lineChart>
      <c:dateAx>
        <c:axId val="10375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773696"/>
        <c:crosses val="autoZero"/>
        <c:auto val="1"/>
        <c:lblOffset val="100"/>
        <c:baseTimeUnit val="years"/>
      </c:dateAx>
      <c:valAx>
        <c:axId val="103773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75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-105.3</c:v>
                </c:pt>
                <c:pt idx="1">
                  <c:v>-96.1</c:v>
                </c:pt>
                <c:pt idx="2">
                  <c:v>-274.5</c:v>
                </c:pt>
                <c:pt idx="3">
                  <c:v>39.299999999999997</c:v>
                </c:pt>
                <c:pt idx="4">
                  <c:v>-28.5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86-44B5-AD24-B0EF8F767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08000"/>
        <c:axId val="103814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32.1</c:v>
                </c:pt>
                <c:pt idx="1">
                  <c:v>32.299999999999997</c:v>
                </c:pt>
                <c:pt idx="2">
                  <c:v>33.4</c:v>
                </c:pt>
                <c:pt idx="3">
                  <c:v>32.299999999999997</c:v>
                </c:pt>
                <c:pt idx="4">
                  <c:v>22.3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986-44B5-AD24-B0EF8F767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08000"/>
        <c:axId val="103814272"/>
      </c:lineChart>
      <c:dateAx>
        <c:axId val="103808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814272"/>
        <c:crosses val="autoZero"/>
        <c:auto val="1"/>
        <c:lblOffset val="100"/>
        <c:baseTimeUnit val="years"/>
      </c:dateAx>
      <c:valAx>
        <c:axId val="103814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3808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-1561</c:v>
                </c:pt>
                <c:pt idx="1">
                  <c:v>-1501</c:v>
                </c:pt>
                <c:pt idx="2">
                  <c:v>-4301</c:v>
                </c:pt>
                <c:pt idx="3">
                  <c:v>578</c:v>
                </c:pt>
                <c:pt idx="4">
                  <c:v>-413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D2-4ABE-9D3F-27A86E381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64576"/>
        <c:axId val="103870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7652</c:v>
                </c:pt>
                <c:pt idx="1">
                  <c:v>7497</c:v>
                </c:pt>
                <c:pt idx="2">
                  <c:v>9663</c:v>
                </c:pt>
                <c:pt idx="3">
                  <c:v>9019</c:v>
                </c:pt>
                <c:pt idx="4">
                  <c:v>8406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D2-4ABE-9D3F-27A86E381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64576"/>
        <c:axId val="103870848"/>
      </c:lineChart>
      <c:dateAx>
        <c:axId val="103864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3870848"/>
        <c:crosses val="autoZero"/>
        <c:auto val="1"/>
        <c:lblOffset val="100"/>
        <c:baseTimeUnit val="years"/>
      </c:dateAx>
      <c:valAx>
        <c:axId val="103870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38645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【15,069】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【198.4】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EH25" zoomScale="80" zoomScaleNormal="8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愛媛県八幡浜市　北浜駐車場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350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127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33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24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 t="str">
        <f>データ!W7</f>
        <v>-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137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>
        <f>データ!$B$11</f>
        <v>41275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>
        <f>データ!$C$11</f>
        <v>41640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>
        <f>データ!$D$11</f>
        <v>42005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>
        <f>データ!$E$11</f>
        <v>42370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>
        <f>データ!$F$11</f>
        <v>42736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>
        <f>データ!$B$11</f>
        <v>41275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>
        <f>データ!$C$11</f>
        <v>41640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>
        <f>データ!$D$11</f>
        <v>42005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>
        <f>データ!$E$11</f>
        <v>42370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>
        <f>データ!$F$11</f>
        <v>42736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>
        <f>データ!$B$11</f>
        <v>41275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>
        <f>データ!$C$11</f>
        <v>41640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>
        <f>データ!$D$11</f>
        <v>42005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>
        <f>データ!$E$11</f>
        <v>42370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>
        <f>データ!$F$11</f>
        <v>42736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57.1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60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26.7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164.8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77.900000000000006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100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100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100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100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100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335.9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277.8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443.6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355.6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358.6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2.8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2.1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2.2999999999999998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2.7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2.2999999999999998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147.5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149.5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154.1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151.6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151.19999999999999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138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122" t="s">
        <v>30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  <c r="CX34" s="122"/>
      <c r="CY34" s="122"/>
      <c r="CZ34" s="122"/>
      <c r="DA34" s="122"/>
      <c r="DB34" s="122"/>
      <c r="DC34" s="122"/>
      <c r="DD34" s="122"/>
      <c r="DE34" s="122"/>
      <c r="DF34" s="122"/>
      <c r="DG34" s="122"/>
      <c r="DH34" s="122"/>
      <c r="DI34" s="122"/>
      <c r="DJ34" s="122"/>
      <c r="DK34" s="122"/>
      <c r="DL34" s="122"/>
      <c r="DM34" s="122"/>
      <c r="DN34" s="122"/>
      <c r="DO34" s="122"/>
      <c r="DP34" s="24"/>
      <c r="DQ34" s="24"/>
      <c r="DR34" s="24"/>
      <c r="DS34" s="24"/>
      <c r="DT34" s="24"/>
      <c r="DU34" s="24"/>
      <c r="DV34" s="24"/>
      <c r="DW34" s="24"/>
      <c r="DX34" s="24"/>
      <c r="DY34" s="122" t="s">
        <v>31</v>
      </c>
      <c r="DZ34" s="122"/>
      <c r="EA34" s="122"/>
      <c r="EB34" s="122"/>
      <c r="EC34" s="122"/>
      <c r="ED34" s="122"/>
      <c r="EE34" s="122"/>
      <c r="EF34" s="122"/>
      <c r="EG34" s="122"/>
      <c r="EH34" s="122"/>
      <c r="EI34" s="122"/>
      <c r="EJ34" s="122"/>
      <c r="EK34" s="122"/>
      <c r="EL34" s="122"/>
      <c r="EM34" s="122"/>
      <c r="EN34" s="122"/>
      <c r="EO34" s="122"/>
      <c r="EP34" s="122"/>
      <c r="EQ34" s="122"/>
      <c r="ER34" s="122"/>
      <c r="ES34" s="122"/>
      <c r="ET34" s="122"/>
      <c r="EU34" s="122"/>
      <c r="EV34" s="122"/>
      <c r="EW34" s="122"/>
      <c r="EX34" s="122"/>
      <c r="EY34" s="122"/>
      <c r="EZ34" s="122"/>
      <c r="FA34" s="122"/>
      <c r="FB34" s="122"/>
      <c r="FC34" s="122"/>
      <c r="FD34" s="122"/>
      <c r="FE34" s="122"/>
      <c r="FF34" s="122"/>
      <c r="FG34" s="122"/>
      <c r="FH34" s="122"/>
      <c r="FI34" s="122"/>
      <c r="FJ34" s="122"/>
      <c r="FK34" s="122"/>
      <c r="FL34" s="122"/>
      <c r="FM34" s="122"/>
      <c r="FN34" s="122"/>
      <c r="FO34" s="122"/>
      <c r="FP34" s="122"/>
      <c r="FQ34" s="122"/>
      <c r="FR34" s="122"/>
      <c r="FS34" s="122"/>
      <c r="FT34" s="122"/>
      <c r="FU34" s="122"/>
      <c r="FV34" s="122"/>
      <c r="FW34" s="122"/>
      <c r="FX34" s="122"/>
      <c r="FY34" s="122"/>
      <c r="FZ34" s="122"/>
      <c r="GA34" s="122"/>
      <c r="GB34" s="122"/>
      <c r="GC34" s="122"/>
      <c r="GD34" s="122"/>
      <c r="GE34" s="122"/>
      <c r="GF34" s="122"/>
      <c r="GG34" s="122"/>
      <c r="GH34" s="122"/>
      <c r="GI34" s="122"/>
      <c r="GJ34" s="122"/>
      <c r="GK34" s="122"/>
      <c r="GL34" s="122"/>
      <c r="GM34" s="122"/>
      <c r="GN34" s="122"/>
      <c r="GO34" s="122"/>
      <c r="GP34" s="122"/>
      <c r="GQ34" s="122"/>
      <c r="GR34" s="122"/>
      <c r="GS34" s="122"/>
      <c r="GT34" s="122"/>
      <c r="GU34" s="122"/>
      <c r="GV34" s="122"/>
      <c r="GW34" s="122"/>
      <c r="GX34" s="122"/>
      <c r="GY34" s="122"/>
      <c r="GZ34" s="122"/>
      <c r="HA34" s="122"/>
      <c r="HB34" s="122"/>
      <c r="HC34" s="122"/>
      <c r="HD34" s="122"/>
      <c r="HE34" s="122"/>
      <c r="HF34" s="122"/>
      <c r="HG34" s="122"/>
      <c r="HH34" s="122"/>
      <c r="HI34" s="122"/>
      <c r="HJ34" s="122"/>
      <c r="HK34" s="122"/>
      <c r="HL34" s="122"/>
      <c r="HM34" s="122"/>
      <c r="HN34" s="122"/>
      <c r="HO34" s="122"/>
      <c r="HP34" s="122"/>
      <c r="HQ34" s="122"/>
      <c r="HR34" s="122"/>
      <c r="HS34" s="122"/>
      <c r="HT34" s="122"/>
      <c r="HU34" s="122"/>
      <c r="HV34" s="122"/>
      <c r="HW34" s="122"/>
      <c r="HX34" s="122"/>
      <c r="HY34" s="122"/>
      <c r="HZ34" s="122"/>
      <c r="IA34" s="122"/>
      <c r="IB34" s="122"/>
      <c r="IC34" s="122"/>
      <c r="ID34" s="122"/>
      <c r="IE34" s="122"/>
      <c r="IF34" s="122"/>
      <c r="IG34" s="24"/>
      <c r="IH34" s="24"/>
      <c r="II34" s="24"/>
      <c r="IJ34" s="25"/>
      <c r="IK34" s="32"/>
      <c r="IL34" s="24"/>
      <c r="IM34" s="24"/>
      <c r="IN34" s="24"/>
      <c r="IO34" s="24"/>
      <c r="IP34" s="122" t="s">
        <v>32</v>
      </c>
      <c r="IQ34" s="122"/>
      <c r="IR34" s="122"/>
      <c r="IS34" s="122"/>
      <c r="IT34" s="122"/>
      <c r="IU34" s="122"/>
      <c r="IV34" s="122"/>
      <c r="IW34" s="122"/>
      <c r="IX34" s="122"/>
      <c r="IY34" s="122"/>
      <c r="IZ34" s="122"/>
      <c r="JA34" s="122"/>
      <c r="JB34" s="122"/>
      <c r="JC34" s="122"/>
      <c r="JD34" s="122"/>
      <c r="JE34" s="122"/>
      <c r="JF34" s="122"/>
      <c r="JG34" s="122"/>
      <c r="JH34" s="122"/>
      <c r="JI34" s="122"/>
      <c r="JJ34" s="122"/>
      <c r="JK34" s="122"/>
      <c r="JL34" s="122"/>
      <c r="JM34" s="122"/>
      <c r="JN34" s="122"/>
      <c r="JO34" s="122"/>
      <c r="JP34" s="122"/>
      <c r="JQ34" s="122"/>
      <c r="JR34" s="122"/>
      <c r="JS34" s="122"/>
      <c r="JT34" s="122"/>
      <c r="JU34" s="122"/>
      <c r="JV34" s="122"/>
      <c r="JW34" s="122"/>
      <c r="JX34" s="122"/>
      <c r="JY34" s="122"/>
      <c r="JZ34" s="122"/>
      <c r="KA34" s="122"/>
      <c r="KB34" s="122"/>
      <c r="KC34" s="122"/>
      <c r="KD34" s="122"/>
      <c r="KE34" s="122"/>
      <c r="KF34" s="122"/>
      <c r="KG34" s="122"/>
      <c r="KH34" s="122"/>
      <c r="KI34" s="122"/>
      <c r="KJ34" s="122"/>
      <c r="KK34" s="122"/>
      <c r="KL34" s="122"/>
      <c r="KM34" s="122"/>
      <c r="KN34" s="122"/>
      <c r="KO34" s="122"/>
      <c r="KP34" s="122"/>
      <c r="KQ34" s="122"/>
      <c r="KR34" s="122"/>
      <c r="KS34" s="122"/>
      <c r="KT34" s="122"/>
      <c r="KU34" s="122"/>
      <c r="KV34" s="122"/>
      <c r="KW34" s="122"/>
      <c r="KX34" s="122"/>
      <c r="KY34" s="122"/>
      <c r="KZ34" s="122"/>
      <c r="LA34" s="122"/>
      <c r="LB34" s="122"/>
      <c r="LC34" s="122"/>
      <c r="LD34" s="122"/>
      <c r="LE34" s="122"/>
      <c r="LF34" s="122"/>
      <c r="LG34" s="122"/>
      <c r="LH34" s="122"/>
      <c r="LI34" s="122"/>
      <c r="LJ34" s="122"/>
      <c r="LK34" s="122"/>
      <c r="LL34" s="122"/>
      <c r="LM34" s="122"/>
      <c r="LN34" s="122"/>
      <c r="LO34" s="122"/>
      <c r="LP34" s="122"/>
      <c r="LQ34" s="122"/>
      <c r="LR34" s="122"/>
      <c r="LS34" s="122"/>
      <c r="LT34" s="122"/>
      <c r="LU34" s="122"/>
      <c r="LV34" s="122"/>
      <c r="LW34" s="122"/>
      <c r="LX34" s="122"/>
      <c r="LY34" s="122"/>
      <c r="LZ34" s="122"/>
      <c r="MA34" s="122"/>
      <c r="MB34" s="122"/>
      <c r="MC34" s="122"/>
      <c r="MD34" s="122"/>
      <c r="ME34" s="122"/>
      <c r="MF34" s="122"/>
      <c r="MG34" s="122"/>
      <c r="MH34" s="122"/>
      <c r="MI34" s="122"/>
      <c r="MJ34" s="122"/>
      <c r="MK34" s="122"/>
      <c r="ML34" s="122"/>
      <c r="MM34" s="122"/>
      <c r="MN34" s="122"/>
      <c r="MO34" s="122"/>
      <c r="MP34" s="122"/>
      <c r="MQ34" s="122"/>
      <c r="MR34" s="122"/>
      <c r="MS34" s="122"/>
      <c r="MT34" s="122"/>
      <c r="MU34" s="122"/>
      <c r="MV34" s="122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24"/>
      <c r="DQ35" s="24"/>
      <c r="DR35" s="24"/>
      <c r="DS35" s="24"/>
      <c r="DT35" s="24"/>
      <c r="DU35" s="24"/>
      <c r="DV35" s="24"/>
      <c r="DW35" s="24"/>
      <c r="DX35" s="24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  <c r="EK35" s="122"/>
      <c r="EL35" s="122"/>
      <c r="EM35" s="122"/>
      <c r="EN35" s="122"/>
      <c r="EO35" s="122"/>
      <c r="EP35" s="122"/>
      <c r="EQ35" s="122"/>
      <c r="ER35" s="122"/>
      <c r="ES35" s="122"/>
      <c r="ET35" s="122"/>
      <c r="EU35" s="122"/>
      <c r="EV35" s="122"/>
      <c r="EW35" s="122"/>
      <c r="EX35" s="122"/>
      <c r="EY35" s="122"/>
      <c r="EZ35" s="122"/>
      <c r="FA35" s="122"/>
      <c r="FB35" s="122"/>
      <c r="FC35" s="122"/>
      <c r="FD35" s="122"/>
      <c r="FE35" s="122"/>
      <c r="FF35" s="122"/>
      <c r="FG35" s="122"/>
      <c r="FH35" s="122"/>
      <c r="FI35" s="122"/>
      <c r="FJ35" s="122"/>
      <c r="FK35" s="122"/>
      <c r="FL35" s="122"/>
      <c r="FM35" s="122"/>
      <c r="FN35" s="122"/>
      <c r="FO35" s="122"/>
      <c r="FP35" s="122"/>
      <c r="FQ35" s="122"/>
      <c r="FR35" s="122"/>
      <c r="FS35" s="122"/>
      <c r="FT35" s="122"/>
      <c r="FU35" s="122"/>
      <c r="FV35" s="122"/>
      <c r="FW35" s="122"/>
      <c r="FX35" s="122"/>
      <c r="FY35" s="122"/>
      <c r="FZ35" s="122"/>
      <c r="GA35" s="122"/>
      <c r="GB35" s="122"/>
      <c r="GC35" s="122"/>
      <c r="GD35" s="122"/>
      <c r="GE35" s="122"/>
      <c r="GF35" s="122"/>
      <c r="GG35" s="122"/>
      <c r="GH35" s="122"/>
      <c r="GI35" s="122"/>
      <c r="GJ35" s="122"/>
      <c r="GK35" s="122"/>
      <c r="GL35" s="122"/>
      <c r="GM35" s="122"/>
      <c r="GN35" s="122"/>
      <c r="GO35" s="122"/>
      <c r="GP35" s="122"/>
      <c r="GQ35" s="122"/>
      <c r="GR35" s="122"/>
      <c r="GS35" s="122"/>
      <c r="GT35" s="122"/>
      <c r="GU35" s="122"/>
      <c r="GV35" s="122"/>
      <c r="GW35" s="122"/>
      <c r="GX35" s="122"/>
      <c r="GY35" s="122"/>
      <c r="GZ35" s="122"/>
      <c r="HA35" s="122"/>
      <c r="HB35" s="122"/>
      <c r="HC35" s="122"/>
      <c r="HD35" s="122"/>
      <c r="HE35" s="122"/>
      <c r="HF35" s="122"/>
      <c r="HG35" s="122"/>
      <c r="HH35" s="122"/>
      <c r="HI35" s="122"/>
      <c r="HJ35" s="122"/>
      <c r="HK35" s="122"/>
      <c r="HL35" s="122"/>
      <c r="HM35" s="122"/>
      <c r="HN35" s="122"/>
      <c r="HO35" s="122"/>
      <c r="HP35" s="122"/>
      <c r="HQ35" s="122"/>
      <c r="HR35" s="122"/>
      <c r="HS35" s="122"/>
      <c r="HT35" s="122"/>
      <c r="HU35" s="122"/>
      <c r="HV35" s="122"/>
      <c r="HW35" s="122"/>
      <c r="HX35" s="122"/>
      <c r="HY35" s="122"/>
      <c r="HZ35" s="122"/>
      <c r="IA35" s="122"/>
      <c r="IB35" s="122"/>
      <c r="IC35" s="122"/>
      <c r="ID35" s="122"/>
      <c r="IE35" s="122"/>
      <c r="IF35" s="122"/>
      <c r="IG35" s="24"/>
      <c r="IH35" s="24"/>
      <c r="II35" s="24"/>
      <c r="IJ35" s="25"/>
      <c r="IK35" s="33"/>
      <c r="IL35" s="16"/>
      <c r="IM35" s="16"/>
      <c r="IN35" s="16"/>
      <c r="IO35" s="16"/>
      <c r="IP35" s="103"/>
      <c r="IQ35" s="103"/>
      <c r="IR35" s="103"/>
      <c r="IS35" s="103"/>
      <c r="IT35" s="103"/>
      <c r="IU35" s="103"/>
      <c r="IV35" s="103"/>
      <c r="IW35" s="103"/>
      <c r="IX35" s="103"/>
      <c r="IY35" s="103"/>
      <c r="IZ35" s="103"/>
      <c r="JA35" s="103"/>
      <c r="JB35" s="103"/>
      <c r="JC35" s="103"/>
      <c r="JD35" s="103"/>
      <c r="JE35" s="103"/>
      <c r="JF35" s="103"/>
      <c r="JG35" s="103"/>
      <c r="JH35" s="103"/>
      <c r="JI35" s="103"/>
      <c r="JJ35" s="103"/>
      <c r="JK35" s="103"/>
      <c r="JL35" s="103"/>
      <c r="JM35" s="103"/>
      <c r="JN35" s="103"/>
      <c r="JO35" s="103"/>
      <c r="JP35" s="103"/>
      <c r="JQ35" s="103"/>
      <c r="JR35" s="103"/>
      <c r="JS35" s="103"/>
      <c r="JT35" s="103"/>
      <c r="JU35" s="103"/>
      <c r="JV35" s="103"/>
      <c r="JW35" s="103"/>
      <c r="JX35" s="103"/>
      <c r="JY35" s="103"/>
      <c r="JZ35" s="103"/>
      <c r="KA35" s="103"/>
      <c r="KB35" s="103"/>
      <c r="KC35" s="103"/>
      <c r="KD35" s="103"/>
      <c r="KE35" s="103"/>
      <c r="KF35" s="103"/>
      <c r="KG35" s="103"/>
      <c r="KH35" s="103"/>
      <c r="KI35" s="103"/>
      <c r="KJ35" s="103"/>
      <c r="KK35" s="103"/>
      <c r="KL35" s="103"/>
      <c r="KM35" s="103"/>
      <c r="KN35" s="103"/>
      <c r="KO35" s="103"/>
      <c r="KP35" s="103"/>
      <c r="KQ35" s="103"/>
      <c r="KR35" s="103"/>
      <c r="KS35" s="103"/>
      <c r="KT35" s="103"/>
      <c r="KU35" s="103"/>
      <c r="KV35" s="103"/>
      <c r="KW35" s="103"/>
      <c r="KX35" s="103"/>
      <c r="KY35" s="103"/>
      <c r="KZ35" s="103"/>
      <c r="LA35" s="103"/>
      <c r="LB35" s="103"/>
      <c r="LC35" s="103"/>
      <c r="LD35" s="103"/>
      <c r="LE35" s="103"/>
      <c r="LF35" s="103"/>
      <c r="LG35" s="103"/>
      <c r="LH35" s="103"/>
      <c r="LI35" s="103"/>
      <c r="LJ35" s="103"/>
      <c r="LK35" s="103"/>
      <c r="LL35" s="103"/>
      <c r="LM35" s="103"/>
      <c r="LN35" s="103"/>
      <c r="LO35" s="103"/>
      <c r="LP35" s="103"/>
      <c r="LQ35" s="103"/>
      <c r="LR35" s="103"/>
      <c r="LS35" s="103"/>
      <c r="LT35" s="103"/>
      <c r="LU35" s="103"/>
      <c r="LV35" s="103"/>
      <c r="LW35" s="103"/>
      <c r="LX35" s="103"/>
      <c r="LY35" s="103"/>
      <c r="LZ35" s="103"/>
      <c r="MA35" s="103"/>
      <c r="MB35" s="103"/>
      <c r="MC35" s="103"/>
      <c r="MD35" s="103"/>
      <c r="ME35" s="103"/>
      <c r="MF35" s="103"/>
      <c r="MG35" s="103"/>
      <c r="MH35" s="103"/>
      <c r="MI35" s="103"/>
      <c r="MJ35" s="103"/>
      <c r="MK35" s="103"/>
      <c r="ML35" s="103"/>
      <c r="MM35" s="103"/>
      <c r="MN35" s="103"/>
      <c r="MO35" s="103"/>
      <c r="MP35" s="103"/>
      <c r="MQ35" s="103"/>
      <c r="MR35" s="103"/>
      <c r="MS35" s="103"/>
      <c r="MT35" s="103"/>
      <c r="MU35" s="103"/>
      <c r="MV35" s="103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33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139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>
        <f>データ!$B$11</f>
        <v>41275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>
        <f>データ!$C$11</f>
        <v>41640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>
        <f>データ!$D$11</f>
        <v>42005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>
        <f>データ!$E$11</f>
        <v>42370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>
        <f>データ!$F$11</f>
        <v>42736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>
        <f>データ!$B$11</f>
        <v>41275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>
        <f>データ!$C$11</f>
        <v>41640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>
        <f>データ!$D$11</f>
        <v>42005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>
        <f>データ!$E$11</f>
        <v>42370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>
        <f>データ!$F$11</f>
        <v>42736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>
        <f>データ!$B$11</f>
        <v>41275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>
        <f>データ!$C$11</f>
        <v>41640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>
        <f>データ!$D$11</f>
        <v>42005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>
        <f>データ!$E$11</f>
        <v>42370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>
        <f>データ!$F$11</f>
        <v>42736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6">
        <f>データ!AU7</f>
        <v>0</v>
      </c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>
        <f>データ!AV7</f>
        <v>0</v>
      </c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>
        <f>データ!AW7</f>
        <v>0</v>
      </c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>
        <f>データ!AX7</f>
        <v>0</v>
      </c>
      <c r="CA52" s="126"/>
      <c r="CB52" s="126"/>
      <c r="CC52" s="126"/>
      <c r="CD52" s="126"/>
      <c r="CE52" s="126"/>
      <c r="CF52" s="126"/>
      <c r="CG52" s="126"/>
      <c r="CH52" s="126"/>
      <c r="CI52" s="126"/>
      <c r="CJ52" s="126"/>
      <c r="CK52" s="126"/>
      <c r="CL52" s="126"/>
      <c r="CM52" s="126"/>
      <c r="CN52" s="126"/>
      <c r="CO52" s="126"/>
      <c r="CP52" s="126"/>
      <c r="CQ52" s="126"/>
      <c r="CR52" s="126"/>
      <c r="CS52" s="126">
        <f>データ!AY7</f>
        <v>0</v>
      </c>
      <c r="CT52" s="126"/>
      <c r="CU52" s="126"/>
      <c r="CV52" s="126"/>
      <c r="CW52" s="126"/>
      <c r="CX52" s="126"/>
      <c r="CY52" s="126"/>
      <c r="CZ52" s="126"/>
      <c r="DA52" s="126"/>
      <c r="DB52" s="126"/>
      <c r="DC52" s="126"/>
      <c r="DD52" s="126"/>
      <c r="DE52" s="126"/>
      <c r="DF52" s="126"/>
      <c r="DG52" s="126"/>
      <c r="DH52" s="126"/>
      <c r="DI52" s="126"/>
      <c r="DJ52" s="126"/>
      <c r="DK52" s="12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-105.3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-96.1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-274.5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39.299999999999997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-28.5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6">
        <f>データ!BQ7</f>
        <v>-1561</v>
      </c>
      <c r="JD52" s="126"/>
      <c r="JE52" s="126"/>
      <c r="JF52" s="126"/>
      <c r="JG52" s="126"/>
      <c r="JH52" s="126"/>
      <c r="JI52" s="126"/>
      <c r="JJ52" s="126"/>
      <c r="JK52" s="126"/>
      <c r="JL52" s="126"/>
      <c r="JM52" s="126"/>
      <c r="JN52" s="126"/>
      <c r="JO52" s="126"/>
      <c r="JP52" s="126"/>
      <c r="JQ52" s="126"/>
      <c r="JR52" s="126"/>
      <c r="JS52" s="126"/>
      <c r="JT52" s="126"/>
      <c r="JU52" s="126"/>
      <c r="JV52" s="126">
        <f>データ!BR7</f>
        <v>-1501</v>
      </c>
      <c r="JW52" s="126"/>
      <c r="JX52" s="126"/>
      <c r="JY52" s="126"/>
      <c r="JZ52" s="126"/>
      <c r="KA52" s="126"/>
      <c r="KB52" s="126"/>
      <c r="KC52" s="126"/>
      <c r="KD52" s="126"/>
      <c r="KE52" s="126"/>
      <c r="KF52" s="126"/>
      <c r="KG52" s="126"/>
      <c r="KH52" s="126"/>
      <c r="KI52" s="126"/>
      <c r="KJ52" s="126"/>
      <c r="KK52" s="126"/>
      <c r="KL52" s="126"/>
      <c r="KM52" s="126"/>
      <c r="KN52" s="126"/>
      <c r="KO52" s="126">
        <f>データ!BS7</f>
        <v>-4301</v>
      </c>
      <c r="KP52" s="126"/>
      <c r="KQ52" s="126"/>
      <c r="KR52" s="126"/>
      <c r="KS52" s="126"/>
      <c r="KT52" s="126"/>
      <c r="KU52" s="126"/>
      <c r="KV52" s="126"/>
      <c r="KW52" s="126"/>
      <c r="KX52" s="126"/>
      <c r="KY52" s="126"/>
      <c r="KZ52" s="126"/>
      <c r="LA52" s="126"/>
      <c r="LB52" s="126"/>
      <c r="LC52" s="126"/>
      <c r="LD52" s="126"/>
      <c r="LE52" s="126"/>
      <c r="LF52" s="126"/>
      <c r="LG52" s="126"/>
      <c r="LH52" s="126">
        <f>データ!BT7</f>
        <v>578</v>
      </c>
      <c r="LI52" s="126"/>
      <c r="LJ52" s="126"/>
      <c r="LK52" s="126"/>
      <c r="LL52" s="126"/>
      <c r="LM52" s="126"/>
      <c r="LN52" s="126"/>
      <c r="LO52" s="126"/>
      <c r="LP52" s="126"/>
      <c r="LQ52" s="126"/>
      <c r="LR52" s="126"/>
      <c r="LS52" s="126"/>
      <c r="LT52" s="126"/>
      <c r="LU52" s="126"/>
      <c r="LV52" s="126"/>
      <c r="LW52" s="126"/>
      <c r="LX52" s="126"/>
      <c r="LY52" s="126"/>
      <c r="LZ52" s="126"/>
      <c r="MA52" s="126">
        <f>データ!BU7</f>
        <v>-413</v>
      </c>
      <c r="MB52" s="126"/>
      <c r="MC52" s="126"/>
      <c r="MD52" s="126"/>
      <c r="ME52" s="126"/>
      <c r="MF52" s="126"/>
      <c r="MG52" s="126"/>
      <c r="MH52" s="126"/>
      <c r="MI52" s="126"/>
      <c r="MJ52" s="126"/>
      <c r="MK52" s="126"/>
      <c r="ML52" s="126"/>
      <c r="MM52" s="126"/>
      <c r="MN52" s="126"/>
      <c r="MO52" s="126"/>
      <c r="MP52" s="126"/>
      <c r="MQ52" s="126"/>
      <c r="MR52" s="126"/>
      <c r="MS52" s="12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6">
        <f>データ!AZ7</f>
        <v>49</v>
      </c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>
        <f>データ!BA7</f>
        <v>48</v>
      </c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>
        <f>データ!BB7</f>
        <v>48</v>
      </c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>
        <f>データ!BC7</f>
        <v>54</v>
      </c>
      <c r="CA53" s="126"/>
      <c r="CB53" s="126"/>
      <c r="CC53" s="126"/>
      <c r="CD53" s="126"/>
      <c r="CE53" s="126"/>
      <c r="CF53" s="126"/>
      <c r="CG53" s="126"/>
      <c r="CH53" s="126"/>
      <c r="CI53" s="126"/>
      <c r="CJ53" s="126"/>
      <c r="CK53" s="126"/>
      <c r="CL53" s="126"/>
      <c r="CM53" s="126"/>
      <c r="CN53" s="126"/>
      <c r="CO53" s="126"/>
      <c r="CP53" s="126"/>
      <c r="CQ53" s="126"/>
      <c r="CR53" s="126"/>
      <c r="CS53" s="126">
        <f>データ!BD7</f>
        <v>33</v>
      </c>
      <c r="CT53" s="126"/>
      <c r="CU53" s="126"/>
      <c r="CV53" s="126"/>
      <c r="CW53" s="126"/>
      <c r="CX53" s="126"/>
      <c r="CY53" s="126"/>
      <c r="CZ53" s="126"/>
      <c r="DA53" s="126"/>
      <c r="DB53" s="126"/>
      <c r="DC53" s="126"/>
      <c r="DD53" s="126"/>
      <c r="DE53" s="126"/>
      <c r="DF53" s="126"/>
      <c r="DG53" s="126"/>
      <c r="DH53" s="126"/>
      <c r="DI53" s="126"/>
      <c r="DJ53" s="126"/>
      <c r="DK53" s="12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32.1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32.299999999999997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33.4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32.299999999999997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22.3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6">
        <f>データ!BV7</f>
        <v>7652</v>
      </c>
      <c r="JD53" s="126"/>
      <c r="JE53" s="126"/>
      <c r="JF53" s="126"/>
      <c r="JG53" s="126"/>
      <c r="JH53" s="126"/>
      <c r="JI53" s="126"/>
      <c r="JJ53" s="126"/>
      <c r="JK53" s="126"/>
      <c r="JL53" s="126"/>
      <c r="JM53" s="126"/>
      <c r="JN53" s="126"/>
      <c r="JO53" s="126"/>
      <c r="JP53" s="126"/>
      <c r="JQ53" s="126"/>
      <c r="JR53" s="126"/>
      <c r="JS53" s="126"/>
      <c r="JT53" s="126"/>
      <c r="JU53" s="126"/>
      <c r="JV53" s="126">
        <f>データ!BW7</f>
        <v>7497</v>
      </c>
      <c r="JW53" s="126"/>
      <c r="JX53" s="126"/>
      <c r="JY53" s="126"/>
      <c r="JZ53" s="126"/>
      <c r="KA53" s="126"/>
      <c r="KB53" s="126"/>
      <c r="KC53" s="126"/>
      <c r="KD53" s="126"/>
      <c r="KE53" s="126"/>
      <c r="KF53" s="126"/>
      <c r="KG53" s="126"/>
      <c r="KH53" s="126"/>
      <c r="KI53" s="126"/>
      <c r="KJ53" s="126"/>
      <c r="KK53" s="126"/>
      <c r="KL53" s="126"/>
      <c r="KM53" s="126"/>
      <c r="KN53" s="126"/>
      <c r="KO53" s="126">
        <f>データ!BX7</f>
        <v>9663</v>
      </c>
      <c r="KP53" s="126"/>
      <c r="KQ53" s="126"/>
      <c r="KR53" s="126"/>
      <c r="KS53" s="126"/>
      <c r="KT53" s="126"/>
      <c r="KU53" s="126"/>
      <c r="KV53" s="126"/>
      <c r="KW53" s="126"/>
      <c r="KX53" s="126"/>
      <c r="KY53" s="126"/>
      <c r="KZ53" s="126"/>
      <c r="LA53" s="126"/>
      <c r="LB53" s="126"/>
      <c r="LC53" s="126"/>
      <c r="LD53" s="126"/>
      <c r="LE53" s="126"/>
      <c r="LF53" s="126"/>
      <c r="LG53" s="126"/>
      <c r="LH53" s="126">
        <f>データ!BY7</f>
        <v>9019</v>
      </c>
      <c r="LI53" s="126"/>
      <c r="LJ53" s="126"/>
      <c r="LK53" s="126"/>
      <c r="LL53" s="126"/>
      <c r="LM53" s="126"/>
      <c r="LN53" s="126"/>
      <c r="LO53" s="126"/>
      <c r="LP53" s="126"/>
      <c r="LQ53" s="126"/>
      <c r="LR53" s="126"/>
      <c r="LS53" s="126"/>
      <c r="LT53" s="126"/>
      <c r="LU53" s="126"/>
      <c r="LV53" s="126"/>
      <c r="LW53" s="126"/>
      <c r="LX53" s="126"/>
      <c r="LY53" s="126"/>
      <c r="LZ53" s="126"/>
      <c r="MA53" s="126">
        <f>データ!BZ7</f>
        <v>8406</v>
      </c>
      <c r="MB53" s="126"/>
      <c r="MC53" s="126"/>
      <c r="MD53" s="126"/>
      <c r="ME53" s="126"/>
      <c r="MF53" s="126"/>
      <c r="MG53" s="126"/>
      <c r="MH53" s="126"/>
      <c r="MI53" s="126"/>
      <c r="MJ53" s="126"/>
      <c r="MK53" s="126"/>
      <c r="ML53" s="126"/>
      <c r="MM53" s="126"/>
      <c r="MN53" s="126"/>
      <c r="MO53" s="126"/>
      <c r="MP53" s="126"/>
      <c r="MQ53" s="126"/>
      <c r="MR53" s="126"/>
      <c r="MS53" s="12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122" t="s">
        <v>34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24"/>
      <c r="DQ55" s="24"/>
      <c r="DR55" s="24"/>
      <c r="DS55" s="24"/>
      <c r="DT55" s="24"/>
      <c r="DU55" s="24"/>
      <c r="DV55" s="24"/>
      <c r="DW55" s="24"/>
      <c r="DX55" s="24"/>
      <c r="DY55" s="122" t="s">
        <v>35</v>
      </c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24"/>
      <c r="IH55" s="24"/>
      <c r="II55" s="24"/>
      <c r="IJ55" s="24"/>
      <c r="IK55" s="24"/>
      <c r="IL55" s="24"/>
      <c r="IM55" s="24"/>
      <c r="IN55" s="24"/>
      <c r="IO55" s="24"/>
      <c r="IP55" s="122" t="s">
        <v>36</v>
      </c>
      <c r="IQ55" s="122"/>
      <c r="IR55" s="122"/>
      <c r="IS55" s="122"/>
      <c r="IT55" s="122"/>
      <c r="IU55" s="122"/>
      <c r="IV55" s="122"/>
      <c r="IW55" s="122"/>
      <c r="IX55" s="122"/>
      <c r="IY55" s="122"/>
      <c r="IZ55" s="122"/>
      <c r="JA55" s="122"/>
      <c r="JB55" s="122"/>
      <c r="JC55" s="122"/>
      <c r="JD55" s="122"/>
      <c r="JE55" s="122"/>
      <c r="JF55" s="122"/>
      <c r="JG55" s="122"/>
      <c r="JH55" s="122"/>
      <c r="JI55" s="122"/>
      <c r="JJ55" s="122"/>
      <c r="JK55" s="122"/>
      <c r="JL55" s="122"/>
      <c r="JM55" s="122"/>
      <c r="JN55" s="122"/>
      <c r="JO55" s="122"/>
      <c r="JP55" s="122"/>
      <c r="JQ55" s="122"/>
      <c r="JR55" s="122"/>
      <c r="JS55" s="122"/>
      <c r="JT55" s="122"/>
      <c r="JU55" s="122"/>
      <c r="JV55" s="122"/>
      <c r="JW55" s="122"/>
      <c r="JX55" s="122"/>
      <c r="JY55" s="122"/>
      <c r="JZ55" s="122"/>
      <c r="KA55" s="122"/>
      <c r="KB55" s="122"/>
      <c r="KC55" s="122"/>
      <c r="KD55" s="122"/>
      <c r="KE55" s="122"/>
      <c r="KF55" s="122"/>
      <c r="KG55" s="122"/>
      <c r="KH55" s="122"/>
      <c r="KI55" s="122"/>
      <c r="KJ55" s="122"/>
      <c r="KK55" s="122"/>
      <c r="KL55" s="122"/>
      <c r="KM55" s="122"/>
      <c r="KN55" s="122"/>
      <c r="KO55" s="122"/>
      <c r="KP55" s="122"/>
      <c r="KQ55" s="122"/>
      <c r="KR55" s="122"/>
      <c r="KS55" s="122"/>
      <c r="KT55" s="122"/>
      <c r="KU55" s="122"/>
      <c r="KV55" s="122"/>
      <c r="KW55" s="122"/>
      <c r="KX55" s="122"/>
      <c r="KY55" s="122"/>
      <c r="KZ55" s="122"/>
      <c r="LA55" s="122"/>
      <c r="LB55" s="122"/>
      <c r="LC55" s="122"/>
      <c r="LD55" s="122"/>
      <c r="LE55" s="122"/>
      <c r="LF55" s="122"/>
      <c r="LG55" s="122"/>
      <c r="LH55" s="122"/>
      <c r="LI55" s="122"/>
      <c r="LJ55" s="122"/>
      <c r="LK55" s="122"/>
      <c r="LL55" s="122"/>
      <c r="LM55" s="122"/>
      <c r="LN55" s="122"/>
      <c r="LO55" s="122"/>
      <c r="LP55" s="122"/>
      <c r="LQ55" s="122"/>
      <c r="LR55" s="122"/>
      <c r="LS55" s="122"/>
      <c r="LT55" s="122"/>
      <c r="LU55" s="122"/>
      <c r="LV55" s="122"/>
      <c r="LW55" s="122"/>
      <c r="LX55" s="122"/>
      <c r="LY55" s="122"/>
      <c r="LZ55" s="122"/>
      <c r="MA55" s="122"/>
      <c r="MB55" s="122"/>
      <c r="MC55" s="122"/>
      <c r="MD55" s="122"/>
      <c r="ME55" s="122"/>
      <c r="MF55" s="122"/>
      <c r="MG55" s="122"/>
      <c r="MH55" s="122"/>
      <c r="MI55" s="122"/>
      <c r="MJ55" s="122"/>
      <c r="MK55" s="122"/>
      <c r="ML55" s="122"/>
      <c r="MM55" s="122"/>
      <c r="MN55" s="122"/>
      <c r="MO55" s="122"/>
      <c r="MP55" s="122"/>
      <c r="MQ55" s="122"/>
      <c r="MR55" s="122"/>
      <c r="MS55" s="122"/>
      <c r="MT55" s="122"/>
      <c r="MU55" s="122"/>
      <c r="MV55" s="122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24"/>
      <c r="DQ56" s="24"/>
      <c r="DR56" s="24"/>
      <c r="DS56" s="24"/>
      <c r="DT56" s="24"/>
      <c r="DU56" s="24"/>
      <c r="DV56" s="24"/>
      <c r="DW56" s="24"/>
      <c r="DX56" s="24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24"/>
      <c r="IH56" s="24"/>
      <c r="II56" s="24"/>
      <c r="IJ56" s="24"/>
      <c r="IK56" s="24"/>
      <c r="IL56" s="24"/>
      <c r="IM56" s="24"/>
      <c r="IN56" s="24"/>
      <c r="IO56" s="24"/>
      <c r="IP56" s="122"/>
      <c r="IQ56" s="122"/>
      <c r="IR56" s="122"/>
      <c r="IS56" s="122"/>
      <c r="IT56" s="122"/>
      <c r="IU56" s="122"/>
      <c r="IV56" s="122"/>
      <c r="IW56" s="122"/>
      <c r="IX56" s="122"/>
      <c r="IY56" s="122"/>
      <c r="IZ56" s="122"/>
      <c r="JA56" s="122"/>
      <c r="JB56" s="122"/>
      <c r="JC56" s="122"/>
      <c r="JD56" s="122"/>
      <c r="JE56" s="122"/>
      <c r="JF56" s="122"/>
      <c r="JG56" s="122"/>
      <c r="JH56" s="122"/>
      <c r="JI56" s="122"/>
      <c r="JJ56" s="122"/>
      <c r="JK56" s="122"/>
      <c r="JL56" s="122"/>
      <c r="JM56" s="122"/>
      <c r="JN56" s="122"/>
      <c r="JO56" s="122"/>
      <c r="JP56" s="122"/>
      <c r="JQ56" s="122"/>
      <c r="JR56" s="122"/>
      <c r="JS56" s="122"/>
      <c r="JT56" s="122"/>
      <c r="JU56" s="122"/>
      <c r="JV56" s="122"/>
      <c r="JW56" s="122"/>
      <c r="JX56" s="122"/>
      <c r="JY56" s="122"/>
      <c r="JZ56" s="122"/>
      <c r="KA56" s="122"/>
      <c r="KB56" s="122"/>
      <c r="KC56" s="122"/>
      <c r="KD56" s="122"/>
      <c r="KE56" s="122"/>
      <c r="KF56" s="122"/>
      <c r="KG56" s="122"/>
      <c r="KH56" s="122"/>
      <c r="KI56" s="122"/>
      <c r="KJ56" s="122"/>
      <c r="KK56" s="122"/>
      <c r="KL56" s="122"/>
      <c r="KM56" s="122"/>
      <c r="KN56" s="122"/>
      <c r="KO56" s="122"/>
      <c r="KP56" s="122"/>
      <c r="KQ56" s="122"/>
      <c r="KR56" s="122"/>
      <c r="KS56" s="122"/>
      <c r="KT56" s="122"/>
      <c r="KU56" s="122"/>
      <c r="KV56" s="122"/>
      <c r="KW56" s="122"/>
      <c r="KX56" s="122"/>
      <c r="KY56" s="122"/>
      <c r="KZ56" s="122"/>
      <c r="LA56" s="122"/>
      <c r="LB56" s="122"/>
      <c r="LC56" s="122"/>
      <c r="LD56" s="122"/>
      <c r="LE56" s="122"/>
      <c r="LF56" s="122"/>
      <c r="LG56" s="122"/>
      <c r="LH56" s="122"/>
      <c r="LI56" s="122"/>
      <c r="LJ56" s="122"/>
      <c r="LK56" s="122"/>
      <c r="LL56" s="122"/>
      <c r="LM56" s="122"/>
      <c r="LN56" s="122"/>
      <c r="LO56" s="122"/>
      <c r="LP56" s="122"/>
      <c r="LQ56" s="122"/>
      <c r="LR56" s="122"/>
      <c r="LS56" s="122"/>
      <c r="LT56" s="122"/>
      <c r="LU56" s="122"/>
      <c r="LV56" s="122"/>
      <c r="LW56" s="122"/>
      <c r="LX56" s="122"/>
      <c r="LY56" s="122"/>
      <c r="LZ56" s="122"/>
      <c r="MA56" s="122"/>
      <c r="MB56" s="122"/>
      <c r="MC56" s="122"/>
      <c r="MD56" s="122"/>
      <c r="ME56" s="122"/>
      <c r="MF56" s="122"/>
      <c r="MG56" s="122"/>
      <c r="MH56" s="122"/>
      <c r="MI56" s="122"/>
      <c r="MJ56" s="122"/>
      <c r="MK56" s="122"/>
      <c r="ML56" s="122"/>
      <c r="MM56" s="122"/>
      <c r="MN56" s="122"/>
      <c r="MO56" s="122"/>
      <c r="MP56" s="122"/>
      <c r="MQ56" s="122"/>
      <c r="MR56" s="122"/>
      <c r="MS56" s="122"/>
      <c r="MT56" s="122"/>
      <c r="MU56" s="122"/>
      <c r="MV56" s="122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37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7" t="s">
        <v>38</v>
      </c>
      <c r="CW63" s="127"/>
      <c r="CX63" s="127"/>
      <c r="CY63" s="127"/>
      <c r="CZ63" s="127"/>
      <c r="DA63" s="127"/>
      <c r="DB63" s="127"/>
      <c r="DC63" s="127"/>
      <c r="DD63" s="127"/>
      <c r="DE63" s="127"/>
      <c r="DF63" s="127"/>
      <c r="DG63" s="127"/>
      <c r="DH63" s="127"/>
      <c r="DI63" s="127"/>
      <c r="DJ63" s="127"/>
      <c r="DK63" s="127"/>
      <c r="DL63" s="127"/>
      <c r="DM63" s="127"/>
      <c r="DN63" s="127"/>
      <c r="DO63" s="127"/>
      <c r="DP63" s="127"/>
      <c r="DQ63" s="127"/>
      <c r="DR63" s="127"/>
      <c r="DS63" s="127"/>
      <c r="DT63" s="127"/>
      <c r="DU63" s="127"/>
      <c r="DV63" s="127"/>
      <c r="DW63" s="127"/>
      <c r="DX63" s="127"/>
      <c r="DY63" s="127"/>
      <c r="DZ63" s="127"/>
      <c r="EA63" s="127"/>
      <c r="EB63" s="127"/>
      <c r="EC63" s="127"/>
      <c r="ED63" s="127"/>
      <c r="EE63" s="127"/>
      <c r="EF63" s="127"/>
      <c r="EG63" s="127"/>
      <c r="EH63" s="127"/>
      <c r="EI63" s="127"/>
      <c r="EJ63" s="127"/>
      <c r="EK63" s="127"/>
      <c r="EL63" s="127"/>
      <c r="EM63" s="127"/>
      <c r="EN63" s="127"/>
      <c r="EO63" s="127"/>
      <c r="EP63" s="127"/>
      <c r="EQ63" s="127"/>
      <c r="ER63" s="127"/>
      <c r="ES63" s="127"/>
      <c r="ET63" s="127"/>
      <c r="EU63" s="127"/>
      <c r="EV63" s="127"/>
      <c r="EW63" s="127"/>
      <c r="EX63" s="127"/>
      <c r="EY63" s="127"/>
      <c r="EZ63" s="127"/>
      <c r="FA63" s="127"/>
      <c r="FB63" s="127"/>
      <c r="FC63" s="127"/>
      <c r="FD63" s="127"/>
      <c r="FE63" s="127"/>
      <c r="FF63" s="127"/>
      <c r="FG63" s="127"/>
      <c r="FH63" s="127"/>
      <c r="FI63" s="127"/>
      <c r="FJ63" s="127"/>
      <c r="FK63" s="127"/>
      <c r="FL63" s="127"/>
      <c r="FM63" s="127"/>
      <c r="FN63" s="127"/>
      <c r="FO63" s="127"/>
      <c r="FP63" s="127"/>
      <c r="FQ63" s="127"/>
      <c r="FR63" s="127"/>
      <c r="FS63" s="127"/>
      <c r="FT63" s="127"/>
      <c r="FU63" s="127"/>
      <c r="FV63" s="127"/>
      <c r="FW63" s="127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7"/>
      <c r="CW64" s="127"/>
      <c r="CX64" s="127"/>
      <c r="CY64" s="127"/>
      <c r="CZ64" s="127"/>
      <c r="DA64" s="127"/>
      <c r="DB64" s="127"/>
      <c r="DC64" s="127"/>
      <c r="DD64" s="127"/>
      <c r="DE64" s="127"/>
      <c r="DF64" s="127"/>
      <c r="DG64" s="127"/>
      <c r="DH64" s="127"/>
      <c r="DI64" s="127"/>
      <c r="DJ64" s="127"/>
      <c r="DK64" s="127"/>
      <c r="DL64" s="127"/>
      <c r="DM64" s="127"/>
      <c r="DN64" s="127"/>
      <c r="DO64" s="127"/>
      <c r="DP64" s="127"/>
      <c r="DQ64" s="127"/>
      <c r="DR64" s="127"/>
      <c r="DS64" s="127"/>
      <c r="DT64" s="127"/>
      <c r="DU64" s="127"/>
      <c r="DV64" s="127"/>
      <c r="DW64" s="127"/>
      <c r="DX64" s="127"/>
      <c r="DY64" s="127"/>
      <c r="DZ64" s="127"/>
      <c r="EA64" s="127"/>
      <c r="EB64" s="127"/>
      <c r="EC64" s="127"/>
      <c r="ED64" s="127"/>
      <c r="EE64" s="127"/>
      <c r="EF64" s="127"/>
      <c r="EG64" s="127"/>
      <c r="EH64" s="127"/>
      <c r="EI64" s="127"/>
      <c r="EJ64" s="127"/>
      <c r="EK64" s="127"/>
      <c r="EL64" s="127"/>
      <c r="EM64" s="127"/>
      <c r="EN64" s="127"/>
      <c r="EO64" s="127"/>
      <c r="EP64" s="127"/>
      <c r="EQ64" s="127"/>
      <c r="ER64" s="127"/>
      <c r="ES64" s="127"/>
      <c r="ET64" s="127"/>
      <c r="EU64" s="127"/>
      <c r="EV64" s="127"/>
      <c r="EW64" s="127"/>
      <c r="EX64" s="127"/>
      <c r="EY64" s="127"/>
      <c r="EZ64" s="127"/>
      <c r="FA64" s="127"/>
      <c r="FB64" s="127"/>
      <c r="FC64" s="127"/>
      <c r="FD64" s="127"/>
      <c r="FE64" s="127"/>
      <c r="FF64" s="127"/>
      <c r="FG64" s="127"/>
      <c r="FH64" s="127"/>
      <c r="FI64" s="127"/>
      <c r="FJ64" s="127"/>
      <c r="FK64" s="127"/>
      <c r="FL64" s="127"/>
      <c r="FM64" s="127"/>
      <c r="FN64" s="127"/>
      <c r="FO64" s="127"/>
      <c r="FP64" s="127"/>
      <c r="FQ64" s="127"/>
      <c r="FR64" s="127"/>
      <c r="FS64" s="127"/>
      <c r="FT64" s="127"/>
      <c r="FU64" s="127"/>
      <c r="FV64" s="127"/>
      <c r="FW64" s="127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3"/>
      <c r="NE64" s="124"/>
      <c r="NF64" s="124"/>
      <c r="NG64" s="124"/>
      <c r="NH64" s="124"/>
      <c r="NI64" s="124"/>
      <c r="NJ64" s="124"/>
      <c r="NK64" s="124"/>
      <c r="NL64" s="124"/>
      <c r="NM64" s="124"/>
      <c r="NN64" s="124"/>
      <c r="NO64" s="124"/>
      <c r="NP64" s="124"/>
      <c r="NQ64" s="124"/>
      <c r="NR64" s="12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7"/>
      <c r="CW65" s="127"/>
      <c r="CX65" s="127"/>
      <c r="CY65" s="127"/>
      <c r="CZ65" s="127"/>
      <c r="DA65" s="127"/>
      <c r="DB65" s="127"/>
      <c r="DC65" s="127"/>
      <c r="DD65" s="127"/>
      <c r="DE65" s="127"/>
      <c r="DF65" s="127"/>
      <c r="DG65" s="127"/>
      <c r="DH65" s="127"/>
      <c r="DI65" s="127"/>
      <c r="DJ65" s="127"/>
      <c r="DK65" s="127"/>
      <c r="DL65" s="127"/>
      <c r="DM65" s="127"/>
      <c r="DN65" s="127"/>
      <c r="DO65" s="127"/>
      <c r="DP65" s="127"/>
      <c r="DQ65" s="127"/>
      <c r="DR65" s="127"/>
      <c r="DS65" s="127"/>
      <c r="DT65" s="127"/>
      <c r="DU65" s="127"/>
      <c r="DV65" s="127"/>
      <c r="DW65" s="127"/>
      <c r="DX65" s="127"/>
      <c r="DY65" s="127"/>
      <c r="DZ65" s="127"/>
      <c r="EA65" s="127"/>
      <c r="EB65" s="127"/>
      <c r="EC65" s="127"/>
      <c r="ED65" s="127"/>
      <c r="EE65" s="127"/>
      <c r="EF65" s="127"/>
      <c r="EG65" s="127"/>
      <c r="EH65" s="127"/>
      <c r="EI65" s="127"/>
      <c r="EJ65" s="127"/>
      <c r="EK65" s="127"/>
      <c r="EL65" s="127"/>
      <c r="EM65" s="127"/>
      <c r="EN65" s="127"/>
      <c r="EO65" s="127"/>
      <c r="EP65" s="127"/>
      <c r="EQ65" s="127"/>
      <c r="ER65" s="127"/>
      <c r="ES65" s="127"/>
      <c r="ET65" s="127"/>
      <c r="EU65" s="127"/>
      <c r="EV65" s="127"/>
      <c r="EW65" s="127"/>
      <c r="EX65" s="127"/>
      <c r="EY65" s="127"/>
      <c r="EZ65" s="127"/>
      <c r="FA65" s="127"/>
      <c r="FB65" s="127"/>
      <c r="FC65" s="127"/>
      <c r="FD65" s="127"/>
      <c r="FE65" s="127"/>
      <c r="FF65" s="127"/>
      <c r="FG65" s="127"/>
      <c r="FH65" s="127"/>
      <c r="FI65" s="127"/>
      <c r="FJ65" s="127"/>
      <c r="FK65" s="127"/>
      <c r="FL65" s="127"/>
      <c r="FM65" s="127"/>
      <c r="FN65" s="127"/>
      <c r="FO65" s="127"/>
      <c r="FP65" s="127"/>
      <c r="FQ65" s="127"/>
      <c r="FR65" s="127"/>
      <c r="FS65" s="127"/>
      <c r="FT65" s="127"/>
      <c r="FU65" s="127"/>
      <c r="FV65" s="127"/>
      <c r="FW65" s="127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39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7"/>
      <c r="CW66" s="127"/>
      <c r="CX66" s="127"/>
      <c r="CY66" s="127"/>
      <c r="CZ66" s="127"/>
      <c r="DA66" s="127"/>
      <c r="DB66" s="127"/>
      <c r="DC66" s="127"/>
      <c r="DD66" s="127"/>
      <c r="DE66" s="127"/>
      <c r="DF66" s="127"/>
      <c r="DG66" s="127"/>
      <c r="DH66" s="127"/>
      <c r="DI66" s="127"/>
      <c r="DJ66" s="127"/>
      <c r="DK66" s="127"/>
      <c r="DL66" s="127"/>
      <c r="DM66" s="127"/>
      <c r="DN66" s="127"/>
      <c r="DO66" s="127"/>
      <c r="DP66" s="127"/>
      <c r="DQ66" s="127"/>
      <c r="DR66" s="127"/>
      <c r="DS66" s="127"/>
      <c r="DT66" s="127"/>
      <c r="DU66" s="127"/>
      <c r="DV66" s="127"/>
      <c r="DW66" s="127"/>
      <c r="DX66" s="127"/>
      <c r="DY66" s="127"/>
      <c r="DZ66" s="127"/>
      <c r="EA66" s="127"/>
      <c r="EB66" s="127"/>
      <c r="EC66" s="127"/>
      <c r="ED66" s="127"/>
      <c r="EE66" s="127"/>
      <c r="EF66" s="127"/>
      <c r="EG66" s="127"/>
      <c r="EH66" s="127"/>
      <c r="EI66" s="127"/>
      <c r="EJ66" s="127"/>
      <c r="EK66" s="127"/>
      <c r="EL66" s="127"/>
      <c r="EM66" s="127"/>
      <c r="EN66" s="127"/>
      <c r="EO66" s="127"/>
      <c r="EP66" s="127"/>
      <c r="EQ66" s="127"/>
      <c r="ER66" s="127"/>
      <c r="ES66" s="127"/>
      <c r="ET66" s="127"/>
      <c r="EU66" s="127"/>
      <c r="EV66" s="127"/>
      <c r="EW66" s="127"/>
      <c r="EX66" s="127"/>
      <c r="EY66" s="127"/>
      <c r="EZ66" s="127"/>
      <c r="FA66" s="127"/>
      <c r="FB66" s="127"/>
      <c r="FC66" s="127"/>
      <c r="FD66" s="127"/>
      <c r="FE66" s="127"/>
      <c r="FF66" s="127"/>
      <c r="FG66" s="127"/>
      <c r="FH66" s="127"/>
      <c r="FI66" s="127"/>
      <c r="FJ66" s="127"/>
      <c r="FK66" s="127"/>
      <c r="FL66" s="127"/>
      <c r="FM66" s="127"/>
      <c r="FN66" s="127"/>
      <c r="FO66" s="127"/>
      <c r="FP66" s="127"/>
      <c r="FQ66" s="127"/>
      <c r="FR66" s="127"/>
      <c r="FS66" s="127"/>
      <c r="FT66" s="127"/>
      <c r="FU66" s="127"/>
      <c r="FV66" s="127"/>
      <c r="FW66" s="127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140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8" t="str">
        <f>データ!CM7</f>
        <v>-</v>
      </c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29"/>
      <c r="DV67" s="129"/>
      <c r="DW67" s="129"/>
      <c r="DX67" s="129"/>
      <c r="DY67" s="129"/>
      <c r="DZ67" s="129"/>
      <c r="EA67" s="129"/>
      <c r="EB67" s="129"/>
      <c r="EC67" s="129"/>
      <c r="ED67" s="129"/>
      <c r="EE67" s="129"/>
      <c r="EF67" s="129"/>
      <c r="EG67" s="129"/>
      <c r="EH67" s="129"/>
      <c r="EI67" s="129"/>
      <c r="EJ67" s="129"/>
      <c r="EK67" s="129"/>
      <c r="EL67" s="129"/>
      <c r="EM67" s="129"/>
      <c r="EN67" s="129"/>
      <c r="EO67" s="129"/>
      <c r="EP67" s="129"/>
      <c r="EQ67" s="129"/>
      <c r="ER67" s="129"/>
      <c r="ES67" s="129"/>
      <c r="ET67" s="129"/>
      <c r="EU67" s="129"/>
      <c r="EV67" s="129"/>
      <c r="EW67" s="129"/>
      <c r="EX67" s="129"/>
      <c r="EY67" s="129"/>
      <c r="EZ67" s="129"/>
      <c r="FA67" s="129"/>
      <c r="FB67" s="129"/>
      <c r="FC67" s="129"/>
      <c r="FD67" s="129"/>
      <c r="FE67" s="129"/>
      <c r="FF67" s="129"/>
      <c r="FG67" s="129"/>
      <c r="FH67" s="129"/>
      <c r="FI67" s="129"/>
      <c r="FJ67" s="129"/>
      <c r="FK67" s="129"/>
      <c r="FL67" s="129"/>
      <c r="FM67" s="129"/>
      <c r="FN67" s="129"/>
      <c r="FO67" s="129"/>
      <c r="FP67" s="129"/>
      <c r="FQ67" s="129"/>
      <c r="FR67" s="129"/>
      <c r="FS67" s="129"/>
      <c r="FT67" s="129"/>
      <c r="FU67" s="129"/>
      <c r="FV67" s="129"/>
      <c r="FW67" s="130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1"/>
      <c r="CW68" s="132"/>
      <c r="CX68" s="132"/>
      <c r="CY68" s="132"/>
      <c r="CZ68" s="132"/>
      <c r="DA68" s="132"/>
      <c r="DB68" s="132"/>
      <c r="DC68" s="132"/>
      <c r="DD68" s="132"/>
      <c r="DE68" s="132"/>
      <c r="DF68" s="132"/>
      <c r="DG68" s="132"/>
      <c r="DH68" s="132"/>
      <c r="DI68" s="132"/>
      <c r="DJ68" s="132"/>
      <c r="DK68" s="132"/>
      <c r="DL68" s="132"/>
      <c r="DM68" s="132"/>
      <c r="DN68" s="132"/>
      <c r="DO68" s="132"/>
      <c r="DP68" s="132"/>
      <c r="DQ68" s="132"/>
      <c r="DR68" s="132"/>
      <c r="DS68" s="132"/>
      <c r="DT68" s="132"/>
      <c r="DU68" s="132"/>
      <c r="DV68" s="132"/>
      <c r="DW68" s="132"/>
      <c r="DX68" s="132"/>
      <c r="DY68" s="132"/>
      <c r="DZ68" s="132"/>
      <c r="EA68" s="132"/>
      <c r="EB68" s="132"/>
      <c r="EC68" s="132"/>
      <c r="ED68" s="132"/>
      <c r="EE68" s="132"/>
      <c r="EF68" s="132"/>
      <c r="EG68" s="132"/>
      <c r="EH68" s="132"/>
      <c r="EI68" s="132"/>
      <c r="EJ68" s="132"/>
      <c r="EK68" s="132"/>
      <c r="EL68" s="132"/>
      <c r="EM68" s="132"/>
      <c r="EN68" s="132"/>
      <c r="EO68" s="132"/>
      <c r="EP68" s="132"/>
      <c r="EQ68" s="132"/>
      <c r="ER68" s="132"/>
      <c r="ES68" s="132"/>
      <c r="ET68" s="132"/>
      <c r="EU68" s="132"/>
      <c r="EV68" s="132"/>
      <c r="EW68" s="132"/>
      <c r="EX68" s="132"/>
      <c r="EY68" s="132"/>
      <c r="EZ68" s="132"/>
      <c r="FA68" s="132"/>
      <c r="FB68" s="132"/>
      <c r="FC68" s="132"/>
      <c r="FD68" s="132"/>
      <c r="FE68" s="132"/>
      <c r="FF68" s="132"/>
      <c r="FG68" s="132"/>
      <c r="FH68" s="132"/>
      <c r="FI68" s="132"/>
      <c r="FJ68" s="132"/>
      <c r="FK68" s="132"/>
      <c r="FL68" s="132"/>
      <c r="FM68" s="132"/>
      <c r="FN68" s="132"/>
      <c r="FO68" s="132"/>
      <c r="FP68" s="132"/>
      <c r="FQ68" s="132"/>
      <c r="FR68" s="132"/>
      <c r="FS68" s="132"/>
      <c r="FT68" s="132"/>
      <c r="FU68" s="132"/>
      <c r="FV68" s="132"/>
      <c r="FW68" s="133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1"/>
      <c r="CW69" s="132"/>
      <c r="CX69" s="132"/>
      <c r="CY69" s="132"/>
      <c r="CZ69" s="132"/>
      <c r="DA69" s="132"/>
      <c r="DB69" s="132"/>
      <c r="DC69" s="132"/>
      <c r="DD69" s="132"/>
      <c r="DE69" s="132"/>
      <c r="DF69" s="132"/>
      <c r="DG69" s="132"/>
      <c r="DH69" s="132"/>
      <c r="DI69" s="132"/>
      <c r="DJ69" s="132"/>
      <c r="DK69" s="132"/>
      <c r="DL69" s="132"/>
      <c r="DM69" s="132"/>
      <c r="DN69" s="132"/>
      <c r="DO69" s="132"/>
      <c r="DP69" s="132"/>
      <c r="DQ69" s="132"/>
      <c r="DR69" s="132"/>
      <c r="DS69" s="132"/>
      <c r="DT69" s="132"/>
      <c r="DU69" s="132"/>
      <c r="DV69" s="132"/>
      <c r="DW69" s="132"/>
      <c r="DX69" s="132"/>
      <c r="DY69" s="132"/>
      <c r="DZ69" s="132"/>
      <c r="EA69" s="132"/>
      <c r="EB69" s="132"/>
      <c r="EC69" s="132"/>
      <c r="ED69" s="132"/>
      <c r="EE69" s="132"/>
      <c r="EF69" s="132"/>
      <c r="EG69" s="132"/>
      <c r="EH69" s="132"/>
      <c r="EI69" s="132"/>
      <c r="EJ69" s="132"/>
      <c r="EK69" s="132"/>
      <c r="EL69" s="132"/>
      <c r="EM69" s="132"/>
      <c r="EN69" s="132"/>
      <c r="EO69" s="132"/>
      <c r="EP69" s="132"/>
      <c r="EQ69" s="132"/>
      <c r="ER69" s="132"/>
      <c r="ES69" s="132"/>
      <c r="ET69" s="132"/>
      <c r="EU69" s="132"/>
      <c r="EV69" s="132"/>
      <c r="EW69" s="132"/>
      <c r="EX69" s="132"/>
      <c r="EY69" s="132"/>
      <c r="EZ69" s="132"/>
      <c r="FA69" s="132"/>
      <c r="FB69" s="132"/>
      <c r="FC69" s="132"/>
      <c r="FD69" s="132"/>
      <c r="FE69" s="132"/>
      <c r="FF69" s="132"/>
      <c r="FG69" s="132"/>
      <c r="FH69" s="132"/>
      <c r="FI69" s="132"/>
      <c r="FJ69" s="132"/>
      <c r="FK69" s="132"/>
      <c r="FL69" s="132"/>
      <c r="FM69" s="132"/>
      <c r="FN69" s="132"/>
      <c r="FO69" s="132"/>
      <c r="FP69" s="132"/>
      <c r="FQ69" s="132"/>
      <c r="FR69" s="132"/>
      <c r="FS69" s="132"/>
      <c r="FT69" s="132"/>
      <c r="FU69" s="132"/>
      <c r="FV69" s="132"/>
      <c r="FW69" s="133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4"/>
      <c r="CW70" s="135"/>
      <c r="CX70" s="135"/>
      <c r="CY70" s="135"/>
      <c r="CZ70" s="135"/>
      <c r="DA70" s="135"/>
      <c r="DB70" s="135"/>
      <c r="DC70" s="135"/>
      <c r="DD70" s="135"/>
      <c r="DE70" s="135"/>
      <c r="DF70" s="135"/>
      <c r="DG70" s="135"/>
      <c r="DH70" s="135"/>
      <c r="DI70" s="135"/>
      <c r="DJ70" s="135"/>
      <c r="DK70" s="135"/>
      <c r="DL70" s="135"/>
      <c r="DM70" s="135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5"/>
      <c r="FK70" s="135"/>
      <c r="FL70" s="135"/>
      <c r="FM70" s="135"/>
      <c r="FN70" s="135"/>
      <c r="FO70" s="135"/>
      <c r="FP70" s="135"/>
      <c r="FQ70" s="135"/>
      <c r="FR70" s="135"/>
      <c r="FS70" s="135"/>
      <c r="FT70" s="135"/>
      <c r="FU70" s="135"/>
      <c r="FV70" s="135"/>
      <c r="FW70" s="136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7" t="s">
        <v>40</v>
      </c>
      <c r="CW72" s="127"/>
      <c r="CX72" s="127"/>
      <c r="CY72" s="127"/>
      <c r="CZ72" s="127"/>
      <c r="DA72" s="127"/>
      <c r="DB72" s="127"/>
      <c r="DC72" s="127"/>
      <c r="DD72" s="127"/>
      <c r="DE72" s="127"/>
      <c r="DF72" s="127"/>
      <c r="DG72" s="127"/>
      <c r="DH72" s="127"/>
      <c r="DI72" s="127"/>
      <c r="DJ72" s="127"/>
      <c r="DK72" s="127"/>
      <c r="DL72" s="127"/>
      <c r="DM72" s="127"/>
      <c r="DN72" s="127"/>
      <c r="DO72" s="127"/>
      <c r="DP72" s="127"/>
      <c r="DQ72" s="127"/>
      <c r="DR72" s="127"/>
      <c r="DS72" s="127"/>
      <c r="DT72" s="127"/>
      <c r="DU72" s="127"/>
      <c r="DV72" s="127"/>
      <c r="DW72" s="127"/>
      <c r="DX72" s="127"/>
      <c r="DY72" s="127"/>
      <c r="DZ72" s="127"/>
      <c r="EA72" s="127"/>
      <c r="EB72" s="127"/>
      <c r="EC72" s="127"/>
      <c r="ED72" s="127"/>
      <c r="EE72" s="127"/>
      <c r="EF72" s="127"/>
      <c r="EG72" s="127"/>
      <c r="EH72" s="127"/>
      <c r="EI72" s="127"/>
      <c r="EJ72" s="127"/>
      <c r="EK72" s="127"/>
      <c r="EL72" s="127"/>
      <c r="EM72" s="127"/>
      <c r="EN72" s="127"/>
      <c r="EO72" s="127"/>
      <c r="EP72" s="127"/>
      <c r="EQ72" s="127"/>
      <c r="ER72" s="127"/>
      <c r="ES72" s="127"/>
      <c r="ET72" s="127"/>
      <c r="EU72" s="127"/>
      <c r="EV72" s="127"/>
      <c r="EW72" s="127"/>
      <c r="EX72" s="127"/>
      <c r="EY72" s="127"/>
      <c r="EZ72" s="127"/>
      <c r="FA72" s="127"/>
      <c r="FB72" s="127"/>
      <c r="FC72" s="127"/>
      <c r="FD72" s="127"/>
      <c r="FE72" s="127"/>
      <c r="FF72" s="127"/>
      <c r="FG72" s="127"/>
      <c r="FH72" s="127"/>
      <c r="FI72" s="127"/>
      <c r="FJ72" s="127"/>
      <c r="FK72" s="127"/>
      <c r="FL72" s="127"/>
      <c r="FM72" s="127"/>
      <c r="FN72" s="127"/>
      <c r="FO72" s="127"/>
      <c r="FP72" s="127"/>
      <c r="FQ72" s="127"/>
      <c r="FR72" s="127"/>
      <c r="FS72" s="127"/>
      <c r="FT72" s="127"/>
      <c r="FU72" s="127"/>
      <c r="FV72" s="127"/>
      <c r="FW72" s="127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7"/>
      <c r="CW73" s="127"/>
      <c r="CX73" s="127"/>
      <c r="CY73" s="127"/>
      <c r="CZ73" s="127"/>
      <c r="DA73" s="127"/>
      <c r="DB73" s="127"/>
      <c r="DC73" s="127"/>
      <c r="DD73" s="127"/>
      <c r="DE73" s="127"/>
      <c r="DF73" s="127"/>
      <c r="DG73" s="127"/>
      <c r="DH73" s="127"/>
      <c r="DI73" s="127"/>
      <c r="DJ73" s="127"/>
      <c r="DK73" s="127"/>
      <c r="DL73" s="127"/>
      <c r="DM73" s="127"/>
      <c r="DN73" s="127"/>
      <c r="DO73" s="127"/>
      <c r="DP73" s="127"/>
      <c r="DQ73" s="127"/>
      <c r="DR73" s="127"/>
      <c r="DS73" s="127"/>
      <c r="DT73" s="127"/>
      <c r="DU73" s="127"/>
      <c r="DV73" s="127"/>
      <c r="DW73" s="127"/>
      <c r="DX73" s="127"/>
      <c r="DY73" s="127"/>
      <c r="DZ73" s="127"/>
      <c r="EA73" s="127"/>
      <c r="EB73" s="127"/>
      <c r="EC73" s="127"/>
      <c r="ED73" s="127"/>
      <c r="EE73" s="127"/>
      <c r="EF73" s="127"/>
      <c r="EG73" s="127"/>
      <c r="EH73" s="127"/>
      <c r="EI73" s="127"/>
      <c r="EJ73" s="127"/>
      <c r="EK73" s="127"/>
      <c r="EL73" s="127"/>
      <c r="EM73" s="127"/>
      <c r="EN73" s="127"/>
      <c r="EO73" s="127"/>
      <c r="EP73" s="127"/>
      <c r="EQ73" s="127"/>
      <c r="ER73" s="127"/>
      <c r="ES73" s="127"/>
      <c r="ET73" s="127"/>
      <c r="EU73" s="127"/>
      <c r="EV73" s="127"/>
      <c r="EW73" s="127"/>
      <c r="EX73" s="127"/>
      <c r="EY73" s="127"/>
      <c r="EZ73" s="127"/>
      <c r="FA73" s="127"/>
      <c r="FB73" s="127"/>
      <c r="FC73" s="127"/>
      <c r="FD73" s="127"/>
      <c r="FE73" s="127"/>
      <c r="FF73" s="127"/>
      <c r="FG73" s="127"/>
      <c r="FH73" s="127"/>
      <c r="FI73" s="127"/>
      <c r="FJ73" s="127"/>
      <c r="FK73" s="127"/>
      <c r="FL73" s="127"/>
      <c r="FM73" s="127"/>
      <c r="FN73" s="127"/>
      <c r="FO73" s="127"/>
      <c r="FP73" s="127"/>
      <c r="FQ73" s="127"/>
      <c r="FR73" s="127"/>
      <c r="FS73" s="127"/>
      <c r="FT73" s="127"/>
      <c r="FU73" s="127"/>
      <c r="FV73" s="127"/>
      <c r="FW73" s="127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7"/>
      <c r="CW74" s="127"/>
      <c r="CX74" s="127"/>
      <c r="CY74" s="127"/>
      <c r="CZ74" s="127"/>
      <c r="DA74" s="127"/>
      <c r="DB74" s="127"/>
      <c r="DC74" s="127"/>
      <c r="DD74" s="127"/>
      <c r="DE74" s="127"/>
      <c r="DF74" s="127"/>
      <c r="DG74" s="127"/>
      <c r="DH74" s="127"/>
      <c r="DI74" s="127"/>
      <c r="DJ74" s="127"/>
      <c r="DK74" s="127"/>
      <c r="DL74" s="127"/>
      <c r="DM74" s="127"/>
      <c r="DN74" s="127"/>
      <c r="DO74" s="127"/>
      <c r="DP74" s="127"/>
      <c r="DQ74" s="127"/>
      <c r="DR74" s="127"/>
      <c r="DS74" s="127"/>
      <c r="DT74" s="127"/>
      <c r="DU74" s="127"/>
      <c r="DV74" s="127"/>
      <c r="DW74" s="127"/>
      <c r="DX74" s="127"/>
      <c r="DY74" s="127"/>
      <c r="DZ74" s="127"/>
      <c r="EA74" s="127"/>
      <c r="EB74" s="127"/>
      <c r="EC74" s="127"/>
      <c r="ED74" s="127"/>
      <c r="EE74" s="127"/>
      <c r="EF74" s="127"/>
      <c r="EG74" s="127"/>
      <c r="EH74" s="127"/>
      <c r="EI74" s="127"/>
      <c r="EJ74" s="127"/>
      <c r="EK74" s="127"/>
      <c r="EL74" s="127"/>
      <c r="EM74" s="127"/>
      <c r="EN74" s="127"/>
      <c r="EO74" s="127"/>
      <c r="EP74" s="127"/>
      <c r="EQ74" s="127"/>
      <c r="ER74" s="127"/>
      <c r="ES74" s="127"/>
      <c r="ET74" s="127"/>
      <c r="EU74" s="127"/>
      <c r="EV74" s="127"/>
      <c r="EW74" s="127"/>
      <c r="EX74" s="127"/>
      <c r="EY74" s="127"/>
      <c r="EZ74" s="127"/>
      <c r="FA74" s="127"/>
      <c r="FB74" s="127"/>
      <c r="FC74" s="127"/>
      <c r="FD74" s="127"/>
      <c r="FE74" s="127"/>
      <c r="FF74" s="127"/>
      <c r="FG74" s="127"/>
      <c r="FH74" s="127"/>
      <c r="FI74" s="127"/>
      <c r="FJ74" s="127"/>
      <c r="FK74" s="127"/>
      <c r="FL74" s="127"/>
      <c r="FM74" s="127"/>
      <c r="FN74" s="127"/>
      <c r="FO74" s="127"/>
      <c r="FP74" s="127"/>
      <c r="FQ74" s="127"/>
      <c r="FR74" s="127"/>
      <c r="FS74" s="127"/>
      <c r="FT74" s="127"/>
      <c r="FU74" s="127"/>
      <c r="FV74" s="127"/>
      <c r="FW74" s="127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7"/>
      <c r="CW75" s="127"/>
      <c r="CX75" s="127"/>
      <c r="CY75" s="127"/>
      <c r="CZ75" s="127"/>
      <c r="DA75" s="127"/>
      <c r="DB75" s="127"/>
      <c r="DC75" s="127"/>
      <c r="DD75" s="127"/>
      <c r="DE75" s="127"/>
      <c r="DF75" s="127"/>
      <c r="DG75" s="127"/>
      <c r="DH75" s="127"/>
      <c r="DI75" s="127"/>
      <c r="DJ75" s="127"/>
      <c r="DK75" s="127"/>
      <c r="DL75" s="127"/>
      <c r="DM75" s="127"/>
      <c r="DN75" s="127"/>
      <c r="DO75" s="127"/>
      <c r="DP75" s="127"/>
      <c r="DQ75" s="127"/>
      <c r="DR75" s="127"/>
      <c r="DS75" s="127"/>
      <c r="DT75" s="127"/>
      <c r="DU75" s="127"/>
      <c r="DV75" s="127"/>
      <c r="DW75" s="127"/>
      <c r="DX75" s="127"/>
      <c r="DY75" s="127"/>
      <c r="DZ75" s="127"/>
      <c r="EA75" s="127"/>
      <c r="EB75" s="127"/>
      <c r="EC75" s="127"/>
      <c r="ED75" s="127"/>
      <c r="EE75" s="127"/>
      <c r="EF75" s="127"/>
      <c r="EG75" s="127"/>
      <c r="EH75" s="127"/>
      <c r="EI75" s="127"/>
      <c r="EJ75" s="127"/>
      <c r="EK75" s="127"/>
      <c r="EL75" s="127"/>
      <c r="EM75" s="127"/>
      <c r="EN75" s="127"/>
      <c r="EO75" s="127"/>
      <c r="EP75" s="127"/>
      <c r="EQ75" s="127"/>
      <c r="ER75" s="127"/>
      <c r="ES75" s="127"/>
      <c r="ET75" s="127"/>
      <c r="EU75" s="127"/>
      <c r="EV75" s="127"/>
      <c r="EW75" s="127"/>
      <c r="EX75" s="127"/>
      <c r="EY75" s="127"/>
      <c r="EZ75" s="127"/>
      <c r="FA75" s="127"/>
      <c r="FB75" s="127"/>
      <c r="FC75" s="127"/>
      <c r="FD75" s="127"/>
      <c r="FE75" s="127"/>
      <c r="FF75" s="127"/>
      <c r="FG75" s="127"/>
      <c r="FH75" s="127"/>
      <c r="FI75" s="127"/>
      <c r="FJ75" s="127"/>
      <c r="FK75" s="127"/>
      <c r="FL75" s="127"/>
      <c r="FM75" s="127"/>
      <c r="FN75" s="127"/>
      <c r="FO75" s="127"/>
      <c r="FP75" s="127"/>
      <c r="FQ75" s="127"/>
      <c r="FR75" s="127"/>
      <c r="FS75" s="127"/>
      <c r="FT75" s="127"/>
      <c r="FU75" s="127"/>
      <c r="FV75" s="127"/>
      <c r="FW75" s="127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7">
        <f>データ!$B$11</f>
        <v>41275</v>
      </c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9"/>
      <c r="AG76" s="137">
        <f>データ!$C$11</f>
        <v>41640</v>
      </c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9"/>
      <c r="AV76" s="137">
        <f>データ!$D$11</f>
        <v>42005</v>
      </c>
      <c r="AW76" s="138"/>
      <c r="AX76" s="138"/>
      <c r="AY76" s="138"/>
      <c r="AZ76" s="138"/>
      <c r="BA76" s="138"/>
      <c r="BB76" s="138"/>
      <c r="BC76" s="138"/>
      <c r="BD76" s="138"/>
      <c r="BE76" s="138"/>
      <c r="BF76" s="138"/>
      <c r="BG76" s="138"/>
      <c r="BH76" s="138"/>
      <c r="BI76" s="138"/>
      <c r="BJ76" s="139"/>
      <c r="BK76" s="137">
        <f>データ!$E$11</f>
        <v>42370</v>
      </c>
      <c r="BL76" s="138"/>
      <c r="BM76" s="138"/>
      <c r="BN76" s="138"/>
      <c r="BO76" s="138"/>
      <c r="BP76" s="138"/>
      <c r="BQ76" s="138"/>
      <c r="BR76" s="138"/>
      <c r="BS76" s="138"/>
      <c r="BT76" s="138"/>
      <c r="BU76" s="138"/>
      <c r="BV76" s="138"/>
      <c r="BW76" s="138"/>
      <c r="BX76" s="138"/>
      <c r="BY76" s="139"/>
      <c r="BZ76" s="137">
        <f>データ!$F$11</f>
        <v>42736</v>
      </c>
      <c r="CA76" s="138"/>
      <c r="CB76" s="138"/>
      <c r="CC76" s="138"/>
      <c r="CD76" s="138"/>
      <c r="CE76" s="138"/>
      <c r="CF76" s="138"/>
      <c r="CG76" s="138"/>
      <c r="CH76" s="138"/>
      <c r="CI76" s="138"/>
      <c r="CJ76" s="138"/>
      <c r="CK76" s="138"/>
      <c r="CL76" s="138"/>
      <c r="CM76" s="138"/>
      <c r="CN76" s="139"/>
      <c r="CO76" s="4"/>
      <c r="CP76" s="4"/>
      <c r="CQ76" s="4"/>
      <c r="CR76" s="4"/>
      <c r="CS76" s="4"/>
      <c r="CT76" s="4"/>
      <c r="CU76" s="4"/>
      <c r="CV76" s="128">
        <f>データ!CN7</f>
        <v>0</v>
      </c>
      <c r="CW76" s="129"/>
      <c r="CX76" s="129"/>
      <c r="CY76" s="129"/>
      <c r="CZ76" s="129"/>
      <c r="DA76" s="129"/>
      <c r="DB76" s="129"/>
      <c r="DC76" s="129"/>
      <c r="DD76" s="129"/>
      <c r="DE76" s="129"/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29"/>
      <c r="DR76" s="129"/>
      <c r="DS76" s="129"/>
      <c r="DT76" s="129"/>
      <c r="DU76" s="129"/>
      <c r="DV76" s="129"/>
      <c r="DW76" s="129"/>
      <c r="DX76" s="129"/>
      <c r="DY76" s="129"/>
      <c r="DZ76" s="129"/>
      <c r="EA76" s="129"/>
      <c r="EB76" s="129"/>
      <c r="EC76" s="129"/>
      <c r="ED76" s="129"/>
      <c r="EE76" s="129"/>
      <c r="EF76" s="129"/>
      <c r="EG76" s="129"/>
      <c r="EH76" s="129"/>
      <c r="EI76" s="129"/>
      <c r="EJ76" s="129"/>
      <c r="EK76" s="129"/>
      <c r="EL76" s="129"/>
      <c r="EM76" s="129"/>
      <c r="EN76" s="129"/>
      <c r="EO76" s="129"/>
      <c r="EP76" s="129"/>
      <c r="EQ76" s="129"/>
      <c r="ER76" s="129"/>
      <c r="ES76" s="129"/>
      <c r="ET76" s="129"/>
      <c r="EU76" s="129"/>
      <c r="EV76" s="129"/>
      <c r="EW76" s="129"/>
      <c r="EX76" s="129"/>
      <c r="EY76" s="129"/>
      <c r="EZ76" s="129"/>
      <c r="FA76" s="129"/>
      <c r="FB76" s="129"/>
      <c r="FC76" s="129"/>
      <c r="FD76" s="129"/>
      <c r="FE76" s="129"/>
      <c r="FF76" s="129"/>
      <c r="FG76" s="129"/>
      <c r="FH76" s="129"/>
      <c r="FI76" s="129"/>
      <c r="FJ76" s="129"/>
      <c r="FK76" s="129"/>
      <c r="FL76" s="129"/>
      <c r="FM76" s="129"/>
      <c r="FN76" s="129"/>
      <c r="FO76" s="129"/>
      <c r="FP76" s="129"/>
      <c r="FQ76" s="129"/>
      <c r="FR76" s="129"/>
      <c r="FS76" s="129"/>
      <c r="FT76" s="129"/>
      <c r="FU76" s="129"/>
      <c r="FV76" s="129"/>
      <c r="FW76" s="130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7">
        <f>データ!$B$11</f>
        <v>41275</v>
      </c>
      <c r="GM76" s="138"/>
      <c r="GN76" s="138"/>
      <c r="GO76" s="138"/>
      <c r="GP76" s="138"/>
      <c r="GQ76" s="138"/>
      <c r="GR76" s="138"/>
      <c r="GS76" s="138"/>
      <c r="GT76" s="138"/>
      <c r="GU76" s="138"/>
      <c r="GV76" s="138"/>
      <c r="GW76" s="138"/>
      <c r="GX76" s="138"/>
      <c r="GY76" s="138"/>
      <c r="GZ76" s="139"/>
      <c r="HA76" s="137">
        <f>データ!$C$11</f>
        <v>41640</v>
      </c>
      <c r="HB76" s="138"/>
      <c r="HC76" s="138"/>
      <c r="HD76" s="138"/>
      <c r="HE76" s="138"/>
      <c r="HF76" s="138"/>
      <c r="HG76" s="138"/>
      <c r="HH76" s="138"/>
      <c r="HI76" s="138"/>
      <c r="HJ76" s="138"/>
      <c r="HK76" s="138"/>
      <c r="HL76" s="138"/>
      <c r="HM76" s="138"/>
      <c r="HN76" s="138"/>
      <c r="HO76" s="139"/>
      <c r="HP76" s="137">
        <f>データ!$D$11</f>
        <v>42005</v>
      </c>
      <c r="HQ76" s="138"/>
      <c r="HR76" s="138"/>
      <c r="HS76" s="138"/>
      <c r="HT76" s="138"/>
      <c r="HU76" s="138"/>
      <c r="HV76" s="138"/>
      <c r="HW76" s="138"/>
      <c r="HX76" s="138"/>
      <c r="HY76" s="138"/>
      <c r="HZ76" s="138"/>
      <c r="IA76" s="138"/>
      <c r="IB76" s="138"/>
      <c r="IC76" s="138"/>
      <c r="ID76" s="139"/>
      <c r="IE76" s="137">
        <f>データ!$E$11</f>
        <v>42370</v>
      </c>
      <c r="IF76" s="138"/>
      <c r="IG76" s="138"/>
      <c r="IH76" s="138"/>
      <c r="II76" s="138"/>
      <c r="IJ76" s="138"/>
      <c r="IK76" s="138"/>
      <c r="IL76" s="138"/>
      <c r="IM76" s="138"/>
      <c r="IN76" s="138"/>
      <c r="IO76" s="138"/>
      <c r="IP76" s="138"/>
      <c r="IQ76" s="138"/>
      <c r="IR76" s="138"/>
      <c r="IS76" s="139"/>
      <c r="IT76" s="137">
        <f>データ!$F$11</f>
        <v>42736</v>
      </c>
      <c r="IU76" s="138"/>
      <c r="IV76" s="138"/>
      <c r="IW76" s="138"/>
      <c r="IX76" s="138"/>
      <c r="IY76" s="138"/>
      <c r="IZ76" s="138"/>
      <c r="JA76" s="138"/>
      <c r="JB76" s="138"/>
      <c r="JC76" s="138"/>
      <c r="JD76" s="138"/>
      <c r="JE76" s="138"/>
      <c r="JF76" s="138"/>
      <c r="JG76" s="138"/>
      <c r="JH76" s="139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7">
        <f>データ!$B$11</f>
        <v>41275</v>
      </c>
      <c r="KB76" s="138"/>
      <c r="KC76" s="138"/>
      <c r="KD76" s="138"/>
      <c r="KE76" s="138"/>
      <c r="KF76" s="138"/>
      <c r="KG76" s="138"/>
      <c r="KH76" s="138"/>
      <c r="KI76" s="138"/>
      <c r="KJ76" s="138"/>
      <c r="KK76" s="138"/>
      <c r="KL76" s="138"/>
      <c r="KM76" s="138"/>
      <c r="KN76" s="138"/>
      <c r="KO76" s="139"/>
      <c r="KP76" s="137">
        <f>データ!$C$11</f>
        <v>41640</v>
      </c>
      <c r="KQ76" s="138"/>
      <c r="KR76" s="138"/>
      <c r="KS76" s="138"/>
      <c r="KT76" s="138"/>
      <c r="KU76" s="138"/>
      <c r="KV76" s="138"/>
      <c r="KW76" s="138"/>
      <c r="KX76" s="138"/>
      <c r="KY76" s="138"/>
      <c r="KZ76" s="138"/>
      <c r="LA76" s="138"/>
      <c r="LB76" s="138"/>
      <c r="LC76" s="138"/>
      <c r="LD76" s="139"/>
      <c r="LE76" s="137">
        <f>データ!$D$11</f>
        <v>42005</v>
      </c>
      <c r="LF76" s="138"/>
      <c r="LG76" s="138"/>
      <c r="LH76" s="138"/>
      <c r="LI76" s="138"/>
      <c r="LJ76" s="138"/>
      <c r="LK76" s="138"/>
      <c r="LL76" s="138"/>
      <c r="LM76" s="138"/>
      <c r="LN76" s="138"/>
      <c r="LO76" s="138"/>
      <c r="LP76" s="138"/>
      <c r="LQ76" s="138"/>
      <c r="LR76" s="138"/>
      <c r="LS76" s="139"/>
      <c r="LT76" s="137">
        <f>データ!$E$11</f>
        <v>42370</v>
      </c>
      <c r="LU76" s="138"/>
      <c r="LV76" s="138"/>
      <c r="LW76" s="138"/>
      <c r="LX76" s="138"/>
      <c r="LY76" s="138"/>
      <c r="LZ76" s="138"/>
      <c r="MA76" s="138"/>
      <c r="MB76" s="138"/>
      <c r="MC76" s="138"/>
      <c r="MD76" s="138"/>
      <c r="ME76" s="138"/>
      <c r="MF76" s="138"/>
      <c r="MG76" s="138"/>
      <c r="MH76" s="139"/>
      <c r="MI76" s="137">
        <f>データ!$F$11</f>
        <v>42736</v>
      </c>
      <c r="MJ76" s="138"/>
      <c r="MK76" s="138"/>
      <c r="ML76" s="138"/>
      <c r="MM76" s="138"/>
      <c r="MN76" s="138"/>
      <c r="MO76" s="138"/>
      <c r="MP76" s="138"/>
      <c r="MQ76" s="138"/>
      <c r="MR76" s="138"/>
      <c r="MS76" s="138"/>
      <c r="MT76" s="138"/>
      <c r="MU76" s="138"/>
      <c r="MV76" s="138"/>
      <c r="MW76" s="139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40" t="s">
        <v>27</v>
      </c>
      <c r="J77" s="140"/>
      <c r="K77" s="140"/>
      <c r="L77" s="140"/>
      <c r="M77" s="140"/>
      <c r="N77" s="140"/>
      <c r="O77" s="140"/>
      <c r="P77" s="140"/>
      <c r="Q77" s="140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1"/>
      <c r="CW77" s="132"/>
      <c r="CX77" s="132"/>
      <c r="CY77" s="132"/>
      <c r="CZ77" s="132"/>
      <c r="DA77" s="132"/>
      <c r="DB77" s="132"/>
      <c r="DC77" s="132"/>
      <c r="DD77" s="132"/>
      <c r="DE77" s="132"/>
      <c r="DF77" s="132"/>
      <c r="DG77" s="132"/>
      <c r="DH77" s="132"/>
      <c r="DI77" s="132"/>
      <c r="DJ77" s="132"/>
      <c r="DK77" s="132"/>
      <c r="DL77" s="132"/>
      <c r="DM77" s="132"/>
      <c r="DN77" s="132"/>
      <c r="DO77" s="132"/>
      <c r="DP77" s="132"/>
      <c r="DQ77" s="132"/>
      <c r="DR77" s="132"/>
      <c r="DS77" s="132"/>
      <c r="DT77" s="132"/>
      <c r="DU77" s="132"/>
      <c r="DV77" s="132"/>
      <c r="DW77" s="132"/>
      <c r="DX77" s="132"/>
      <c r="DY77" s="132"/>
      <c r="DZ77" s="132"/>
      <c r="EA77" s="132"/>
      <c r="EB77" s="132"/>
      <c r="EC77" s="132"/>
      <c r="ED77" s="132"/>
      <c r="EE77" s="132"/>
      <c r="EF77" s="132"/>
      <c r="EG77" s="132"/>
      <c r="EH77" s="132"/>
      <c r="EI77" s="132"/>
      <c r="EJ77" s="132"/>
      <c r="EK77" s="132"/>
      <c r="EL77" s="132"/>
      <c r="EM77" s="132"/>
      <c r="EN77" s="132"/>
      <c r="EO77" s="132"/>
      <c r="EP77" s="132"/>
      <c r="EQ77" s="132"/>
      <c r="ER77" s="132"/>
      <c r="ES77" s="132"/>
      <c r="ET77" s="132"/>
      <c r="EU77" s="132"/>
      <c r="EV77" s="132"/>
      <c r="EW77" s="132"/>
      <c r="EX77" s="132"/>
      <c r="EY77" s="132"/>
      <c r="EZ77" s="132"/>
      <c r="FA77" s="132"/>
      <c r="FB77" s="132"/>
      <c r="FC77" s="132"/>
      <c r="FD77" s="132"/>
      <c r="FE77" s="132"/>
      <c r="FF77" s="132"/>
      <c r="FG77" s="132"/>
      <c r="FH77" s="132"/>
      <c r="FI77" s="132"/>
      <c r="FJ77" s="132"/>
      <c r="FK77" s="132"/>
      <c r="FL77" s="132"/>
      <c r="FM77" s="132"/>
      <c r="FN77" s="132"/>
      <c r="FO77" s="132"/>
      <c r="FP77" s="132"/>
      <c r="FQ77" s="132"/>
      <c r="FR77" s="132"/>
      <c r="FS77" s="132"/>
      <c r="FT77" s="132"/>
      <c r="FU77" s="132"/>
      <c r="FV77" s="132"/>
      <c r="FW77" s="133"/>
      <c r="FY77" s="4"/>
      <c r="FZ77" s="4"/>
      <c r="GA77" s="4"/>
      <c r="GB77" s="4"/>
      <c r="GC77" s="140" t="s">
        <v>27</v>
      </c>
      <c r="GD77" s="140"/>
      <c r="GE77" s="140"/>
      <c r="GF77" s="140"/>
      <c r="GG77" s="140"/>
      <c r="GH77" s="140"/>
      <c r="GI77" s="140"/>
      <c r="GJ77" s="140"/>
      <c r="GK77" s="140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40" t="s">
        <v>27</v>
      </c>
      <c r="JS77" s="140"/>
      <c r="JT77" s="140"/>
      <c r="JU77" s="140"/>
      <c r="JV77" s="140"/>
      <c r="JW77" s="140"/>
      <c r="JX77" s="140"/>
      <c r="JY77" s="140"/>
      <c r="JZ77" s="140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40" t="s">
        <v>29</v>
      </c>
      <c r="J78" s="140"/>
      <c r="K78" s="140"/>
      <c r="L78" s="140"/>
      <c r="M78" s="140"/>
      <c r="N78" s="140"/>
      <c r="O78" s="140"/>
      <c r="P78" s="140"/>
      <c r="Q78" s="140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1"/>
      <c r="CW78" s="132"/>
      <c r="CX78" s="132"/>
      <c r="CY78" s="132"/>
      <c r="CZ78" s="132"/>
      <c r="DA78" s="132"/>
      <c r="DB78" s="132"/>
      <c r="DC78" s="132"/>
      <c r="DD78" s="132"/>
      <c r="DE78" s="132"/>
      <c r="DF78" s="132"/>
      <c r="DG78" s="132"/>
      <c r="DH78" s="132"/>
      <c r="DI78" s="132"/>
      <c r="DJ78" s="132"/>
      <c r="DK78" s="132"/>
      <c r="DL78" s="132"/>
      <c r="DM78" s="132"/>
      <c r="DN78" s="132"/>
      <c r="DO78" s="132"/>
      <c r="DP78" s="132"/>
      <c r="DQ78" s="132"/>
      <c r="DR78" s="132"/>
      <c r="DS78" s="132"/>
      <c r="DT78" s="132"/>
      <c r="DU78" s="132"/>
      <c r="DV78" s="132"/>
      <c r="DW78" s="132"/>
      <c r="DX78" s="132"/>
      <c r="DY78" s="132"/>
      <c r="DZ78" s="132"/>
      <c r="EA78" s="132"/>
      <c r="EB78" s="132"/>
      <c r="EC78" s="132"/>
      <c r="ED78" s="132"/>
      <c r="EE78" s="132"/>
      <c r="EF78" s="132"/>
      <c r="EG78" s="132"/>
      <c r="EH78" s="132"/>
      <c r="EI78" s="132"/>
      <c r="EJ78" s="132"/>
      <c r="EK78" s="132"/>
      <c r="EL78" s="132"/>
      <c r="EM78" s="132"/>
      <c r="EN78" s="132"/>
      <c r="EO78" s="132"/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2"/>
      <c r="FF78" s="132"/>
      <c r="FG78" s="132"/>
      <c r="FH78" s="132"/>
      <c r="FI78" s="132"/>
      <c r="FJ78" s="132"/>
      <c r="FK78" s="132"/>
      <c r="FL78" s="132"/>
      <c r="FM78" s="132"/>
      <c r="FN78" s="132"/>
      <c r="FO78" s="132"/>
      <c r="FP78" s="132"/>
      <c r="FQ78" s="132"/>
      <c r="FR78" s="132"/>
      <c r="FS78" s="132"/>
      <c r="FT78" s="132"/>
      <c r="FU78" s="132"/>
      <c r="FV78" s="132"/>
      <c r="FW78" s="133"/>
      <c r="FY78" s="4"/>
      <c r="FZ78" s="4"/>
      <c r="GA78" s="4"/>
      <c r="GB78" s="4"/>
      <c r="GC78" s="140" t="s">
        <v>29</v>
      </c>
      <c r="GD78" s="140"/>
      <c r="GE78" s="140"/>
      <c r="GF78" s="140"/>
      <c r="GG78" s="140"/>
      <c r="GH78" s="140"/>
      <c r="GI78" s="140"/>
      <c r="GJ78" s="140"/>
      <c r="GK78" s="140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40" t="s">
        <v>29</v>
      </c>
      <c r="JS78" s="140"/>
      <c r="JT78" s="140"/>
      <c r="JU78" s="140"/>
      <c r="JV78" s="140"/>
      <c r="JW78" s="140"/>
      <c r="JX78" s="140"/>
      <c r="JY78" s="140"/>
      <c r="JZ78" s="140"/>
      <c r="KA78" s="119">
        <f>データ!DE7</f>
        <v>56.7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45.6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85.4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69.900000000000006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59.6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4"/>
      <c r="CW79" s="135"/>
      <c r="CX79" s="135"/>
      <c r="CY79" s="135"/>
      <c r="CZ79" s="135"/>
      <c r="DA79" s="135"/>
      <c r="DB79" s="135"/>
      <c r="DC79" s="135"/>
      <c r="DD79" s="135"/>
      <c r="DE79" s="135"/>
      <c r="DF79" s="135"/>
      <c r="DG79" s="135"/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5"/>
      <c r="FO79" s="135"/>
      <c r="FP79" s="135"/>
      <c r="FQ79" s="135"/>
      <c r="FR79" s="135"/>
      <c r="FS79" s="135"/>
      <c r="FT79" s="135"/>
      <c r="FU79" s="135"/>
      <c r="FV79" s="135"/>
      <c r="FW79" s="136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122" t="s">
        <v>41</v>
      </c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2"/>
      <c r="AC80" s="122"/>
      <c r="AD80" s="122"/>
      <c r="AE80" s="122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122" t="s">
        <v>42</v>
      </c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  <c r="IW80" s="122"/>
      <c r="IX80" s="122"/>
      <c r="IY80" s="122"/>
      <c r="IZ80" s="122"/>
      <c r="JA80" s="122"/>
      <c r="JB80" s="122"/>
      <c r="JC80" s="122"/>
      <c r="JD80" s="122"/>
      <c r="JE80" s="122"/>
      <c r="JF80" s="122"/>
      <c r="JG80" s="122"/>
      <c r="JH80" s="122"/>
      <c r="JI80" s="122"/>
      <c r="JJ80" s="122"/>
      <c r="JK80" s="122"/>
      <c r="JL80" s="122"/>
      <c r="JM80" s="4"/>
      <c r="JN80" s="4"/>
      <c r="JO80" s="4"/>
      <c r="JP80" s="122" t="s">
        <v>43</v>
      </c>
      <c r="JQ80" s="122"/>
      <c r="JR80" s="122"/>
      <c r="JS80" s="122"/>
      <c r="JT80" s="122"/>
      <c r="JU80" s="122"/>
      <c r="JV80" s="122"/>
      <c r="JW80" s="122"/>
      <c r="JX80" s="122"/>
      <c r="JY80" s="122"/>
      <c r="JZ80" s="122"/>
      <c r="KA80" s="122"/>
      <c r="KB80" s="122"/>
      <c r="KC80" s="122"/>
      <c r="KD80" s="122"/>
      <c r="KE80" s="122"/>
      <c r="KF80" s="122"/>
      <c r="KG80" s="122"/>
      <c r="KH80" s="122"/>
      <c r="KI80" s="122"/>
      <c r="KJ80" s="122"/>
      <c r="KK80" s="122"/>
      <c r="KL80" s="122"/>
      <c r="KM80" s="122"/>
      <c r="KN80" s="122"/>
      <c r="KO80" s="122"/>
      <c r="KP80" s="122"/>
      <c r="KQ80" s="122"/>
      <c r="KR80" s="122"/>
      <c r="KS80" s="122"/>
      <c r="KT80" s="122"/>
      <c r="KU80" s="122"/>
      <c r="KV80" s="122"/>
      <c r="KW80" s="122"/>
      <c r="KX80" s="122"/>
      <c r="KY80" s="122"/>
      <c r="KZ80" s="122"/>
      <c r="LA80" s="122"/>
      <c r="LB80" s="122"/>
      <c r="LC80" s="122"/>
      <c r="LD80" s="122"/>
      <c r="LE80" s="122"/>
      <c r="LF80" s="122"/>
      <c r="LG80" s="122"/>
      <c r="LH80" s="122"/>
      <c r="LI80" s="122"/>
      <c r="LJ80" s="122"/>
      <c r="LK80" s="122"/>
      <c r="LL80" s="122"/>
      <c r="LM80" s="122"/>
      <c r="LN80" s="122"/>
      <c r="LO80" s="122"/>
      <c r="LP80" s="122"/>
      <c r="LQ80" s="122"/>
      <c r="LR80" s="122"/>
      <c r="LS80" s="122"/>
      <c r="LT80" s="122"/>
      <c r="LU80" s="122"/>
      <c r="LV80" s="122"/>
      <c r="LW80" s="122"/>
      <c r="LX80" s="122"/>
      <c r="LY80" s="122"/>
      <c r="LZ80" s="122"/>
      <c r="MA80" s="122"/>
      <c r="MB80" s="122"/>
      <c r="MC80" s="122"/>
      <c r="MD80" s="122"/>
      <c r="ME80" s="122"/>
      <c r="MF80" s="122"/>
      <c r="MG80" s="122"/>
      <c r="MH80" s="122"/>
      <c r="MI80" s="122"/>
      <c r="MJ80" s="122"/>
      <c r="MK80" s="122"/>
      <c r="ML80" s="122"/>
      <c r="MM80" s="122"/>
      <c r="MN80" s="122"/>
      <c r="MO80" s="122"/>
      <c r="MP80" s="122"/>
      <c r="MQ80" s="122"/>
      <c r="MR80" s="122"/>
      <c r="MS80" s="122"/>
      <c r="MT80" s="122"/>
      <c r="MU80" s="122"/>
      <c r="MV80" s="122"/>
      <c r="MW80" s="122"/>
      <c r="MX80" s="122"/>
      <c r="MY80" s="122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2"/>
      <c r="AC81" s="122"/>
      <c r="AD81" s="122"/>
      <c r="AE81" s="122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  <c r="IW81" s="122"/>
      <c r="IX81" s="122"/>
      <c r="IY81" s="122"/>
      <c r="IZ81" s="122"/>
      <c r="JA81" s="122"/>
      <c r="JB81" s="122"/>
      <c r="JC81" s="122"/>
      <c r="JD81" s="122"/>
      <c r="JE81" s="122"/>
      <c r="JF81" s="122"/>
      <c r="JG81" s="122"/>
      <c r="JH81" s="122"/>
      <c r="JI81" s="122"/>
      <c r="JJ81" s="122"/>
      <c r="JK81" s="122"/>
      <c r="JL81" s="122"/>
      <c r="JM81" s="4"/>
      <c r="JN81" s="4"/>
      <c r="JO81" s="4"/>
      <c r="JP81" s="122"/>
      <c r="JQ81" s="122"/>
      <c r="JR81" s="122"/>
      <c r="JS81" s="122"/>
      <c r="JT81" s="122"/>
      <c r="JU81" s="122"/>
      <c r="JV81" s="122"/>
      <c r="JW81" s="122"/>
      <c r="JX81" s="122"/>
      <c r="JY81" s="122"/>
      <c r="JZ81" s="122"/>
      <c r="KA81" s="122"/>
      <c r="KB81" s="122"/>
      <c r="KC81" s="122"/>
      <c r="KD81" s="122"/>
      <c r="KE81" s="122"/>
      <c r="KF81" s="122"/>
      <c r="KG81" s="122"/>
      <c r="KH81" s="122"/>
      <c r="KI81" s="122"/>
      <c r="KJ81" s="122"/>
      <c r="KK81" s="122"/>
      <c r="KL81" s="122"/>
      <c r="KM81" s="122"/>
      <c r="KN81" s="122"/>
      <c r="KO81" s="122"/>
      <c r="KP81" s="122"/>
      <c r="KQ81" s="122"/>
      <c r="KR81" s="122"/>
      <c r="KS81" s="122"/>
      <c r="KT81" s="122"/>
      <c r="KU81" s="122"/>
      <c r="KV81" s="122"/>
      <c r="KW81" s="122"/>
      <c r="KX81" s="122"/>
      <c r="KY81" s="122"/>
      <c r="KZ81" s="122"/>
      <c r="LA81" s="122"/>
      <c r="LB81" s="122"/>
      <c r="LC81" s="122"/>
      <c r="LD81" s="122"/>
      <c r="LE81" s="122"/>
      <c r="LF81" s="122"/>
      <c r="LG81" s="122"/>
      <c r="LH81" s="122"/>
      <c r="LI81" s="122"/>
      <c r="LJ81" s="122"/>
      <c r="LK81" s="122"/>
      <c r="LL81" s="122"/>
      <c r="LM81" s="122"/>
      <c r="LN81" s="122"/>
      <c r="LO81" s="122"/>
      <c r="LP81" s="122"/>
      <c r="LQ81" s="122"/>
      <c r="LR81" s="122"/>
      <c r="LS81" s="122"/>
      <c r="LT81" s="122"/>
      <c r="LU81" s="122"/>
      <c r="LV81" s="122"/>
      <c r="LW81" s="122"/>
      <c r="LX81" s="122"/>
      <c r="LY81" s="122"/>
      <c r="LZ81" s="122"/>
      <c r="MA81" s="122"/>
      <c r="MB81" s="122"/>
      <c r="MC81" s="122"/>
      <c r="MD81" s="122"/>
      <c r="ME81" s="122"/>
      <c r="MF81" s="122"/>
      <c r="MG81" s="122"/>
      <c r="MH81" s="122"/>
      <c r="MI81" s="122"/>
      <c r="MJ81" s="122"/>
      <c r="MK81" s="122"/>
      <c r="ML81" s="122"/>
      <c r="MM81" s="122"/>
      <c r="MN81" s="122"/>
      <c r="MO81" s="122"/>
      <c r="MP81" s="122"/>
      <c r="MQ81" s="122"/>
      <c r="MR81" s="122"/>
      <c r="MS81" s="122"/>
      <c r="MT81" s="122"/>
      <c r="MU81" s="122"/>
      <c r="MV81" s="122"/>
      <c r="MW81" s="122"/>
      <c r="MX81" s="122"/>
      <c r="MY81" s="122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3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44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45</v>
      </c>
      <c r="C87" s="46" t="s">
        <v>46</v>
      </c>
      <c r="D87" s="46" t="s">
        <v>47</v>
      </c>
      <c r="E87" s="46" t="s">
        <v>48</v>
      </c>
      <c r="F87" s="46" t="s">
        <v>49</v>
      </c>
      <c r="G87" s="46" t="s">
        <v>50</v>
      </c>
      <c r="H87" s="46" t="s">
        <v>51</v>
      </c>
      <c r="I87" s="46" t="s">
        <v>52</v>
      </c>
      <c r="J87" s="46" t="s">
        <v>53</v>
      </c>
      <c r="K87" s="46" t="s">
        <v>54</v>
      </c>
      <c r="L87" s="46" t="s">
        <v>55</v>
      </c>
      <c r="M87" s="47" t="s">
        <v>56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【319.1】</v>
      </c>
      <c r="C88" s="46" t="str">
        <f>データ!AT6</f>
        <v>【5.6】</v>
      </c>
      <c r="D88" s="46" t="str">
        <f>データ!BE6</f>
        <v>【37】</v>
      </c>
      <c r="E88" s="46" t="str">
        <f>データ!DU6</f>
        <v>【198.4】</v>
      </c>
      <c r="F88" s="46" t="str">
        <f>データ!BP6</f>
        <v>【26.4】</v>
      </c>
      <c r="G88" s="46" t="str">
        <f>データ!CA6</f>
        <v>【15,069】</v>
      </c>
      <c r="H88" s="46" t="str">
        <f>データ!CL6</f>
        <v xml:space="preserve"> </v>
      </c>
      <c r="I88" s="46" t="s">
        <v>57</v>
      </c>
      <c r="J88" s="46" t="s">
        <v>58</v>
      </c>
      <c r="K88" s="46" t="str">
        <f>データ!CY6</f>
        <v xml:space="preserve"> </v>
      </c>
      <c r="L88" s="46" t="str">
        <f>データ!DJ6</f>
        <v>【120.3】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50hcmUGInquok/kVbygjYL94wVeEwRXS3bPohGr3lE5B41avRv28AbdRVVXcvlhEtl4E/mqxqGHZIvHFTUW3dQ==" saltValue="7Y82SE8YF//nisXo6HbKFQ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60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61</v>
      </c>
      <c r="B3" s="50" t="s">
        <v>62</v>
      </c>
      <c r="C3" s="50" t="s">
        <v>63</v>
      </c>
      <c r="D3" s="50" t="s">
        <v>64</v>
      </c>
      <c r="E3" s="50" t="s">
        <v>65</v>
      </c>
      <c r="F3" s="50" t="s">
        <v>66</v>
      </c>
      <c r="G3" s="50" t="s">
        <v>67</v>
      </c>
      <c r="H3" s="144" t="s">
        <v>68</v>
      </c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51" t="s">
        <v>69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70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71</v>
      </c>
      <c r="B4" s="57"/>
      <c r="C4" s="57"/>
      <c r="D4" s="57"/>
      <c r="E4" s="57"/>
      <c r="F4" s="57"/>
      <c r="G4" s="57"/>
      <c r="H4" s="146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1" t="s">
        <v>72</v>
      </c>
      <c r="Z4" s="142"/>
      <c r="AA4" s="142"/>
      <c r="AB4" s="142"/>
      <c r="AC4" s="142"/>
      <c r="AD4" s="142"/>
      <c r="AE4" s="142"/>
      <c r="AF4" s="142"/>
      <c r="AG4" s="142"/>
      <c r="AH4" s="142"/>
      <c r="AI4" s="143"/>
      <c r="AJ4" s="148" t="s">
        <v>73</v>
      </c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9" t="s">
        <v>74</v>
      </c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 t="s">
        <v>75</v>
      </c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9" t="s">
        <v>76</v>
      </c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 t="s">
        <v>77</v>
      </c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50" t="s">
        <v>78</v>
      </c>
      <c r="CN4" s="150" t="s">
        <v>79</v>
      </c>
      <c r="CO4" s="141" t="s">
        <v>80</v>
      </c>
      <c r="CP4" s="142"/>
      <c r="CQ4" s="142"/>
      <c r="CR4" s="142"/>
      <c r="CS4" s="142"/>
      <c r="CT4" s="142"/>
      <c r="CU4" s="142"/>
      <c r="CV4" s="142"/>
      <c r="CW4" s="142"/>
      <c r="CX4" s="142"/>
      <c r="CY4" s="143"/>
      <c r="CZ4" s="148" t="s">
        <v>81</v>
      </c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1" t="s">
        <v>82</v>
      </c>
      <c r="DL4" s="142"/>
      <c r="DM4" s="142"/>
      <c r="DN4" s="142"/>
      <c r="DO4" s="142"/>
      <c r="DP4" s="142"/>
      <c r="DQ4" s="142"/>
      <c r="DR4" s="142"/>
      <c r="DS4" s="142"/>
      <c r="DT4" s="142"/>
      <c r="DU4" s="143"/>
    </row>
    <row r="5" spans="1:125" x14ac:dyDescent="0.15">
      <c r="A5" s="49" t="s">
        <v>83</v>
      </c>
      <c r="B5" s="58"/>
      <c r="C5" s="58"/>
      <c r="D5" s="58"/>
      <c r="E5" s="58"/>
      <c r="F5" s="58"/>
      <c r="G5" s="58"/>
      <c r="H5" s="59" t="s">
        <v>84</v>
      </c>
      <c r="I5" s="59" t="s">
        <v>85</v>
      </c>
      <c r="J5" s="59" t="s">
        <v>86</v>
      </c>
      <c r="K5" s="59" t="s">
        <v>87</v>
      </c>
      <c r="L5" s="59" t="s">
        <v>88</v>
      </c>
      <c r="M5" s="59" t="s">
        <v>4</v>
      </c>
      <c r="N5" s="59" t="s">
        <v>5</v>
      </c>
      <c r="O5" s="59" t="s">
        <v>89</v>
      </c>
      <c r="P5" s="59" t="s">
        <v>13</v>
      </c>
      <c r="Q5" s="59" t="s">
        <v>90</v>
      </c>
      <c r="R5" s="59" t="s">
        <v>91</v>
      </c>
      <c r="S5" s="59" t="s">
        <v>92</v>
      </c>
      <c r="T5" s="59" t="s">
        <v>93</v>
      </c>
      <c r="U5" s="59" t="s">
        <v>94</v>
      </c>
      <c r="V5" s="59" t="s">
        <v>95</v>
      </c>
      <c r="W5" s="59" t="s">
        <v>96</v>
      </c>
      <c r="X5" s="59" t="s">
        <v>97</v>
      </c>
      <c r="Y5" s="59" t="s">
        <v>98</v>
      </c>
      <c r="Z5" s="59" t="s">
        <v>99</v>
      </c>
      <c r="AA5" s="59" t="s">
        <v>100</v>
      </c>
      <c r="AB5" s="59" t="s">
        <v>101</v>
      </c>
      <c r="AC5" s="59" t="s">
        <v>102</v>
      </c>
      <c r="AD5" s="59" t="s">
        <v>103</v>
      </c>
      <c r="AE5" s="59" t="s">
        <v>104</v>
      </c>
      <c r="AF5" s="59" t="s">
        <v>105</v>
      </c>
      <c r="AG5" s="59" t="s">
        <v>106</v>
      </c>
      <c r="AH5" s="59" t="s">
        <v>107</v>
      </c>
      <c r="AI5" s="59" t="s">
        <v>108</v>
      </c>
      <c r="AJ5" s="59" t="s">
        <v>109</v>
      </c>
      <c r="AK5" s="59" t="s">
        <v>99</v>
      </c>
      <c r="AL5" s="59" t="s">
        <v>110</v>
      </c>
      <c r="AM5" s="59" t="s">
        <v>111</v>
      </c>
      <c r="AN5" s="59" t="s">
        <v>102</v>
      </c>
      <c r="AO5" s="59" t="s">
        <v>103</v>
      </c>
      <c r="AP5" s="59" t="s">
        <v>104</v>
      </c>
      <c r="AQ5" s="59" t="s">
        <v>105</v>
      </c>
      <c r="AR5" s="59" t="s">
        <v>106</v>
      </c>
      <c r="AS5" s="59" t="s">
        <v>107</v>
      </c>
      <c r="AT5" s="59" t="s">
        <v>108</v>
      </c>
      <c r="AU5" s="59" t="s">
        <v>98</v>
      </c>
      <c r="AV5" s="59" t="s">
        <v>99</v>
      </c>
      <c r="AW5" s="59" t="s">
        <v>112</v>
      </c>
      <c r="AX5" s="59" t="s">
        <v>111</v>
      </c>
      <c r="AY5" s="59" t="s">
        <v>113</v>
      </c>
      <c r="AZ5" s="59" t="s">
        <v>103</v>
      </c>
      <c r="BA5" s="59" t="s">
        <v>104</v>
      </c>
      <c r="BB5" s="59" t="s">
        <v>105</v>
      </c>
      <c r="BC5" s="59" t="s">
        <v>106</v>
      </c>
      <c r="BD5" s="59" t="s">
        <v>107</v>
      </c>
      <c r="BE5" s="59" t="s">
        <v>108</v>
      </c>
      <c r="BF5" s="59" t="s">
        <v>98</v>
      </c>
      <c r="BG5" s="59" t="s">
        <v>99</v>
      </c>
      <c r="BH5" s="59" t="s">
        <v>112</v>
      </c>
      <c r="BI5" s="59" t="s">
        <v>111</v>
      </c>
      <c r="BJ5" s="59" t="s">
        <v>102</v>
      </c>
      <c r="BK5" s="59" t="s">
        <v>103</v>
      </c>
      <c r="BL5" s="59" t="s">
        <v>104</v>
      </c>
      <c r="BM5" s="59" t="s">
        <v>105</v>
      </c>
      <c r="BN5" s="59" t="s">
        <v>106</v>
      </c>
      <c r="BO5" s="59" t="s">
        <v>107</v>
      </c>
      <c r="BP5" s="59" t="s">
        <v>108</v>
      </c>
      <c r="BQ5" s="59" t="s">
        <v>98</v>
      </c>
      <c r="BR5" s="59" t="s">
        <v>99</v>
      </c>
      <c r="BS5" s="59" t="s">
        <v>112</v>
      </c>
      <c r="BT5" s="59" t="s">
        <v>111</v>
      </c>
      <c r="BU5" s="59" t="s">
        <v>102</v>
      </c>
      <c r="BV5" s="59" t="s">
        <v>103</v>
      </c>
      <c r="BW5" s="59" t="s">
        <v>104</v>
      </c>
      <c r="BX5" s="59" t="s">
        <v>105</v>
      </c>
      <c r="BY5" s="59" t="s">
        <v>106</v>
      </c>
      <c r="BZ5" s="59" t="s">
        <v>107</v>
      </c>
      <c r="CA5" s="59" t="s">
        <v>108</v>
      </c>
      <c r="CB5" s="59" t="s">
        <v>98</v>
      </c>
      <c r="CC5" s="59" t="s">
        <v>99</v>
      </c>
      <c r="CD5" s="59" t="s">
        <v>112</v>
      </c>
      <c r="CE5" s="59" t="s">
        <v>111</v>
      </c>
      <c r="CF5" s="59" t="s">
        <v>102</v>
      </c>
      <c r="CG5" s="59" t="s">
        <v>103</v>
      </c>
      <c r="CH5" s="59" t="s">
        <v>104</v>
      </c>
      <c r="CI5" s="59" t="s">
        <v>105</v>
      </c>
      <c r="CJ5" s="59" t="s">
        <v>106</v>
      </c>
      <c r="CK5" s="59" t="s">
        <v>107</v>
      </c>
      <c r="CL5" s="59" t="s">
        <v>108</v>
      </c>
      <c r="CM5" s="151"/>
      <c r="CN5" s="151"/>
      <c r="CO5" s="59" t="s">
        <v>98</v>
      </c>
      <c r="CP5" s="59" t="s">
        <v>99</v>
      </c>
      <c r="CQ5" s="59" t="s">
        <v>112</v>
      </c>
      <c r="CR5" s="59" t="s">
        <v>111</v>
      </c>
      <c r="CS5" s="59" t="s">
        <v>102</v>
      </c>
      <c r="CT5" s="59" t="s">
        <v>103</v>
      </c>
      <c r="CU5" s="59" t="s">
        <v>104</v>
      </c>
      <c r="CV5" s="59" t="s">
        <v>105</v>
      </c>
      <c r="CW5" s="59" t="s">
        <v>106</v>
      </c>
      <c r="CX5" s="59" t="s">
        <v>107</v>
      </c>
      <c r="CY5" s="59" t="s">
        <v>108</v>
      </c>
      <c r="CZ5" s="59" t="s">
        <v>98</v>
      </c>
      <c r="DA5" s="59" t="s">
        <v>99</v>
      </c>
      <c r="DB5" s="59" t="s">
        <v>112</v>
      </c>
      <c r="DC5" s="59" t="s">
        <v>111</v>
      </c>
      <c r="DD5" s="59" t="s">
        <v>102</v>
      </c>
      <c r="DE5" s="59" t="s">
        <v>103</v>
      </c>
      <c r="DF5" s="59" t="s">
        <v>104</v>
      </c>
      <c r="DG5" s="59" t="s">
        <v>105</v>
      </c>
      <c r="DH5" s="59" t="s">
        <v>106</v>
      </c>
      <c r="DI5" s="59" t="s">
        <v>107</v>
      </c>
      <c r="DJ5" s="59" t="s">
        <v>44</v>
      </c>
      <c r="DK5" s="59" t="s">
        <v>98</v>
      </c>
      <c r="DL5" s="59" t="s">
        <v>99</v>
      </c>
      <c r="DM5" s="59" t="s">
        <v>112</v>
      </c>
      <c r="DN5" s="59" t="s">
        <v>111</v>
      </c>
      <c r="DO5" s="59" t="s">
        <v>102</v>
      </c>
      <c r="DP5" s="59" t="s">
        <v>103</v>
      </c>
      <c r="DQ5" s="59" t="s">
        <v>104</v>
      </c>
      <c r="DR5" s="59" t="s">
        <v>105</v>
      </c>
      <c r="DS5" s="59" t="s">
        <v>106</v>
      </c>
      <c r="DT5" s="59" t="s">
        <v>107</v>
      </c>
      <c r="DU5" s="59" t="s">
        <v>108</v>
      </c>
    </row>
    <row r="6" spans="1:125" s="66" customFormat="1" x14ac:dyDescent="0.15">
      <c r="A6" s="49" t="s">
        <v>114</v>
      </c>
      <c r="B6" s="60">
        <f>B8</f>
        <v>2017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4</v>
      </c>
      <c r="H6" s="60" t="str">
        <f>SUBSTITUTE(H8,"　","")</f>
        <v>愛媛県八幡浜市</v>
      </c>
      <c r="I6" s="60" t="str">
        <f t="shared" si="1"/>
        <v>北浜駐車場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33</v>
      </c>
      <c r="S6" s="62" t="str">
        <f t="shared" si="1"/>
        <v>公共施設</v>
      </c>
      <c r="T6" s="62" t="str">
        <f t="shared" si="1"/>
        <v>無</v>
      </c>
      <c r="U6" s="63">
        <f t="shared" si="1"/>
        <v>350</v>
      </c>
      <c r="V6" s="63">
        <f t="shared" si="1"/>
        <v>24</v>
      </c>
      <c r="W6" s="63" t="str">
        <f t="shared" si="1"/>
        <v>-</v>
      </c>
      <c r="X6" s="62" t="str">
        <f t="shared" si="1"/>
        <v>導入なし</v>
      </c>
      <c r="Y6" s="64">
        <f>IF(Y8="-",NA(),Y8)</f>
        <v>57.1</v>
      </c>
      <c r="Z6" s="64">
        <f t="shared" ref="Z6:AH6" si="2">IF(Z8="-",NA(),Z8)</f>
        <v>60</v>
      </c>
      <c r="AA6" s="64">
        <f t="shared" si="2"/>
        <v>26.7</v>
      </c>
      <c r="AB6" s="64">
        <f t="shared" si="2"/>
        <v>164.8</v>
      </c>
      <c r="AC6" s="64">
        <f t="shared" si="2"/>
        <v>77.900000000000006</v>
      </c>
      <c r="AD6" s="64">
        <f t="shared" si="2"/>
        <v>335.9</v>
      </c>
      <c r="AE6" s="64">
        <f t="shared" si="2"/>
        <v>277.8</v>
      </c>
      <c r="AF6" s="64">
        <f t="shared" si="2"/>
        <v>443.6</v>
      </c>
      <c r="AG6" s="64">
        <f t="shared" si="2"/>
        <v>355.6</v>
      </c>
      <c r="AH6" s="64">
        <f t="shared" si="2"/>
        <v>358.6</v>
      </c>
      <c r="AI6" s="61" t="str">
        <f>IF(AI8="-","",IF(AI8="-","【-】","【"&amp;SUBSTITUTE(TEXT(AI8,"#,##0.0"),"-","△")&amp;"】"))</f>
        <v>【319.1】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2.8</v>
      </c>
      <c r="AP6" s="64">
        <f t="shared" si="3"/>
        <v>2.1</v>
      </c>
      <c r="AQ6" s="64">
        <f t="shared" si="3"/>
        <v>2.2999999999999998</v>
      </c>
      <c r="AR6" s="64">
        <f t="shared" si="3"/>
        <v>2.7</v>
      </c>
      <c r="AS6" s="64">
        <f t="shared" si="3"/>
        <v>2.2999999999999998</v>
      </c>
      <c r="AT6" s="61" t="str">
        <f>IF(AT8="-","",IF(AT8="-","【-】","【"&amp;SUBSTITUTE(TEXT(AT8,"#,##0.0"),"-","△")&amp;"】"))</f>
        <v>【5.6】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49</v>
      </c>
      <c r="BA6" s="65">
        <f t="shared" si="4"/>
        <v>48</v>
      </c>
      <c r="BB6" s="65">
        <f t="shared" si="4"/>
        <v>48</v>
      </c>
      <c r="BC6" s="65">
        <f t="shared" si="4"/>
        <v>54</v>
      </c>
      <c r="BD6" s="65">
        <f t="shared" si="4"/>
        <v>33</v>
      </c>
      <c r="BE6" s="63" t="str">
        <f>IF(BE8="-","",IF(BE8="-","【-】","【"&amp;SUBSTITUTE(TEXT(BE8,"#,##0"),"-","△")&amp;"】"))</f>
        <v>【37】</v>
      </c>
      <c r="BF6" s="64">
        <f>IF(BF8="-",NA(),BF8)</f>
        <v>-105.3</v>
      </c>
      <c r="BG6" s="64">
        <f t="shared" ref="BG6:BO6" si="5">IF(BG8="-",NA(),BG8)</f>
        <v>-96.1</v>
      </c>
      <c r="BH6" s="64">
        <f t="shared" si="5"/>
        <v>-274.5</v>
      </c>
      <c r="BI6" s="64">
        <f t="shared" si="5"/>
        <v>39.299999999999997</v>
      </c>
      <c r="BJ6" s="64">
        <f t="shared" si="5"/>
        <v>-28.5</v>
      </c>
      <c r="BK6" s="64">
        <f t="shared" si="5"/>
        <v>32.1</v>
      </c>
      <c r="BL6" s="64">
        <f t="shared" si="5"/>
        <v>32.299999999999997</v>
      </c>
      <c r="BM6" s="64">
        <f t="shared" si="5"/>
        <v>33.4</v>
      </c>
      <c r="BN6" s="64">
        <f t="shared" si="5"/>
        <v>32.299999999999997</v>
      </c>
      <c r="BO6" s="64">
        <f t="shared" si="5"/>
        <v>22.3</v>
      </c>
      <c r="BP6" s="61" t="str">
        <f>IF(BP8="-","",IF(BP8="-","【-】","【"&amp;SUBSTITUTE(TEXT(BP8,"#,##0.0"),"-","△")&amp;"】"))</f>
        <v>【26.4】</v>
      </c>
      <c r="BQ6" s="65">
        <f>IF(BQ8="-",NA(),BQ8)</f>
        <v>-1561</v>
      </c>
      <c r="BR6" s="65">
        <f t="shared" ref="BR6:BZ6" si="6">IF(BR8="-",NA(),BR8)</f>
        <v>-1501</v>
      </c>
      <c r="BS6" s="65">
        <f t="shared" si="6"/>
        <v>-4301</v>
      </c>
      <c r="BT6" s="65">
        <f t="shared" si="6"/>
        <v>578</v>
      </c>
      <c r="BU6" s="65">
        <f t="shared" si="6"/>
        <v>-413</v>
      </c>
      <c r="BV6" s="65">
        <f t="shared" si="6"/>
        <v>7652</v>
      </c>
      <c r="BW6" s="65">
        <f t="shared" si="6"/>
        <v>7497</v>
      </c>
      <c r="BX6" s="65">
        <f t="shared" si="6"/>
        <v>9663</v>
      </c>
      <c r="BY6" s="65">
        <f t="shared" si="6"/>
        <v>9019</v>
      </c>
      <c r="BZ6" s="65">
        <f t="shared" si="6"/>
        <v>8406</v>
      </c>
      <c r="CA6" s="63" t="str">
        <f>IF(CA8="-","",IF(CA8="-","【-】","【"&amp;SUBSTITUTE(TEXT(CA8,"#,##0"),"-","△")&amp;"】"))</f>
        <v>【15,069】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115</v>
      </c>
      <c r="CM6" s="63" t="str">
        <f t="shared" ref="CM6:CN6" si="7">CM8</f>
        <v>-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116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56.7</v>
      </c>
      <c r="DF6" s="64">
        <f t="shared" si="8"/>
        <v>45.6</v>
      </c>
      <c r="DG6" s="64">
        <f t="shared" si="8"/>
        <v>85.4</v>
      </c>
      <c r="DH6" s="64">
        <f t="shared" si="8"/>
        <v>69.900000000000006</v>
      </c>
      <c r="DI6" s="64">
        <f t="shared" si="8"/>
        <v>59.6</v>
      </c>
      <c r="DJ6" s="61" t="str">
        <f>IF(DJ8="-","",IF(DJ8="-","【-】","【"&amp;SUBSTITUTE(TEXT(DJ8,"#,##0.0"),"-","△")&amp;"】"))</f>
        <v>【120.3】</v>
      </c>
      <c r="DK6" s="64">
        <f>IF(DK8="-",NA(),DK8)</f>
        <v>100</v>
      </c>
      <c r="DL6" s="64">
        <f t="shared" ref="DL6:DT6" si="9">IF(DL8="-",NA(),DL8)</f>
        <v>100</v>
      </c>
      <c r="DM6" s="64">
        <f t="shared" si="9"/>
        <v>100</v>
      </c>
      <c r="DN6" s="64">
        <f t="shared" si="9"/>
        <v>100</v>
      </c>
      <c r="DO6" s="64">
        <f t="shared" si="9"/>
        <v>100</v>
      </c>
      <c r="DP6" s="64">
        <f t="shared" si="9"/>
        <v>147.5</v>
      </c>
      <c r="DQ6" s="64">
        <f t="shared" si="9"/>
        <v>149.5</v>
      </c>
      <c r="DR6" s="64">
        <f t="shared" si="9"/>
        <v>154.1</v>
      </c>
      <c r="DS6" s="64">
        <f t="shared" si="9"/>
        <v>151.6</v>
      </c>
      <c r="DT6" s="64">
        <f t="shared" si="9"/>
        <v>151.19999999999999</v>
      </c>
      <c r="DU6" s="61" t="str">
        <f>IF(DU8="-","",IF(DU8="-","【-】","【"&amp;SUBSTITUTE(TEXT(DU8,"#,##0.0"),"-","△")&amp;"】"))</f>
        <v>【198.4】</v>
      </c>
    </row>
    <row r="7" spans="1:125" s="66" customFormat="1" x14ac:dyDescent="0.15">
      <c r="A7" s="49" t="s">
        <v>117</v>
      </c>
      <c r="B7" s="60">
        <f t="shared" ref="B7:X7" si="10">B8</f>
        <v>2017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4</v>
      </c>
      <c r="H7" s="60" t="str">
        <f t="shared" si="10"/>
        <v>愛媛県　八幡浜市</v>
      </c>
      <c r="I7" s="60" t="str">
        <f t="shared" si="10"/>
        <v>北浜駐車場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33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350</v>
      </c>
      <c r="V7" s="63">
        <f t="shared" si="10"/>
        <v>24</v>
      </c>
      <c r="W7" s="63" t="str">
        <f t="shared" si="10"/>
        <v>-</v>
      </c>
      <c r="X7" s="62" t="str">
        <f t="shared" si="10"/>
        <v>導入なし</v>
      </c>
      <c r="Y7" s="64">
        <f>Y8</f>
        <v>57.1</v>
      </c>
      <c r="Z7" s="64">
        <f t="shared" ref="Z7:AH7" si="11">Z8</f>
        <v>60</v>
      </c>
      <c r="AA7" s="64">
        <f t="shared" si="11"/>
        <v>26.7</v>
      </c>
      <c r="AB7" s="64">
        <f t="shared" si="11"/>
        <v>164.8</v>
      </c>
      <c r="AC7" s="64">
        <f t="shared" si="11"/>
        <v>77.900000000000006</v>
      </c>
      <c r="AD7" s="64">
        <f t="shared" si="11"/>
        <v>335.9</v>
      </c>
      <c r="AE7" s="64">
        <f t="shared" si="11"/>
        <v>277.8</v>
      </c>
      <c r="AF7" s="64">
        <f t="shared" si="11"/>
        <v>443.6</v>
      </c>
      <c r="AG7" s="64">
        <f t="shared" si="11"/>
        <v>355.6</v>
      </c>
      <c r="AH7" s="64">
        <f t="shared" si="11"/>
        <v>358.6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2.8</v>
      </c>
      <c r="AP7" s="64">
        <f t="shared" si="12"/>
        <v>2.1</v>
      </c>
      <c r="AQ7" s="64">
        <f t="shared" si="12"/>
        <v>2.2999999999999998</v>
      </c>
      <c r="AR7" s="64">
        <f t="shared" si="12"/>
        <v>2.7</v>
      </c>
      <c r="AS7" s="64">
        <f t="shared" si="12"/>
        <v>2.2999999999999998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49</v>
      </c>
      <c r="BA7" s="65">
        <f t="shared" si="13"/>
        <v>48</v>
      </c>
      <c r="BB7" s="65">
        <f t="shared" si="13"/>
        <v>48</v>
      </c>
      <c r="BC7" s="65">
        <f t="shared" si="13"/>
        <v>54</v>
      </c>
      <c r="BD7" s="65">
        <f t="shared" si="13"/>
        <v>33</v>
      </c>
      <c r="BE7" s="63"/>
      <c r="BF7" s="64">
        <f>BF8</f>
        <v>-105.3</v>
      </c>
      <c r="BG7" s="64">
        <f t="shared" ref="BG7:BO7" si="14">BG8</f>
        <v>-96.1</v>
      </c>
      <c r="BH7" s="64">
        <f t="shared" si="14"/>
        <v>-274.5</v>
      </c>
      <c r="BI7" s="64">
        <f t="shared" si="14"/>
        <v>39.299999999999997</v>
      </c>
      <c r="BJ7" s="64">
        <f t="shared" si="14"/>
        <v>-28.5</v>
      </c>
      <c r="BK7" s="64">
        <f t="shared" si="14"/>
        <v>32.1</v>
      </c>
      <c r="BL7" s="64">
        <f t="shared" si="14"/>
        <v>32.299999999999997</v>
      </c>
      <c r="BM7" s="64">
        <f t="shared" si="14"/>
        <v>33.4</v>
      </c>
      <c r="BN7" s="64">
        <f t="shared" si="14"/>
        <v>32.299999999999997</v>
      </c>
      <c r="BO7" s="64">
        <f t="shared" si="14"/>
        <v>22.3</v>
      </c>
      <c r="BP7" s="61"/>
      <c r="BQ7" s="65">
        <f>BQ8</f>
        <v>-1561</v>
      </c>
      <c r="BR7" s="65">
        <f t="shared" ref="BR7:BZ7" si="15">BR8</f>
        <v>-1501</v>
      </c>
      <c r="BS7" s="65">
        <f t="shared" si="15"/>
        <v>-4301</v>
      </c>
      <c r="BT7" s="65">
        <f t="shared" si="15"/>
        <v>578</v>
      </c>
      <c r="BU7" s="65">
        <f t="shared" si="15"/>
        <v>-413</v>
      </c>
      <c r="BV7" s="65">
        <f t="shared" si="15"/>
        <v>7652</v>
      </c>
      <c r="BW7" s="65">
        <f t="shared" si="15"/>
        <v>7497</v>
      </c>
      <c r="BX7" s="65">
        <f t="shared" si="15"/>
        <v>9663</v>
      </c>
      <c r="BY7" s="65">
        <f t="shared" si="15"/>
        <v>9019</v>
      </c>
      <c r="BZ7" s="65">
        <f t="shared" si="15"/>
        <v>8406</v>
      </c>
      <c r="CA7" s="63"/>
      <c r="CB7" s="64" t="s">
        <v>118</v>
      </c>
      <c r="CC7" s="64" t="s">
        <v>118</v>
      </c>
      <c r="CD7" s="64" t="s">
        <v>118</v>
      </c>
      <c r="CE7" s="64" t="s">
        <v>118</v>
      </c>
      <c r="CF7" s="64" t="s">
        <v>118</v>
      </c>
      <c r="CG7" s="64" t="s">
        <v>118</v>
      </c>
      <c r="CH7" s="64" t="s">
        <v>118</v>
      </c>
      <c r="CI7" s="64" t="s">
        <v>118</v>
      </c>
      <c r="CJ7" s="64" t="s">
        <v>118</v>
      </c>
      <c r="CK7" s="64" t="s">
        <v>115</v>
      </c>
      <c r="CL7" s="61"/>
      <c r="CM7" s="63" t="str">
        <f>CM8</f>
        <v>-</v>
      </c>
      <c r="CN7" s="63">
        <f>CN8</f>
        <v>0</v>
      </c>
      <c r="CO7" s="64" t="s">
        <v>118</v>
      </c>
      <c r="CP7" s="64" t="s">
        <v>118</v>
      </c>
      <c r="CQ7" s="64" t="s">
        <v>118</v>
      </c>
      <c r="CR7" s="64" t="s">
        <v>118</v>
      </c>
      <c r="CS7" s="64" t="s">
        <v>118</v>
      </c>
      <c r="CT7" s="64" t="s">
        <v>118</v>
      </c>
      <c r="CU7" s="64" t="s">
        <v>118</v>
      </c>
      <c r="CV7" s="64" t="s">
        <v>118</v>
      </c>
      <c r="CW7" s="64" t="s">
        <v>118</v>
      </c>
      <c r="CX7" s="64" t="s">
        <v>115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56.7</v>
      </c>
      <c r="DF7" s="64">
        <f t="shared" si="16"/>
        <v>45.6</v>
      </c>
      <c r="DG7" s="64">
        <f t="shared" si="16"/>
        <v>85.4</v>
      </c>
      <c r="DH7" s="64">
        <f t="shared" si="16"/>
        <v>69.900000000000006</v>
      </c>
      <c r="DI7" s="64">
        <f t="shared" si="16"/>
        <v>59.6</v>
      </c>
      <c r="DJ7" s="61"/>
      <c r="DK7" s="64">
        <f>DK8</f>
        <v>100</v>
      </c>
      <c r="DL7" s="64">
        <f t="shared" ref="DL7:DT7" si="17">DL8</f>
        <v>100</v>
      </c>
      <c r="DM7" s="64">
        <f t="shared" si="17"/>
        <v>100</v>
      </c>
      <c r="DN7" s="64">
        <f t="shared" si="17"/>
        <v>100</v>
      </c>
      <c r="DO7" s="64">
        <f t="shared" si="17"/>
        <v>100</v>
      </c>
      <c r="DP7" s="64">
        <f t="shared" si="17"/>
        <v>147.5</v>
      </c>
      <c r="DQ7" s="64">
        <f t="shared" si="17"/>
        <v>149.5</v>
      </c>
      <c r="DR7" s="64">
        <f t="shared" si="17"/>
        <v>154.1</v>
      </c>
      <c r="DS7" s="64">
        <f t="shared" si="17"/>
        <v>151.6</v>
      </c>
      <c r="DT7" s="64">
        <f t="shared" si="17"/>
        <v>151.19999999999999</v>
      </c>
      <c r="DU7" s="61"/>
    </row>
    <row r="8" spans="1:125" s="66" customFormat="1" x14ac:dyDescent="0.15">
      <c r="A8" s="49"/>
      <c r="B8" s="67">
        <v>2017</v>
      </c>
      <c r="C8" s="67">
        <v>382043</v>
      </c>
      <c r="D8" s="67">
        <v>47</v>
      </c>
      <c r="E8" s="67">
        <v>14</v>
      </c>
      <c r="F8" s="67">
        <v>0</v>
      </c>
      <c r="G8" s="67">
        <v>4</v>
      </c>
      <c r="H8" s="67" t="s">
        <v>119</v>
      </c>
      <c r="I8" s="67" t="s">
        <v>120</v>
      </c>
      <c r="J8" s="67" t="s">
        <v>121</v>
      </c>
      <c r="K8" s="67" t="s">
        <v>122</v>
      </c>
      <c r="L8" s="67" t="s">
        <v>123</v>
      </c>
      <c r="M8" s="67" t="s">
        <v>124</v>
      </c>
      <c r="N8" s="67" t="s">
        <v>125</v>
      </c>
      <c r="O8" s="68" t="s">
        <v>126</v>
      </c>
      <c r="P8" s="69" t="s">
        <v>127</v>
      </c>
      <c r="Q8" s="69" t="s">
        <v>128</v>
      </c>
      <c r="R8" s="70">
        <v>33</v>
      </c>
      <c r="S8" s="69" t="s">
        <v>129</v>
      </c>
      <c r="T8" s="69" t="s">
        <v>130</v>
      </c>
      <c r="U8" s="70">
        <v>350</v>
      </c>
      <c r="V8" s="70">
        <v>24</v>
      </c>
      <c r="W8" s="70" t="s">
        <v>123</v>
      </c>
      <c r="X8" s="69" t="s">
        <v>131</v>
      </c>
      <c r="Y8" s="71">
        <v>57.1</v>
      </c>
      <c r="Z8" s="71">
        <v>60</v>
      </c>
      <c r="AA8" s="71">
        <v>26.7</v>
      </c>
      <c r="AB8" s="71">
        <v>164.8</v>
      </c>
      <c r="AC8" s="71">
        <v>77.900000000000006</v>
      </c>
      <c r="AD8" s="71">
        <v>335.9</v>
      </c>
      <c r="AE8" s="71">
        <v>277.8</v>
      </c>
      <c r="AF8" s="71">
        <v>443.6</v>
      </c>
      <c r="AG8" s="71">
        <v>355.6</v>
      </c>
      <c r="AH8" s="71">
        <v>358.6</v>
      </c>
      <c r="AI8" s="68">
        <v>319.10000000000002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2.8</v>
      </c>
      <c r="AP8" s="71">
        <v>2.1</v>
      </c>
      <c r="AQ8" s="71">
        <v>2.2999999999999998</v>
      </c>
      <c r="AR8" s="71">
        <v>2.7</v>
      </c>
      <c r="AS8" s="71">
        <v>2.2999999999999998</v>
      </c>
      <c r="AT8" s="68">
        <v>5.6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49</v>
      </c>
      <c r="BA8" s="72">
        <v>48</v>
      </c>
      <c r="BB8" s="72">
        <v>48</v>
      </c>
      <c r="BC8" s="72">
        <v>54</v>
      </c>
      <c r="BD8" s="72">
        <v>33</v>
      </c>
      <c r="BE8" s="72">
        <v>37</v>
      </c>
      <c r="BF8" s="71">
        <v>-105.3</v>
      </c>
      <c r="BG8" s="71">
        <v>-96.1</v>
      </c>
      <c r="BH8" s="71">
        <v>-274.5</v>
      </c>
      <c r="BI8" s="71">
        <v>39.299999999999997</v>
      </c>
      <c r="BJ8" s="71">
        <v>-28.5</v>
      </c>
      <c r="BK8" s="71">
        <v>32.1</v>
      </c>
      <c r="BL8" s="71">
        <v>32.299999999999997</v>
      </c>
      <c r="BM8" s="71">
        <v>33.4</v>
      </c>
      <c r="BN8" s="71">
        <v>32.299999999999997</v>
      </c>
      <c r="BO8" s="71">
        <v>22.3</v>
      </c>
      <c r="BP8" s="68">
        <v>26.4</v>
      </c>
      <c r="BQ8" s="72">
        <v>-1561</v>
      </c>
      <c r="BR8" s="72">
        <v>-1501</v>
      </c>
      <c r="BS8" s="72">
        <v>-4301</v>
      </c>
      <c r="BT8" s="73">
        <v>578</v>
      </c>
      <c r="BU8" s="73">
        <v>-413</v>
      </c>
      <c r="BV8" s="72">
        <v>7652</v>
      </c>
      <c r="BW8" s="72">
        <v>7497</v>
      </c>
      <c r="BX8" s="72">
        <v>9663</v>
      </c>
      <c r="BY8" s="72">
        <v>9019</v>
      </c>
      <c r="BZ8" s="72">
        <v>8406</v>
      </c>
      <c r="CA8" s="70">
        <v>15069</v>
      </c>
      <c r="CB8" s="71" t="s">
        <v>123</v>
      </c>
      <c r="CC8" s="71" t="s">
        <v>123</v>
      </c>
      <c r="CD8" s="71" t="s">
        <v>123</v>
      </c>
      <c r="CE8" s="71" t="s">
        <v>123</v>
      </c>
      <c r="CF8" s="71" t="s">
        <v>123</v>
      </c>
      <c r="CG8" s="71" t="s">
        <v>123</v>
      </c>
      <c r="CH8" s="71" t="s">
        <v>123</v>
      </c>
      <c r="CI8" s="71" t="s">
        <v>123</v>
      </c>
      <c r="CJ8" s="71" t="s">
        <v>123</v>
      </c>
      <c r="CK8" s="71" t="s">
        <v>123</v>
      </c>
      <c r="CL8" s="68" t="s">
        <v>123</v>
      </c>
      <c r="CM8" s="70" t="s">
        <v>123</v>
      </c>
      <c r="CN8" s="70">
        <v>0</v>
      </c>
      <c r="CO8" s="71" t="s">
        <v>123</v>
      </c>
      <c r="CP8" s="71" t="s">
        <v>123</v>
      </c>
      <c r="CQ8" s="71" t="s">
        <v>123</v>
      </c>
      <c r="CR8" s="71" t="s">
        <v>123</v>
      </c>
      <c r="CS8" s="71" t="s">
        <v>123</v>
      </c>
      <c r="CT8" s="71" t="s">
        <v>123</v>
      </c>
      <c r="CU8" s="71" t="s">
        <v>123</v>
      </c>
      <c r="CV8" s="71" t="s">
        <v>123</v>
      </c>
      <c r="CW8" s="71" t="s">
        <v>123</v>
      </c>
      <c r="CX8" s="71" t="s">
        <v>123</v>
      </c>
      <c r="CY8" s="68" t="s">
        <v>123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56.7</v>
      </c>
      <c r="DF8" s="71">
        <v>45.6</v>
      </c>
      <c r="DG8" s="71">
        <v>85.4</v>
      </c>
      <c r="DH8" s="71">
        <v>69.900000000000006</v>
      </c>
      <c r="DI8" s="71">
        <v>59.6</v>
      </c>
      <c r="DJ8" s="68">
        <v>120.3</v>
      </c>
      <c r="DK8" s="71">
        <v>100</v>
      </c>
      <c r="DL8" s="71">
        <v>100</v>
      </c>
      <c r="DM8" s="71">
        <v>100</v>
      </c>
      <c r="DN8" s="71">
        <v>100</v>
      </c>
      <c r="DO8" s="71">
        <v>100</v>
      </c>
      <c r="DP8" s="71">
        <v>147.5</v>
      </c>
      <c r="DQ8" s="71">
        <v>149.5</v>
      </c>
      <c r="DR8" s="71">
        <v>154.1</v>
      </c>
      <c r="DS8" s="71">
        <v>151.6</v>
      </c>
      <c r="DT8" s="71">
        <v>151.19999999999999</v>
      </c>
      <c r="DU8" s="68">
        <v>198.4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132</v>
      </c>
      <c r="C10" s="78" t="s">
        <v>133</v>
      </c>
      <c r="D10" s="78" t="s">
        <v>134</v>
      </c>
      <c r="E10" s="78" t="s">
        <v>135</v>
      </c>
      <c r="F10" s="78" t="s">
        <v>136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62</v>
      </c>
      <c r="B11" s="79">
        <f>DATEVALUE($B$6-4&amp;"年1月1日")</f>
        <v>41275</v>
      </c>
      <c r="C11" s="79">
        <f>DATEVALUE($B$6-3&amp;"年1月1日")</f>
        <v>41640</v>
      </c>
      <c r="D11" s="79">
        <f>DATEVALUE($B$6-2&amp;"年1月1日")</f>
        <v>42005</v>
      </c>
      <c r="E11" s="79">
        <f>DATEVALUE($B$6-1&amp;"年1月1日")</f>
        <v>42370</v>
      </c>
      <c r="F11" s="79">
        <f>DATEVALUE($B$6&amp;"年1月1日")</f>
        <v>42736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2019-01-23T06:54:41Z</cp:lastPrinted>
  <dcterms:created xsi:type="dcterms:W3CDTF">2018-12-07T10:36:20Z</dcterms:created>
  <dcterms:modified xsi:type="dcterms:W3CDTF">2019-01-24T01:05:03Z</dcterms:modified>
  <cp:category/>
</cp:coreProperties>
</file>