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rswh0RztgVXjgEIv8A8V1e2p5R6UZhJxcVMXTNCBCtp4Q3p79PwwTkqJTbFL6Gr4wIjZ9YNkN/csW7KfQWGfw==" workbookSaltValue="QcJXbmitumRgcgqJZgBjR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<sst xmlns="http://schemas.openxmlformats.org/spreadsheetml/2006/main" count="253" uniqueCount="117">
  <si>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</si>
  <si>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</si>
  <si>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</si>
  <si>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</si>
  <si>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</si>
  <si>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</si>
  <si>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</si>
  <si>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</si>
  <si>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</si>
  <si>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</si>
  <si>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</si>
  <si>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</si>
  <si>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</si>
  <si>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</si>
  <si>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</si>
  <si>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</si>
  <si>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</si>
  <si>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</si>
  <si>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</si>
  <si>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</si>
  <si>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</si>
  <si>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</si>
  <si>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</si>
  <si>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</si>
  <si>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</si>
  <si>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</si>
  <si>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</si>
  <si>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</si>
  <si>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</si>
  <si>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</si>
  <si>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</si>
  <si>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</si>
  <si>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</si>
  <si>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</si>
  <si>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</si>
  <si>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</si>
  <si>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</si>
  <si>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</si>
  <si>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</si>
  <si>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</si>
  <si>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</si>
  <si>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</si>
  <si>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</si>
  <si>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</si>
  <si>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</si>
  <si>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</si>
  <si>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</si>
  <si>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</si>
  <si>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</si>
  <si>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</si>
  <si>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</si>
  <si>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</si>
  <si>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</si>
  <si>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</si>
  <si>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</si>
  <si>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</si>
  <si>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</si>
  <si>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</si>
  <si>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</si>
  <si>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</si>
  <si>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</si>
  <si>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</si>
  <si>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</si>
  <si>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</si>
  <si>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</si>
  <si>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</si>
  <si>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</si>
  <si>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</si>
  <si>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</si>
  <si>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</si>
  <si>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</si>
  <si>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</si>
  <si>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</si>
  <si>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</si>
  <si>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</si>
  <si>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</si>
  <si>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</si>
  <si>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</si>
  <si>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</si>
  <si>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</si>
  <si>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</si>
  <si>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</si>
  <si>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</si>
  <si>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</si>
  <si>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</si>
  <si>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</si>
  <si>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</si>
  <si>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</si>
  <si>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</si>
  <si>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</si>
  <si>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</si>
  <si>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</si>
  <si>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</si>
  <si>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</si>
  <si>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</si>
  <si>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</si>
  <si>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</si>
  <si>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</si>
  <si>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</si>
  <si>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</si>
  <si>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</si>
  <si>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</si>
  <si>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</si>
  <si>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</si>
  <si>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</si>
  <si>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</si>
  <si>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</si>
  <si>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</si>
  <si>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</si>
  <si>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</si>
  <si>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</si>
  <si>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</si>
  <si>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</si>
  <si>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</si>
  <si>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経営の健全性・効率性を示す指標について、類似団体平均値と比較して概ね良い数値となっているが、③流動比率については、類似団体平均68.18に対して、本市は51.28と大幅に低い値となっている。また、前年度と比較しても2.37ポイント減少しているが、令和元年度に特定環境保全公共下水道の小部処理区の処理場を廃止し、公共下水道の北部処理場への統合を行ったことに伴い、元金償還金等の負債を移管したため流動負債が増加したことなどによるものである。
　④の企業債残高対事業規模比率について、類似団体平均に対して15.6％低くなっており、使用料収入に対して企業債残高が少ないことを示しているが、平成30年度から着手し今後大規模な投資が見込まれる東部地区の未普及解消や処理場等の改築・更新需要等建設費の増加が見込まれることから、今後とも注視が必要であると考えている。
　⑦の施設利用率について、前年度と比較して処理能力に差異がなく、小部処理区の統合等もあり有収水量が増えているものの、施設利用率が3.88ポイント減少している。施設利用率は、晴天時の処理能力に対する処理水量の割合で算定するが、本市の公共下水道は、合流処理の地域があることや下水道事業への着手が早かったこともあり不明水が多いこと、令和元年度は降雨量が少なかったことなどが遠因となっているものと思われる。今後、晴天時処理水量の算定方法の見直しや不明水対策を通じて、適正な算定ができるよう見直しを行って参りたい。</t>
    <rPh sb="88" eb="89">
      <t>アタイ</t>
    </rPh>
    <rPh sb="99" eb="102">
      <t>ゼンネンド</t>
    </rPh>
    <rPh sb="103" eb="105">
      <t>ヒカク</t>
    </rPh>
    <rPh sb="116" eb="118">
      <t>ゲンショウ</t>
    </rPh>
    <rPh sb="124" eb="126">
      <t>レイワ</t>
    </rPh>
    <rPh sb="126" eb="128">
      <t>ガンネン</t>
    </rPh>
    <rPh sb="128" eb="129">
      <t>ド</t>
    </rPh>
    <rPh sb="130" eb="132">
      <t>トクテイ</t>
    </rPh>
    <rPh sb="132" eb="134">
      <t>カンキョウ</t>
    </rPh>
    <rPh sb="134" eb="136">
      <t>ホゼン</t>
    </rPh>
    <rPh sb="136" eb="138">
      <t>コウキョウ</t>
    </rPh>
    <rPh sb="138" eb="141">
      <t>ゲスイドウ</t>
    </rPh>
    <rPh sb="142" eb="144">
      <t>オベ</t>
    </rPh>
    <rPh sb="144" eb="146">
      <t>ショリ</t>
    </rPh>
    <rPh sb="146" eb="147">
      <t>ク</t>
    </rPh>
    <rPh sb="148" eb="151">
      <t>ショリジョウ</t>
    </rPh>
    <rPh sb="152" eb="154">
      <t>ハイシ</t>
    </rPh>
    <rPh sb="156" eb="158">
      <t>コウキョウ</t>
    </rPh>
    <rPh sb="158" eb="161">
      <t>ゲスイドウ</t>
    </rPh>
    <rPh sb="162" eb="164">
      <t>ホクブ</t>
    </rPh>
    <rPh sb="164" eb="167">
      <t>ショリジョウ</t>
    </rPh>
    <rPh sb="172" eb="173">
      <t>オコナ</t>
    </rPh>
    <rPh sb="178" eb="179">
      <t>トモナ</t>
    </rPh>
    <rPh sb="181" eb="183">
      <t>ガンキン</t>
    </rPh>
    <rPh sb="183" eb="185">
      <t>ショウカン</t>
    </rPh>
    <rPh sb="185" eb="186">
      <t>キン</t>
    </rPh>
    <rPh sb="186" eb="187">
      <t>トウ</t>
    </rPh>
    <rPh sb="188" eb="190">
      <t>フサイ</t>
    </rPh>
    <rPh sb="191" eb="193">
      <t>イカン</t>
    </rPh>
    <rPh sb="197" eb="199">
      <t>リュウドウ</t>
    </rPh>
    <rPh sb="199" eb="201">
      <t>フサイ</t>
    </rPh>
    <rPh sb="202" eb="204">
      <t>ゾウカ</t>
    </rPh>
    <rPh sb="263" eb="265">
      <t>シヨウ</t>
    </rPh>
    <rPh sb="265" eb="266">
      <t>リョウ</t>
    </rPh>
    <rPh sb="266" eb="268">
      <t>シュウニュウ</t>
    </rPh>
    <rPh sb="269" eb="270">
      <t>タイ</t>
    </rPh>
    <rPh sb="272" eb="274">
      <t>キギョウ</t>
    </rPh>
    <rPh sb="274" eb="275">
      <t>サイ</t>
    </rPh>
    <rPh sb="275" eb="277">
      <t>ザンダカ</t>
    </rPh>
    <rPh sb="278" eb="279">
      <t>スク</t>
    </rPh>
    <rPh sb="284" eb="285">
      <t>シメ</t>
    </rPh>
    <rPh sb="291" eb="293">
      <t>ヘイセイ</t>
    </rPh>
    <rPh sb="295" eb="297">
      <t>ネンド</t>
    </rPh>
    <rPh sb="299" eb="301">
      <t>チャクシュ</t>
    </rPh>
    <rPh sb="302" eb="304">
      <t>コンゴ</t>
    </rPh>
    <rPh sb="304" eb="307">
      <t>ダイキボ</t>
    </rPh>
    <rPh sb="308" eb="310">
      <t>トウシ</t>
    </rPh>
    <rPh sb="311" eb="313">
      <t>ミコ</t>
    </rPh>
    <rPh sb="316" eb="318">
      <t>トウブ</t>
    </rPh>
    <rPh sb="318" eb="320">
      <t>チク</t>
    </rPh>
    <rPh sb="321" eb="324">
      <t>ミフキュウ</t>
    </rPh>
    <rPh sb="324" eb="326">
      <t>カイショウ</t>
    </rPh>
    <rPh sb="327" eb="330">
      <t>ショリジョウ</t>
    </rPh>
    <rPh sb="330" eb="331">
      <t>トウ</t>
    </rPh>
    <rPh sb="332" eb="334">
      <t>カイチク</t>
    </rPh>
    <rPh sb="335" eb="337">
      <t>コウシン</t>
    </rPh>
    <rPh sb="337" eb="339">
      <t>ジュヨウ</t>
    </rPh>
    <rPh sb="339" eb="340">
      <t>トウ</t>
    </rPh>
    <rPh sb="340" eb="343">
      <t>ケンセツヒ</t>
    </rPh>
    <rPh sb="344" eb="346">
      <t>ゾウカ</t>
    </rPh>
    <rPh sb="347" eb="349">
      <t>ミコ</t>
    </rPh>
    <rPh sb="357" eb="359">
      <t>コンゴ</t>
    </rPh>
    <rPh sb="361" eb="363">
      <t>チュウシ</t>
    </rPh>
    <rPh sb="364" eb="366">
      <t>ヒツヨウ</t>
    </rPh>
    <rPh sb="370" eb="371">
      <t>カンガ</t>
    </rPh>
    <rPh sb="380" eb="382">
      <t>シセツ</t>
    </rPh>
    <rPh sb="382" eb="384">
      <t>リヨウ</t>
    </rPh>
    <rPh sb="384" eb="385">
      <t>リツ</t>
    </rPh>
    <rPh sb="390" eb="393">
      <t>ゼンネンド</t>
    </rPh>
    <rPh sb="394" eb="396">
      <t>ヒカク</t>
    </rPh>
    <rPh sb="398" eb="400">
      <t>ショリ</t>
    </rPh>
    <rPh sb="400" eb="402">
      <t>ノウリョク</t>
    </rPh>
    <rPh sb="403" eb="405">
      <t>サイ</t>
    </rPh>
    <rPh sb="409" eb="411">
      <t>オベ</t>
    </rPh>
    <rPh sb="411" eb="413">
      <t>ショリ</t>
    </rPh>
    <rPh sb="413" eb="414">
      <t>ク</t>
    </rPh>
    <rPh sb="415" eb="417">
      <t>トウゴウ</t>
    </rPh>
    <rPh sb="417" eb="418">
      <t>トウ</t>
    </rPh>
    <rPh sb="421" eb="423">
      <t>ユウシュウ</t>
    </rPh>
    <rPh sb="423" eb="425">
      <t>スイリョウ</t>
    </rPh>
    <rPh sb="426" eb="427">
      <t>フ</t>
    </rPh>
    <rPh sb="435" eb="437">
      <t>シセツ</t>
    </rPh>
    <rPh sb="437" eb="439">
      <t>リヨウ</t>
    </rPh>
    <rPh sb="439" eb="440">
      <t>リツ</t>
    </rPh>
    <rPh sb="449" eb="451">
      <t>ゲンショウ</t>
    </rPh>
    <rPh sb="456" eb="458">
      <t>シセツ</t>
    </rPh>
    <rPh sb="458" eb="460">
      <t>リヨウ</t>
    </rPh>
    <rPh sb="460" eb="461">
      <t>リツ</t>
    </rPh>
    <rPh sb="463" eb="465">
      <t>セイテン</t>
    </rPh>
    <rPh sb="465" eb="466">
      <t>ジ</t>
    </rPh>
    <rPh sb="467" eb="469">
      <t>ショリ</t>
    </rPh>
    <rPh sb="469" eb="471">
      <t>ノウリョク</t>
    </rPh>
    <rPh sb="472" eb="473">
      <t>タイ</t>
    </rPh>
    <rPh sb="475" eb="477">
      <t>ショリ</t>
    </rPh>
    <rPh sb="477" eb="479">
      <t>スイリョウ</t>
    </rPh>
    <rPh sb="480" eb="482">
      <t>ワリアイ</t>
    </rPh>
    <rPh sb="483" eb="485">
      <t>サンテイ</t>
    </rPh>
    <rPh sb="489" eb="491">
      <t>ホンシ</t>
    </rPh>
    <rPh sb="492" eb="494">
      <t>コウキョウ</t>
    </rPh>
    <rPh sb="494" eb="497">
      <t>ゲスイドウ</t>
    </rPh>
    <rPh sb="499" eb="501">
      <t>ゴウリュウ</t>
    </rPh>
    <rPh sb="501" eb="503">
      <t>ショリ</t>
    </rPh>
    <rPh sb="512" eb="515">
      <t>ゲスイドウ</t>
    </rPh>
    <rPh sb="515" eb="517">
      <t>ジギョウ</t>
    </rPh>
    <rPh sb="519" eb="521">
      <t>チャクシュ</t>
    </rPh>
    <rPh sb="522" eb="523">
      <t>ハヤ</t>
    </rPh>
    <rPh sb="531" eb="533">
      <t>フメイ</t>
    </rPh>
    <rPh sb="533" eb="534">
      <t>スイ</t>
    </rPh>
    <rPh sb="535" eb="536">
      <t>オオ</t>
    </rPh>
    <rPh sb="540" eb="542">
      <t>レイワ</t>
    </rPh>
    <rPh sb="542" eb="544">
      <t>ガンネン</t>
    </rPh>
    <rPh sb="544" eb="545">
      <t>ド</t>
    </rPh>
    <rPh sb="546" eb="548">
      <t>コウウ</t>
    </rPh>
    <rPh sb="548" eb="549">
      <t>リョウ</t>
    </rPh>
    <rPh sb="550" eb="551">
      <t>スク</t>
    </rPh>
    <rPh sb="560" eb="562">
      <t>エンイン</t>
    </rPh>
    <rPh sb="571" eb="572">
      <t>オモ</t>
    </rPh>
    <rPh sb="576" eb="578">
      <t>コンゴ</t>
    </rPh>
    <rPh sb="579" eb="581">
      <t>セイテン</t>
    </rPh>
    <rPh sb="581" eb="582">
      <t>ジ</t>
    </rPh>
    <rPh sb="582" eb="584">
      <t>ショリ</t>
    </rPh>
    <rPh sb="584" eb="586">
      <t>スイリョウ</t>
    </rPh>
    <rPh sb="587" eb="589">
      <t>サンテイ</t>
    </rPh>
    <rPh sb="589" eb="591">
      <t>ホウホウ</t>
    </rPh>
    <rPh sb="592" eb="594">
      <t>ミナオ</t>
    </rPh>
    <rPh sb="596" eb="598">
      <t>フメイ</t>
    </rPh>
    <rPh sb="598" eb="599">
      <t>スイ</t>
    </rPh>
    <rPh sb="599" eb="601">
      <t>タイサク</t>
    </rPh>
    <rPh sb="602" eb="603">
      <t>ツウ</t>
    </rPh>
    <rPh sb="606" eb="608">
      <t>テキセイ</t>
    </rPh>
    <rPh sb="609" eb="611">
      <t>サンテイ</t>
    </rPh>
    <rPh sb="617" eb="619">
      <t>ミナオ</t>
    </rPh>
    <rPh sb="621" eb="622">
      <t>オコナ</t>
    </rPh>
    <rPh sb="624" eb="625">
      <t>マイ</t>
    </rPh>
    <phoneticPr fontId="4"/>
  </si>
  <si>
    <t>　今後、人口減少や節水意識の高まりで使用料収入が減少する見込みであること、処理場や管渠等の老朽化対策に係る多額の更新需要が見込まれることから、使用料の適正化や処理場の統廃合などによるコストの削減等、不断の経営改善が必要である。
　なお、処理場の統廃合については、平成29年度に漁業集落排水施設１処理区を統合、令和元年度は、特定環境保全公共下水道１処理区を統合し、令和３年度には農業集落排水施設１処理区を統合する予定である。今後も施設の老朽化や人口減少による処理場の処理能力の余剰などを勘案し、順次統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9" eb="101">
      <t>フダン</t>
    </rPh>
    <rPh sb="107" eb="109">
      <t>ヒツヨウ</t>
    </rPh>
    <rPh sb="131" eb="133">
      <t>ヘイセイ</t>
    </rPh>
    <rPh sb="144" eb="146">
      <t>シセツ</t>
    </rPh>
    <rPh sb="154" eb="156">
      <t>レイワ</t>
    </rPh>
    <rPh sb="156" eb="157">
      <t>ガン</t>
    </rPh>
    <rPh sb="181" eb="183">
      <t>レイワ</t>
    </rPh>
    <rPh sb="184" eb="186">
      <t>ネンド</t>
    </rPh>
    <rPh sb="188" eb="190">
      <t>ノウギョウ</t>
    </rPh>
    <rPh sb="190" eb="192">
      <t>シュウラク</t>
    </rPh>
    <rPh sb="192" eb="194">
      <t>ハイスイ</t>
    </rPh>
    <rPh sb="194" eb="196">
      <t>シセツ</t>
    </rPh>
    <rPh sb="197" eb="199">
      <t>ショリ</t>
    </rPh>
    <rPh sb="199" eb="200">
      <t>ク</t>
    </rPh>
    <rPh sb="201" eb="203">
      <t>トウゴウ</t>
    </rPh>
    <rPh sb="205" eb="207">
      <t>ヨテイ</t>
    </rPh>
    <phoneticPr fontId="4"/>
  </si>
  <si>
    <t>　①有形固定資産減価償却率について、本市公共下水道事業は令和元年度で法適用４年目を迎え、法適化時に減価償却累計額相当額を控除した額である簿価を取得価額とし、減価償却累計額がゼロの状態で開始したため、償却率が低くなっている。今後、年数が経過し、償却が進むにつれ他団体と同程度になるものと見込まれる。
　また、下水道事業の着手が早かったこともあり、類似団体平均と比較して、②管渠老朽化率が高くなっているが、令和元年度に管路に係るストックマネジメント計画の策定を行ったので、管路の状況を適切に把握し、更新・改良等必要な対策を計画的に行う予定である。</t>
    <rPh sb="18" eb="20">
      <t>ホンシ</t>
    </rPh>
    <rPh sb="20" eb="22">
      <t>コウキョウ</t>
    </rPh>
    <rPh sb="22" eb="25">
      <t>ゲスイドウ</t>
    </rPh>
    <rPh sb="25" eb="27">
      <t>ジギョウ</t>
    </rPh>
    <rPh sb="28" eb="30">
      <t>レイワ</t>
    </rPh>
    <rPh sb="30" eb="31">
      <t>ガン</t>
    </rPh>
    <rPh sb="31" eb="33">
      <t>ネンド</t>
    </rPh>
    <rPh sb="41" eb="42">
      <t>ムカ</t>
    </rPh>
    <rPh sb="44" eb="45">
      <t>ホウ</t>
    </rPh>
    <rPh sb="45" eb="46">
      <t>テキ</t>
    </rPh>
    <rPh sb="46" eb="47">
      <t>カ</t>
    </rPh>
    <rPh sb="47" eb="48">
      <t>ジ</t>
    </rPh>
    <rPh sb="78" eb="80">
      <t>ゲンカ</t>
    </rPh>
    <rPh sb="80" eb="82">
      <t>ショウキャク</t>
    </rPh>
    <rPh sb="82" eb="85">
      <t>ルイケイガク</t>
    </rPh>
    <rPh sb="89" eb="91">
      <t>ジョウタイ</t>
    </rPh>
    <rPh sb="92" eb="94">
      <t>カイシ</t>
    </rPh>
    <rPh sb="129" eb="130">
      <t>タ</t>
    </rPh>
    <rPh sb="130" eb="132">
      <t>ダンタイ</t>
    </rPh>
    <rPh sb="133" eb="134">
      <t>ドウ</t>
    </rPh>
    <rPh sb="153" eb="156">
      <t>ゲスイドウ</t>
    </rPh>
    <rPh sb="156" eb="158">
      <t>ジギョウ</t>
    </rPh>
    <rPh sb="159" eb="161">
      <t>チャクシュ</t>
    </rPh>
    <rPh sb="162" eb="163">
      <t>ハヤ</t>
    </rPh>
    <rPh sb="207" eb="209">
      <t>カンロ</t>
    </rPh>
    <rPh sb="210" eb="211">
      <t>カカ</t>
    </rPh>
    <rPh sb="228" eb="229">
      <t>オコナ</t>
    </rPh>
    <rPh sb="234" eb="236">
      <t>カンロ</t>
    </rPh>
    <rPh sb="237" eb="239">
      <t>ジョウキョウ</t>
    </rPh>
    <rPh sb="240" eb="242">
      <t>テキセツ</t>
    </rPh>
    <rPh sb="243" eb="245">
      <t>ハアク</t>
    </rPh>
    <rPh sb="265" eb="26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</si>
</sst>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0.09</c:v>
                </c:pt>
                <c:pt idx="2">
                  <c:v>0.08</c:v>
                </c:pt>
                <c:pt idx="3">
                  <c:v>7.0000000000000007E-2</c:v>
                </c:pt>
                <c:pt idx="4">
                  <c:v>0.09</c:v>
                </c:pt>
              </c:numCache>
            </c:numRef>
          </c:val>
          <c:extLst>
            <c:ext xmlns:c16="http://schemas.microsoft.com/office/drawing/2014/chart" uri="{C3380CC4-5D6E-409C-BE32-E72D297353CC}">
              <c16:uniqueId val="{00000000-0309-4170-BF7B-EF038CCB2B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0.17</c:v>
                </c:pt>
                <c:pt idx="2">
                  <c:v>0.13</c:v>
                </c:pt>
                <c:pt idx="3">
                  <c:v>0.1</c:v>
                </c:pt>
                <c:pt idx="4">
                  <c:v>0.09</c:v>
                </c:pt>
              </c:numCache>
            </c:numRef>
          </c:val>
          <c:smooth val="0"/>
          <c:extLst>
            <c:ext xmlns:c16="http://schemas.microsoft.com/office/drawing/2014/chart" uri="{C3380CC4-5D6E-409C-BE32-E72D297353CC}">
              <c16:uniqueId val="{00000001-0309-4170-BF7B-EF038CCB2B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66.36</c:v>
                </c:pt>
                <c:pt idx="2">
                  <c:v>65</c:v>
                </c:pt>
                <c:pt idx="3">
                  <c:v>66.650000000000006</c:v>
                </c:pt>
                <c:pt idx="4">
                  <c:v>62.77</c:v>
                </c:pt>
              </c:numCache>
            </c:numRef>
          </c:val>
          <c:extLst>
            <c:ext xmlns:c16="http://schemas.microsoft.com/office/drawing/2014/chart" uri="{C3380CC4-5D6E-409C-BE32-E72D297353CC}">
              <c16:uniqueId val="{00000000-F68A-4A8A-A4BE-7F11038C3D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F68A-4A8A-A4BE-7F11038C3D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93.71</c:v>
                </c:pt>
                <c:pt idx="2">
                  <c:v>93.9</c:v>
                </c:pt>
                <c:pt idx="3">
                  <c:v>94.14</c:v>
                </c:pt>
                <c:pt idx="4">
                  <c:v>94.3</c:v>
                </c:pt>
              </c:numCache>
            </c:numRef>
          </c:val>
          <c:extLst>
            <c:ext xmlns:c16="http://schemas.microsoft.com/office/drawing/2014/chart" uri="{C3380CC4-5D6E-409C-BE32-E72D297353CC}">
              <c16:uniqueId val="{00000000-86CD-44A5-83BC-49ACFD494F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91.76</c:v>
                </c:pt>
                <c:pt idx="2">
                  <c:v>92.3</c:v>
                </c:pt>
                <c:pt idx="3">
                  <c:v>92.55</c:v>
                </c:pt>
                <c:pt idx="4">
                  <c:v>92.62</c:v>
                </c:pt>
              </c:numCache>
            </c:numRef>
          </c:val>
          <c:smooth val="0"/>
          <c:extLst>
            <c:ext xmlns:c16="http://schemas.microsoft.com/office/drawing/2014/chart" uri="{C3380CC4-5D6E-409C-BE32-E72D297353CC}">
              <c16:uniqueId val="{00000001-86CD-44A5-83BC-49ACFD494F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104.29</c:v>
                </c:pt>
                <c:pt idx="2">
                  <c:v>101.6</c:v>
                </c:pt>
                <c:pt idx="3">
                  <c:v>101.49</c:v>
                </c:pt>
                <c:pt idx="4">
                  <c:v>100.64</c:v>
                </c:pt>
              </c:numCache>
            </c:numRef>
          </c:val>
          <c:extLst>
            <c:ext xmlns:c16="http://schemas.microsoft.com/office/drawing/2014/chart" uri="{C3380CC4-5D6E-409C-BE32-E72D297353CC}">
              <c16:uniqueId val="{00000000-D469-48E8-9081-DDD854D1CB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109.27</c:v>
                </c:pt>
                <c:pt idx="2">
                  <c:v>108.03</c:v>
                </c:pt>
                <c:pt idx="3">
                  <c:v>106.9</c:v>
                </c:pt>
                <c:pt idx="4">
                  <c:v>106.99</c:v>
                </c:pt>
              </c:numCache>
            </c:numRef>
          </c:val>
          <c:smooth val="0"/>
          <c:extLst>
            <c:ext xmlns:c16="http://schemas.microsoft.com/office/drawing/2014/chart" uri="{C3380CC4-5D6E-409C-BE32-E72D297353CC}">
              <c16:uniqueId val="{00000001-D469-48E8-9081-DDD854D1CB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4.3600000000000003</c:v>
                </c:pt>
                <c:pt idx="2">
                  <c:v>8.67</c:v>
                </c:pt>
                <c:pt idx="3">
                  <c:v>12.24</c:v>
                </c:pt>
                <c:pt idx="4">
                  <c:v>15.76</c:v>
                </c:pt>
              </c:numCache>
            </c:numRef>
          </c:val>
          <c:extLst>
            <c:ext xmlns:c16="http://schemas.microsoft.com/office/drawing/2014/chart" uri="{C3380CC4-5D6E-409C-BE32-E72D297353CC}">
              <c16:uniqueId val="{00000000-B1E7-48D5-8972-151BABA6E9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26.63</c:v>
                </c:pt>
                <c:pt idx="2">
                  <c:v>25.61</c:v>
                </c:pt>
                <c:pt idx="3">
                  <c:v>26.13</c:v>
                </c:pt>
                <c:pt idx="4">
                  <c:v>26.36</c:v>
                </c:pt>
              </c:numCache>
            </c:numRef>
          </c:val>
          <c:smooth val="0"/>
          <c:extLst>
            <c:ext xmlns:c16="http://schemas.microsoft.com/office/drawing/2014/chart" uri="{C3380CC4-5D6E-409C-BE32-E72D297353CC}">
              <c16:uniqueId val="{00000001-B1E7-48D5-8972-151BABA6E9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3.43</c:v>
                </c:pt>
                <c:pt idx="2">
                  <c:v>3.89</c:v>
                </c:pt>
                <c:pt idx="3">
                  <c:v>4.03</c:v>
                </c:pt>
                <c:pt idx="4">
                  <c:v>4.26</c:v>
                </c:pt>
              </c:numCache>
            </c:numRef>
          </c:val>
          <c:extLst>
            <c:ext xmlns:c16="http://schemas.microsoft.com/office/drawing/2014/chart" uri="{C3380CC4-5D6E-409C-BE32-E72D297353CC}">
              <c16:uniqueId val="{00000000-3260-4D18-A148-384181D39C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0.95</c:v>
                </c:pt>
                <c:pt idx="2">
                  <c:v>1.07</c:v>
                </c:pt>
                <c:pt idx="3">
                  <c:v>1.03</c:v>
                </c:pt>
                <c:pt idx="4">
                  <c:v>1.43</c:v>
                </c:pt>
              </c:numCache>
            </c:numRef>
          </c:val>
          <c:smooth val="0"/>
          <c:extLst>
            <c:ext xmlns:c16="http://schemas.microsoft.com/office/drawing/2014/chart" uri="{C3380CC4-5D6E-409C-BE32-E72D297353CC}">
              <c16:uniqueId val="{00000001-3260-4D18-A148-384181D39C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538-41DA-9CDA-6267F6EE8B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15.65</c:v>
                </c:pt>
                <c:pt idx="2">
                  <c:v>13.55</c:v>
                </c:pt>
                <c:pt idx="3">
                  <c:v>9.06</c:v>
                </c:pt>
                <c:pt idx="4">
                  <c:v>7.42</c:v>
                </c:pt>
              </c:numCache>
            </c:numRef>
          </c:val>
          <c:smooth val="0"/>
          <c:extLst>
            <c:ext xmlns:c16="http://schemas.microsoft.com/office/drawing/2014/chart" uri="{C3380CC4-5D6E-409C-BE32-E72D297353CC}">
              <c16:uniqueId val="{00000001-2538-41DA-9CDA-6267F6EE8B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34.799999999999997</c:v>
                </c:pt>
                <c:pt idx="2">
                  <c:v>48</c:v>
                </c:pt>
                <c:pt idx="3">
                  <c:v>53.65</c:v>
                </c:pt>
                <c:pt idx="4">
                  <c:v>51.28</c:v>
                </c:pt>
              </c:numCache>
            </c:numRef>
          </c:val>
          <c:extLst>
            <c:ext xmlns:c16="http://schemas.microsoft.com/office/drawing/2014/chart" uri="{C3380CC4-5D6E-409C-BE32-E72D297353CC}">
              <c16:uniqueId val="{00000000-25AB-46DB-B410-C2807405B2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77.94</c:v>
                </c:pt>
                <c:pt idx="2">
                  <c:v>78.45</c:v>
                </c:pt>
                <c:pt idx="3">
                  <c:v>76.31</c:v>
                </c:pt>
                <c:pt idx="4">
                  <c:v>68.180000000000007</c:v>
                </c:pt>
              </c:numCache>
            </c:numRef>
          </c:val>
          <c:smooth val="0"/>
          <c:extLst>
            <c:ext xmlns:c16="http://schemas.microsoft.com/office/drawing/2014/chart" uri="{C3380CC4-5D6E-409C-BE32-E72D297353CC}">
              <c16:uniqueId val="{00000001-25AB-46DB-B410-C2807405B2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640.08000000000004</c:v>
                </c:pt>
                <c:pt idx="2">
                  <c:v>645.80999999999995</c:v>
                </c:pt>
                <c:pt idx="3">
                  <c:v>729.91</c:v>
                </c:pt>
                <c:pt idx="4">
                  <c:v>715.06</c:v>
                </c:pt>
              </c:numCache>
            </c:numRef>
          </c:val>
          <c:extLst>
            <c:ext xmlns:c16="http://schemas.microsoft.com/office/drawing/2014/chart" uri="{C3380CC4-5D6E-409C-BE32-E72D297353CC}">
              <c16:uniqueId val="{00000000-5F88-4A61-839C-DC5F624704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774.99</c:v>
                </c:pt>
                <c:pt idx="2">
                  <c:v>799.41</c:v>
                </c:pt>
                <c:pt idx="3">
                  <c:v>820.36</c:v>
                </c:pt>
                <c:pt idx="4">
                  <c:v>847.44</c:v>
                </c:pt>
              </c:numCache>
            </c:numRef>
          </c:val>
          <c:smooth val="0"/>
          <c:extLst>
            <c:ext xmlns:c16="http://schemas.microsoft.com/office/drawing/2014/chart" uri="{C3380CC4-5D6E-409C-BE32-E72D297353CC}">
              <c16:uniqueId val="{00000001-5F88-4A61-839C-DC5F624704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104.33</c:v>
                </c:pt>
                <c:pt idx="2">
                  <c:v>99.14</c:v>
                </c:pt>
                <c:pt idx="3">
                  <c:v>99.53</c:v>
                </c:pt>
                <c:pt idx="4">
                  <c:v>100</c:v>
                </c:pt>
              </c:numCache>
            </c:numRef>
          </c:val>
          <c:extLst>
            <c:ext xmlns:c16="http://schemas.microsoft.com/office/drawing/2014/chart" uri="{C3380CC4-5D6E-409C-BE32-E72D297353CC}">
              <c16:uniqueId val="{00000000-FBBF-4DA1-964C-BC7D462191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96.57</c:v>
                </c:pt>
                <c:pt idx="2">
                  <c:v>96.54</c:v>
                </c:pt>
                <c:pt idx="3">
                  <c:v>95.4</c:v>
                </c:pt>
                <c:pt idx="4">
                  <c:v>94.69</c:v>
                </c:pt>
              </c:numCache>
            </c:numRef>
          </c:val>
          <c:smooth val="0"/>
          <c:extLst>
            <c:ext xmlns:c16="http://schemas.microsoft.com/office/drawing/2014/chart" uri="{C3380CC4-5D6E-409C-BE32-E72D297353CC}">
              <c16:uniqueId val="{00000001-FBBF-4DA1-964C-BC7D462191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150.24</c:v>
                </c:pt>
                <c:pt idx="2">
                  <c:v>158.24</c:v>
                </c:pt>
                <c:pt idx="3">
                  <c:v>156.96</c:v>
                </c:pt>
                <c:pt idx="4">
                  <c:v>156.13999999999999</c:v>
                </c:pt>
              </c:numCache>
            </c:numRef>
          </c:val>
          <c:extLst>
            <c:ext xmlns:c16="http://schemas.microsoft.com/office/drawing/2014/chart" uri="{C3380CC4-5D6E-409C-BE32-E72D297353CC}">
              <c16:uniqueId val="{00000000-C6E2-4232-8452-790A0D7EB6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161.54</c:v>
                </c:pt>
                <c:pt idx="2">
                  <c:v>162.81</c:v>
                </c:pt>
                <c:pt idx="3">
                  <c:v>163.19999999999999</c:v>
                </c:pt>
                <c:pt idx="4">
                  <c:v>159.78</c:v>
                </c:pt>
              </c:numCache>
            </c:numRef>
          </c:val>
          <c:smooth val="0"/>
          <c:extLst>
            <c:ext xmlns:c16="http://schemas.microsoft.com/office/drawing/2014/chart" uri="{C3380CC4-5D6E-409C-BE32-E72D297353CC}">
              <c16:uniqueId val="{00000001-C6E2-4232-8452-790A0D7EB6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158386</v>
      </c>
      <c r="AM8" s="51"/>
      <c r="AN8" s="51"/>
      <c r="AO8" s="51"/>
      <c r="AP8" s="51"/>
      <c r="AQ8" s="51"/>
      <c r="AR8" s="51"/>
      <c r="AS8" s="51"/>
      <c r="AT8" s="46">
        <f>データ!T6</f>
        <v>419.14</v>
      </c>
      <c r="AU8" s="46"/>
      <c r="AV8" s="46"/>
      <c r="AW8" s="46"/>
      <c r="AX8" s="46"/>
      <c r="AY8" s="46"/>
      <c r="AZ8" s="46"/>
      <c r="BA8" s="46"/>
      <c r="BB8" s="46">
        <f>データ!U6</f>
        <v>377.88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62.61</v>
      </c>
      <c r="J10" s="46"/>
      <c r="K10" s="46"/>
      <c r="L10" s="46"/>
      <c r="M10" s="46"/>
      <c r="N10" s="46"/>
      <c r="O10" s="46"/>
      <c r="P10" s="46">
        <f>データ!P6</f>
        <v>58.58</v>
      </c>
      <c r="Q10" s="46"/>
      <c r="R10" s="46"/>
      <c r="S10" s="46"/>
      <c r="T10" s="46"/>
      <c r="U10" s="46"/>
      <c r="V10" s="46"/>
      <c r="W10" s="46">
        <f>データ!Q6</f>
        <v>63.84</v>
      </c>
      <c r="X10" s="46"/>
      <c r="Y10" s="46"/>
      <c r="Z10" s="46"/>
      <c r="AA10" s="46"/>
      <c r="AB10" s="46"/>
      <c r="AC10" s="46"/>
      <c r="AD10" s="51">
        <f>データ!R6</f>
        <v>2792</v>
      </c>
      <c r="AE10" s="51"/>
      <c r="AF10" s="51"/>
      <c r="AG10" s="51"/>
      <c r="AH10" s="51"/>
      <c r="AI10" s="51"/>
      <c r="AJ10" s="51"/>
      <c r="AK10" s="2"/>
      <c r="AL10" s="51">
        <f>データ!V6</f>
        <v>92355</v>
      </c>
      <c r="AM10" s="51"/>
      <c r="AN10" s="51"/>
      <c r="AO10" s="51"/>
      <c r="AP10" s="51"/>
      <c r="AQ10" s="51"/>
      <c r="AR10" s="51"/>
      <c r="AS10" s="51"/>
      <c r="AT10" s="46">
        <f>データ!W6</f>
        <v>22.77</v>
      </c>
      <c r="AU10" s="46"/>
      <c r="AV10" s="46"/>
      <c r="AW10" s="46"/>
      <c r="AX10" s="46"/>
      <c r="AY10" s="46"/>
      <c r="AZ10" s="46"/>
      <c r="BA10" s="46"/>
      <c r="BB10" s="46">
        <f>データ!X6</f>
        <v>4055.99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6vwyRvGBVFL1erzfXxjJPl3136VkAH3ACY5RWuXj95LlKb1lNNXGeLwMCoFpDPePFePHP0IjSykj/UxUxcQldA==" saltValue="1BrhuotJC8UbzNChsLyHv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382027</v>
      </c>
      <c r="D6" s="33">
        <f t="shared" si="3"/>
        <v>46</v>
      </c>
      <c r="E6" s="33">
        <f t="shared" si="3"/>
        <v>17</v>
      </c>
      <c r="F6" s="33">
        <f t="shared" si="3"/>
        <v>1</v>
      </c>
      <c r="G6" s="33">
        <f t="shared" si="3"/>
        <v>0</v>
      </c>
      <c r="H6" s="33" t="str">
        <f t="shared" si="3"/>
        <v>愛媛県　今治市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62.61</v>
      </c>
      <c r="P6" s="34">
        <f t="shared" si="3"/>
        <v>58.58</v>
      </c>
      <c r="Q6" s="34">
        <f t="shared" si="3"/>
        <v>63.84</v>
      </c>
      <c r="R6" s="34">
        <f t="shared" si="3"/>
        <v>2792</v>
      </c>
      <c r="S6" s="34">
        <f t="shared" si="3"/>
        <v>158386</v>
      </c>
      <c r="T6" s="34">
        <f t="shared" si="3"/>
        <v>419.14</v>
      </c>
      <c r="U6" s="34">
        <f t="shared" si="3"/>
        <v>377.88</v>
      </c>
      <c r="V6" s="34">
        <f t="shared" si="3"/>
        <v>92355</v>
      </c>
      <c r="W6" s="34">
        <f t="shared" si="3"/>
        <v>22.77</v>
      </c>
      <c r="X6" s="34">
        <f t="shared" si="3"/>
        <v>4055.99</v>
      </c>
      <c r="Y6" s="35" t="str">
        <f>IF(Y7="",NA(),Y7)</f>
        <v>-</v>
      </c>
      <c r="Z6" s="35">
        <f t="shared" ref="Z6:AH6" si="4">IF(Z7="",NA(),Z7)</f>
        <v>104.29</v>
      </c>
      <c r="AA6" s="35">
        <f t="shared" si="4"/>
        <v>101.6</v>
      </c>
      <c r="AB6" s="35">
        <f t="shared" si="4"/>
        <v>101.49</v>
      </c>
      <c r="AC6" s="35">
        <f t="shared" si="4"/>
        <v>100.64</v>
      </c>
      <c r="AD6" s="35" t="str">
        <f t="shared" si="4"/>
        <v>-</v>
      </c>
      <c r="AE6" s="35">
        <f t="shared" si="4"/>
        <v>109.27</v>
      </c>
      <c r="AF6" s="35">
        <f t="shared" si="4"/>
        <v>108.03</v>
      </c>
      <c r="AG6" s="35">
        <f t="shared" si="4"/>
        <v>106.9</v>
      </c>
      <c r="AH6" s="35">
        <f t="shared" si="4"/>
        <v>106.99</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15.65</v>
      </c>
      <c r="AQ6" s="35">
        <f t="shared" si="5"/>
        <v>13.55</v>
      </c>
      <c r="AR6" s="35">
        <f t="shared" si="5"/>
        <v>9.06</v>
      </c>
      <c r="AS6" s="35">
        <f t="shared" si="5"/>
        <v>7.42</v>
      </c>
      <c r="AT6" s="34" t="str">
        <f>IF(AT7="","",IF(AT7="-","【-】","【"&amp;SUBSTITUTE(TEXT(AT7,"#,##0.00"),"-","△")&amp;"】"))</f>
        <v>【3.09】</v>
      </c>
      <c r="AU6" s="35" t="str">
        <f>IF(AU7="",NA(),AU7)</f>
        <v>-</v>
      </c>
      <c r="AV6" s="35">
        <f t="shared" ref="AV6:BD6" si="6">IF(AV7="",NA(),AV7)</f>
        <v>34.799999999999997</v>
      </c>
      <c r="AW6" s="35">
        <f t="shared" si="6"/>
        <v>48</v>
      </c>
      <c r="AX6" s="35">
        <f t="shared" si="6"/>
        <v>53.65</v>
      </c>
      <c r="AY6" s="35">
        <f t="shared" si="6"/>
        <v>51.28</v>
      </c>
      <c r="AZ6" s="35" t="str">
        <f t="shared" si="6"/>
        <v>-</v>
      </c>
      <c r="BA6" s="35">
        <f t="shared" si="6"/>
        <v>77.94</v>
      </c>
      <c r="BB6" s="35">
        <f t="shared" si="6"/>
        <v>78.45</v>
      </c>
      <c r="BC6" s="35">
        <f t="shared" si="6"/>
        <v>76.31</v>
      </c>
      <c r="BD6" s="35">
        <f t="shared" si="6"/>
        <v>68.180000000000007</v>
      </c>
      <c r="BE6" s="34" t="str">
        <f>IF(BE7="","",IF(BE7="-","【-】","【"&amp;SUBSTITUTE(TEXT(BE7,"#,##0.00"),"-","△")&amp;"】"))</f>
        <v>【69.54】</v>
      </c>
      <c r="BF6" s="35" t="str">
        <f>IF(BF7="",NA(),BF7)</f>
        <v>-</v>
      </c>
      <c r="BG6" s="35">
        <f t="shared" ref="BG6:BO6" si="7">IF(BG7="",NA(),BG7)</f>
        <v>640.08000000000004</v>
      </c>
      <c r="BH6" s="35">
        <f t="shared" si="7"/>
        <v>645.80999999999995</v>
      </c>
      <c r="BI6" s="35">
        <f t="shared" si="7"/>
        <v>729.91</v>
      </c>
      <c r="BJ6" s="35">
        <f t="shared" si="7"/>
        <v>715.06</v>
      </c>
      <c r="BK6" s="35" t="str">
        <f t="shared" si="7"/>
        <v>-</v>
      </c>
      <c r="BL6" s="35">
        <f t="shared" si="7"/>
        <v>774.99</v>
      </c>
      <c r="BM6" s="35">
        <f t="shared" si="7"/>
        <v>799.41</v>
      </c>
      <c r="BN6" s="35">
        <f t="shared" si="7"/>
        <v>820.36</v>
      </c>
      <c r="BO6" s="35">
        <f t="shared" si="7"/>
        <v>847.44</v>
      </c>
      <c r="BP6" s="34" t="str">
        <f>IF(BP7="","",IF(BP7="-","【-】","【"&amp;SUBSTITUTE(TEXT(BP7,"#,##0.00"),"-","△")&amp;"】"))</f>
        <v>【682.51】</v>
      </c>
      <c r="BQ6" s="35" t="str">
        <f>IF(BQ7="",NA(),BQ7)</f>
        <v>-</v>
      </c>
      <c r="BR6" s="35">
        <f t="shared" ref="BR6:BZ6" si="8">IF(BR7="",NA(),BR7)</f>
        <v>104.33</v>
      </c>
      <c r="BS6" s="35">
        <f t="shared" si="8"/>
        <v>99.14</v>
      </c>
      <c r="BT6" s="35">
        <f t="shared" si="8"/>
        <v>99.53</v>
      </c>
      <c r="BU6" s="35">
        <f t="shared" si="8"/>
        <v>100</v>
      </c>
      <c r="BV6" s="35" t="str">
        <f t="shared" si="8"/>
        <v>-</v>
      </c>
      <c r="BW6" s="35">
        <f t="shared" si="8"/>
        <v>96.57</v>
      </c>
      <c r="BX6" s="35">
        <f t="shared" si="8"/>
        <v>96.54</v>
      </c>
      <c r="BY6" s="35">
        <f t="shared" si="8"/>
        <v>95.4</v>
      </c>
      <c r="BZ6" s="35">
        <f t="shared" si="8"/>
        <v>94.69</v>
      </c>
      <c r="CA6" s="34" t="str">
        <f>IF(CA7="","",IF(CA7="-","【-】","【"&amp;SUBSTITUTE(TEXT(CA7,"#,##0.00"),"-","△")&amp;"】"))</f>
        <v>【100.34】</v>
      </c>
      <c r="CB6" s="35" t="str">
        <f>IF(CB7="",NA(),CB7)</f>
        <v>-</v>
      </c>
      <c r="CC6" s="35">
        <f t="shared" ref="CC6:CK6" si="9">IF(CC7="",NA(),CC7)</f>
        <v>150.24</v>
      </c>
      <c r="CD6" s="35">
        <f t="shared" si="9"/>
        <v>158.24</v>
      </c>
      <c r="CE6" s="35">
        <f t="shared" si="9"/>
        <v>156.96</v>
      </c>
      <c r="CF6" s="35">
        <f t="shared" si="9"/>
        <v>156.13999999999999</v>
      </c>
      <c r="CG6" s="35" t="str">
        <f t="shared" si="9"/>
        <v>-</v>
      </c>
      <c r="CH6" s="35">
        <f t="shared" si="9"/>
        <v>161.54</v>
      </c>
      <c r="CI6" s="35">
        <f t="shared" si="9"/>
        <v>162.81</v>
      </c>
      <c r="CJ6" s="35">
        <f t="shared" si="9"/>
        <v>163.19999999999999</v>
      </c>
      <c r="CK6" s="35">
        <f t="shared" si="9"/>
        <v>159.78</v>
      </c>
      <c r="CL6" s="34" t="str">
        <f>IF(CL7="","",IF(CL7="-","【-】","【"&amp;SUBSTITUTE(TEXT(CL7,"#,##0.00"),"-","△")&amp;"】"))</f>
        <v>【136.15】</v>
      </c>
      <c r="CM6" s="35" t="str">
        <f>IF(CM7="",NA(),CM7)</f>
        <v>-</v>
      </c>
      <c r="CN6" s="35">
        <f t="shared" ref="CN6:CV6" si="10">IF(CN7="",NA(),CN7)</f>
        <v>66.36</v>
      </c>
      <c r="CO6" s="35">
        <f t="shared" si="10"/>
        <v>65</v>
      </c>
      <c r="CP6" s="35">
        <f t="shared" si="10"/>
        <v>66.650000000000006</v>
      </c>
      <c r="CQ6" s="35">
        <f t="shared" si="10"/>
        <v>62.77</v>
      </c>
      <c r="CR6" s="35" t="str">
        <f t="shared" si="10"/>
        <v>-</v>
      </c>
      <c r="CS6" s="35">
        <f t="shared" si="10"/>
        <v>64.67</v>
      </c>
      <c r="CT6" s="35">
        <f t="shared" si="10"/>
        <v>64.959999999999994</v>
      </c>
      <c r="CU6" s="35">
        <f t="shared" si="10"/>
        <v>65.040000000000006</v>
      </c>
      <c r="CV6" s="35">
        <f t="shared" si="10"/>
        <v>68.31</v>
      </c>
      <c r="CW6" s="34" t="str">
        <f>IF(CW7="","",IF(CW7="-","【-】","【"&amp;SUBSTITUTE(TEXT(CW7,"#,##0.00"),"-","△")&amp;"】"))</f>
        <v>【59.64】</v>
      </c>
      <c r="CX6" s="35" t="str">
        <f>IF(CX7="",NA(),CX7)</f>
        <v>-</v>
      </c>
      <c r="CY6" s="35">
        <f t="shared" ref="CY6:DG6" si="11">IF(CY7="",NA(),CY7)</f>
        <v>93.71</v>
      </c>
      <c r="CZ6" s="35">
        <f t="shared" si="11"/>
        <v>93.9</v>
      </c>
      <c r="DA6" s="35">
        <f t="shared" si="11"/>
        <v>94.14</v>
      </c>
      <c r="DB6" s="35">
        <f t="shared" si="11"/>
        <v>94.3</v>
      </c>
      <c r="DC6" s="35" t="str">
        <f t="shared" si="11"/>
        <v>-</v>
      </c>
      <c r="DD6" s="35">
        <f t="shared" si="11"/>
        <v>91.76</v>
      </c>
      <c r="DE6" s="35">
        <f t="shared" si="11"/>
        <v>92.3</v>
      </c>
      <c r="DF6" s="35">
        <f t="shared" si="11"/>
        <v>92.55</v>
      </c>
      <c r="DG6" s="35">
        <f t="shared" si="11"/>
        <v>92.62</v>
      </c>
      <c r="DH6" s="34" t="str">
        <f>IF(DH7="","",IF(DH7="-","【-】","【"&amp;SUBSTITUTE(TEXT(DH7,"#,##0.00"),"-","△")&amp;"】"))</f>
        <v>【95.35】</v>
      </c>
      <c r="DI6" s="35" t="str">
        <f>IF(DI7="",NA(),DI7)</f>
        <v>-</v>
      </c>
      <c r="DJ6" s="35">
        <f t="shared" ref="DJ6:DR6" si="12">IF(DJ7="",NA(),DJ7)</f>
        <v>4.3600000000000003</v>
      </c>
      <c r="DK6" s="35">
        <f t="shared" si="12"/>
        <v>8.67</v>
      </c>
      <c r="DL6" s="35">
        <f t="shared" si="12"/>
        <v>12.24</v>
      </c>
      <c r="DM6" s="35">
        <f t="shared" si="12"/>
        <v>15.76</v>
      </c>
      <c r="DN6" s="35" t="str">
        <f t="shared" si="12"/>
        <v>-</v>
      </c>
      <c r="DO6" s="35">
        <f t="shared" si="12"/>
        <v>26.63</v>
      </c>
      <c r="DP6" s="35">
        <f t="shared" si="12"/>
        <v>25.61</v>
      </c>
      <c r="DQ6" s="35">
        <f t="shared" si="12"/>
        <v>26.13</v>
      </c>
      <c r="DR6" s="35">
        <f t="shared" si="12"/>
        <v>26.36</v>
      </c>
      <c r="DS6" s="34" t="str">
        <f>IF(DS7="","",IF(DS7="-","【-】","【"&amp;SUBSTITUTE(TEXT(DS7,"#,##0.00"),"-","△")&amp;"】"))</f>
        <v>【38.57】</v>
      </c>
      <c r="DT6" s="35" t="str">
        <f>IF(DT7="",NA(),DT7)</f>
        <v>-</v>
      </c>
      <c r="DU6" s="35">
        <f t="shared" ref="DU6:EC6" si="13">IF(DU7="",NA(),DU7)</f>
        <v>3.43</v>
      </c>
      <c r="DV6" s="35">
        <f t="shared" si="13"/>
        <v>3.89</v>
      </c>
      <c r="DW6" s="35">
        <f t="shared" si="13"/>
        <v>4.03</v>
      </c>
      <c r="DX6" s="35">
        <f t="shared" si="13"/>
        <v>4.26</v>
      </c>
      <c r="DY6" s="35" t="str">
        <f t="shared" si="13"/>
        <v>-</v>
      </c>
      <c r="DZ6" s="35">
        <f t="shared" si="13"/>
        <v>0.95</v>
      </c>
      <c r="EA6" s="35">
        <f t="shared" si="13"/>
        <v>1.07</v>
      </c>
      <c r="EB6" s="35">
        <f t="shared" si="13"/>
        <v>1.03</v>
      </c>
      <c r="EC6" s="35">
        <f t="shared" si="13"/>
        <v>1.43</v>
      </c>
      <c r="ED6" s="34" t="str">
        <f>IF(ED7="","",IF(ED7="-","【-】","【"&amp;SUBSTITUTE(TEXT(ED7,"#,##0.00"),"-","△")&amp;"】"))</f>
        <v>【5.90】</v>
      </c>
      <c r="EE6" s="35" t="str">
        <f>IF(EE7="",NA(),EE7)</f>
        <v>-</v>
      </c>
      <c r="EF6" s="35">
        <f t="shared" ref="EF6:EN6" si="14">IF(EF7="",NA(),EF7)</f>
        <v>0.09</v>
      </c>
      <c r="EG6" s="35">
        <f t="shared" si="14"/>
        <v>0.08</v>
      </c>
      <c r="EH6" s="35">
        <f t="shared" si="14"/>
        <v>7.0000000000000007E-2</v>
      </c>
      <c r="EI6" s="35">
        <f t="shared" si="14"/>
        <v>0.09</v>
      </c>
      <c r="EJ6" s="35" t="str">
        <f t="shared" si="14"/>
        <v>-</v>
      </c>
      <c r="EK6" s="35">
        <f t="shared" si="14"/>
        <v>0.17</v>
      </c>
      <c r="EL6" s="35">
        <f t="shared" si="14"/>
        <v>0.13</v>
      </c>
      <c r="EM6" s="35">
        <f t="shared" si="14"/>
        <v>0.1</v>
      </c>
      <c r="EN6" s="35">
        <f t="shared" si="14"/>
        <v>0.09</v>
      </c>
      <c r="EO6" s="34" t="str">
        <f>IF(EO7="","",IF(EO7="-","【-】","【"&amp;SUBSTITUTE(TEXT(EO7,"#,##0.00"),"-","△")&amp;"】"))</f>
        <v>【0.22】</v>
      </c>
    </row>
    <row r="7" spans="1:148" s="36" customFormat="1" x14ac:dyDescent="0.15">
      <c r="A7" s="28"/>
      <c r="B7" s="37">
        <v>2019</v>
      </c>
      <c r="C7" s="37">
        <v>382027</v>
      </c>
      <c r="D7" s="37">
        <v>46</v>
      </c>
      <c r="E7" s="37">
        <v>17</v>
      </c>
      <c r="F7" s="37">
        <v>1</v>
      </c>
      <c r="G7" s="37">
        <v>0</v>
      </c>
      <c r="H7" s="37" t="s">
        <v>95</v>
      </c>
      <c r="I7" s="37" t="s">
        <v>96</v>
      </c>
      <c r="J7" s="37" t="s">
        <v>97</v>
      </c>
      <c r="K7" s="37" t="s">
        <v>98</v>
      </c>
      <c r="L7" s="37" t="s">
        <v>99</v>
      </c>
      <c r="M7" s="37" t="s">
        <v>100</v>
      </c>
      <c r="N7" s="38" t="s">
        <v>101</v>
      </c>
      <c r="O7" s="38">
        <v>62.61</v>
      </c>
      <c r="P7" s="38">
        <v>58.58</v>
      </c>
      <c r="Q7" s="38">
        <v>63.84</v>
      </c>
      <c r="R7" s="38">
        <v>2792</v>
      </c>
      <c r="S7" s="38">
        <v>158386</v>
      </c>
      <c r="T7" s="38">
        <v>419.14</v>
      </c>
      <c r="U7" s="38">
        <v>377.88</v>
      </c>
      <c r="V7" s="38">
        <v>92355</v>
      </c>
      <c r="W7" s="38">
        <v>22.77</v>
      </c>
      <c r="X7" s="38">
        <v>4055.99</v>
      </c>
      <c r="Y7" s="38" t="s">
        <v>101</v>
      </c>
      <c r="Z7" s="38">
        <v>104.29</v>
      </c>
      <c r="AA7" s="38">
        <v>101.6</v>
      </c>
      <c r="AB7" s="38">
        <v>101.49</v>
      </c>
      <c r="AC7" s="38">
        <v>100.64</v>
      </c>
      <c r="AD7" s="38" t="s">
        <v>101</v>
      </c>
      <c r="AE7" s="38">
        <v>109.27</v>
      </c>
      <c r="AF7" s="38">
        <v>108.03</v>
      </c>
      <c r="AG7" s="38">
        <v>106.9</v>
      </c>
      <c r="AH7" s="38">
        <v>106.99</v>
      </c>
      <c r="AI7" s="38">
        <v>108.07</v>
      </c>
      <c r="AJ7" s="38" t="s">
        <v>101</v>
      </c>
      <c r="AK7" s="38">
        <v>0</v>
      </c>
      <c r="AL7" s="38">
        <v>0</v>
      </c>
      <c r="AM7" s="38">
        <v>0</v>
      </c>
      <c r="AN7" s="38">
        <v>0</v>
      </c>
      <c r="AO7" s="38" t="s">
        <v>101</v>
      </c>
      <c r="AP7" s="38">
        <v>15.65</v>
      </c>
      <c r="AQ7" s="38">
        <v>13.55</v>
      </c>
      <c r="AR7" s="38">
        <v>9.06</v>
      </c>
      <c r="AS7" s="38">
        <v>7.42</v>
      </c>
      <c r="AT7" s="38">
        <v>3.09</v>
      </c>
      <c r="AU7" s="38" t="s">
        <v>101</v>
      </c>
      <c r="AV7" s="38">
        <v>34.799999999999997</v>
      </c>
      <c r="AW7" s="38">
        <v>48</v>
      </c>
      <c r="AX7" s="38">
        <v>53.65</v>
      </c>
      <c r="AY7" s="38">
        <v>51.28</v>
      </c>
      <c r="AZ7" s="38" t="s">
        <v>101</v>
      </c>
      <c r="BA7" s="38">
        <v>77.94</v>
      </c>
      <c r="BB7" s="38">
        <v>78.45</v>
      </c>
      <c r="BC7" s="38">
        <v>76.31</v>
      </c>
      <c r="BD7" s="38">
        <v>68.180000000000007</v>
      </c>
      <c r="BE7" s="38">
        <v>69.540000000000006</v>
      </c>
      <c r="BF7" s="38" t="s">
        <v>101</v>
      </c>
      <c r="BG7" s="38">
        <v>640.08000000000004</v>
      </c>
      <c r="BH7" s="38">
        <v>645.80999999999995</v>
      </c>
      <c r="BI7" s="38">
        <v>729.91</v>
      </c>
      <c r="BJ7" s="38">
        <v>715.06</v>
      </c>
      <c r="BK7" s="38" t="s">
        <v>101</v>
      </c>
      <c r="BL7" s="38">
        <v>774.99</v>
      </c>
      <c r="BM7" s="38">
        <v>799.41</v>
      </c>
      <c r="BN7" s="38">
        <v>820.36</v>
      </c>
      <c r="BO7" s="38">
        <v>847.44</v>
      </c>
      <c r="BP7" s="38">
        <v>682.51</v>
      </c>
      <c r="BQ7" s="38" t="s">
        <v>101</v>
      </c>
      <c r="BR7" s="38">
        <v>104.33</v>
      </c>
      <c r="BS7" s="38">
        <v>99.14</v>
      </c>
      <c r="BT7" s="38">
        <v>99.53</v>
      </c>
      <c r="BU7" s="38">
        <v>100</v>
      </c>
      <c r="BV7" s="38" t="s">
        <v>101</v>
      </c>
      <c r="BW7" s="38">
        <v>96.57</v>
      </c>
      <c r="BX7" s="38">
        <v>96.54</v>
      </c>
      <c r="BY7" s="38">
        <v>95.4</v>
      </c>
      <c r="BZ7" s="38">
        <v>94.69</v>
      </c>
      <c r="CA7" s="38">
        <v>100.34</v>
      </c>
      <c r="CB7" s="38" t="s">
        <v>101</v>
      </c>
      <c r="CC7" s="38">
        <v>150.24</v>
      </c>
      <c r="CD7" s="38">
        <v>158.24</v>
      </c>
      <c r="CE7" s="38">
        <v>156.96</v>
      </c>
      <c r="CF7" s="38">
        <v>156.13999999999999</v>
      </c>
      <c r="CG7" s="38" t="s">
        <v>101</v>
      </c>
      <c r="CH7" s="38">
        <v>161.54</v>
      </c>
      <c r="CI7" s="38">
        <v>162.81</v>
      </c>
      <c r="CJ7" s="38">
        <v>163.19999999999999</v>
      </c>
      <c r="CK7" s="38">
        <v>159.78</v>
      </c>
      <c r="CL7" s="38">
        <v>136.15</v>
      </c>
      <c r="CM7" s="38" t="s">
        <v>101</v>
      </c>
      <c r="CN7" s="38">
        <v>66.36</v>
      </c>
      <c r="CO7" s="38">
        <v>65</v>
      </c>
      <c r="CP7" s="38">
        <v>66.650000000000006</v>
      </c>
      <c r="CQ7" s="38">
        <v>62.77</v>
      </c>
      <c r="CR7" s="38" t="s">
        <v>101</v>
      </c>
      <c r="CS7" s="38">
        <v>64.67</v>
      </c>
      <c r="CT7" s="38">
        <v>64.959999999999994</v>
      </c>
      <c r="CU7" s="38">
        <v>65.040000000000006</v>
      </c>
      <c r="CV7" s="38">
        <v>68.31</v>
      </c>
      <c r="CW7" s="38">
        <v>59.64</v>
      </c>
      <c r="CX7" s="38" t="s">
        <v>101</v>
      </c>
      <c r="CY7" s="38">
        <v>93.71</v>
      </c>
      <c r="CZ7" s="38">
        <v>93.9</v>
      </c>
      <c r="DA7" s="38">
        <v>94.14</v>
      </c>
      <c r="DB7" s="38">
        <v>94.3</v>
      </c>
      <c r="DC7" s="38" t="s">
        <v>101</v>
      </c>
      <c r="DD7" s="38">
        <v>91.76</v>
      </c>
      <c r="DE7" s="38">
        <v>92.3</v>
      </c>
      <c r="DF7" s="38">
        <v>92.55</v>
      </c>
      <c r="DG7" s="38">
        <v>92.62</v>
      </c>
      <c r="DH7" s="38">
        <v>95.35</v>
      </c>
      <c r="DI7" s="38" t="s">
        <v>101</v>
      </c>
      <c r="DJ7" s="38">
        <v>4.3600000000000003</v>
      </c>
      <c r="DK7" s="38">
        <v>8.67</v>
      </c>
      <c r="DL7" s="38">
        <v>12.24</v>
      </c>
      <c r="DM7" s="38">
        <v>15.76</v>
      </c>
      <c r="DN7" s="38" t="s">
        <v>101</v>
      </c>
      <c r="DO7" s="38">
        <v>26.63</v>
      </c>
      <c r="DP7" s="38">
        <v>25.61</v>
      </c>
      <c r="DQ7" s="38">
        <v>26.13</v>
      </c>
      <c r="DR7" s="38">
        <v>26.36</v>
      </c>
      <c r="DS7" s="38">
        <v>38.57</v>
      </c>
      <c r="DT7" s="38" t="s">
        <v>101</v>
      </c>
      <c r="DU7" s="38">
        <v>3.43</v>
      </c>
      <c r="DV7" s="38">
        <v>3.89</v>
      </c>
      <c r="DW7" s="38">
        <v>4.03</v>
      </c>
      <c r="DX7" s="38">
        <v>4.26</v>
      </c>
      <c r="DY7" s="38" t="s">
        <v>101</v>
      </c>
      <c r="DZ7" s="38">
        <v>0.95</v>
      </c>
      <c r="EA7" s="38">
        <v>1.07</v>
      </c>
      <c r="EB7" s="38">
        <v>1.03</v>
      </c>
      <c r="EC7" s="38">
        <v>1.43</v>
      </c>
      <c r="ED7" s="38">
        <v>5.9</v>
      </c>
      <c r="EE7" s="38" t="s">
        <v>101</v>
      </c>
      <c r="EF7" s="38">
        <v>0.09</v>
      </c>
      <c r="EG7" s="38">
        <v>0.08</v>
      </c>
      <c r="EH7" s="38">
        <v>7.0000000000000007E-2</v>
      </c>
      <c r="EI7" s="38">
        <v>0.09</v>
      </c>
      <c r="EJ7" s="38" t="s">
        <v>101</v>
      </c>
      <c r="EK7" s="38">
        <v>0.17</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109</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2021-02-05T06:22:22Z</cp:lastPrinted>
  <dcterms:created xsi:type="dcterms:W3CDTF">2020-12-04T02:29:58Z</dcterms:created>
  <dcterms:modified xsi:type="dcterms:W3CDTF">2021-02-05T06:22:23Z</dcterms:modified>
  <cp:category/>
</cp:coreProperties>
</file>